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 activeTab="1"/>
  </bookViews>
  <sheets>
    <sheet name="Informations personnelles" sheetId="7" r:id="rId1"/>
    <sheet name="Données" sheetId="1" r:id="rId2"/>
    <sheet name="Abat-Neuf" sheetId="6" r:id="rId3"/>
    <sheet name="Sem.01" sheetId="2" r:id="rId4"/>
    <sheet name="Sem.02" sheetId="3" r:id="rId5"/>
    <sheet name="Sem.03" sheetId="4" r:id="rId6"/>
    <sheet name="Sem.04" sheetId="5" r:id="rId7"/>
  </sheets>
  <externalReferences>
    <externalReference r:id="rId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0" i="3" l="1"/>
  <c r="N160" i="3"/>
  <c r="M160" i="3"/>
  <c r="C160" i="3"/>
  <c r="D160" i="3" s="1"/>
  <c r="O159" i="3"/>
  <c r="N159" i="3"/>
  <c r="M159" i="3"/>
  <c r="C159" i="3"/>
  <c r="D159" i="3" s="1"/>
  <c r="O158" i="3"/>
  <c r="N158" i="3"/>
  <c r="M158" i="3"/>
  <c r="D158" i="3"/>
  <c r="C158" i="3"/>
  <c r="O157" i="3"/>
  <c r="N157" i="3"/>
  <c r="M157" i="3"/>
  <c r="D157" i="3"/>
  <c r="C157" i="3"/>
  <c r="O156" i="3"/>
  <c r="N156" i="3"/>
  <c r="M156" i="3"/>
  <c r="C156" i="3"/>
  <c r="D156" i="3" s="1"/>
  <c r="O155" i="3"/>
  <c r="N155" i="3"/>
  <c r="M155" i="3"/>
  <c r="C155" i="3"/>
  <c r="D155" i="3" s="1"/>
  <c r="O154" i="3"/>
  <c r="N154" i="3"/>
  <c r="M154" i="3"/>
  <c r="C154" i="3"/>
  <c r="D154" i="3" s="1"/>
  <c r="O153" i="3"/>
  <c r="N153" i="3"/>
  <c r="M153" i="3"/>
  <c r="C153" i="3"/>
  <c r="D153" i="3" s="1"/>
  <c r="O152" i="3"/>
  <c r="N152" i="3"/>
  <c r="M152" i="3"/>
  <c r="C152" i="3"/>
  <c r="D152" i="3" s="1"/>
  <c r="O160" i="4"/>
  <c r="N160" i="4"/>
  <c r="M160" i="4"/>
  <c r="C160" i="4"/>
  <c r="D160" i="4" s="1"/>
  <c r="O159" i="4"/>
  <c r="N159" i="4"/>
  <c r="M159" i="4"/>
  <c r="C159" i="4"/>
  <c r="D159" i="4" s="1"/>
  <c r="O158" i="4"/>
  <c r="N158" i="4"/>
  <c r="M158" i="4"/>
  <c r="D158" i="4"/>
  <c r="C158" i="4"/>
  <c r="O157" i="4"/>
  <c r="N157" i="4"/>
  <c r="M157" i="4"/>
  <c r="D157" i="4"/>
  <c r="C157" i="4"/>
  <c r="O156" i="4"/>
  <c r="N156" i="4"/>
  <c r="M156" i="4"/>
  <c r="C156" i="4"/>
  <c r="D156" i="4" s="1"/>
  <c r="O155" i="4"/>
  <c r="N155" i="4"/>
  <c r="M155" i="4"/>
  <c r="C155" i="4"/>
  <c r="D155" i="4" s="1"/>
  <c r="O154" i="4"/>
  <c r="N154" i="4"/>
  <c r="M154" i="4"/>
  <c r="C154" i="4"/>
  <c r="D154" i="4" s="1"/>
  <c r="O153" i="4"/>
  <c r="N153" i="4"/>
  <c r="M153" i="4"/>
  <c r="C153" i="4"/>
  <c r="D153" i="4" s="1"/>
  <c r="O152" i="4"/>
  <c r="N152" i="4"/>
  <c r="M152" i="4"/>
  <c r="C152" i="4"/>
  <c r="D152" i="4" s="1"/>
  <c r="O160" i="5"/>
  <c r="N160" i="5"/>
  <c r="M160" i="5"/>
  <c r="C160" i="5"/>
  <c r="D160" i="5" s="1"/>
  <c r="O159" i="5"/>
  <c r="N159" i="5"/>
  <c r="M159" i="5"/>
  <c r="C159" i="5"/>
  <c r="D159" i="5" s="1"/>
  <c r="O158" i="5"/>
  <c r="N158" i="5"/>
  <c r="M158" i="5"/>
  <c r="D158" i="5"/>
  <c r="C158" i="5"/>
  <c r="O157" i="5"/>
  <c r="N157" i="5"/>
  <c r="M157" i="5"/>
  <c r="D157" i="5"/>
  <c r="C157" i="5"/>
  <c r="O156" i="5"/>
  <c r="N156" i="5"/>
  <c r="M156" i="5"/>
  <c r="C156" i="5"/>
  <c r="D156" i="5" s="1"/>
  <c r="O155" i="5"/>
  <c r="N155" i="5"/>
  <c r="M155" i="5"/>
  <c r="C155" i="5"/>
  <c r="D155" i="5" s="1"/>
  <c r="O154" i="5"/>
  <c r="N154" i="5"/>
  <c r="M154" i="5"/>
  <c r="C154" i="5"/>
  <c r="D154" i="5" s="1"/>
  <c r="O153" i="5"/>
  <c r="N153" i="5"/>
  <c r="M153" i="5"/>
  <c r="C153" i="5"/>
  <c r="D153" i="5" s="1"/>
  <c r="O152" i="5"/>
  <c r="N152" i="5"/>
  <c r="M152" i="5"/>
  <c r="C152" i="5"/>
  <c r="D152" i="5" s="1"/>
  <c r="O160" i="2"/>
  <c r="N160" i="2"/>
  <c r="M160" i="2"/>
  <c r="C160" i="2"/>
  <c r="D160" i="2" s="1"/>
  <c r="O159" i="2"/>
  <c r="N159" i="2"/>
  <c r="M159" i="2"/>
  <c r="C159" i="2"/>
  <c r="D159" i="2" s="1"/>
  <c r="O158" i="2"/>
  <c r="N158" i="2"/>
  <c r="M158" i="2"/>
  <c r="D158" i="2"/>
  <c r="C158" i="2"/>
  <c r="O157" i="2"/>
  <c r="N157" i="2"/>
  <c r="M157" i="2"/>
  <c r="D157" i="2"/>
  <c r="C157" i="2"/>
  <c r="O156" i="2"/>
  <c r="N156" i="2"/>
  <c r="M156" i="2"/>
  <c r="C156" i="2"/>
  <c r="D156" i="2" s="1"/>
  <c r="O155" i="2"/>
  <c r="N155" i="2"/>
  <c r="M155" i="2"/>
  <c r="C155" i="2"/>
  <c r="D155" i="2" s="1"/>
  <c r="O154" i="2"/>
  <c r="N154" i="2"/>
  <c r="M154" i="2"/>
  <c r="C154" i="2"/>
  <c r="D154" i="2" s="1"/>
  <c r="O153" i="2"/>
  <c r="N153" i="2"/>
  <c r="M153" i="2"/>
  <c r="C153" i="2"/>
  <c r="D153" i="2" s="1"/>
  <c r="O152" i="2"/>
  <c r="N152" i="2"/>
  <c r="M152" i="2"/>
  <c r="C152" i="2"/>
  <c r="D152" i="2" s="1"/>
  <c r="O150" i="3"/>
  <c r="N150" i="3"/>
  <c r="M150" i="3"/>
  <c r="C150" i="3"/>
  <c r="D150" i="3" s="1"/>
  <c r="O149" i="3"/>
  <c r="N149" i="3"/>
  <c r="M149" i="3"/>
  <c r="C149" i="3"/>
  <c r="D149" i="3" s="1"/>
  <c r="O148" i="3"/>
  <c r="N148" i="3"/>
  <c r="M148" i="3"/>
  <c r="D148" i="3"/>
  <c r="C148" i="3"/>
  <c r="O147" i="3"/>
  <c r="N147" i="3"/>
  <c r="M147" i="3"/>
  <c r="D147" i="3"/>
  <c r="C147" i="3"/>
  <c r="O146" i="3"/>
  <c r="N146" i="3"/>
  <c r="M146" i="3"/>
  <c r="C146" i="3"/>
  <c r="D146" i="3" s="1"/>
  <c r="O145" i="3"/>
  <c r="N145" i="3"/>
  <c r="M145" i="3"/>
  <c r="C145" i="3"/>
  <c r="D145" i="3" s="1"/>
  <c r="O144" i="3"/>
  <c r="N144" i="3"/>
  <c r="M144" i="3"/>
  <c r="C144" i="3"/>
  <c r="D144" i="3" s="1"/>
  <c r="O143" i="3"/>
  <c r="N143" i="3"/>
  <c r="M143" i="3"/>
  <c r="C143" i="3"/>
  <c r="D143" i="3" s="1"/>
  <c r="O142" i="3"/>
  <c r="N142" i="3"/>
  <c r="M142" i="3"/>
  <c r="C142" i="3"/>
  <c r="D142" i="3" s="1"/>
  <c r="O150" i="4"/>
  <c r="N150" i="4"/>
  <c r="M150" i="4"/>
  <c r="C150" i="4"/>
  <c r="D150" i="4" s="1"/>
  <c r="O149" i="4"/>
  <c r="N149" i="4"/>
  <c r="M149" i="4"/>
  <c r="C149" i="4"/>
  <c r="D149" i="4" s="1"/>
  <c r="O148" i="4"/>
  <c r="N148" i="4"/>
  <c r="M148" i="4"/>
  <c r="D148" i="4"/>
  <c r="C148" i="4"/>
  <c r="O147" i="4"/>
  <c r="N147" i="4"/>
  <c r="M147" i="4"/>
  <c r="D147" i="4"/>
  <c r="C147" i="4"/>
  <c r="O146" i="4"/>
  <c r="N146" i="4"/>
  <c r="M146" i="4"/>
  <c r="C146" i="4"/>
  <c r="D146" i="4" s="1"/>
  <c r="O145" i="4"/>
  <c r="N145" i="4"/>
  <c r="M145" i="4"/>
  <c r="C145" i="4"/>
  <c r="D145" i="4" s="1"/>
  <c r="O144" i="4"/>
  <c r="N144" i="4"/>
  <c r="M144" i="4"/>
  <c r="C144" i="4"/>
  <c r="D144" i="4" s="1"/>
  <c r="O143" i="4"/>
  <c r="N143" i="4"/>
  <c r="M143" i="4"/>
  <c r="C143" i="4"/>
  <c r="D143" i="4" s="1"/>
  <c r="O142" i="4"/>
  <c r="N142" i="4"/>
  <c r="M142" i="4"/>
  <c r="C142" i="4"/>
  <c r="D142" i="4" s="1"/>
  <c r="O150" i="5"/>
  <c r="N150" i="5"/>
  <c r="M150" i="5"/>
  <c r="C150" i="5"/>
  <c r="D150" i="5" s="1"/>
  <c r="O149" i="5"/>
  <c r="N149" i="5"/>
  <c r="M149" i="5"/>
  <c r="C149" i="5"/>
  <c r="D149" i="5" s="1"/>
  <c r="O148" i="5"/>
  <c r="N148" i="5"/>
  <c r="M148" i="5"/>
  <c r="D148" i="5"/>
  <c r="C148" i="5"/>
  <c r="O147" i="5"/>
  <c r="N147" i="5"/>
  <c r="M147" i="5"/>
  <c r="D147" i="5"/>
  <c r="C147" i="5"/>
  <c r="O146" i="5"/>
  <c r="N146" i="5"/>
  <c r="M146" i="5"/>
  <c r="C146" i="5"/>
  <c r="D146" i="5" s="1"/>
  <c r="O145" i="5"/>
  <c r="N145" i="5"/>
  <c r="M145" i="5"/>
  <c r="C145" i="5"/>
  <c r="D145" i="5" s="1"/>
  <c r="O144" i="5"/>
  <c r="N144" i="5"/>
  <c r="M144" i="5"/>
  <c r="C144" i="5"/>
  <c r="D144" i="5" s="1"/>
  <c r="O143" i="5"/>
  <c r="N143" i="5"/>
  <c r="M143" i="5"/>
  <c r="C143" i="5"/>
  <c r="D143" i="5" s="1"/>
  <c r="O142" i="5"/>
  <c r="N142" i="5"/>
  <c r="M142" i="5"/>
  <c r="C142" i="5"/>
  <c r="D142" i="5" s="1"/>
  <c r="O150" i="2"/>
  <c r="N150" i="2"/>
  <c r="M150" i="2"/>
  <c r="C150" i="2"/>
  <c r="D150" i="2" s="1"/>
  <c r="O149" i="2"/>
  <c r="N149" i="2"/>
  <c r="M149" i="2"/>
  <c r="C149" i="2"/>
  <c r="D149" i="2" s="1"/>
  <c r="O148" i="2"/>
  <c r="N148" i="2"/>
  <c r="M148" i="2"/>
  <c r="D148" i="2"/>
  <c r="C148" i="2"/>
  <c r="O147" i="2"/>
  <c r="N147" i="2"/>
  <c r="M147" i="2"/>
  <c r="D147" i="2"/>
  <c r="C147" i="2"/>
  <c r="O146" i="2"/>
  <c r="N146" i="2"/>
  <c r="M146" i="2"/>
  <c r="C146" i="2"/>
  <c r="D146" i="2" s="1"/>
  <c r="O145" i="2"/>
  <c r="N145" i="2"/>
  <c r="M145" i="2"/>
  <c r="C145" i="2"/>
  <c r="D145" i="2" s="1"/>
  <c r="O144" i="2"/>
  <c r="N144" i="2"/>
  <c r="M144" i="2"/>
  <c r="C144" i="2"/>
  <c r="D144" i="2" s="1"/>
  <c r="O143" i="2"/>
  <c r="N143" i="2"/>
  <c r="M143" i="2"/>
  <c r="C143" i="2"/>
  <c r="D143" i="2" s="1"/>
  <c r="O142" i="2"/>
  <c r="N142" i="2"/>
  <c r="M142" i="2"/>
  <c r="C142" i="2"/>
  <c r="D142" i="2" s="1"/>
  <c r="O140" i="3"/>
  <c r="N140" i="3"/>
  <c r="M140" i="3"/>
  <c r="C140" i="3"/>
  <c r="D140" i="3" s="1"/>
  <c r="O139" i="3"/>
  <c r="N139" i="3"/>
  <c r="M139" i="3"/>
  <c r="C139" i="3"/>
  <c r="D139" i="3" s="1"/>
  <c r="O138" i="3"/>
  <c r="N138" i="3"/>
  <c r="M138" i="3"/>
  <c r="D138" i="3"/>
  <c r="C138" i="3"/>
  <c r="O137" i="3"/>
  <c r="N137" i="3"/>
  <c r="M137" i="3"/>
  <c r="D137" i="3"/>
  <c r="C137" i="3"/>
  <c r="O136" i="3"/>
  <c r="N136" i="3"/>
  <c r="M136" i="3"/>
  <c r="C136" i="3"/>
  <c r="D136" i="3" s="1"/>
  <c r="O135" i="3"/>
  <c r="N135" i="3"/>
  <c r="M135" i="3"/>
  <c r="C135" i="3"/>
  <c r="D135" i="3" s="1"/>
  <c r="O134" i="3"/>
  <c r="N134" i="3"/>
  <c r="M134" i="3"/>
  <c r="C134" i="3"/>
  <c r="D134" i="3" s="1"/>
  <c r="O133" i="3"/>
  <c r="N133" i="3"/>
  <c r="M133" i="3"/>
  <c r="C133" i="3"/>
  <c r="D133" i="3" s="1"/>
  <c r="O132" i="3"/>
  <c r="N132" i="3"/>
  <c r="M132" i="3"/>
  <c r="C132" i="3"/>
  <c r="D132" i="3" s="1"/>
  <c r="O140" i="4"/>
  <c r="N140" i="4"/>
  <c r="M140" i="4"/>
  <c r="C140" i="4"/>
  <c r="D140" i="4" s="1"/>
  <c r="O139" i="4"/>
  <c r="N139" i="4"/>
  <c r="M139" i="4"/>
  <c r="C139" i="4"/>
  <c r="D139" i="4" s="1"/>
  <c r="O138" i="4"/>
  <c r="N138" i="4"/>
  <c r="M138" i="4"/>
  <c r="D138" i="4"/>
  <c r="C138" i="4"/>
  <c r="O137" i="4"/>
  <c r="N137" i="4"/>
  <c r="M137" i="4"/>
  <c r="D137" i="4"/>
  <c r="C137" i="4"/>
  <c r="O136" i="4"/>
  <c r="N136" i="4"/>
  <c r="M136" i="4"/>
  <c r="C136" i="4"/>
  <c r="D136" i="4" s="1"/>
  <c r="O135" i="4"/>
  <c r="N135" i="4"/>
  <c r="M135" i="4"/>
  <c r="C135" i="4"/>
  <c r="D135" i="4" s="1"/>
  <c r="O134" i="4"/>
  <c r="N134" i="4"/>
  <c r="M134" i="4"/>
  <c r="C134" i="4"/>
  <c r="D134" i="4" s="1"/>
  <c r="O133" i="4"/>
  <c r="N133" i="4"/>
  <c r="M133" i="4"/>
  <c r="C133" i="4"/>
  <c r="D133" i="4" s="1"/>
  <c r="O132" i="4"/>
  <c r="N132" i="4"/>
  <c r="M132" i="4"/>
  <c r="C132" i="4"/>
  <c r="D132" i="4" s="1"/>
  <c r="O140" i="5"/>
  <c r="N140" i="5"/>
  <c r="M140" i="5"/>
  <c r="C140" i="5"/>
  <c r="D140" i="5" s="1"/>
  <c r="O139" i="5"/>
  <c r="N139" i="5"/>
  <c r="M139" i="5"/>
  <c r="C139" i="5"/>
  <c r="D139" i="5" s="1"/>
  <c r="O138" i="5"/>
  <c r="N138" i="5"/>
  <c r="M138" i="5"/>
  <c r="D138" i="5"/>
  <c r="C138" i="5"/>
  <c r="O137" i="5"/>
  <c r="N137" i="5"/>
  <c r="M137" i="5"/>
  <c r="D137" i="5"/>
  <c r="C137" i="5"/>
  <c r="O136" i="5"/>
  <c r="N136" i="5"/>
  <c r="M136" i="5"/>
  <c r="C136" i="5"/>
  <c r="D136" i="5" s="1"/>
  <c r="O135" i="5"/>
  <c r="N135" i="5"/>
  <c r="M135" i="5"/>
  <c r="C135" i="5"/>
  <c r="D135" i="5" s="1"/>
  <c r="O134" i="5"/>
  <c r="N134" i="5"/>
  <c r="M134" i="5"/>
  <c r="C134" i="5"/>
  <c r="D134" i="5" s="1"/>
  <c r="O133" i="5"/>
  <c r="N133" i="5"/>
  <c r="M133" i="5"/>
  <c r="C133" i="5"/>
  <c r="D133" i="5" s="1"/>
  <c r="O132" i="5"/>
  <c r="N132" i="5"/>
  <c r="M132" i="5"/>
  <c r="C132" i="5"/>
  <c r="D132" i="5" s="1"/>
  <c r="O140" i="2"/>
  <c r="N140" i="2"/>
  <c r="M140" i="2"/>
  <c r="C140" i="2"/>
  <c r="D140" i="2" s="1"/>
  <c r="O139" i="2"/>
  <c r="N139" i="2"/>
  <c r="M139" i="2"/>
  <c r="C139" i="2"/>
  <c r="D139" i="2" s="1"/>
  <c r="O138" i="2"/>
  <c r="N138" i="2"/>
  <c r="M138" i="2"/>
  <c r="D138" i="2"/>
  <c r="C138" i="2"/>
  <c r="O137" i="2"/>
  <c r="N137" i="2"/>
  <c r="M137" i="2"/>
  <c r="D137" i="2"/>
  <c r="C137" i="2"/>
  <c r="O136" i="2"/>
  <c r="N136" i="2"/>
  <c r="M136" i="2"/>
  <c r="C136" i="2"/>
  <c r="D136" i="2" s="1"/>
  <c r="O135" i="2"/>
  <c r="N135" i="2"/>
  <c r="M135" i="2"/>
  <c r="C135" i="2"/>
  <c r="D135" i="2" s="1"/>
  <c r="O134" i="2"/>
  <c r="N134" i="2"/>
  <c r="M134" i="2"/>
  <c r="C134" i="2"/>
  <c r="D134" i="2" s="1"/>
  <c r="O133" i="2"/>
  <c r="N133" i="2"/>
  <c r="M133" i="2"/>
  <c r="C133" i="2"/>
  <c r="D133" i="2" s="1"/>
  <c r="O132" i="2"/>
  <c r="N132" i="2"/>
  <c r="M132" i="2"/>
  <c r="C132" i="2"/>
  <c r="D132" i="2" s="1"/>
  <c r="O130" i="3"/>
  <c r="N130" i="3"/>
  <c r="M130" i="3"/>
  <c r="C130" i="3"/>
  <c r="D130" i="3" s="1"/>
  <c r="O129" i="3"/>
  <c r="N129" i="3"/>
  <c r="M129" i="3"/>
  <c r="C129" i="3"/>
  <c r="D129" i="3" s="1"/>
  <c r="O128" i="3"/>
  <c r="N128" i="3"/>
  <c r="M128" i="3"/>
  <c r="D128" i="3"/>
  <c r="C128" i="3"/>
  <c r="O127" i="3"/>
  <c r="N127" i="3"/>
  <c r="M127" i="3"/>
  <c r="D127" i="3"/>
  <c r="C127" i="3"/>
  <c r="O126" i="3"/>
  <c r="N126" i="3"/>
  <c r="M126" i="3"/>
  <c r="C126" i="3"/>
  <c r="D126" i="3" s="1"/>
  <c r="O125" i="3"/>
  <c r="N125" i="3"/>
  <c r="M125" i="3"/>
  <c r="C125" i="3"/>
  <c r="D125" i="3" s="1"/>
  <c r="O124" i="3"/>
  <c r="N124" i="3"/>
  <c r="M124" i="3"/>
  <c r="C124" i="3"/>
  <c r="D124" i="3" s="1"/>
  <c r="O123" i="3"/>
  <c r="N123" i="3"/>
  <c r="M123" i="3"/>
  <c r="C123" i="3"/>
  <c r="D123" i="3" s="1"/>
  <c r="O122" i="3"/>
  <c r="N122" i="3"/>
  <c r="M122" i="3"/>
  <c r="C122" i="3"/>
  <c r="D122" i="3" s="1"/>
  <c r="O130" i="4"/>
  <c r="N130" i="4"/>
  <c r="M130" i="4"/>
  <c r="C130" i="4"/>
  <c r="D130" i="4" s="1"/>
  <c r="O129" i="4"/>
  <c r="N129" i="4"/>
  <c r="M129" i="4"/>
  <c r="C129" i="4"/>
  <c r="D129" i="4" s="1"/>
  <c r="O128" i="4"/>
  <c r="N128" i="4"/>
  <c r="M128" i="4"/>
  <c r="D128" i="4"/>
  <c r="C128" i="4"/>
  <c r="O127" i="4"/>
  <c r="N127" i="4"/>
  <c r="M127" i="4"/>
  <c r="D127" i="4"/>
  <c r="C127" i="4"/>
  <c r="O126" i="4"/>
  <c r="N126" i="4"/>
  <c r="M126" i="4"/>
  <c r="C126" i="4"/>
  <c r="D126" i="4" s="1"/>
  <c r="O125" i="4"/>
  <c r="N125" i="4"/>
  <c r="M125" i="4"/>
  <c r="C125" i="4"/>
  <c r="D125" i="4" s="1"/>
  <c r="O124" i="4"/>
  <c r="N124" i="4"/>
  <c r="M124" i="4"/>
  <c r="C124" i="4"/>
  <c r="D124" i="4" s="1"/>
  <c r="O123" i="4"/>
  <c r="N123" i="4"/>
  <c r="M123" i="4"/>
  <c r="C123" i="4"/>
  <c r="D123" i="4" s="1"/>
  <c r="O122" i="4"/>
  <c r="N122" i="4"/>
  <c r="M122" i="4"/>
  <c r="C122" i="4"/>
  <c r="D122" i="4" s="1"/>
  <c r="O130" i="5"/>
  <c r="N130" i="5"/>
  <c r="M130" i="5"/>
  <c r="C130" i="5"/>
  <c r="D130" i="5" s="1"/>
  <c r="O129" i="5"/>
  <c r="N129" i="5"/>
  <c r="M129" i="5"/>
  <c r="C129" i="5"/>
  <c r="D129" i="5" s="1"/>
  <c r="O128" i="5"/>
  <c r="N128" i="5"/>
  <c r="M128" i="5"/>
  <c r="D128" i="5"/>
  <c r="C128" i="5"/>
  <c r="O127" i="5"/>
  <c r="N127" i="5"/>
  <c r="M127" i="5"/>
  <c r="D127" i="5"/>
  <c r="C127" i="5"/>
  <c r="O126" i="5"/>
  <c r="N126" i="5"/>
  <c r="M126" i="5"/>
  <c r="C126" i="5"/>
  <c r="D126" i="5" s="1"/>
  <c r="O125" i="5"/>
  <c r="N125" i="5"/>
  <c r="M125" i="5"/>
  <c r="C125" i="5"/>
  <c r="D125" i="5" s="1"/>
  <c r="O124" i="5"/>
  <c r="N124" i="5"/>
  <c r="M124" i="5"/>
  <c r="C124" i="5"/>
  <c r="D124" i="5" s="1"/>
  <c r="O123" i="5"/>
  <c r="N123" i="5"/>
  <c r="M123" i="5"/>
  <c r="C123" i="5"/>
  <c r="D123" i="5" s="1"/>
  <c r="O122" i="5"/>
  <c r="N122" i="5"/>
  <c r="M122" i="5"/>
  <c r="C122" i="5"/>
  <c r="D122" i="5" s="1"/>
  <c r="O130" i="2"/>
  <c r="N130" i="2"/>
  <c r="M130" i="2"/>
  <c r="C130" i="2"/>
  <c r="D130" i="2" s="1"/>
  <c r="O129" i="2"/>
  <c r="N129" i="2"/>
  <c r="M129" i="2"/>
  <c r="C129" i="2"/>
  <c r="D129" i="2" s="1"/>
  <c r="O128" i="2"/>
  <c r="N128" i="2"/>
  <c r="M128" i="2"/>
  <c r="D128" i="2"/>
  <c r="C128" i="2"/>
  <c r="O127" i="2"/>
  <c r="N127" i="2"/>
  <c r="M127" i="2"/>
  <c r="D127" i="2"/>
  <c r="C127" i="2"/>
  <c r="O126" i="2"/>
  <c r="N126" i="2"/>
  <c r="M126" i="2"/>
  <c r="C126" i="2"/>
  <c r="D126" i="2" s="1"/>
  <c r="O125" i="2"/>
  <c r="N125" i="2"/>
  <c r="M125" i="2"/>
  <c r="C125" i="2"/>
  <c r="D125" i="2" s="1"/>
  <c r="O124" i="2"/>
  <c r="N124" i="2"/>
  <c r="M124" i="2"/>
  <c r="C124" i="2"/>
  <c r="D124" i="2" s="1"/>
  <c r="O123" i="2"/>
  <c r="N123" i="2"/>
  <c r="M123" i="2"/>
  <c r="C123" i="2"/>
  <c r="D123" i="2" s="1"/>
  <c r="O122" i="2"/>
  <c r="N122" i="2"/>
  <c r="M122" i="2"/>
  <c r="C122" i="2"/>
  <c r="D122" i="2" s="1"/>
  <c r="O120" i="3"/>
  <c r="N120" i="3"/>
  <c r="M120" i="3"/>
  <c r="C120" i="3"/>
  <c r="D120" i="3" s="1"/>
  <c r="O119" i="3"/>
  <c r="N119" i="3"/>
  <c r="M119" i="3"/>
  <c r="C119" i="3"/>
  <c r="D119" i="3" s="1"/>
  <c r="O118" i="3"/>
  <c r="N118" i="3"/>
  <c r="M118" i="3"/>
  <c r="D118" i="3"/>
  <c r="C118" i="3"/>
  <c r="O117" i="3"/>
  <c r="N117" i="3"/>
  <c r="M117" i="3"/>
  <c r="D117" i="3"/>
  <c r="C117" i="3"/>
  <c r="O116" i="3"/>
  <c r="N116" i="3"/>
  <c r="M116" i="3"/>
  <c r="C116" i="3"/>
  <c r="D116" i="3" s="1"/>
  <c r="O115" i="3"/>
  <c r="N115" i="3"/>
  <c r="M115" i="3"/>
  <c r="C115" i="3"/>
  <c r="D115" i="3" s="1"/>
  <c r="O114" i="3"/>
  <c r="N114" i="3"/>
  <c r="M114" i="3"/>
  <c r="C114" i="3"/>
  <c r="D114" i="3" s="1"/>
  <c r="O113" i="3"/>
  <c r="N113" i="3"/>
  <c r="M113" i="3"/>
  <c r="C113" i="3"/>
  <c r="D113" i="3" s="1"/>
  <c r="O112" i="3"/>
  <c r="N112" i="3"/>
  <c r="M112" i="3"/>
  <c r="C112" i="3"/>
  <c r="D112" i="3" s="1"/>
  <c r="O120" i="4"/>
  <c r="N120" i="4"/>
  <c r="M120" i="4"/>
  <c r="C120" i="4"/>
  <c r="D120" i="4" s="1"/>
  <c r="O119" i="4"/>
  <c r="N119" i="4"/>
  <c r="M119" i="4"/>
  <c r="C119" i="4"/>
  <c r="D119" i="4" s="1"/>
  <c r="O118" i="4"/>
  <c r="N118" i="4"/>
  <c r="M118" i="4"/>
  <c r="D118" i="4"/>
  <c r="C118" i="4"/>
  <c r="O117" i="4"/>
  <c r="N117" i="4"/>
  <c r="M117" i="4"/>
  <c r="D117" i="4"/>
  <c r="C117" i="4"/>
  <c r="O116" i="4"/>
  <c r="N116" i="4"/>
  <c r="M116" i="4"/>
  <c r="C116" i="4"/>
  <c r="D116" i="4" s="1"/>
  <c r="O115" i="4"/>
  <c r="N115" i="4"/>
  <c r="M115" i="4"/>
  <c r="C115" i="4"/>
  <c r="D115" i="4" s="1"/>
  <c r="O114" i="4"/>
  <c r="N114" i="4"/>
  <c r="M114" i="4"/>
  <c r="C114" i="4"/>
  <c r="D114" i="4" s="1"/>
  <c r="O113" i="4"/>
  <c r="N113" i="4"/>
  <c r="M113" i="4"/>
  <c r="C113" i="4"/>
  <c r="D113" i="4" s="1"/>
  <c r="O112" i="4"/>
  <c r="N112" i="4"/>
  <c r="M112" i="4"/>
  <c r="C112" i="4"/>
  <c r="D112" i="4" s="1"/>
  <c r="O120" i="5"/>
  <c r="N120" i="5"/>
  <c r="M120" i="5"/>
  <c r="C120" i="5"/>
  <c r="D120" i="5" s="1"/>
  <c r="O119" i="5"/>
  <c r="N119" i="5"/>
  <c r="M119" i="5"/>
  <c r="C119" i="5"/>
  <c r="D119" i="5" s="1"/>
  <c r="O118" i="5"/>
  <c r="N118" i="5"/>
  <c r="M118" i="5"/>
  <c r="D118" i="5"/>
  <c r="C118" i="5"/>
  <c r="O117" i="5"/>
  <c r="N117" i="5"/>
  <c r="M117" i="5"/>
  <c r="D117" i="5"/>
  <c r="C117" i="5"/>
  <c r="O116" i="5"/>
  <c r="N116" i="5"/>
  <c r="M116" i="5"/>
  <c r="C116" i="5"/>
  <c r="D116" i="5" s="1"/>
  <c r="O115" i="5"/>
  <c r="N115" i="5"/>
  <c r="M115" i="5"/>
  <c r="C115" i="5"/>
  <c r="D115" i="5" s="1"/>
  <c r="O114" i="5"/>
  <c r="N114" i="5"/>
  <c r="M114" i="5"/>
  <c r="C114" i="5"/>
  <c r="D114" i="5" s="1"/>
  <c r="O113" i="5"/>
  <c r="N113" i="5"/>
  <c r="M113" i="5"/>
  <c r="C113" i="5"/>
  <c r="D113" i="5" s="1"/>
  <c r="O112" i="5"/>
  <c r="N112" i="5"/>
  <c r="M112" i="5"/>
  <c r="C112" i="5"/>
  <c r="D112" i="5" s="1"/>
  <c r="O120" i="2"/>
  <c r="N120" i="2"/>
  <c r="M120" i="2"/>
  <c r="C120" i="2"/>
  <c r="D120" i="2" s="1"/>
  <c r="O119" i="2"/>
  <c r="N119" i="2"/>
  <c r="M119" i="2"/>
  <c r="C119" i="2"/>
  <c r="D119" i="2" s="1"/>
  <c r="O118" i="2"/>
  <c r="N118" i="2"/>
  <c r="M118" i="2"/>
  <c r="D118" i="2"/>
  <c r="C118" i="2"/>
  <c r="O117" i="2"/>
  <c r="N117" i="2"/>
  <c r="M117" i="2"/>
  <c r="D117" i="2"/>
  <c r="C117" i="2"/>
  <c r="O116" i="2"/>
  <c r="N116" i="2"/>
  <c r="M116" i="2"/>
  <c r="C116" i="2"/>
  <c r="D116" i="2" s="1"/>
  <c r="O115" i="2"/>
  <c r="N115" i="2"/>
  <c r="M115" i="2"/>
  <c r="C115" i="2"/>
  <c r="D115" i="2" s="1"/>
  <c r="O114" i="2"/>
  <c r="N114" i="2"/>
  <c r="M114" i="2"/>
  <c r="C114" i="2"/>
  <c r="D114" i="2" s="1"/>
  <c r="O113" i="2"/>
  <c r="N113" i="2"/>
  <c r="M113" i="2"/>
  <c r="C113" i="2"/>
  <c r="D113" i="2" s="1"/>
  <c r="O112" i="2"/>
  <c r="N112" i="2"/>
  <c r="M112" i="2"/>
  <c r="C112" i="2"/>
  <c r="D112" i="2" s="1"/>
  <c r="O110" i="3"/>
  <c r="N110" i="3"/>
  <c r="M110" i="3"/>
  <c r="C110" i="3"/>
  <c r="D110" i="3" s="1"/>
  <c r="O109" i="3"/>
  <c r="N109" i="3"/>
  <c r="M109" i="3"/>
  <c r="C109" i="3"/>
  <c r="D109" i="3" s="1"/>
  <c r="O108" i="3"/>
  <c r="N108" i="3"/>
  <c r="M108" i="3"/>
  <c r="D108" i="3"/>
  <c r="C108" i="3"/>
  <c r="O107" i="3"/>
  <c r="N107" i="3"/>
  <c r="M107" i="3"/>
  <c r="D107" i="3"/>
  <c r="C107" i="3"/>
  <c r="O106" i="3"/>
  <c r="N106" i="3"/>
  <c r="M106" i="3"/>
  <c r="C106" i="3"/>
  <c r="D106" i="3" s="1"/>
  <c r="O105" i="3"/>
  <c r="N105" i="3"/>
  <c r="M105" i="3"/>
  <c r="C105" i="3"/>
  <c r="D105" i="3" s="1"/>
  <c r="O104" i="3"/>
  <c r="N104" i="3"/>
  <c r="M104" i="3"/>
  <c r="C104" i="3"/>
  <c r="D104" i="3" s="1"/>
  <c r="O103" i="3"/>
  <c r="N103" i="3"/>
  <c r="M103" i="3"/>
  <c r="C103" i="3"/>
  <c r="D103" i="3" s="1"/>
  <c r="O102" i="3"/>
  <c r="N102" i="3"/>
  <c r="M102" i="3"/>
  <c r="C102" i="3"/>
  <c r="D102" i="3" s="1"/>
  <c r="O110" i="4"/>
  <c r="N110" i="4"/>
  <c r="M110" i="4"/>
  <c r="C110" i="4"/>
  <c r="D110" i="4" s="1"/>
  <c r="O109" i="4"/>
  <c r="N109" i="4"/>
  <c r="M109" i="4"/>
  <c r="C109" i="4"/>
  <c r="D109" i="4" s="1"/>
  <c r="O108" i="4"/>
  <c r="N108" i="4"/>
  <c r="M108" i="4"/>
  <c r="D108" i="4"/>
  <c r="C108" i="4"/>
  <c r="O107" i="4"/>
  <c r="N107" i="4"/>
  <c r="M107" i="4"/>
  <c r="D107" i="4"/>
  <c r="C107" i="4"/>
  <c r="O106" i="4"/>
  <c r="N106" i="4"/>
  <c r="M106" i="4"/>
  <c r="C106" i="4"/>
  <c r="D106" i="4" s="1"/>
  <c r="O105" i="4"/>
  <c r="N105" i="4"/>
  <c r="M105" i="4"/>
  <c r="C105" i="4"/>
  <c r="D105" i="4" s="1"/>
  <c r="O104" i="4"/>
  <c r="N104" i="4"/>
  <c r="M104" i="4"/>
  <c r="C104" i="4"/>
  <c r="D104" i="4" s="1"/>
  <c r="O103" i="4"/>
  <c r="N103" i="4"/>
  <c r="M103" i="4"/>
  <c r="C103" i="4"/>
  <c r="D103" i="4" s="1"/>
  <c r="O102" i="4"/>
  <c r="N102" i="4"/>
  <c r="M102" i="4"/>
  <c r="C102" i="4"/>
  <c r="D102" i="4" s="1"/>
  <c r="O110" i="5"/>
  <c r="N110" i="5"/>
  <c r="M110" i="5"/>
  <c r="C110" i="5"/>
  <c r="D110" i="5" s="1"/>
  <c r="O109" i="5"/>
  <c r="N109" i="5"/>
  <c r="M109" i="5"/>
  <c r="C109" i="5"/>
  <c r="D109" i="5" s="1"/>
  <c r="O108" i="5"/>
  <c r="N108" i="5"/>
  <c r="M108" i="5"/>
  <c r="D108" i="5"/>
  <c r="C108" i="5"/>
  <c r="O107" i="5"/>
  <c r="N107" i="5"/>
  <c r="M107" i="5"/>
  <c r="D107" i="5"/>
  <c r="C107" i="5"/>
  <c r="O106" i="5"/>
  <c r="N106" i="5"/>
  <c r="M106" i="5"/>
  <c r="C106" i="5"/>
  <c r="D106" i="5" s="1"/>
  <c r="O105" i="5"/>
  <c r="N105" i="5"/>
  <c r="M105" i="5"/>
  <c r="C105" i="5"/>
  <c r="D105" i="5" s="1"/>
  <c r="O104" i="5"/>
  <c r="N104" i="5"/>
  <c r="M104" i="5"/>
  <c r="C104" i="5"/>
  <c r="D104" i="5" s="1"/>
  <c r="O103" i="5"/>
  <c r="N103" i="5"/>
  <c r="M103" i="5"/>
  <c r="C103" i="5"/>
  <c r="D103" i="5" s="1"/>
  <c r="O102" i="5"/>
  <c r="N102" i="5"/>
  <c r="M102" i="5"/>
  <c r="C102" i="5"/>
  <c r="D102" i="5" s="1"/>
  <c r="O110" i="2"/>
  <c r="N110" i="2"/>
  <c r="M110" i="2"/>
  <c r="C110" i="2"/>
  <c r="D110" i="2" s="1"/>
  <c r="O109" i="2"/>
  <c r="N109" i="2"/>
  <c r="M109" i="2"/>
  <c r="C109" i="2"/>
  <c r="D109" i="2" s="1"/>
  <c r="O108" i="2"/>
  <c r="N108" i="2"/>
  <c r="M108" i="2"/>
  <c r="D108" i="2"/>
  <c r="C108" i="2"/>
  <c r="O107" i="2"/>
  <c r="N107" i="2"/>
  <c r="M107" i="2"/>
  <c r="D107" i="2"/>
  <c r="C107" i="2"/>
  <c r="O106" i="2"/>
  <c r="N106" i="2"/>
  <c r="M106" i="2"/>
  <c r="C106" i="2"/>
  <c r="D106" i="2" s="1"/>
  <c r="O105" i="2"/>
  <c r="N105" i="2"/>
  <c r="M105" i="2"/>
  <c r="C105" i="2"/>
  <c r="D105" i="2" s="1"/>
  <c r="O104" i="2"/>
  <c r="N104" i="2"/>
  <c r="M104" i="2"/>
  <c r="C104" i="2"/>
  <c r="D104" i="2" s="1"/>
  <c r="O103" i="2"/>
  <c r="N103" i="2"/>
  <c r="M103" i="2"/>
  <c r="C103" i="2"/>
  <c r="D103" i="2" s="1"/>
  <c r="O102" i="2"/>
  <c r="N102" i="2"/>
  <c r="M102" i="2"/>
  <c r="C102" i="2"/>
  <c r="D102" i="2" s="1"/>
  <c r="O100" i="3"/>
  <c r="N100" i="3"/>
  <c r="M100" i="3"/>
  <c r="C100" i="3"/>
  <c r="D100" i="3" s="1"/>
  <c r="O99" i="3"/>
  <c r="N99" i="3"/>
  <c r="M99" i="3"/>
  <c r="C99" i="3"/>
  <c r="D99" i="3" s="1"/>
  <c r="O98" i="3"/>
  <c r="N98" i="3"/>
  <c r="M98" i="3"/>
  <c r="D98" i="3"/>
  <c r="C98" i="3"/>
  <c r="O97" i="3"/>
  <c r="N97" i="3"/>
  <c r="M97" i="3"/>
  <c r="D97" i="3"/>
  <c r="C97" i="3"/>
  <c r="O96" i="3"/>
  <c r="N96" i="3"/>
  <c r="M96" i="3"/>
  <c r="C96" i="3"/>
  <c r="D96" i="3" s="1"/>
  <c r="O95" i="3"/>
  <c r="N95" i="3"/>
  <c r="M95" i="3"/>
  <c r="C95" i="3"/>
  <c r="D95" i="3" s="1"/>
  <c r="O94" i="3"/>
  <c r="N94" i="3"/>
  <c r="M94" i="3"/>
  <c r="C94" i="3"/>
  <c r="D94" i="3" s="1"/>
  <c r="O93" i="3"/>
  <c r="N93" i="3"/>
  <c r="M93" i="3"/>
  <c r="C93" i="3"/>
  <c r="D93" i="3" s="1"/>
  <c r="O92" i="3"/>
  <c r="N92" i="3"/>
  <c r="M92" i="3"/>
  <c r="C92" i="3"/>
  <c r="D92" i="3" s="1"/>
  <c r="O100" i="4"/>
  <c r="N100" i="4"/>
  <c r="M100" i="4"/>
  <c r="C100" i="4"/>
  <c r="D100" i="4" s="1"/>
  <c r="O99" i="4"/>
  <c r="N99" i="4"/>
  <c r="M99" i="4"/>
  <c r="C99" i="4"/>
  <c r="D99" i="4" s="1"/>
  <c r="O98" i="4"/>
  <c r="N98" i="4"/>
  <c r="M98" i="4"/>
  <c r="D98" i="4"/>
  <c r="C98" i="4"/>
  <c r="O97" i="4"/>
  <c r="N97" i="4"/>
  <c r="M97" i="4"/>
  <c r="D97" i="4"/>
  <c r="C97" i="4"/>
  <c r="O96" i="4"/>
  <c r="N96" i="4"/>
  <c r="M96" i="4"/>
  <c r="C96" i="4"/>
  <c r="D96" i="4" s="1"/>
  <c r="O95" i="4"/>
  <c r="N95" i="4"/>
  <c r="M95" i="4"/>
  <c r="C95" i="4"/>
  <c r="D95" i="4" s="1"/>
  <c r="O94" i="4"/>
  <c r="N94" i="4"/>
  <c r="M94" i="4"/>
  <c r="C94" i="4"/>
  <c r="D94" i="4" s="1"/>
  <c r="O93" i="4"/>
  <c r="N93" i="4"/>
  <c r="M93" i="4"/>
  <c r="C93" i="4"/>
  <c r="D93" i="4" s="1"/>
  <c r="O92" i="4"/>
  <c r="N92" i="4"/>
  <c r="M92" i="4"/>
  <c r="C92" i="4"/>
  <c r="D92" i="4" s="1"/>
  <c r="O100" i="5"/>
  <c r="N100" i="5"/>
  <c r="M100" i="5"/>
  <c r="C100" i="5"/>
  <c r="D100" i="5" s="1"/>
  <c r="O99" i="5"/>
  <c r="N99" i="5"/>
  <c r="M99" i="5"/>
  <c r="C99" i="5"/>
  <c r="D99" i="5" s="1"/>
  <c r="O98" i="5"/>
  <c r="N98" i="5"/>
  <c r="M98" i="5"/>
  <c r="D98" i="5"/>
  <c r="C98" i="5"/>
  <c r="O97" i="5"/>
  <c r="N97" i="5"/>
  <c r="M97" i="5"/>
  <c r="D97" i="5"/>
  <c r="C97" i="5"/>
  <c r="O96" i="5"/>
  <c r="N96" i="5"/>
  <c r="M96" i="5"/>
  <c r="C96" i="5"/>
  <c r="D96" i="5" s="1"/>
  <c r="O95" i="5"/>
  <c r="N95" i="5"/>
  <c r="M95" i="5"/>
  <c r="C95" i="5"/>
  <c r="D95" i="5" s="1"/>
  <c r="O94" i="5"/>
  <c r="N94" i="5"/>
  <c r="M94" i="5"/>
  <c r="C94" i="5"/>
  <c r="D94" i="5" s="1"/>
  <c r="O93" i="5"/>
  <c r="N93" i="5"/>
  <c r="M93" i="5"/>
  <c r="C93" i="5"/>
  <c r="D93" i="5" s="1"/>
  <c r="O92" i="5"/>
  <c r="N92" i="5"/>
  <c r="M92" i="5"/>
  <c r="C92" i="5"/>
  <c r="D92" i="5" s="1"/>
  <c r="O100" i="2"/>
  <c r="N100" i="2"/>
  <c r="M100" i="2"/>
  <c r="C100" i="2"/>
  <c r="D100" i="2" s="1"/>
  <c r="O99" i="2"/>
  <c r="N99" i="2"/>
  <c r="M99" i="2"/>
  <c r="C99" i="2"/>
  <c r="D99" i="2" s="1"/>
  <c r="O98" i="2"/>
  <c r="N98" i="2"/>
  <c r="M98" i="2"/>
  <c r="D98" i="2"/>
  <c r="C98" i="2"/>
  <c r="O97" i="2"/>
  <c r="N97" i="2"/>
  <c r="M97" i="2"/>
  <c r="D97" i="2"/>
  <c r="C97" i="2"/>
  <c r="O96" i="2"/>
  <c r="N96" i="2"/>
  <c r="M96" i="2"/>
  <c r="C96" i="2"/>
  <c r="D96" i="2" s="1"/>
  <c r="O95" i="2"/>
  <c r="N95" i="2"/>
  <c r="M95" i="2"/>
  <c r="C95" i="2"/>
  <c r="D95" i="2" s="1"/>
  <c r="O94" i="2"/>
  <c r="N94" i="2"/>
  <c r="M94" i="2"/>
  <c r="C94" i="2"/>
  <c r="D94" i="2" s="1"/>
  <c r="O93" i="2"/>
  <c r="N93" i="2"/>
  <c r="M93" i="2"/>
  <c r="C93" i="2"/>
  <c r="D93" i="2" s="1"/>
  <c r="O92" i="2"/>
  <c r="N92" i="2"/>
  <c r="M92" i="2"/>
  <c r="C92" i="2"/>
  <c r="D92" i="2" s="1"/>
  <c r="O90" i="3"/>
  <c r="N90" i="3"/>
  <c r="M90" i="3"/>
  <c r="C90" i="3"/>
  <c r="D90" i="3" s="1"/>
  <c r="O89" i="3"/>
  <c r="N89" i="3"/>
  <c r="M89" i="3"/>
  <c r="C89" i="3"/>
  <c r="D89" i="3" s="1"/>
  <c r="O88" i="3"/>
  <c r="N88" i="3"/>
  <c r="M88" i="3"/>
  <c r="D88" i="3"/>
  <c r="C88" i="3"/>
  <c r="O87" i="3"/>
  <c r="N87" i="3"/>
  <c r="M87" i="3"/>
  <c r="D87" i="3"/>
  <c r="C87" i="3"/>
  <c r="O86" i="3"/>
  <c r="N86" i="3"/>
  <c r="M86" i="3"/>
  <c r="C86" i="3"/>
  <c r="D86" i="3" s="1"/>
  <c r="O85" i="3"/>
  <c r="N85" i="3"/>
  <c r="M85" i="3"/>
  <c r="C85" i="3"/>
  <c r="D85" i="3" s="1"/>
  <c r="O84" i="3"/>
  <c r="N84" i="3"/>
  <c r="M84" i="3"/>
  <c r="C84" i="3"/>
  <c r="D84" i="3" s="1"/>
  <c r="O83" i="3"/>
  <c r="N83" i="3"/>
  <c r="M83" i="3"/>
  <c r="C83" i="3"/>
  <c r="D83" i="3" s="1"/>
  <c r="O82" i="3"/>
  <c r="N82" i="3"/>
  <c r="M82" i="3"/>
  <c r="C82" i="3"/>
  <c r="D82" i="3" s="1"/>
  <c r="O90" i="4"/>
  <c r="N90" i="4"/>
  <c r="M90" i="4"/>
  <c r="C90" i="4"/>
  <c r="D90" i="4" s="1"/>
  <c r="O89" i="4"/>
  <c r="N89" i="4"/>
  <c r="M89" i="4"/>
  <c r="C89" i="4"/>
  <c r="D89" i="4" s="1"/>
  <c r="O88" i="4"/>
  <c r="N88" i="4"/>
  <c r="M88" i="4"/>
  <c r="D88" i="4"/>
  <c r="C88" i="4"/>
  <c r="O87" i="4"/>
  <c r="N87" i="4"/>
  <c r="M87" i="4"/>
  <c r="D87" i="4"/>
  <c r="C87" i="4"/>
  <c r="O86" i="4"/>
  <c r="N86" i="4"/>
  <c r="M86" i="4"/>
  <c r="C86" i="4"/>
  <c r="D86" i="4" s="1"/>
  <c r="O85" i="4"/>
  <c r="N85" i="4"/>
  <c r="M85" i="4"/>
  <c r="C85" i="4"/>
  <c r="D85" i="4" s="1"/>
  <c r="O84" i="4"/>
  <c r="N84" i="4"/>
  <c r="M84" i="4"/>
  <c r="C84" i="4"/>
  <c r="D84" i="4" s="1"/>
  <c r="O83" i="4"/>
  <c r="N83" i="4"/>
  <c r="M83" i="4"/>
  <c r="C83" i="4"/>
  <c r="D83" i="4" s="1"/>
  <c r="O82" i="4"/>
  <c r="N82" i="4"/>
  <c r="M82" i="4"/>
  <c r="C82" i="4"/>
  <c r="D82" i="4" s="1"/>
  <c r="O90" i="5"/>
  <c r="N90" i="5"/>
  <c r="M90" i="5"/>
  <c r="C90" i="5"/>
  <c r="D90" i="5" s="1"/>
  <c r="O89" i="5"/>
  <c r="N89" i="5"/>
  <c r="M89" i="5"/>
  <c r="C89" i="5"/>
  <c r="D89" i="5" s="1"/>
  <c r="O88" i="5"/>
  <c r="N88" i="5"/>
  <c r="M88" i="5"/>
  <c r="D88" i="5"/>
  <c r="C88" i="5"/>
  <c r="O87" i="5"/>
  <c r="N87" i="5"/>
  <c r="M87" i="5"/>
  <c r="D87" i="5"/>
  <c r="C87" i="5"/>
  <c r="O86" i="5"/>
  <c r="N86" i="5"/>
  <c r="M86" i="5"/>
  <c r="C86" i="5"/>
  <c r="D86" i="5" s="1"/>
  <c r="O85" i="5"/>
  <c r="N85" i="5"/>
  <c r="M85" i="5"/>
  <c r="C85" i="5"/>
  <c r="D85" i="5" s="1"/>
  <c r="O84" i="5"/>
  <c r="N84" i="5"/>
  <c r="M84" i="5"/>
  <c r="C84" i="5"/>
  <c r="D84" i="5" s="1"/>
  <c r="O83" i="5"/>
  <c r="N83" i="5"/>
  <c r="M83" i="5"/>
  <c r="C83" i="5"/>
  <c r="D83" i="5" s="1"/>
  <c r="O82" i="5"/>
  <c r="N82" i="5"/>
  <c r="M82" i="5"/>
  <c r="C82" i="5"/>
  <c r="D82" i="5" s="1"/>
  <c r="O90" i="2"/>
  <c r="N90" i="2"/>
  <c r="M90" i="2"/>
  <c r="C90" i="2"/>
  <c r="D90" i="2" s="1"/>
  <c r="O89" i="2"/>
  <c r="N89" i="2"/>
  <c r="M89" i="2"/>
  <c r="C89" i="2"/>
  <c r="D89" i="2" s="1"/>
  <c r="O88" i="2"/>
  <c r="N88" i="2"/>
  <c r="M88" i="2"/>
  <c r="D88" i="2"/>
  <c r="C88" i="2"/>
  <c r="O87" i="2"/>
  <c r="N87" i="2"/>
  <c r="M87" i="2"/>
  <c r="D87" i="2"/>
  <c r="C87" i="2"/>
  <c r="O86" i="2"/>
  <c r="N86" i="2"/>
  <c r="M86" i="2"/>
  <c r="C86" i="2"/>
  <c r="D86" i="2" s="1"/>
  <c r="O85" i="2"/>
  <c r="N85" i="2"/>
  <c r="M85" i="2"/>
  <c r="C85" i="2"/>
  <c r="D85" i="2" s="1"/>
  <c r="O84" i="2"/>
  <c r="N84" i="2"/>
  <c r="M84" i="2"/>
  <c r="C84" i="2"/>
  <c r="D84" i="2" s="1"/>
  <c r="O83" i="2"/>
  <c r="N83" i="2"/>
  <c r="M83" i="2"/>
  <c r="C83" i="2"/>
  <c r="D83" i="2" s="1"/>
  <c r="O82" i="2"/>
  <c r="N82" i="2"/>
  <c r="M82" i="2"/>
  <c r="C82" i="2"/>
  <c r="D82" i="2" s="1"/>
  <c r="O80" i="3"/>
  <c r="N80" i="3"/>
  <c r="M80" i="3"/>
  <c r="C80" i="3"/>
  <c r="D80" i="3" s="1"/>
  <c r="O79" i="3"/>
  <c r="N79" i="3"/>
  <c r="M79" i="3"/>
  <c r="C79" i="3"/>
  <c r="D79" i="3" s="1"/>
  <c r="O78" i="3"/>
  <c r="N78" i="3"/>
  <c r="M78" i="3"/>
  <c r="D78" i="3"/>
  <c r="C78" i="3"/>
  <c r="O77" i="3"/>
  <c r="N77" i="3"/>
  <c r="M77" i="3"/>
  <c r="D77" i="3"/>
  <c r="C77" i="3"/>
  <c r="O76" i="3"/>
  <c r="N76" i="3"/>
  <c r="M76" i="3"/>
  <c r="C76" i="3"/>
  <c r="D76" i="3" s="1"/>
  <c r="O75" i="3"/>
  <c r="N75" i="3"/>
  <c r="M75" i="3"/>
  <c r="C75" i="3"/>
  <c r="D75" i="3" s="1"/>
  <c r="O74" i="3"/>
  <c r="N74" i="3"/>
  <c r="M74" i="3"/>
  <c r="C74" i="3"/>
  <c r="D74" i="3" s="1"/>
  <c r="O73" i="3"/>
  <c r="N73" i="3"/>
  <c r="M73" i="3"/>
  <c r="C73" i="3"/>
  <c r="D73" i="3" s="1"/>
  <c r="O72" i="3"/>
  <c r="N72" i="3"/>
  <c r="M72" i="3"/>
  <c r="C72" i="3"/>
  <c r="D72" i="3" s="1"/>
  <c r="O80" i="4"/>
  <c r="N80" i="4"/>
  <c r="M80" i="4"/>
  <c r="C80" i="4"/>
  <c r="D80" i="4" s="1"/>
  <c r="O79" i="4"/>
  <c r="N79" i="4"/>
  <c r="M79" i="4"/>
  <c r="C79" i="4"/>
  <c r="D79" i="4" s="1"/>
  <c r="O78" i="4"/>
  <c r="N78" i="4"/>
  <c r="M78" i="4"/>
  <c r="D78" i="4"/>
  <c r="C78" i="4"/>
  <c r="O77" i="4"/>
  <c r="N77" i="4"/>
  <c r="M77" i="4"/>
  <c r="D77" i="4"/>
  <c r="C77" i="4"/>
  <c r="O76" i="4"/>
  <c r="N76" i="4"/>
  <c r="M76" i="4"/>
  <c r="C76" i="4"/>
  <c r="D76" i="4" s="1"/>
  <c r="O75" i="4"/>
  <c r="N75" i="4"/>
  <c r="M75" i="4"/>
  <c r="C75" i="4"/>
  <c r="D75" i="4" s="1"/>
  <c r="O74" i="4"/>
  <c r="N74" i="4"/>
  <c r="M74" i="4"/>
  <c r="C74" i="4"/>
  <c r="D74" i="4" s="1"/>
  <c r="O73" i="4"/>
  <c r="N73" i="4"/>
  <c r="M73" i="4"/>
  <c r="C73" i="4"/>
  <c r="D73" i="4" s="1"/>
  <c r="O72" i="4"/>
  <c r="N72" i="4"/>
  <c r="M72" i="4"/>
  <c r="C72" i="4"/>
  <c r="D72" i="4" s="1"/>
  <c r="O80" i="5"/>
  <c r="N80" i="5"/>
  <c r="M80" i="5"/>
  <c r="C80" i="5"/>
  <c r="D80" i="5" s="1"/>
  <c r="O79" i="5"/>
  <c r="N79" i="5"/>
  <c r="M79" i="5"/>
  <c r="C79" i="5"/>
  <c r="D79" i="5" s="1"/>
  <c r="O78" i="5"/>
  <c r="N78" i="5"/>
  <c r="M78" i="5"/>
  <c r="D78" i="5"/>
  <c r="C78" i="5"/>
  <c r="O77" i="5"/>
  <c r="N77" i="5"/>
  <c r="M77" i="5"/>
  <c r="D77" i="5"/>
  <c r="C77" i="5"/>
  <c r="O76" i="5"/>
  <c r="N76" i="5"/>
  <c r="M76" i="5"/>
  <c r="C76" i="5"/>
  <c r="D76" i="5" s="1"/>
  <c r="O75" i="5"/>
  <c r="N75" i="5"/>
  <c r="M75" i="5"/>
  <c r="C75" i="5"/>
  <c r="D75" i="5" s="1"/>
  <c r="O74" i="5"/>
  <c r="N74" i="5"/>
  <c r="M74" i="5"/>
  <c r="C74" i="5"/>
  <c r="D74" i="5" s="1"/>
  <c r="O73" i="5"/>
  <c r="N73" i="5"/>
  <c r="M73" i="5"/>
  <c r="C73" i="5"/>
  <c r="D73" i="5" s="1"/>
  <c r="O72" i="5"/>
  <c r="N72" i="5"/>
  <c r="M72" i="5"/>
  <c r="C72" i="5"/>
  <c r="D72" i="5" s="1"/>
  <c r="O80" i="2"/>
  <c r="N80" i="2"/>
  <c r="M80" i="2"/>
  <c r="C80" i="2"/>
  <c r="D80" i="2" s="1"/>
  <c r="O79" i="2"/>
  <c r="N79" i="2"/>
  <c r="M79" i="2"/>
  <c r="C79" i="2"/>
  <c r="D79" i="2" s="1"/>
  <c r="O78" i="2"/>
  <c r="N78" i="2"/>
  <c r="M78" i="2"/>
  <c r="D78" i="2"/>
  <c r="C78" i="2"/>
  <c r="O77" i="2"/>
  <c r="N77" i="2"/>
  <c r="M77" i="2"/>
  <c r="D77" i="2"/>
  <c r="C77" i="2"/>
  <c r="O76" i="2"/>
  <c r="N76" i="2"/>
  <c r="M76" i="2"/>
  <c r="C76" i="2"/>
  <c r="D76" i="2" s="1"/>
  <c r="O75" i="2"/>
  <c r="N75" i="2"/>
  <c r="M75" i="2"/>
  <c r="C75" i="2"/>
  <c r="D75" i="2" s="1"/>
  <c r="O74" i="2"/>
  <c r="N74" i="2"/>
  <c r="M74" i="2"/>
  <c r="C74" i="2"/>
  <c r="D74" i="2" s="1"/>
  <c r="O73" i="2"/>
  <c r="N73" i="2"/>
  <c r="M73" i="2"/>
  <c r="C73" i="2"/>
  <c r="D73" i="2" s="1"/>
  <c r="O72" i="2"/>
  <c r="N72" i="2"/>
  <c r="M72" i="2"/>
  <c r="C72" i="2"/>
  <c r="D72" i="2" s="1"/>
  <c r="O70" i="3"/>
  <c r="N70" i="3"/>
  <c r="M70" i="3"/>
  <c r="C70" i="3"/>
  <c r="D70" i="3" s="1"/>
  <c r="O69" i="3"/>
  <c r="N69" i="3"/>
  <c r="M69" i="3"/>
  <c r="C69" i="3"/>
  <c r="D69" i="3" s="1"/>
  <c r="O68" i="3"/>
  <c r="N68" i="3"/>
  <c r="M68" i="3"/>
  <c r="D68" i="3"/>
  <c r="C68" i="3"/>
  <c r="O67" i="3"/>
  <c r="N67" i="3"/>
  <c r="M67" i="3"/>
  <c r="D67" i="3"/>
  <c r="C67" i="3"/>
  <c r="O66" i="3"/>
  <c r="N66" i="3"/>
  <c r="M66" i="3"/>
  <c r="C66" i="3"/>
  <c r="D66" i="3" s="1"/>
  <c r="O65" i="3"/>
  <c r="N65" i="3"/>
  <c r="M65" i="3"/>
  <c r="C65" i="3"/>
  <c r="D65" i="3" s="1"/>
  <c r="O64" i="3"/>
  <c r="N64" i="3"/>
  <c r="M64" i="3"/>
  <c r="C64" i="3"/>
  <c r="D64" i="3" s="1"/>
  <c r="O63" i="3"/>
  <c r="N63" i="3"/>
  <c r="M63" i="3"/>
  <c r="C63" i="3"/>
  <c r="D63" i="3" s="1"/>
  <c r="O62" i="3"/>
  <c r="N62" i="3"/>
  <c r="M62" i="3"/>
  <c r="C62" i="3"/>
  <c r="D62" i="3" s="1"/>
  <c r="O70" i="4"/>
  <c r="N70" i="4"/>
  <c r="M70" i="4"/>
  <c r="C70" i="4"/>
  <c r="D70" i="4" s="1"/>
  <c r="O69" i="4"/>
  <c r="N69" i="4"/>
  <c r="M69" i="4"/>
  <c r="C69" i="4"/>
  <c r="D69" i="4" s="1"/>
  <c r="O68" i="4"/>
  <c r="N68" i="4"/>
  <c r="M68" i="4"/>
  <c r="D68" i="4"/>
  <c r="C68" i="4"/>
  <c r="O67" i="4"/>
  <c r="N67" i="4"/>
  <c r="M67" i="4"/>
  <c r="D67" i="4"/>
  <c r="C67" i="4"/>
  <c r="O66" i="4"/>
  <c r="N66" i="4"/>
  <c r="M66" i="4"/>
  <c r="C66" i="4"/>
  <c r="D66" i="4" s="1"/>
  <c r="O65" i="4"/>
  <c r="N65" i="4"/>
  <c r="M65" i="4"/>
  <c r="C65" i="4"/>
  <c r="D65" i="4" s="1"/>
  <c r="O64" i="4"/>
  <c r="N64" i="4"/>
  <c r="M64" i="4"/>
  <c r="C64" i="4"/>
  <c r="D64" i="4" s="1"/>
  <c r="O63" i="4"/>
  <c r="N63" i="4"/>
  <c r="M63" i="4"/>
  <c r="C63" i="4"/>
  <c r="D63" i="4" s="1"/>
  <c r="O62" i="4"/>
  <c r="N62" i="4"/>
  <c r="M62" i="4"/>
  <c r="C62" i="4"/>
  <c r="D62" i="4" s="1"/>
  <c r="O70" i="5"/>
  <c r="N70" i="5"/>
  <c r="M70" i="5"/>
  <c r="C70" i="5"/>
  <c r="D70" i="5" s="1"/>
  <c r="O69" i="5"/>
  <c r="N69" i="5"/>
  <c r="M69" i="5"/>
  <c r="C69" i="5"/>
  <c r="D69" i="5" s="1"/>
  <c r="O68" i="5"/>
  <c r="N68" i="5"/>
  <c r="M68" i="5"/>
  <c r="D68" i="5"/>
  <c r="C68" i="5"/>
  <c r="O67" i="5"/>
  <c r="N67" i="5"/>
  <c r="M67" i="5"/>
  <c r="D67" i="5"/>
  <c r="C67" i="5"/>
  <c r="O66" i="5"/>
  <c r="N66" i="5"/>
  <c r="M66" i="5"/>
  <c r="C66" i="5"/>
  <c r="D66" i="5" s="1"/>
  <c r="O65" i="5"/>
  <c r="N65" i="5"/>
  <c r="M65" i="5"/>
  <c r="C65" i="5"/>
  <c r="D65" i="5" s="1"/>
  <c r="O64" i="5"/>
  <c r="N64" i="5"/>
  <c r="M64" i="5"/>
  <c r="C64" i="5"/>
  <c r="D64" i="5" s="1"/>
  <c r="O63" i="5"/>
  <c r="N63" i="5"/>
  <c r="M63" i="5"/>
  <c r="C63" i="5"/>
  <c r="D63" i="5" s="1"/>
  <c r="O62" i="5"/>
  <c r="N62" i="5"/>
  <c r="M62" i="5"/>
  <c r="C62" i="5"/>
  <c r="D62" i="5" s="1"/>
  <c r="O70" i="2"/>
  <c r="N70" i="2"/>
  <c r="M70" i="2"/>
  <c r="C70" i="2"/>
  <c r="D70" i="2" s="1"/>
  <c r="O69" i="2"/>
  <c r="N69" i="2"/>
  <c r="M69" i="2"/>
  <c r="C69" i="2"/>
  <c r="D69" i="2" s="1"/>
  <c r="O68" i="2"/>
  <c r="N68" i="2"/>
  <c r="M68" i="2"/>
  <c r="D68" i="2"/>
  <c r="C68" i="2"/>
  <c r="O67" i="2"/>
  <c r="N67" i="2"/>
  <c r="M67" i="2"/>
  <c r="D67" i="2"/>
  <c r="C67" i="2"/>
  <c r="O66" i="2"/>
  <c r="N66" i="2"/>
  <c r="M66" i="2"/>
  <c r="C66" i="2"/>
  <c r="D66" i="2" s="1"/>
  <c r="O65" i="2"/>
  <c r="N65" i="2"/>
  <c r="M65" i="2"/>
  <c r="C65" i="2"/>
  <c r="D65" i="2" s="1"/>
  <c r="O64" i="2"/>
  <c r="N64" i="2"/>
  <c r="M64" i="2"/>
  <c r="C64" i="2"/>
  <c r="D64" i="2" s="1"/>
  <c r="O63" i="2"/>
  <c r="N63" i="2"/>
  <c r="M63" i="2"/>
  <c r="C63" i="2"/>
  <c r="D63" i="2" s="1"/>
  <c r="O62" i="2"/>
  <c r="N62" i="2"/>
  <c r="M62" i="2"/>
  <c r="C62" i="2"/>
  <c r="D62" i="2" s="1"/>
  <c r="O60" i="3"/>
  <c r="N60" i="3"/>
  <c r="M60" i="3"/>
  <c r="C60" i="3"/>
  <c r="D60" i="3" s="1"/>
  <c r="O59" i="3"/>
  <c r="N59" i="3"/>
  <c r="M59" i="3"/>
  <c r="C59" i="3"/>
  <c r="D59" i="3" s="1"/>
  <c r="O58" i="3"/>
  <c r="N58" i="3"/>
  <c r="M58" i="3"/>
  <c r="D58" i="3"/>
  <c r="C58" i="3"/>
  <c r="O57" i="3"/>
  <c r="N57" i="3"/>
  <c r="M57" i="3"/>
  <c r="D57" i="3"/>
  <c r="C57" i="3"/>
  <c r="O56" i="3"/>
  <c r="N56" i="3"/>
  <c r="M56" i="3"/>
  <c r="C56" i="3"/>
  <c r="D56" i="3" s="1"/>
  <c r="O55" i="3"/>
  <c r="N55" i="3"/>
  <c r="M55" i="3"/>
  <c r="C55" i="3"/>
  <c r="D55" i="3" s="1"/>
  <c r="O54" i="3"/>
  <c r="N54" i="3"/>
  <c r="M54" i="3"/>
  <c r="C54" i="3"/>
  <c r="D54" i="3" s="1"/>
  <c r="O53" i="3"/>
  <c r="N53" i="3"/>
  <c r="M53" i="3"/>
  <c r="C53" i="3"/>
  <c r="D53" i="3" s="1"/>
  <c r="O52" i="3"/>
  <c r="N52" i="3"/>
  <c r="M52" i="3"/>
  <c r="C52" i="3"/>
  <c r="D52" i="3" s="1"/>
  <c r="O60" i="4"/>
  <c r="N60" i="4"/>
  <c r="M60" i="4"/>
  <c r="C60" i="4"/>
  <c r="D60" i="4" s="1"/>
  <c r="O59" i="4"/>
  <c r="N59" i="4"/>
  <c r="M59" i="4"/>
  <c r="C59" i="4"/>
  <c r="D59" i="4" s="1"/>
  <c r="O58" i="4"/>
  <c r="N58" i="4"/>
  <c r="M58" i="4"/>
  <c r="D58" i="4"/>
  <c r="C58" i="4"/>
  <c r="O57" i="4"/>
  <c r="N57" i="4"/>
  <c r="M57" i="4"/>
  <c r="D57" i="4"/>
  <c r="C57" i="4"/>
  <c r="O56" i="4"/>
  <c r="N56" i="4"/>
  <c r="M56" i="4"/>
  <c r="C56" i="4"/>
  <c r="D56" i="4" s="1"/>
  <c r="O55" i="4"/>
  <c r="N55" i="4"/>
  <c r="M55" i="4"/>
  <c r="C55" i="4"/>
  <c r="D55" i="4" s="1"/>
  <c r="O54" i="4"/>
  <c r="N54" i="4"/>
  <c r="M54" i="4"/>
  <c r="C54" i="4"/>
  <c r="D54" i="4" s="1"/>
  <c r="O53" i="4"/>
  <c r="N53" i="4"/>
  <c r="M53" i="4"/>
  <c r="C53" i="4"/>
  <c r="D53" i="4" s="1"/>
  <c r="O52" i="4"/>
  <c r="N52" i="4"/>
  <c r="M52" i="4"/>
  <c r="C52" i="4"/>
  <c r="D52" i="4" s="1"/>
  <c r="O60" i="5"/>
  <c r="N60" i="5"/>
  <c r="M60" i="5"/>
  <c r="C60" i="5"/>
  <c r="D60" i="5" s="1"/>
  <c r="O59" i="5"/>
  <c r="N59" i="5"/>
  <c r="M59" i="5"/>
  <c r="C59" i="5"/>
  <c r="D59" i="5" s="1"/>
  <c r="O58" i="5"/>
  <c r="N58" i="5"/>
  <c r="M58" i="5"/>
  <c r="D58" i="5"/>
  <c r="C58" i="5"/>
  <c r="O57" i="5"/>
  <c r="N57" i="5"/>
  <c r="M57" i="5"/>
  <c r="D57" i="5"/>
  <c r="C57" i="5"/>
  <c r="O56" i="5"/>
  <c r="N56" i="5"/>
  <c r="M56" i="5"/>
  <c r="C56" i="5"/>
  <c r="D56" i="5" s="1"/>
  <c r="O55" i="5"/>
  <c r="N55" i="5"/>
  <c r="M55" i="5"/>
  <c r="C55" i="5"/>
  <c r="D55" i="5" s="1"/>
  <c r="O54" i="5"/>
  <c r="N54" i="5"/>
  <c r="M54" i="5"/>
  <c r="C54" i="5"/>
  <c r="D54" i="5" s="1"/>
  <c r="O53" i="5"/>
  <c r="N53" i="5"/>
  <c r="M53" i="5"/>
  <c r="C53" i="5"/>
  <c r="D53" i="5" s="1"/>
  <c r="O52" i="5"/>
  <c r="N52" i="5"/>
  <c r="M52" i="5"/>
  <c r="C52" i="5"/>
  <c r="D52" i="5" s="1"/>
  <c r="O60" i="2"/>
  <c r="N60" i="2"/>
  <c r="M60" i="2"/>
  <c r="C60" i="2"/>
  <c r="D60" i="2" s="1"/>
  <c r="O59" i="2"/>
  <c r="N59" i="2"/>
  <c r="M59" i="2"/>
  <c r="C59" i="2"/>
  <c r="D59" i="2" s="1"/>
  <c r="O58" i="2"/>
  <c r="N58" i="2"/>
  <c r="M58" i="2"/>
  <c r="D58" i="2"/>
  <c r="C58" i="2"/>
  <c r="O57" i="2"/>
  <c r="N57" i="2"/>
  <c r="M57" i="2"/>
  <c r="D57" i="2"/>
  <c r="C57" i="2"/>
  <c r="O56" i="2"/>
  <c r="N56" i="2"/>
  <c r="M56" i="2"/>
  <c r="C56" i="2"/>
  <c r="D56" i="2" s="1"/>
  <c r="O55" i="2"/>
  <c r="N55" i="2"/>
  <c r="M55" i="2"/>
  <c r="C55" i="2"/>
  <c r="D55" i="2" s="1"/>
  <c r="O54" i="2"/>
  <c r="N54" i="2"/>
  <c r="M54" i="2"/>
  <c r="C54" i="2"/>
  <c r="D54" i="2" s="1"/>
  <c r="O53" i="2"/>
  <c r="N53" i="2"/>
  <c r="M53" i="2"/>
  <c r="C53" i="2"/>
  <c r="D53" i="2" s="1"/>
  <c r="O52" i="2"/>
  <c r="N52" i="2"/>
  <c r="M52" i="2"/>
  <c r="C52" i="2"/>
  <c r="D52" i="2" s="1"/>
  <c r="O50" i="3"/>
  <c r="N50" i="3"/>
  <c r="M50" i="3"/>
  <c r="C50" i="3"/>
  <c r="D50" i="3" s="1"/>
  <c r="O49" i="3"/>
  <c r="N49" i="3"/>
  <c r="M49" i="3"/>
  <c r="C49" i="3"/>
  <c r="D49" i="3" s="1"/>
  <c r="O48" i="3"/>
  <c r="N48" i="3"/>
  <c r="M48" i="3"/>
  <c r="D48" i="3"/>
  <c r="C48" i="3"/>
  <c r="O47" i="3"/>
  <c r="N47" i="3"/>
  <c r="M47" i="3"/>
  <c r="D47" i="3"/>
  <c r="C47" i="3"/>
  <c r="O46" i="3"/>
  <c r="N46" i="3"/>
  <c r="M46" i="3"/>
  <c r="C46" i="3"/>
  <c r="D46" i="3" s="1"/>
  <c r="O45" i="3"/>
  <c r="N45" i="3"/>
  <c r="M45" i="3"/>
  <c r="C45" i="3"/>
  <c r="D45" i="3" s="1"/>
  <c r="O44" i="3"/>
  <c r="N44" i="3"/>
  <c r="M44" i="3"/>
  <c r="C44" i="3"/>
  <c r="D44" i="3" s="1"/>
  <c r="O43" i="3"/>
  <c r="N43" i="3"/>
  <c r="M43" i="3"/>
  <c r="C43" i="3"/>
  <c r="D43" i="3" s="1"/>
  <c r="O42" i="3"/>
  <c r="N42" i="3"/>
  <c r="M42" i="3"/>
  <c r="C42" i="3"/>
  <c r="D42" i="3" s="1"/>
  <c r="O50" i="4"/>
  <c r="N50" i="4"/>
  <c r="M50" i="4"/>
  <c r="C50" i="4"/>
  <c r="D50" i="4" s="1"/>
  <c r="O49" i="4"/>
  <c r="N49" i="4"/>
  <c r="M49" i="4"/>
  <c r="C49" i="4"/>
  <c r="D49" i="4" s="1"/>
  <c r="O48" i="4"/>
  <c r="N48" i="4"/>
  <c r="M48" i="4"/>
  <c r="D48" i="4"/>
  <c r="C48" i="4"/>
  <c r="O47" i="4"/>
  <c r="N47" i="4"/>
  <c r="M47" i="4"/>
  <c r="D47" i="4"/>
  <c r="C47" i="4"/>
  <c r="O46" i="4"/>
  <c r="N46" i="4"/>
  <c r="M46" i="4"/>
  <c r="C46" i="4"/>
  <c r="D46" i="4" s="1"/>
  <c r="O45" i="4"/>
  <c r="N45" i="4"/>
  <c r="M45" i="4"/>
  <c r="C45" i="4"/>
  <c r="D45" i="4" s="1"/>
  <c r="O44" i="4"/>
  <c r="N44" i="4"/>
  <c r="M44" i="4"/>
  <c r="C44" i="4"/>
  <c r="D44" i="4" s="1"/>
  <c r="O43" i="4"/>
  <c r="N43" i="4"/>
  <c r="M43" i="4"/>
  <c r="C43" i="4"/>
  <c r="D43" i="4" s="1"/>
  <c r="O42" i="4"/>
  <c r="N42" i="4"/>
  <c r="M42" i="4"/>
  <c r="C42" i="4"/>
  <c r="D42" i="4" s="1"/>
  <c r="O50" i="5"/>
  <c r="N50" i="5"/>
  <c r="M50" i="5"/>
  <c r="C50" i="5"/>
  <c r="D50" i="5" s="1"/>
  <c r="O49" i="5"/>
  <c r="N49" i="5"/>
  <c r="M49" i="5"/>
  <c r="C49" i="5"/>
  <c r="D49" i="5" s="1"/>
  <c r="O48" i="5"/>
  <c r="N48" i="5"/>
  <c r="M48" i="5"/>
  <c r="D48" i="5"/>
  <c r="C48" i="5"/>
  <c r="O47" i="5"/>
  <c r="N47" i="5"/>
  <c r="M47" i="5"/>
  <c r="D47" i="5"/>
  <c r="C47" i="5"/>
  <c r="O46" i="5"/>
  <c r="N46" i="5"/>
  <c r="M46" i="5"/>
  <c r="C46" i="5"/>
  <c r="D46" i="5" s="1"/>
  <c r="O45" i="5"/>
  <c r="N45" i="5"/>
  <c r="M45" i="5"/>
  <c r="C45" i="5"/>
  <c r="D45" i="5" s="1"/>
  <c r="O44" i="5"/>
  <c r="N44" i="5"/>
  <c r="M44" i="5"/>
  <c r="C44" i="5"/>
  <c r="D44" i="5" s="1"/>
  <c r="O43" i="5"/>
  <c r="N43" i="5"/>
  <c r="M43" i="5"/>
  <c r="C43" i="5"/>
  <c r="D43" i="5" s="1"/>
  <c r="O42" i="5"/>
  <c r="N42" i="5"/>
  <c r="M42" i="5"/>
  <c r="C42" i="5"/>
  <c r="D42" i="5" s="1"/>
  <c r="O50" i="2"/>
  <c r="N50" i="2"/>
  <c r="M50" i="2"/>
  <c r="C50" i="2"/>
  <c r="D50" i="2" s="1"/>
  <c r="O49" i="2"/>
  <c r="N49" i="2"/>
  <c r="M49" i="2"/>
  <c r="C49" i="2"/>
  <c r="D49" i="2" s="1"/>
  <c r="O48" i="2"/>
  <c r="N48" i="2"/>
  <c r="M48" i="2"/>
  <c r="D48" i="2"/>
  <c r="C48" i="2"/>
  <c r="O47" i="2"/>
  <c r="N47" i="2"/>
  <c r="M47" i="2"/>
  <c r="D47" i="2"/>
  <c r="C47" i="2"/>
  <c r="O46" i="2"/>
  <c r="N46" i="2"/>
  <c r="M46" i="2"/>
  <c r="C46" i="2"/>
  <c r="D46" i="2" s="1"/>
  <c r="O45" i="2"/>
  <c r="N45" i="2"/>
  <c r="M45" i="2"/>
  <c r="C45" i="2"/>
  <c r="D45" i="2" s="1"/>
  <c r="O44" i="2"/>
  <c r="N44" i="2"/>
  <c r="M44" i="2"/>
  <c r="C44" i="2"/>
  <c r="D44" i="2" s="1"/>
  <c r="O43" i="2"/>
  <c r="N43" i="2"/>
  <c r="M43" i="2"/>
  <c r="C43" i="2"/>
  <c r="D43" i="2" s="1"/>
  <c r="O42" i="2"/>
  <c r="N42" i="2"/>
  <c r="M42" i="2"/>
  <c r="C42" i="2"/>
  <c r="D42" i="2" s="1"/>
  <c r="O40" i="3"/>
  <c r="N40" i="3"/>
  <c r="M40" i="3"/>
  <c r="C40" i="3"/>
  <c r="D40" i="3" s="1"/>
  <c r="O39" i="3"/>
  <c r="N39" i="3"/>
  <c r="M39" i="3"/>
  <c r="C39" i="3"/>
  <c r="D39" i="3" s="1"/>
  <c r="O38" i="3"/>
  <c r="N38" i="3"/>
  <c r="M38" i="3"/>
  <c r="D38" i="3"/>
  <c r="C38" i="3"/>
  <c r="O37" i="3"/>
  <c r="N37" i="3"/>
  <c r="M37" i="3"/>
  <c r="D37" i="3"/>
  <c r="C37" i="3"/>
  <c r="O36" i="3"/>
  <c r="N36" i="3"/>
  <c r="M36" i="3"/>
  <c r="C36" i="3"/>
  <c r="D36" i="3" s="1"/>
  <c r="O35" i="3"/>
  <c r="N35" i="3"/>
  <c r="M35" i="3"/>
  <c r="C35" i="3"/>
  <c r="D35" i="3" s="1"/>
  <c r="O34" i="3"/>
  <c r="N34" i="3"/>
  <c r="M34" i="3"/>
  <c r="C34" i="3"/>
  <c r="D34" i="3" s="1"/>
  <c r="O33" i="3"/>
  <c r="N33" i="3"/>
  <c r="M33" i="3"/>
  <c r="C33" i="3"/>
  <c r="D33" i="3" s="1"/>
  <c r="O32" i="3"/>
  <c r="N32" i="3"/>
  <c r="M32" i="3"/>
  <c r="C32" i="3"/>
  <c r="D32" i="3" s="1"/>
  <c r="O40" i="4"/>
  <c r="N40" i="4"/>
  <c r="M40" i="4"/>
  <c r="C40" i="4"/>
  <c r="D40" i="4" s="1"/>
  <c r="O39" i="4"/>
  <c r="N39" i="4"/>
  <c r="M39" i="4"/>
  <c r="C39" i="4"/>
  <c r="D39" i="4" s="1"/>
  <c r="O38" i="4"/>
  <c r="N38" i="4"/>
  <c r="M38" i="4"/>
  <c r="D38" i="4"/>
  <c r="C38" i="4"/>
  <c r="O37" i="4"/>
  <c r="N37" i="4"/>
  <c r="M37" i="4"/>
  <c r="D37" i="4"/>
  <c r="C37" i="4"/>
  <c r="O36" i="4"/>
  <c r="N36" i="4"/>
  <c r="M36" i="4"/>
  <c r="C36" i="4"/>
  <c r="D36" i="4" s="1"/>
  <c r="O35" i="4"/>
  <c r="N35" i="4"/>
  <c r="M35" i="4"/>
  <c r="C35" i="4"/>
  <c r="D35" i="4" s="1"/>
  <c r="O34" i="4"/>
  <c r="N34" i="4"/>
  <c r="M34" i="4"/>
  <c r="C34" i="4"/>
  <c r="D34" i="4" s="1"/>
  <c r="O33" i="4"/>
  <c r="N33" i="4"/>
  <c r="M33" i="4"/>
  <c r="C33" i="4"/>
  <c r="D33" i="4" s="1"/>
  <c r="O32" i="4"/>
  <c r="N32" i="4"/>
  <c r="M32" i="4"/>
  <c r="C32" i="4"/>
  <c r="D32" i="4" s="1"/>
  <c r="O40" i="5"/>
  <c r="N40" i="5"/>
  <c r="M40" i="5"/>
  <c r="C40" i="5"/>
  <c r="D40" i="5" s="1"/>
  <c r="O39" i="5"/>
  <c r="N39" i="5"/>
  <c r="M39" i="5"/>
  <c r="C39" i="5"/>
  <c r="D39" i="5" s="1"/>
  <c r="O38" i="5"/>
  <c r="N38" i="5"/>
  <c r="M38" i="5"/>
  <c r="D38" i="5"/>
  <c r="C38" i="5"/>
  <c r="O37" i="5"/>
  <c r="N37" i="5"/>
  <c r="M37" i="5"/>
  <c r="D37" i="5"/>
  <c r="C37" i="5"/>
  <c r="O36" i="5"/>
  <c r="N36" i="5"/>
  <c r="M36" i="5"/>
  <c r="C36" i="5"/>
  <c r="D36" i="5" s="1"/>
  <c r="O35" i="5"/>
  <c r="N35" i="5"/>
  <c r="M35" i="5"/>
  <c r="C35" i="5"/>
  <c r="D35" i="5" s="1"/>
  <c r="O34" i="5"/>
  <c r="N34" i="5"/>
  <c r="M34" i="5"/>
  <c r="C34" i="5"/>
  <c r="D34" i="5" s="1"/>
  <c r="O33" i="5"/>
  <c r="N33" i="5"/>
  <c r="M33" i="5"/>
  <c r="C33" i="5"/>
  <c r="D33" i="5" s="1"/>
  <c r="O32" i="5"/>
  <c r="N32" i="5"/>
  <c r="M32" i="5"/>
  <c r="C32" i="5"/>
  <c r="D32" i="5" s="1"/>
  <c r="O40" i="2"/>
  <c r="N40" i="2"/>
  <c r="M40" i="2"/>
  <c r="C40" i="2"/>
  <c r="D40" i="2" s="1"/>
  <c r="O39" i="2"/>
  <c r="N39" i="2"/>
  <c r="M39" i="2"/>
  <c r="C39" i="2"/>
  <c r="D39" i="2" s="1"/>
  <c r="O38" i="2"/>
  <c r="N38" i="2"/>
  <c r="M38" i="2"/>
  <c r="D38" i="2"/>
  <c r="C38" i="2"/>
  <c r="O37" i="2"/>
  <c r="N37" i="2"/>
  <c r="M37" i="2"/>
  <c r="D37" i="2"/>
  <c r="C37" i="2"/>
  <c r="O36" i="2"/>
  <c r="N36" i="2"/>
  <c r="M36" i="2"/>
  <c r="C36" i="2"/>
  <c r="D36" i="2" s="1"/>
  <c r="O35" i="2"/>
  <c r="N35" i="2"/>
  <c r="M35" i="2"/>
  <c r="C35" i="2"/>
  <c r="D35" i="2" s="1"/>
  <c r="O34" i="2"/>
  <c r="N34" i="2"/>
  <c r="M34" i="2"/>
  <c r="C34" i="2"/>
  <c r="D34" i="2" s="1"/>
  <c r="O33" i="2"/>
  <c r="N33" i="2"/>
  <c r="M33" i="2"/>
  <c r="C33" i="2"/>
  <c r="D33" i="2" s="1"/>
  <c r="O32" i="2"/>
  <c r="N32" i="2"/>
  <c r="M32" i="2"/>
  <c r="C32" i="2"/>
  <c r="D32" i="2" s="1"/>
  <c r="O30" i="3"/>
  <c r="N30" i="3"/>
  <c r="M30" i="3"/>
  <c r="C30" i="3"/>
  <c r="D30" i="3" s="1"/>
  <c r="O29" i="3"/>
  <c r="N29" i="3"/>
  <c r="M29" i="3"/>
  <c r="C29" i="3"/>
  <c r="D29" i="3" s="1"/>
  <c r="O28" i="3"/>
  <c r="N28" i="3"/>
  <c r="M28" i="3"/>
  <c r="D28" i="3"/>
  <c r="C28" i="3"/>
  <c r="O27" i="3"/>
  <c r="N27" i="3"/>
  <c r="M27" i="3"/>
  <c r="D27" i="3"/>
  <c r="C27" i="3"/>
  <c r="O26" i="3"/>
  <c r="N26" i="3"/>
  <c r="M26" i="3"/>
  <c r="C26" i="3"/>
  <c r="D26" i="3" s="1"/>
  <c r="O25" i="3"/>
  <c r="N25" i="3"/>
  <c r="M25" i="3"/>
  <c r="C25" i="3"/>
  <c r="D25" i="3" s="1"/>
  <c r="O24" i="3"/>
  <c r="N24" i="3"/>
  <c r="M24" i="3"/>
  <c r="C24" i="3"/>
  <c r="D24" i="3" s="1"/>
  <c r="O23" i="3"/>
  <c r="N23" i="3"/>
  <c r="M23" i="3"/>
  <c r="C23" i="3"/>
  <c r="D23" i="3" s="1"/>
  <c r="O22" i="3"/>
  <c r="N22" i="3"/>
  <c r="M22" i="3"/>
  <c r="C22" i="3"/>
  <c r="D22" i="3" s="1"/>
  <c r="O30" i="4"/>
  <c r="N30" i="4"/>
  <c r="M30" i="4"/>
  <c r="C30" i="4"/>
  <c r="D30" i="4" s="1"/>
  <c r="O29" i="4"/>
  <c r="N29" i="4"/>
  <c r="M29" i="4"/>
  <c r="C29" i="4"/>
  <c r="D29" i="4" s="1"/>
  <c r="O28" i="4"/>
  <c r="N28" i="4"/>
  <c r="M28" i="4"/>
  <c r="D28" i="4"/>
  <c r="C28" i="4"/>
  <c r="O27" i="4"/>
  <c r="N27" i="4"/>
  <c r="M27" i="4"/>
  <c r="D27" i="4"/>
  <c r="C27" i="4"/>
  <c r="O26" i="4"/>
  <c r="N26" i="4"/>
  <c r="M26" i="4"/>
  <c r="C26" i="4"/>
  <c r="D26" i="4" s="1"/>
  <c r="O25" i="4"/>
  <c r="N25" i="4"/>
  <c r="M25" i="4"/>
  <c r="C25" i="4"/>
  <c r="D25" i="4" s="1"/>
  <c r="O24" i="4"/>
  <c r="N24" i="4"/>
  <c r="M24" i="4"/>
  <c r="C24" i="4"/>
  <c r="D24" i="4" s="1"/>
  <c r="O23" i="4"/>
  <c r="N23" i="4"/>
  <c r="M23" i="4"/>
  <c r="C23" i="4"/>
  <c r="D23" i="4" s="1"/>
  <c r="O22" i="4"/>
  <c r="N22" i="4"/>
  <c r="M22" i="4"/>
  <c r="C22" i="4"/>
  <c r="D22" i="4" s="1"/>
  <c r="O30" i="5"/>
  <c r="N30" i="5"/>
  <c r="M30" i="5"/>
  <c r="C30" i="5"/>
  <c r="D30" i="5" s="1"/>
  <c r="O29" i="5"/>
  <c r="N29" i="5"/>
  <c r="M29" i="5"/>
  <c r="C29" i="5"/>
  <c r="D29" i="5" s="1"/>
  <c r="O28" i="5"/>
  <c r="N28" i="5"/>
  <c r="M28" i="5"/>
  <c r="D28" i="5"/>
  <c r="C28" i="5"/>
  <c r="O27" i="5"/>
  <c r="N27" i="5"/>
  <c r="M27" i="5"/>
  <c r="D27" i="5"/>
  <c r="C27" i="5"/>
  <c r="O26" i="5"/>
  <c r="N26" i="5"/>
  <c r="M26" i="5"/>
  <c r="C26" i="5"/>
  <c r="D26" i="5" s="1"/>
  <c r="O25" i="5"/>
  <c r="N25" i="5"/>
  <c r="M25" i="5"/>
  <c r="C25" i="5"/>
  <c r="D25" i="5" s="1"/>
  <c r="O24" i="5"/>
  <c r="N24" i="5"/>
  <c r="M24" i="5"/>
  <c r="C24" i="5"/>
  <c r="D24" i="5" s="1"/>
  <c r="O23" i="5"/>
  <c r="N23" i="5"/>
  <c r="M23" i="5"/>
  <c r="C23" i="5"/>
  <c r="D23" i="5" s="1"/>
  <c r="O22" i="5"/>
  <c r="N22" i="5"/>
  <c r="M22" i="5"/>
  <c r="C22" i="5"/>
  <c r="D22" i="5" s="1"/>
  <c r="O30" i="2"/>
  <c r="N30" i="2"/>
  <c r="M30" i="2"/>
  <c r="C30" i="2"/>
  <c r="D30" i="2" s="1"/>
  <c r="O29" i="2"/>
  <c r="N29" i="2"/>
  <c r="M29" i="2"/>
  <c r="C29" i="2"/>
  <c r="D29" i="2" s="1"/>
  <c r="O28" i="2"/>
  <c r="N28" i="2"/>
  <c r="M28" i="2"/>
  <c r="D28" i="2"/>
  <c r="C28" i="2"/>
  <c r="O27" i="2"/>
  <c r="N27" i="2"/>
  <c r="M27" i="2"/>
  <c r="D27" i="2"/>
  <c r="C27" i="2"/>
  <c r="O26" i="2"/>
  <c r="N26" i="2"/>
  <c r="M26" i="2"/>
  <c r="C26" i="2"/>
  <c r="D26" i="2" s="1"/>
  <c r="O25" i="2"/>
  <c r="N25" i="2"/>
  <c r="M25" i="2"/>
  <c r="C25" i="2"/>
  <c r="D25" i="2" s="1"/>
  <c r="O24" i="2"/>
  <c r="N24" i="2"/>
  <c r="M24" i="2"/>
  <c r="C24" i="2"/>
  <c r="D24" i="2" s="1"/>
  <c r="O23" i="2"/>
  <c r="N23" i="2"/>
  <c r="M23" i="2"/>
  <c r="C23" i="2"/>
  <c r="D23" i="2" s="1"/>
  <c r="O22" i="2"/>
  <c r="N22" i="2"/>
  <c r="M22" i="2"/>
  <c r="C22" i="2"/>
  <c r="D22" i="2" s="1"/>
  <c r="O20" i="3"/>
  <c r="N20" i="3"/>
  <c r="M20" i="3"/>
  <c r="C20" i="3"/>
  <c r="D20" i="3" s="1"/>
  <c r="O19" i="3"/>
  <c r="N19" i="3"/>
  <c r="M19" i="3"/>
  <c r="C19" i="3"/>
  <c r="D19" i="3" s="1"/>
  <c r="O18" i="3"/>
  <c r="N18" i="3"/>
  <c r="M18" i="3"/>
  <c r="D18" i="3"/>
  <c r="C18" i="3"/>
  <c r="O17" i="3"/>
  <c r="N17" i="3"/>
  <c r="M17" i="3"/>
  <c r="D17" i="3"/>
  <c r="C17" i="3"/>
  <c r="O16" i="3"/>
  <c r="N16" i="3"/>
  <c r="M16" i="3"/>
  <c r="C16" i="3"/>
  <c r="D16" i="3" s="1"/>
  <c r="O15" i="3"/>
  <c r="N15" i="3"/>
  <c r="M15" i="3"/>
  <c r="C15" i="3"/>
  <c r="D15" i="3" s="1"/>
  <c r="O14" i="3"/>
  <c r="N14" i="3"/>
  <c r="M14" i="3"/>
  <c r="C14" i="3"/>
  <c r="D14" i="3" s="1"/>
  <c r="O13" i="3"/>
  <c r="N13" i="3"/>
  <c r="M13" i="3"/>
  <c r="C13" i="3"/>
  <c r="D13" i="3" s="1"/>
  <c r="O12" i="3"/>
  <c r="N12" i="3"/>
  <c r="M12" i="3"/>
  <c r="C12" i="3"/>
  <c r="D12" i="3" s="1"/>
  <c r="O20" i="4"/>
  <c r="N20" i="4"/>
  <c r="M20" i="4"/>
  <c r="C20" i="4"/>
  <c r="D20" i="4" s="1"/>
  <c r="O19" i="4"/>
  <c r="N19" i="4"/>
  <c r="M19" i="4"/>
  <c r="C19" i="4"/>
  <c r="D19" i="4" s="1"/>
  <c r="O18" i="4"/>
  <c r="N18" i="4"/>
  <c r="M18" i="4"/>
  <c r="D18" i="4"/>
  <c r="C18" i="4"/>
  <c r="O17" i="4"/>
  <c r="N17" i="4"/>
  <c r="M17" i="4"/>
  <c r="D17" i="4"/>
  <c r="C17" i="4"/>
  <c r="O16" i="4"/>
  <c r="N16" i="4"/>
  <c r="M16" i="4"/>
  <c r="C16" i="4"/>
  <c r="D16" i="4" s="1"/>
  <c r="O15" i="4"/>
  <c r="N15" i="4"/>
  <c r="M15" i="4"/>
  <c r="C15" i="4"/>
  <c r="D15" i="4" s="1"/>
  <c r="O14" i="4"/>
  <c r="N14" i="4"/>
  <c r="M14" i="4"/>
  <c r="C14" i="4"/>
  <c r="D14" i="4" s="1"/>
  <c r="O13" i="4"/>
  <c r="N13" i="4"/>
  <c r="M13" i="4"/>
  <c r="C13" i="4"/>
  <c r="D13" i="4" s="1"/>
  <c r="O12" i="4"/>
  <c r="N12" i="4"/>
  <c r="M12" i="4"/>
  <c r="C12" i="4"/>
  <c r="D12" i="4" s="1"/>
  <c r="O20" i="5"/>
  <c r="N20" i="5"/>
  <c r="M20" i="5"/>
  <c r="C20" i="5"/>
  <c r="D20" i="5" s="1"/>
  <c r="O19" i="5"/>
  <c r="N19" i="5"/>
  <c r="M19" i="5"/>
  <c r="C19" i="5"/>
  <c r="D19" i="5" s="1"/>
  <c r="O18" i="5"/>
  <c r="N18" i="5"/>
  <c r="M18" i="5"/>
  <c r="D18" i="5"/>
  <c r="C18" i="5"/>
  <c r="O17" i="5"/>
  <c r="N17" i="5"/>
  <c r="M17" i="5"/>
  <c r="D17" i="5"/>
  <c r="C17" i="5"/>
  <c r="O16" i="5"/>
  <c r="N16" i="5"/>
  <c r="M16" i="5"/>
  <c r="C16" i="5"/>
  <c r="D16" i="5" s="1"/>
  <c r="O15" i="5"/>
  <c r="N15" i="5"/>
  <c r="M15" i="5"/>
  <c r="C15" i="5"/>
  <c r="D15" i="5" s="1"/>
  <c r="O14" i="5"/>
  <c r="N14" i="5"/>
  <c r="M14" i="5"/>
  <c r="C14" i="5"/>
  <c r="D14" i="5" s="1"/>
  <c r="O13" i="5"/>
  <c r="N13" i="5"/>
  <c r="M13" i="5"/>
  <c r="C13" i="5"/>
  <c r="D13" i="5" s="1"/>
  <c r="O12" i="5"/>
  <c r="N12" i="5"/>
  <c r="M12" i="5"/>
  <c r="C12" i="5"/>
  <c r="D12" i="5" s="1"/>
  <c r="O20" i="2"/>
  <c r="N20" i="2"/>
  <c r="M20" i="2"/>
  <c r="C20" i="2"/>
  <c r="D20" i="2" s="1"/>
  <c r="O19" i="2"/>
  <c r="N19" i="2"/>
  <c r="M19" i="2"/>
  <c r="C19" i="2"/>
  <c r="D19" i="2" s="1"/>
  <c r="O18" i="2"/>
  <c r="N18" i="2"/>
  <c r="M18" i="2"/>
  <c r="D18" i="2"/>
  <c r="C18" i="2"/>
  <c r="O17" i="2"/>
  <c r="N17" i="2"/>
  <c r="M17" i="2"/>
  <c r="D17" i="2"/>
  <c r="C17" i="2"/>
  <c r="O16" i="2"/>
  <c r="N16" i="2"/>
  <c r="M16" i="2"/>
  <c r="C16" i="2"/>
  <c r="D16" i="2" s="1"/>
  <c r="O15" i="2"/>
  <c r="N15" i="2"/>
  <c r="M15" i="2"/>
  <c r="C15" i="2"/>
  <c r="D15" i="2" s="1"/>
  <c r="O14" i="2"/>
  <c r="N14" i="2"/>
  <c r="M14" i="2"/>
  <c r="C14" i="2"/>
  <c r="D14" i="2" s="1"/>
  <c r="O13" i="2"/>
  <c r="N13" i="2"/>
  <c r="M13" i="2"/>
  <c r="C13" i="2"/>
  <c r="D13" i="2" s="1"/>
  <c r="O12" i="2"/>
  <c r="N12" i="2"/>
  <c r="M12" i="2"/>
  <c r="C12" i="2"/>
  <c r="D12" i="2" s="1"/>
  <c r="O10" i="3"/>
  <c r="O10" i="4"/>
  <c r="O10" i="5"/>
  <c r="O10" i="2"/>
  <c r="O9" i="3"/>
  <c r="O9" i="4"/>
  <c r="O9" i="5"/>
  <c r="O9" i="2"/>
  <c r="O8" i="3"/>
  <c r="O8" i="4"/>
  <c r="O8" i="5"/>
  <c r="O8" i="2"/>
  <c r="O7" i="3"/>
  <c r="O7" i="4"/>
  <c r="O7" i="5"/>
  <c r="O7" i="2"/>
  <c r="C10" i="3"/>
  <c r="C10" i="4"/>
  <c r="D10" i="4" s="1"/>
  <c r="C10" i="5"/>
  <c r="D10" i="5" s="1"/>
  <c r="C10" i="2"/>
  <c r="D10" i="2" s="1"/>
  <c r="C9" i="3"/>
  <c r="C9" i="4"/>
  <c r="D9" i="4" s="1"/>
  <c r="C9" i="5"/>
  <c r="D9" i="5" s="1"/>
  <c r="C9" i="2"/>
  <c r="D9" i="2" s="1"/>
  <c r="C8" i="3"/>
  <c r="C8" i="4"/>
  <c r="C8" i="5"/>
  <c r="C8" i="2"/>
  <c r="C7" i="3"/>
  <c r="C7" i="4"/>
  <c r="C7" i="5"/>
  <c r="C7" i="2"/>
  <c r="D10" i="3"/>
  <c r="D9" i="3"/>
  <c r="D8" i="3"/>
  <c r="D8" i="4"/>
  <c r="D8" i="5"/>
  <c r="D8" i="2"/>
  <c r="D7" i="3"/>
  <c r="D7" i="4"/>
  <c r="D7" i="5"/>
  <c r="D7" i="2"/>
  <c r="O160" i="6"/>
  <c r="O159" i="6"/>
  <c r="O158" i="6"/>
  <c r="O157" i="6"/>
  <c r="O150" i="6"/>
  <c r="O149" i="6"/>
  <c r="O148" i="6"/>
  <c r="O147" i="6"/>
  <c r="O140" i="6"/>
  <c r="O139" i="6"/>
  <c r="O138" i="6"/>
  <c r="O137" i="6"/>
  <c r="O130" i="6"/>
  <c r="O129" i="6"/>
  <c r="O128" i="6"/>
  <c r="O127" i="6"/>
  <c r="O120" i="6"/>
  <c r="O119" i="6"/>
  <c r="O118" i="6"/>
  <c r="O117" i="6"/>
  <c r="O110" i="6"/>
  <c r="O109" i="6"/>
  <c r="O108" i="6"/>
  <c r="O107" i="6"/>
  <c r="O100" i="6"/>
  <c r="O99" i="6"/>
  <c r="O98" i="6"/>
  <c r="O97" i="6"/>
  <c r="O90" i="6"/>
  <c r="O89" i="6"/>
  <c r="O88" i="6"/>
  <c r="O87" i="6"/>
  <c r="O80" i="6"/>
  <c r="O79" i="6"/>
  <c r="O78" i="6"/>
  <c r="O77" i="6"/>
  <c r="O70" i="6"/>
  <c r="O69" i="6"/>
  <c r="O68" i="6"/>
  <c r="O67" i="6"/>
  <c r="O60" i="6"/>
  <c r="O59" i="6"/>
  <c r="O58" i="6"/>
  <c r="O57" i="6"/>
  <c r="O50" i="6"/>
  <c r="O49" i="6"/>
  <c r="O48" i="6"/>
  <c r="O47" i="6"/>
  <c r="O40" i="6"/>
  <c r="O39" i="6"/>
  <c r="O38" i="6"/>
  <c r="O37" i="6"/>
  <c r="O30" i="6"/>
  <c r="O29" i="6"/>
  <c r="O28" i="6"/>
  <c r="O27" i="6"/>
  <c r="O20" i="6"/>
  <c r="O19" i="6"/>
  <c r="O18" i="6"/>
  <c r="O17" i="6"/>
  <c r="O10" i="6"/>
  <c r="O9" i="6"/>
  <c r="O8" i="6"/>
  <c r="O7" i="6"/>
  <c r="O156" i="6"/>
  <c r="O155" i="6"/>
  <c r="O154" i="6"/>
  <c r="O153" i="6"/>
  <c r="O152" i="6"/>
  <c r="O146" i="6"/>
  <c r="O145" i="6"/>
  <c r="O144" i="6"/>
  <c r="O143" i="6"/>
  <c r="O142" i="6"/>
  <c r="O136" i="6"/>
  <c r="O135" i="6"/>
  <c r="O134" i="6"/>
  <c r="O133" i="6"/>
  <c r="O132" i="6"/>
  <c r="O126" i="6"/>
  <c r="O125" i="6"/>
  <c r="O124" i="6"/>
  <c r="O123" i="6"/>
  <c r="O122" i="6"/>
  <c r="O116" i="6"/>
  <c r="O115" i="6"/>
  <c r="O114" i="6"/>
  <c r="O113" i="6"/>
  <c r="O112" i="6"/>
  <c r="O106" i="6"/>
  <c r="O105" i="6"/>
  <c r="O104" i="6"/>
  <c r="O103" i="6"/>
  <c r="O102" i="6"/>
  <c r="O96" i="6"/>
  <c r="O95" i="6"/>
  <c r="O94" i="6"/>
  <c r="O93" i="6"/>
  <c r="O92" i="6"/>
  <c r="O86" i="6"/>
  <c r="O85" i="6"/>
  <c r="O84" i="6"/>
  <c r="O83" i="6"/>
  <c r="O82" i="6"/>
  <c r="O76" i="6"/>
  <c r="O75" i="6"/>
  <c r="O74" i="6"/>
  <c r="O73" i="6"/>
  <c r="O72" i="6"/>
  <c r="O66" i="6"/>
  <c r="O65" i="6"/>
  <c r="O64" i="6"/>
  <c r="O63" i="6"/>
  <c r="O62" i="6"/>
  <c r="O56" i="6"/>
  <c r="O55" i="6"/>
  <c r="O54" i="6"/>
  <c r="O53" i="6"/>
  <c r="O52" i="6"/>
  <c r="O46" i="6"/>
  <c r="O45" i="6"/>
  <c r="O44" i="6"/>
  <c r="O43" i="6"/>
  <c r="O42" i="6"/>
  <c r="O36" i="6"/>
  <c r="O35" i="6"/>
  <c r="O34" i="6"/>
  <c r="O33" i="6"/>
  <c r="O32" i="6"/>
  <c r="O26" i="6"/>
  <c r="O25" i="6"/>
  <c r="O24" i="6"/>
  <c r="O23" i="6"/>
  <c r="O22" i="6"/>
  <c r="O16" i="6"/>
  <c r="O15" i="6"/>
  <c r="O14" i="6"/>
  <c r="O13" i="6"/>
  <c r="O12" i="6"/>
  <c r="O3" i="6"/>
  <c r="O4" i="6"/>
  <c r="O5" i="6"/>
  <c r="O6" i="6"/>
  <c r="C156" i="6"/>
  <c r="C155" i="6"/>
  <c r="C154" i="6"/>
  <c r="C153" i="6"/>
  <c r="C152" i="6"/>
  <c r="C146" i="6"/>
  <c r="C145" i="6"/>
  <c r="C144" i="6"/>
  <c r="C143" i="6"/>
  <c r="C142" i="6"/>
  <c r="C136" i="6"/>
  <c r="C135" i="6"/>
  <c r="C134" i="6"/>
  <c r="C133" i="6"/>
  <c r="C132" i="6"/>
  <c r="C126" i="6"/>
  <c r="C125" i="6"/>
  <c r="C124" i="6"/>
  <c r="C123" i="6"/>
  <c r="C122" i="6"/>
  <c r="C116" i="6"/>
  <c r="C115" i="6"/>
  <c r="C114" i="6"/>
  <c r="C113" i="6"/>
  <c r="C112" i="6"/>
  <c r="C106" i="6"/>
  <c r="C105" i="6"/>
  <c r="C104" i="6"/>
  <c r="C103" i="6"/>
  <c r="C102" i="6"/>
  <c r="C96" i="6"/>
  <c r="C95" i="6"/>
  <c r="C94" i="6"/>
  <c r="C93" i="6"/>
  <c r="C92" i="6"/>
  <c r="C86" i="6"/>
  <c r="C85" i="6"/>
  <c r="C84" i="6"/>
  <c r="C83" i="6"/>
  <c r="C82" i="6"/>
  <c r="C76" i="6"/>
  <c r="C75" i="6"/>
  <c r="C74" i="6"/>
  <c r="C73" i="6"/>
  <c r="C72" i="6"/>
  <c r="C66" i="6"/>
  <c r="C65" i="6"/>
  <c r="C64" i="6"/>
  <c r="C63" i="6"/>
  <c r="C62" i="6"/>
  <c r="C56" i="6"/>
  <c r="C55" i="6"/>
  <c r="C54" i="6"/>
  <c r="C53" i="6"/>
  <c r="C52" i="6"/>
  <c r="C46" i="6"/>
  <c r="C45" i="6"/>
  <c r="C44" i="6"/>
  <c r="C43" i="6"/>
  <c r="C42" i="6"/>
  <c r="C36" i="6"/>
  <c r="C35" i="6"/>
  <c r="C34" i="6"/>
  <c r="C33" i="6"/>
  <c r="C32" i="6"/>
  <c r="C26" i="6"/>
  <c r="C25" i="6"/>
  <c r="C24" i="6"/>
  <c r="C23" i="6"/>
  <c r="C22" i="6"/>
  <c r="C16" i="6"/>
  <c r="C15" i="6"/>
  <c r="C14" i="6"/>
  <c r="C13" i="6"/>
  <c r="C12" i="6"/>
  <c r="C3" i="2"/>
  <c r="D3" i="2" s="1"/>
  <c r="C4" i="2"/>
  <c r="D4" i="2" s="1"/>
  <c r="C5" i="2"/>
  <c r="D5" i="2" s="1"/>
  <c r="C6" i="2"/>
  <c r="D6" i="2" s="1"/>
  <c r="C3" i="3"/>
  <c r="D3" i="3" s="1"/>
  <c r="C4" i="3"/>
  <c r="D4" i="3" s="1"/>
  <c r="C5" i="3"/>
  <c r="D5" i="3" s="1"/>
  <c r="C6" i="3"/>
  <c r="D6" i="3" s="1"/>
  <c r="C3" i="4"/>
  <c r="D3" i="4" s="1"/>
  <c r="C4" i="4"/>
  <c r="D4" i="4" s="1"/>
  <c r="C5" i="4"/>
  <c r="D5" i="4" s="1"/>
  <c r="C6" i="4"/>
  <c r="D6" i="4" s="1"/>
  <c r="C3" i="5"/>
  <c r="D3" i="5" s="1"/>
  <c r="C4" i="5"/>
  <c r="D4" i="5" s="1"/>
  <c r="C5" i="5"/>
  <c r="D5" i="5" s="1"/>
  <c r="C6" i="5"/>
  <c r="D6" i="5" s="1"/>
  <c r="C3" i="6"/>
  <c r="C4" i="6"/>
  <c r="C5" i="6"/>
  <c r="C6" i="6"/>
  <c r="A156" i="2"/>
  <c r="A155" i="2"/>
  <c r="A154" i="2"/>
  <c r="A153" i="2"/>
  <c r="A152" i="2"/>
  <c r="A156" i="3"/>
  <c r="A155" i="3"/>
  <c r="A154" i="3"/>
  <c r="A153" i="3"/>
  <c r="A152" i="3"/>
  <c r="A156" i="4"/>
  <c r="A155" i="4"/>
  <c r="A154" i="4"/>
  <c r="A153" i="4"/>
  <c r="A152" i="4"/>
  <c r="A156" i="5"/>
  <c r="A155" i="5"/>
  <c r="A154" i="5"/>
  <c r="A153" i="5"/>
  <c r="A152" i="5"/>
  <c r="A156" i="6"/>
  <c r="A155" i="6"/>
  <c r="A154" i="6"/>
  <c r="A153" i="6"/>
  <c r="A152" i="6"/>
  <c r="A146" i="2"/>
  <c r="A145" i="2"/>
  <c r="A144" i="2"/>
  <c r="A143" i="2"/>
  <c r="A142" i="2"/>
  <c r="A146" i="3"/>
  <c r="A145" i="3"/>
  <c r="A144" i="3"/>
  <c r="A143" i="3"/>
  <c r="A142" i="3"/>
  <c r="A146" i="4"/>
  <c r="A145" i="4"/>
  <c r="A144" i="4"/>
  <c r="A143" i="4"/>
  <c r="A142" i="4"/>
  <c r="A146" i="5"/>
  <c r="A145" i="5"/>
  <c r="A144" i="5"/>
  <c r="A143" i="5"/>
  <c r="A142" i="5"/>
  <c r="A146" i="6"/>
  <c r="A145" i="6"/>
  <c r="A144" i="6"/>
  <c r="A143" i="6"/>
  <c r="A142" i="6"/>
  <c r="A136" i="2"/>
  <c r="A135" i="2"/>
  <c r="A134" i="2"/>
  <c r="A133" i="2"/>
  <c r="A132" i="2"/>
  <c r="A136" i="3"/>
  <c r="A135" i="3"/>
  <c r="A134" i="3"/>
  <c r="A133" i="3"/>
  <c r="A132" i="3"/>
  <c r="A136" i="4"/>
  <c r="A135" i="4"/>
  <c r="A134" i="4"/>
  <c r="A133" i="4"/>
  <c r="A132" i="4"/>
  <c r="A136" i="5"/>
  <c r="A135" i="5"/>
  <c r="A134" i="5"/>
  <c r="A133" i="5"/>
  <c r="A132" i="5"/>
  <c r="A136" i="6"/>
  <c r="A135" i="6"/>
  <c r="A134" i="6"/>
  <c r="A133" i="6"/>
  <c r="A132" i="6"/>
  <c r="A126" i="2"/>
  <c r="A125" i="2"/>
  <c r="A124" i="2"/>
  <c r="A123" i="2"/>
  <c r="A122" i="2"/>
  <c r="A126" i="3"/>
  <c r="A125" i="3"/>
  <c r="A124" i="3"/>
  <c r="A123" i="3"/>
  <c r="A122" i="3"/>
  <c r="A126" i="4"/>
  <c r="A125" i="4"/>
  <c r="A124" i="4"/>
  <c r="A123" i="4"/>
  <c r="A122" i="4"/>
  <c r="A126" i="5"/>
  <c r="A125" i="5"/>
  <c r="A124" i="5"/>
  <c r="A123" i="5"/>
  <c r="A122" i="5"/>
  <c r="A126" i="6"/>
  <c r="A125" i="6"/>
  <c r="A124" i="6"/>
  <c r="A123" i="6"/>
  <c r="A122" i="6"/>
  <c r="A116" i="2"/>
  <c r="A115" i="2"/>
  <c r="A114" i="2"/>
  <c r="A113" i="2"/>
  <c r="A112" i="2"/>
  <c r="A116" i="3"/>
  <c r="A115" i="3"/>
  <c r="A114" i="3"/>
  <c r="A113" i="3"/>
  <c r="A112" i="3"/>
  <c r="A116" i="4"/>
  <c r="A115" i="4"/>
  <c r="A114" i="4"/>
  <c r="A113" i="4"/>
  <c r="A112" i="4"/>
  <c r="A116" i="5"/>
  <c r="A115" i="5"/>
  <c r="A114" i="5"/>
  <c r="A113" i="5"/>
  <c r="A112" i="5"/>
  <c r="A116" i="6"/>
  <c r="A115" i="6"/>
  <c r="A114" i="6"/>
  <c r="A113" i="6"/>
  <c r="A112" i="6"/>
  <c r="A106" i="2"/>
  <c r="A105" i="2"/>
  <c r="A104" i="2"/>
  <c r="A103" i="2"/>
  <c r="A102" i="2"/>
  <c r="A106" i="3"/>
  <c r="A105" i="3"/>
  <c r="A104" i="3"/>
  <c r="A103" i="3"/>
  <c r="A102" i="3"/>
  <c r="A106" i="4"/>
  <c r="A105" i="4"/>
  <c r="A104" i="4"/>
  <c r="A103" i="4"/>
  <c r="A102" i="4"/>
  <c r="A106" i="5"/>
  <c r="A105" i="5"/>
  <c r="A104" i="5"/>
  <c r="A103" i="5"/>
  <c r="A102" i="5"/>
  <c r="A106" i="6"/>
  <c r="A105" i="6"/>
  <c r="A104" i="6"/>
  <c r="A103" i="6"/>
  <c r="A102" i="6"/>
  <c r="A96" i="2"/>
  <c r="A95" i="2"/>
  <c r="A94" i="2"/>
  <c r="A93" i="2"/>
  <c r="A92" i="2"/>
  <c r="A96" i="3"/>
  <c r="A95" i="3"/>
  <c r="A94" i="3"/>
  <c r="A93" i="3"/>
  <c r="A92" i="3"/>
  <c r="A96" i="4"/>
  <c r="A95" i="4"/>
  <c r="A94" i="4"/>
  <c r="A93" i="4"/>
  <c r="A92" i="4"/>
  <c r="A96" i="5"/>
  <c r="A95" i="5"/>
  <c r="A94" i="5"/>
  <c r="A93" i="5"/>
  <c r="A92" i="5"/>
  <c r="A96" i="6"/>
  <c r="A95" i="6"/>
  <c r="A94" i="6"/>
  <c r="A93" i="6"/>
  <c r="A92" i="6"/>
  <c r="A86" i="2"/>
  <c r="A85" i="2"/>
  <c r="A84" i="2"/>
  <c r="A83" i="2"/>
  <c r="A82" i="2"/>
  <c r="A86" i="3"/>
  <c r="A85" i="3"/>
  <c r="A84" i="3"/>
  <c r="A83" i="3"/>
  <c r="A82" i="3"/>
  <c r="A86" i="4"/>
  <c r="A85" i="4"/>
  <c r="A84" i="4"/>
  <c r="A83" i="4"/>
  <c r="A82" i="4"/>
  <c r="A86" i="5"/>
  <c r="A85" i="5"/>
  <c r="A84" i="5"/>
  <c r="A83" i="5"/>
  <c r="A82" i="5"/>
  <c r="A86" i="6"/>
  <c r="A85" i="6"/>
  <c r="A84" i="6"/>
  <c r="A83" i="6"/>
  <c r="A82" i="6"/>
  <c r="A76" i="2"/>
  <c r="A75" i="2"/>
  <c r="A74" i="2"/>
  <c r="A73" i="2"/>
  <c r="A72" i="2"/>
  <c r="A76" i="3"/>
  <c r="A75" i="3"/>
  <c r="A74" i="3"/>
  <c r="A73" i="3"/>
  <c r="A72" i="3"/>
  <c r="A76" i="4"/>
  <c r="A75" i="4"/>
  <c r="A74" i="4"/>
  <c r="A73" i="4"/>
  <c r="A72" i="4"/>
  <c r="A76" i="5"/>
  <c r="A75" i="5"/>
  <c r="A74" i="5"/>
  <c r="A73" i="5"/>
  <c r="A72" i="5"/>
  <c r="A76" i="6"/>
  <c r="A75" i="6"/>
  <c r="A74" i="6"/>
  <c r="A73" i="6"/>
  <c r="A72" i="6"/>
  <c r="A66" i="2"/>
  <c r="A65" i="2"/>
  <c r="A64" i="2"/>
  <c r="A63" i="2"/>
  <c r="A62" i="2"/>
  <c r="A66" i="3"/>
  <c r="A65" i="3"/>
  <c r="A64" i="3"/>
  <c r="A63" i="3"/>
  <c r="A62" i="3"/>
  <c r="A66" i="4"/>
  <c r="A65" i="4"/>
  <c r="A64" i="4"/>
  <c r="A63" i="4"/>
  <c r="A62" i="4"/>
  <c r="A66" i="5"/>
  <c r="A65" i="5"/>
  <c r="A64" i="5"/>
  <c r="A63" i="5"/>
  <c r="A62" i="5"/>
  <c r="A66" i="6"/>
  <c r="A65" i="6"/>
  <c r="A64" i="6"/>
  <c r="A63" i="6"/>
  <c r="A62" i="6"/>
  <c r="A56" i="2"/>
  <c r="A55" i="2"/>
  <c r="A54" i="2"/>
  <c r="A53" i="2"/>
  <c r="A52" i="2"/>
  <c r="A56" i="3"/>
  <c r="A55" i="3"/>
  <c r="A54" i="3"/>
  <c r="A53" i="3"/>
  <c r="A52" i="3"/>
  <c r="A56" i="4"/>
  <c r="A55" i="4"/>
  <c r="A54" i="4"/>
  <c r="A53" i="4"/>
  <c r="A52" i="4"/>
  <c r="A56" i="5"/>
  <c r="A55" i="5"/>
  <c r="A54" i="5"/>
  <c r="A53" i="5"/>
  <c r="A52" i="5"/>
  <c r="A56" i="6"/>
  <c r="A55" i="6"/>
  <c r="A54" i="6"/>
  <c r="A53" i="6"/>
  <c r="A52" i="6"/>
  <c r="A46" i="2"/>
  <c r="A45" i="2"/>
  <c r="A44" i="2"/>
  <c r="A43" i="2"/>
  <c r="A42" i="2"/>
  <c r="A46" i="3"/>
  <c r="A45" i="3"/>
  <c r="A44" i="3"/>
  <c r="A43" i="3"/>
  <c r="A42" i="3"/>
  <c r="A46" i="4"/>
  <c r="A45" i="4"/>
  <c r="A44" i="4"/>
  <c r="A43" i="4"/>
  <c r="A42" i="4"/>
  <c r="A46" i="5"/>
  <c r="A45" i="5"/>
  <c r="A44" i="5"/>
  <c r="A43" i="5"/>
  <c r="A42" i="5"/>
  <c r="A46" i="6"/>
  <c r="A45" i="6"/>
  <c r="A44" i="6"/>
  <c r="A43" i="6"/>
  <c r="A42" i="6"/>
  <c r="A36" i="2"/>
  <c r="A35" i="2"/>
  <c r="A34" i="2"/>
  <c r="A33" i="2"/>
  <c r="A32" i="2"/>
  <c r="A36" i="3"/>
  <c r="A35" i="3"/>
  <c r="A34" i="3"/>
  <c r="A33" i="3"/>
  <c r="A32" i="3"/>
  <c r="A36" i="4"/>
  <c r="A35" i="4"/>
  <c r="A34" i="4"/>
  <c r="A33" i="4"/>
  <c r="A32" i="4"/>
  <c r="A36" i="5"/>
  <c r="A35" i="5"/>
  <c r="A34" i="5"/>
  <c r="A33" i="5"/>
  <c r="A32" i="5"/>
  <c r="A36" i="6"/>
  <c r="A35" i="6"/>
  <c r="A34" i="6"/>
  <c r="A33" i="6"/>
  <c r="A32" i="6"/>
  <c r="A26" i="2"/>
  <c r="A25" i="2"/>
  <c r="A24" i="2"/>
  <c r="A23" i="2"/>
  <c r="A22" i="2"/>
  <c r="A26" i="3"/>
  <c r="A25" i="3"/>
  <c r="A24" i="3"/>
  <c r="A23" i="3"/>
  <c r="A22" i="3"/>
  <c r="A26" i="4"/>
  <c r="A25" i="4"/>
  <c r="A24" i="4"/>
  <c r="A23" i="4"/>
  <c r="A22" i="4"/>
  <c r="A26" i="5"/>
  <c r="A25" i="5"/>
  <c r="A24" i="5"/>
  <c r="A23" i="5"/>
  <c r="A22" i="5"/>
  <c r="A26" i="6"/>
  <c r="A25" i="6"/>
  <c r="A24" i="6"/>
  <c r="A23" i="6"/>
  <c r="A22" i="6"/>
  <c r="A16" i="2"/>
  <c r="A15" i="2"/>
  <c r="A14" i="2"/>
  <c r="A13" i="2"/>
  <c r="A12" i="2"/>
  <c r="A16" i="3"/>
  <c r="A15" i="3"/>
  <c r="A14" i="3"/>
  <c r="A13" i="3"/>
  <c r="A12" i="3"/>
  <c r="A16" i="4"/>
  <c r="A15" i="4"/>
  <c r="A14" i="4"/>
  <c r="A13" i="4"/>
  <c r="A12" i="4"/>
  <c r="A16" i="5"/>
  <c r="A15" i="5"/>
  <c r="A14" i="5"/>
  <c r="A13" i="5"/>
  <c r="A12" i="5"/>
  <c r="A16" i="6"/>
  <c r="A15" i="6"/>
  <c r="A14" i="6"/>
  <c r="A13" i="6"/>
  <c r="A12" i="6"/>
  <c r="A3" i="2"/>
  <c r="A4" i="2"/>
  <c r="A5" i="2"/>
  <c r="A6" i="2"/>
  <c r="A3" i="3"/>
  <c r="A4" i="3"/>
  <c r="A5" i="3"/>
  <c r="A6" i="3"/>
  <c r="A3" i="4"/>
  <c r="A4" i="4"/>
  <c r="A5" i="4"/>
  <c r="A6" i="4"/>
  <c r="A3" i="5"/>
  <c r="A4" i="5"/>
  <c r="A5" i="5"/>
  <c r="A6" i="5"/>
  <c r="A3" i="6"/>
  <c r="A4" i="6"/>
  <c r="A5" i="6"/>
  <c r="A6" i="6"/>
  <c r="O2" i="2"/>
  <c r="O2" i="3"/>
  <c r="O2" i="4"/>
  <c r="O2" i="5"/>
  <c r="O2" i="6"/>
  <c r="C2" i="2"/>
  <c r="D2" i="2" s="1"/>
  <c r="C2" i="3"/>
  <c r="D2" i="3" s="1"/>
  <c r="C2" i="4"/>
  <c r="D2" i="4" s="1"/>
  <c r="C2" i="5"/>
  <c r="D2" i="5" s="1"/>
  <c r="C2" i="6"/>
  <c r="A2" i="2"/>
  <c r="A2" i="3"/>
  <c r="A2" i="4"/>
  <c r="A2" i="5"/>
  <c r="A2" i="6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B24" i="1"/>
  <c r="C24" i="1"/>
  <c r="D24" i="1"/>
  <c r="E24" i="1"/>
  <c r="F24" i="1"/>
  <c r="B25" i="1"/>
  <c r="C25" i="1"/>
  <c r="D25" i="1"/>
  <c r="E25" i="1"/>
  <c r="F25" i="1"/>
  <c r="B26" i="1"/>
  <c r="C26" i="1"/>
  <c r="D26" i="1"/>
  <c r="E26" i="1"/>
  <c r="F26" i="1"/>
  <c r="B27" i="1"/>
  <c r="C27" i="1"/>
  <c r="D27" i="1"/>
  <c r="E27" i="1"/>
  <c r="F27" i="1"/>
  <c r="B28" i="1"/>
  <c r="C28" i="1"/>
  <c r="D28" i="1"/>
  <c r="E28" i="1"/>
  <c r="F28" i="1"/>
  <c r="B29" i="1"/>
  <c r="C29" i="1"/>
  <c r="D29" i="1"/>
  <c r="E29" i="1"/>
  <c r="F29" i="1"/>
  <c r="B30" i="1"/>
  <c r="C30" i="1"/>
  <c r="D30" i="1"/>
  <c r="E30" i="1"/>
  <c r="F30" i="1"/>
  <c r="B31" i="1"/>
  <c r="C31" i="1"/>
  <c r="D31" i="1"/>
  <c r="E31" i="1"/>
  <c r="F31" i="1"/>
  <c r="B32" i="1"/>
  <c r="C32" i="1"/>
  <c r="D32" i="1"/>
  <c r="E32" i="1"/>
  <c r="F32" i="1"/>
  <c r="B33" i="1"/>
  <c r="C33" i="1"/>
  <c r="D33" i="1"/>
  <c r="E33" i="1"/>
  <c r="F33" i="1"/>
  <c r="B34" i="1"/>
  <c r="C34" i="1"/>
  <c r="D34" i="1"/>
  <c r="E34" i="1"/>
  <c r="F34" i="1"/>
  <c r="B35" i="1"/>
  <c r="C35" i="1"/>
  <c r="D35" i="1"/>
  <c r="E35" i="1"/>
  <c r="F35" i="1"/>
  <c r="B36" i="1"/>
  <c r="C36" i="1"/>
  <c r="D36" i="1"/>
  <c r="E36" i="1"/>
  <c r="F36" i="1"/>
  <c r="B37" i="1"/>
  <c r="C37" i="1"/>
  <c r="D37" i="1"/>
  <c r="E37" i="1"/>
  <c r="F37" i="1"/>
  <c r="B38" i="1"/>
  <c r="C38" i="1"/>
  <c r="D38" i="1"/>
  <c r="E38" i="1"/>
  <c r="F38" i="1"/>
  <c r="B39" i="1"/>
  <c r="C39" i="1"/>
  <c r="D39" i="1"/>
  <c r="E39" i="1"/>
  <c r="F39" i="1"/>
  <c r="B40" i="1"/>
  <c r="C40" i="1"/>
  <c r="D40" i="1"/>
  <c r="E40" i="1"/>
  <c r="F40" i="1"/>
  <c r="B41" i="1"/>
  <c r="C41" i="1"/>
  <c r="D41" i="1"/>
  <c r="E41" i="1"/>
  <c r="F41" i="1"/>
  <c r="B42" i="1"/>
  <c r="C42" i="1"/>
  <c r="D42" i="1"/>
  <c r="E42" i="1"/>
  <c r="F42" i="1"/>
  <c r="B43" i="1"/>
  <c r="C43" i="1"/>
  <c r="D43" i="1"/>
  <c r="E43" i="1"/>
  <c r="F43" i="1"/>
  <c r="B44" i="1"/>
  <c r="C44" i="1"/>
  <c r="D44" i="1"/>
  <c r="E44" i="1"/>
  <c r="F44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48" i="1"/>
  <c r="C48" i="1"/>
  <c r="D48" i="1"/>
  <c r="E48" i="1"/>
  <c r="F48" i="1"/>
  <c r="B49" i="1"/>
  <c r="C49" i="1"/>
  <c r="D49" i="1"/>
  <c r="E49" i="1"/>
  <c r="F49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59" i="1"/>
  <c r="C59" i="1"/>
  <c r="D59" i="1"/>
  <c r="E59" i="1"/>
  <c r="F59" i="1"/>
  <c r="B60" i="1"/>
  <c r="C60" i="1"/>
  <c r="D60" i="1"/>
  <c r="E60" i="1"/>
  <c r="F60" i="1"/>
  <c r="B61" i="1"/>
  <c r="C61" i="1"/>
  <c r="D61" i="1"/>
  <c r="E61" i="1"/>
  <c r="F61" i="1"/>
  <c r="B62" i="1"/>
  <c r="C62" i="1"/>
  <c r="D62" i="1"/>
  <c r="E62" i="1"/>
  <c r="F62" i="1"/>
  <c r="B63" i="1"/>
  <c r="C63" i="1"/>
  <c r="D63" i="1"/>
  <c r="E63" i="1"/>
  <c r="F63" i="1"/>
  <c r="B64" i="1"/>
  <c r="C64" i="1"/>
  <c r="D64" i="1"/>
  <c r="E64" i="1"/>
  <c r="F64" i="1"/>
  <c r="B65" i="1"/>
  <c r="C65" i="1"/>
  <c r="D65" i="1"/>
  <c r="E65" i="1"/>
  <c r="F65" i="1"/>
  <c r="B66" i="1"/>
  <c r="C66" i="1"/>
  <c r="D66" i="1"/>
  <c r="E66" i="1"/>
  <c r="F66" i="1"/>
  <c r="B67" i="1"/>
  <c r="C67" i="1"/>
  <c r="D67" i="1"/>
  <c r="E67" i="1"/>
  <c r="F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E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B78" i="1"/>
  <c r="C78" i="1"/>
  <c r="D78" i="1"/>
  <c r="E78" i="1"/>
  <c r="F78" i="1"/>
  <c r="B79" i="1"/>
  <c r="C79" i="1"/>
  <c r="D79" i="1"/>
  <c r="E79" i="1"/>
  <c r="F79" i="1"/>
  <c r="B80" i="1"/>
  <c r="C80" i="1"/>
  <c r="D80" i="1"/>
  <c r="E80" i="1"/>
  <c r="F80" i="1"/>
  <c r="B81" i="1"/>
  <c r="C81" i="1"/>
  <c r="D81" i="1"/>
  <c r="E81" i="1"/>
  <c r="F81" i="1"/>
  <c r="F3" i="1"/>
  <c r="E3" i="1"/>
  <c r="D3" i="1"/>
  <c r="C3" i="1"/>
  <c r="B3" i="1"/>
  <c r="D131" i="5" l="1"/>
  <c r="A131" i="5" s="1"/>
  <c r="D91" i="5"/>
  <c r="A91" i="5" s="1"/>
  <c r="D51" i="5"/>
  <c r="A51" i="5" s="1"/>
  <c r="F31" i="5"/>
  <c r="N10" i="5"/>
  <c r="M10" i="5"/>
  <c r="N9" i="5"/>
  <c r="M9" i="5"/>
  <c r="N8" i="5"/>
  <c r="M8" i="5"/>
  <c r="N7" i="5"/>
  <c r="M7" i="5"/>
  <c r="O6" i="5"/>
  <c r="N6" i="5"/>
  <c r="M6" i="5"/>
  <c r="O5" i="5"/>
  <c r="N5" i="5"/>
  <c r="M5" i="5"/>
  <c r="O4" i="5"/>
  <c r="N4" i="5"/>
  <c r="M4" i="5"/>
  <c r="O3" i="5"/>
  <c r="N3" i="5"/>
  <c r="M3" i="5"/>
  <c r="N2" i="5"/>
  <c r="M2" i="5"/>
  <c r="D11" i="5"/>
  <c r="A11" i="5" s="1"/>
  <c r="D131" i="4"/>
  <c r="A131" i="4" s="1"/>
  <c r="D91" i="4"/>
  <c r="A91" i="4" s="1"/>
  <c r="D51" i="4"/>
  <c r="A51" i="4" s="1"/>
  <c r="N10" i="4"/>
  <c r="M10" i="4"/>
  <c r="N9" i="4"/>
  <c r="M9" i="4"/>
  <c r="N8" i="4"/>
  <c r="M8" i="4"/>
  <c r="N7" i="4"/>
  <c r="M7" i="4"/>
  <c r="O6" i="4"/>
  <c r="N6" i="4"/>
  <c r="M6" i="4"/>
  <c r="O5" i="4"/>
  <c r="N5" i="4"/>
  <c r="M5" i="4"/>
  <c r="O4" i="4"/>
  <c r="N4" i="4"/>
  <c r="M4" i="4"/>
  <c r="O3" i="4"/>
  <c r="N3" i="4"/>
  <c r="M3" i="4"/>
  <c r="N2" i="4"/>
  <c r="M2" i="4"/>
  <c r="D11" i="4"/>
  <c r="A11" i="4" s="1"/>
  <c r="D161" i="3"/>
  <c r="A161" i="3" s="1"/>
  <c r="D131" i="3"/>
  <c r="A131" i="3" s="1"/>
  <c r="D91" i="3"/>
  <c r="A91" i="3" s="1"/>
  <c r="D51" i="3"/>
  <c r="A51" i="3" s="1"/>
  <c r="N10" i="3"/>
  <c r="M10" i="3"/>
  <c r="N9" i="3"/>
  <c r="M9" i="3"/>
  <c r="N8" i="3"/>
  <c r="M8" i="3"/>
  <c r="N7" i="3"/>
  <c r="M7" i="3"/>
  <c r="O6" i="3"/>
  <c r="N6" i="3"/>
  <c r="M6" i="3"/>
  <c r="O5" i="3"/>
  <c r="N5" i="3"/>
  <c r="M5" i="3"/>
  <c r="O4" i="3"/>
  <c r="N4" i="3"/>
  <c r="M4" i="3"/>
  <c r="O3" i="3"/>
  <c r="N3" i="3"/>
  <c r="M3" i="3"/>
  <c r="N2" i="3"/>
  <c r="M2" i="3"/>
  <c r="D11" i="3"/>
  <c r="A11" i="3" s="1"/>
  <c r="D161" i="2"/>
  <c r="A161" i="2" s="1"/>
  <c r="M151" i="2"/>
  <c r="D151" i="2"/>
  <c r="A151" i="2" s="1"/>
  <c r="M141" i="2"/>
  <c r="D141" i="2"/>
  <c r="A141" i="2" s="1"/>
  <c r="M131" i="2"/>
  <c r="D131" i="2"/>
  <c r="A131" i="2" s="1"/>
  <c r="M121" i="2"/>
  <c r="D121" i="2"/>
  <c r="A121" i="2" s="1"/>
  <c r="M111" i="2"/>
  <c r="D111" i="2"/>
  <c r="A111" i="2" s="1"/>
  <c r="M101" i="2"/>
  <c r="D101" i="2"/>
  <c r="A101" i="2" s="1"/>
  <c r="M91" i="2"/>
  <c r="D91" i="2"/>
  <c r="A91" i="2" s="1"/>
  <c r="M81" i="2"/>
  <c r="D81" i="2"/>
  <c r="A81" i="2" s="1"/>
  <c r="M71" i="2"/>
  <c r="D71" i="2"/>
  <c r="A71" i="2" s="1"/>
  <c r="M61" i="2"/>
  <c r="D61" i="2"/>
  <c r="A61" i="2" s="1"/>
  <c r="M51" i="2"/>
  <c r="D51" i="2"/>
  <c r="A51" i="2" s="1"/>
  <c r="M41" i="2"/>
  <c r="D41" i="2"/>
  <c r="A41" i="2" s="1"/>
  <c r="M31" i="2"/>
  <c r="D31" i="2"/>
  <c r="A31" i="2" s="1"/>
  <c r="M21" i="2"/>
  <c r="D21" i="2"/>
  <c r="A21" i="2" s="1"/>
  <c r="M11" i="2"/>
  <c r="N10" i="2"/>
  <c r="M10" i="2"/>
  <c r="N9" i="2"/>
  <c r="M9" i="2"/>
  <c r="N8" i="2"/>
  <c r="M8" i="2"/>
  <c r="N7" i="2"/>
  <c r="M7" i="2"/>
  <c r="O6" i="2"/>
  <c r="N6" i="2"/>
  <c r="M6" i="2"/>
  <c r="O5" i="2"/>
  <c r="N5" i="2"/>
  <c r="M5" i="2"/>
  <c r="O4" i="2"/>
  <c r="N4" i="2"/>
  <c r="M4" i="2"/>
  <c r="O3" i="2"/>
  <c r="N3" i="2"/>
  <c r="M3" i="2"/>
  <c r="N2" i="2"/>
  <c r="M2" i="2"/>
  <c r="D11" i="2"/>
  <c r="Q156" i="6"/>
  <c r="P156" i="6"/>
  <c r="Q155" i="6"/>
  <c r="P155" i="6"/>
  <c r="Q154" i="6"/>
  <c r="P154" i="6"/>
  <c r="Q153" i="6"/>
  <c r="P153" i="6"/>
  <c r="Q152" i="6"/>
  <c r="P152" i="6"/>
  <c r="Q146" i="6"/>
  <c r="P146" i="6"/>
  <c r="Q145" i="6"/>
  <c r="P145" i="6"/>
  <c r="Q144" i="6"/>
  <c r="P144" i="6"/>
  <c r="Q143" i="6"/>
  <c r="P143" i="6"/>
  <c r="Q142" i="6"/>
  <c r="P142" i="6"/>
  <c r="Q136" i="6"/>
  <c r="P136" i="6"/>
  <c r="Q135" i="6"/>
  <c r="P135" i="6"/>
  <c r="Q134" i="6"/>
  <c r="P134" i="6"/>
  <c r="Q133" i="6"/>
  <c r="P133" i="6"/>
  <c r="Q132" i="6"/>
  <c r="P132" i="6"/>
  <c r="Q126" i="6"/>
  <c r="P126" i="6"/>
  <c r="Q125" i="6"/>
  <c r="P125" i="6"/>
  <c r="Q124" i="6"/>
  <c r="P124" i="6"/>
  <c r="Q123" i="6"/>
  <c r="P123" i="6"/>
  <c r="Q122" i="6"/>
  <c r="P122" i="6"/>
  <c r="Q116" i="6"/>
  <c r="P116" i="6"/>
  <c r="Q115" i="6"/>
  <c r="P115" i="6"/>
  <c r="Q114" i="6"/>
  <c r="P114" i="6"/>
  <c r="Q113" i="6"/>
  <c r="P113" i="6"/>
  <c r="Q112" i="6"/>
  <c r="P112" i="6"/>
  <c r="Q106" i="6"/>
  <c r="P106" i="6"/>
  <c r="Q105" i="6"/>
  <c r="P105" i="6"/>
  <c r="Q104" i="6"/>
  <c r="P104" i="6"/>
  <c r="Q103" i="6"/>
  <c r="P103" i="6"/>
  <c r="Q102" i="6"/>
  <c r="P102" i="6"/>
  <c r="Q96" i="6"/>
  <c r="P96" i="6"/>
  <c r="Q95" i="6"/>
  <c r="P95" i="6"/>
  <c r="Q94" i="6"/>
  <c r="P94" i="6"/>
  <c r="Q93" i="6"/>
  <c r="P93" i="6"/>
  <c r="Q92" i="6"/>
  <c r="P92" i="6"/>
  <c r="Q86" i="6"/>
  <c r="P86" i="6"/>
  <c r="Q85" i="6"/>
  <c r="P85" i="6"/>
  <c r="Q84" i="6"/>
  <c r="P84" i="6"/>
  <c r="Q83" i="6"/>
  <c r="P83" i="6"/>
  <c r="Q82" i="6"/>
  <c r="P82" i="6"/>
  <c r="Q76" i="6"/>
  <c r="P76" i="6"/>
  <c r="Q75" i="6"/>
  <c r="P75" i="6"/>
  <c r="Q74" i="6"/>
  <c r="P74" i="6"/>
  <c r="Q73" i="6"/>
  <c r="P73" i="6"/>
  <c r="Q72" i="6"/>
  <c r="P72" i="6"/>
  <c r="Q66" i="6"/>
  <c r="P66" i="6"/>
  <c r="Q65" i="6"/>
  <c r="P65" i="6"/>
  <c r="Q64" i="6"/>
  <c r="P64" i="6"/>
  <c r="Q63" i="6"/>
  <c r="P63" i="6"/>
  <c r="Q62" i="6"/>
  <c r="P62" i="6"/>
  <c r="Q56" i="6"/>
  <c r="P56" i="6"/>
  <c r="Q55" i="6"/>
  <c r="P55" i="6"/>
  <c r="Q54" i="6"/>
  <c r="P54" i="6"/>
  <c r="Q53" i="6"/>
  <c r="P53" i="6"/>
  <c r="Q52" i="6"/>
  <c r="P52" i="6"/>
  <c r="Q46" i="6"/>
  <c r="P46" i="6"/>
  <c r="Q45" i="6"/>
  <c r="P45" i="6"/>
  <c r="Q44" i="6"/>
  <c r="P44" i="6"/>
  <c r="Q43" i="6"/>
  <c r="P43" i="6"/>
  <c r="Q42" i="6"/>
  <c r="P42" i="6"/>
  <c r="Q36" i="6"/>
  <c r="P36" i="6"/>
  <c r="Q35" i="6"/>
  <c r="P35" i="6"/>
  <c r="Q34" i="6"/>
  <c r="P34" i="6"/>
  <c r="Q33" i="6"/>
  <c r="P33" i="6"/>
  <c r="Q32" i="6"/>
  <c r="P32" i="6"/>
  <c r="Q26" i="6"/>
  <c r="P26" i="6"/>
  <c r="Q25" i="6"/>
  <c r="P25" i="6"/>
  <c r="Q24" i="6"/>
  <c r="P24" i="6"/>
  <c r="Q23" i="6"/>
  <c r="P23" i="6"/>
  <c r="Q22" i="6"/>
  <c r="P22" i="6"/>
  <c r="Q16" i="6"/>
  <c r="P16" i="6"/>
  <c r="Q15" i="6"/>
  <c r="P15" i="6"/>
  <c r="Q14" i="6"/>
  <c r="P14" i="6"/>
  <c r="Q13" i="6"/>
  <c r="P13" i="6"/>
  <c r="Q12" i="6"/>
  <c r="P12" i="6"/>
  <c r="Q6" i="6"/>
  <c r="P6" i="6"/>
  <c r="Q5" i="6"/>
  <c r="P5" i="6"/>
  <c r="Q4" i="6"/>
  <c r="P4" i="6"/>
  <c r="Q3" i="6"/>
  <c r="P3" i="6"/>
  <c r="Q2" i="6"/>
  <c r="P2" i="6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C1" i="1"/>
  <c r="F111" i="5" l="1"/>
  <c r="E161" i="2"/>
  <c r="F71" i="5"/>
  <c r="F151" i="5"/>
  <c r="E61" i="5"/>
  <c r="D61" i="5"/>
  <c r="A61" i="5" s="1"/>
  <c r="G61" i="5"/>
  <c r="F61" i="5"/>
  <c r="E141" i="5"/>
  <c r="D141" i="5"/>
  <c r="A141" i="5" s="1"/>
  <c r="G141" i="5"/>
  <c r="F141" i="5"/>
  <c r="G81" i="5"/>
  <c r="F81" i="5"/>
  <c r="E81" i="5"/>
  <c r="D81" i="5"/>
  <c r="A81" i="5" s="1"/>
  <c r="G161" i="5"/>
  <c r="F161" i="5"/>
  <c r="E161" i="5"/>
  <c r="D161" i="5"/>
  <c r="A161" i="5" s="1"/>
  <c r="E21" i="5"/>
  <c r="D21" i="5"/>
  <c r="A21" i="5" s="1"/>
  <c r="G21" i="5"/>
  <c r="F21" i="5"/>
  <c r="E101" i="5"/>
  <c r="D101" i="5"/>
  <c r="A101" i="5" s="1"/>
  <c r="G101" i="5"/>
  <c r="F101" i="5"/>
  <c r="G41" i="5"/>
  <c r="F41" i="5"/>
  <c r="E41" i="5"/>
  <c r="D41" i="5"/>
  <c r="A41" i="5" s="1"/>
  <c r="G121" i="5"/>
  <c r="F121" i="5"/>
  <c r="E121" i="5"/>
  <c r="D121" i="5"/>
  <c r="A121" i="5" s="1"/>
  <c r="E11" i="5"/>
  <c r="G31" i="5"/>
  <c r="E51" i="5"/>
  <c r="G71" i="5"/>
  <c r="E91" i="5"/>
  <c r="G111" i="5"/>
  <c r="E131" i="5"/>
  <c r="G151" i="5"/>
  <c r="F11" i="5"/>
  <c r="D31" i="5"/>
  <c r="A31" i="5" s="1"/>
  <c r="F51" i="5"/>
  <c r="D71" i="5"/>
  <c r="A71" i="5" s="1"/>
  <c r="F91" i="5"/>
  <c r="D111" i="5"/>
  <c r="A111" i="5" s="1"/>
  <c r="F131" i="5"/>
  <c r="D151" i="5"/>
  <c r="A151" i="5" s="1"/>
  <c r="G11" i="5"/>
  <c r="E31" i="5"/>
  <c r="G51" i="5"/>
  <c r="E71" i="5"/>
  <c r="G91" i="5"/>
  <c r="E111" i="5"/>
  <c r="G131" i="5"/>
  <c r="E151" i="5"/>
  <c r="D61" i="4"/>
  <c r="A61" i="4" s="1"/>
  <c r="D141" i="4"/>
  <c r="A141" i="4" s="1"/>
  <c r="D21" i="4"/>
  <c r="A21" i="4" s="1"/>
  <c r="D101" i="4"/>
  <c r="A101" i="4" s="1"/>
  <c r="D81" i="4"/>
  <c r="A81" i="4" s="1"/>
  <c r="G161" i="4"/>
  <c r="F161" i="4"/>
  <c r="E161" i="4"/>
  <c r="D161" i="4"/>
  <c r="A161" i="4" s="1"/>
  <c r="D41" i="4"/>
  <c r="A41" i="4" s="1"/>
  <c r="D121" i="4"/>
  <c r="A121" i="4" s="1"/>
  <c r="D31" i="4"/>
  <c r="A31" i="4" s="1"/>
  <c r="D71" i="4"/>
  <c r="A71" i="4" s="1"/>
  <c r="D111" i="4"/>
  <c r="A111" i="4" s="1"/>
  <c r="D151" i="4"/>
  <c r="A151" i="4" s="1"/>
  <c r="D61" i="3"/>
  <c r="A61" i="3" s="1"/>
  <c r="D141" i="3"/>
  <c r="A141" i="3" s="1"/>
  <c r="D81" i="3"/>
  <c r="A81" i="3" s="1"/>
  <c r="D21" i="3"/>
  <c r="A21" i="3" s="1"/>
  <c r="D101" i="3"/>
  <c r="A101" i="3" s="1"/>
  <c r="D41" i="3"/>
  <c r="A41" i="3" s="1"/>
  <c r="D121" i="3"/>
  <c r="A121" i="3" s="1"/>
  <c r="G161" i="3"/>
  <c r="D31" i="3"/>
  <c r="A31" i="3" s="1"/>
  <c r="D71" i="3"/>
  <c r="A71" i="3" s="1"/>
  <c r="D111" i="3"/>
  <c r="A111" i="3" s="1"/>
  <c r="D151" i="3"/>
  <c r="A151" i="3" s="1"/>
  <c r="E161" i="3"/>
  <c r="F161" i="3"/>
  <c r="B1" i="2"/>
  <c r="A11" i="2"/>
  <c r="F161" i="2"/>
  <c r="G161" i="2"/>
  <c r="M161" i="2" l="1"/>
</calcChain>
</file>

<file path=xl/sharedStrings.xml><?xml version="1.0" encoding="utf-8"?>
<sst xmlns="http://schemas.openxmlformats.org/spreadsheetml/2006/main" count="665" uniqueCount="146">
  <si>
    <t>Saison</t>
  </si>
  <si>
    <t>Numéro d'équipe</t>
  </si>
  <si>
    <t>LES PÊCHEURS</t>
  </si>
  <si>
    <t>Homme</t>
  </si>
  <si>
    <t>Moyenne</t>
  </si>
  <si>
    <t>Total saison</t>
  </si>
  <si>
    <t>NO.</t>
  </si>
  <si>
    <t>Capitaine</t>
  </si>
  <si>
    <t>NOMS</t>
  </si>
  <si>
    <t>Femme</t>
  </si>
  <si>
    <t>de départ</t>
  </si>
  <si>
    <t>Gageurs</t>
  </si>
  <si>
    <t>Cumulative</t>
  </si>
  <si>
    <t>Quilles</t>
  </si>
  <si>
    <t>Parties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</si>
  <si>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</si>
  <si>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</si>
  <si>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</si>
  <si>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</si>
  <si>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</si>
  <si>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</si>
  <si>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</si>
  <si>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</si>
  <si>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</si>
  <si>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</si>
  <si>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</si>
  <si>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</si>
  <si>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</si>
  <si>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</si>
  <si>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</si>
  <si>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</si>
  <si>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</si>
  <si>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</si>
  <si>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</si>
  <si>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</si>
  <si>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</si>
  <si>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</si>
  <si>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</si>
  <si>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</si>
  <si>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</si>
  <si>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</si>
  <si>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</si>
  <si>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</si>
  <si>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</si>
  <si>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</si>
  <si>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</si>
  <si>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</si>
  <si>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</si>
  <si>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</si>
  <si>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</si>
  <si>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</si>
  <si>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</si>
  <si>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</si>
  <si>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</si>
  <si>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</si>
  <si>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</si>
  <si>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</si>
  <si>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</si>
  <si>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</si>
  <si>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</si>
  <si>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</si>
  <si>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</si>
  <si>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</si>
  <si>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</si>
  <si>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</si>
  <si>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</si>
  <si>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</si>
  <si>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</si>
  <si>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</si>
  <si>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</si>
  <si>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</si>
  <si>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</si>
  <si>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</si>
  <si>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</si>
  <si>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</si>
  <si>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</si>
  <si>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</si>
  <si>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</si>
  <si>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</si>
  <si>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</si>
  <si>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</si>
  <si>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</si>
  <si>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</si>
  <si>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</si>
  <si>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</si>
  <si>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</si>
  <si>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</si>
  <si>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</si>
  <si>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</si>
  <si>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</si>
  <si>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</si>
  <si>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</si>
  <si>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</si>
  <si>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</si>
  <si>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</si>
  <si>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</si>
  <si>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</si>
  <si>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</si>
  <si>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</si>
  <si>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</si>
  <si>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</si>
  <si>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</si>
  <si>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</si>
  <si>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</si>
  <si>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</si>
  <si>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</si>
  <si>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</si>
  <si>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</si>
  <si>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</si>
  <si>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Abat-Neuf</t>
  </si>
  <si>
    <t>Numéros des joueurs</t>
  </si>
  <si>
    <t>Équipe # 01</t>
  </si>
  <si>
    <t>MOY.</t>
  </si>
  <si>
    <t>Partie 01</t>
  </si>
  <si>
    <t>Partie 02</t>
  </si>
  <si>
    <t>Partie 03</t>
  </si>
  <si>
    <t>Absences</t>
  </si>
  <si>
    <t>69 d'équipe</t>
  </si>
  <si>
    <t>Revenu hebdo.</t>
  </si>
  <si>
    <t>Total quilles tombées</t>
  </si>
  <si>
    <t>Total parties jouées</t>
  </si>
  <si>
    <t>Substitut</t>
  </si>
  <si>
    <t>Nouveau</t>
  </si>
  <si>
    <t>Équipe # 02</t>
  </si>
  <si>
    <t>x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</si>
  <si>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</si>
  <si>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</si>
  <si>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</si>
  <si>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</si>
  <si>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</si>
  <si>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</si>
  <si>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</si>
  <si>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</si>
  <si>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</si>
  <si>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</si>
  <si>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</si>
  <si>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</si>
  <si>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</si>
  <si>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</si>
  <si>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Sem.01</t>
  </si>
  <si>
    <t>Sem.02</t>
  </si>
  <si>
    <t>Sem.03</t>
  </si>
  <si>
    <t>Sem.04</t>
  </si>
  <si>
    <t>Inscrire : A1,A2,..Etc..</t>
  </si>
  <si>
    <t>Homme Femme</t>
  </si>
  <si>
    <t>Moyenne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</si>
</sst>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4"/>
      <color rgb="FF0000FF"/>
      <name val="Calibri"/>
      <family val="2"/>
    </font>
    <font>
      <b/>
      <u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4" fillId="0" borderId="0"/>
  </cellStyleXfs>
  <cellXfs count="12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1" fontId="3" fillId="2" borderId="17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1" fillId="4" borderId="12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 textRotation="90" wrapText="1"/>
    </xf>
    <xf numFmtId="0" fontId="14" fillId="5" borderId="12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textRotation="90" wrapText="1"/>
    </xf>
    <xf numFmtId="0" fontId="0" fillId="7" borderId="0" xfId="0" applyFill="1"/>
    <xf numFmtId="0" fontId="3" fillId="5" borderId="12" xfId="0" applyFont="1" applyFill="1" applyBorder="1" applyAlignment="1">
      <alignment horizontal="center" vertical="center" wrapText="1"/>
    </xf>
    <xf numFmtId="1" fontId="12" fillId="5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2" fillId="2" borderId="12" xfId="0" applyFont="1" applyFill="1" applyBorder="1"/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44" fontId="1" fillId="2" borderId="12" xfId="1" applyFont="1" applyFill="1" applyBorder="1" applyAlignment="1">
      <alignment horizontal="center" vertical="center"/>
    </xf>
    <xf numFmtId="1" fontId="0" fillId="2" borderId="12" xfId="0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2" fillId="5" borderId="12" xfId="0" applyFont="1" applyFill="1" applyBorder="1"/>
    <xf numFmtId="0" fontId="0" fillId="0" borderId="12" xfId="0" applyFont="1" applyBorder="1" applyAlignment="1">
      <alignment horizontal="center" vertical="center"/>
    </xf>
    <xf numFmtId="44" fontId="1" fillId="5" borderId="12" xfId="1" applyFont="1" applyFill="1" applyBorder="1" applyAlignment="1">
      <alignment horizontal="center" vertical="center"/>
    </xf>
    <xf numFmtId="1" fontId="0" fillId="5" borderId="12" xfId="0" applyNumberFormat="1" applyFont="1" applyFill="1" applyBorder="1" applyAlignment="1">
      <alignment horizontal="center" vertical="center"/>
    </xf>
    <xf numFmtId="0" fontId="0" fillId="7" borderId="0" xfId="0" applyFill="1" applyBorder="1"/>
    <xf numFmtId="0" fontId="3" fillId="8" borderId="12" xfId="0" applyFont="1" applyFill="1" applyBorder="1" applyAlignment="1">
      <alignment horizontal="center" vertical="center"/>
    </xf>
    <xf numFmtId="0" fontId="12" fillId="8" borderId="12" xfId="0" applyFont="1" applyFill="1" applyBorder="1"/>
    <xf numFmtId="44" fontId="1" fillId="8" borderId="12" xfId="1" applyFont="1" applyFill="1" applyBorder="1" applyAlignment="1">
      <alignment horizontal="center" vertical="center"/>
    </xf>
    <xf numFmtId="1" fontId="0" fillId="8" borderId="12" xfId="0" applyNumberFormat="1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2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center" vertical="center"/>
    </xf>
    <xf numFmtId="0" fontId="21" fillId="9" borderId="12" xfId="0" applyFont="1" applyFill="1" applyBorder="1" applyAlignment="1">
      <alignment horizontal="center" vertical="center"/>
    </xf>
    <xf numFmtId="44" fontId="1" fillId="9" borderId="12" xfId="1" applyFont="1" applyFill="1" applyBorder="1" applyAlignment="1">
      <alignment horizontal="center" vertical="center"/>
    </xf>
    <xf numFmtId="1" fontId="0" fillId="9" borderId="12" xfId="0" applyNumberFormat="1" applyFont="1" applyFill="1" applyBorder="1" applyAlignment="1">
      <alignment horizontal="center" vertical="center"/>
    </xf>
    <xf numFmtId="0" fontId="12" fillId="9" borderId="12" xfId="0" applyFont="1" applyFill="1" applyBorder="1"/>
    <xf numFmtId="0" fontId="18" fillId="9" borderId="19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/>
    </xf>
    <xf numFmtId="1" fontId="12" fillId="5" borderId="20" xfId="0" applyNumberFormat="1" applyFont="1" applyFill="1" applyBorder="1" applyAlignment="1">
      <alignment horizontal="center" vertical="center" wrapText="1"/>
    </xf>
    <xf numFmtId="44" fontId="0" fillId="2" borderId="8" xfId="1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44" fontId="0" fillId="5" borderId="12" xfId="1" applyFont="1" applyFill="1" applyBorder="1" applyAlignment="1">
      <alignment horizontal="center" vertical="center"/>
    </xf>
    <xf numFmtId="44" fontId="0" fillId="8" borderId="12" xfId="1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5" fillId="9" borderId="12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25" fillId="9" borderId="12" xfId="0" applyFont="1" applyFill="1" applyBorder="1" applyAlignment="1">
      <alignment horizontal="center" vertical="center"/>
    </xf>
    <xf numFmtId="1" fontId="4" fillId="11" borderId="12" xfId="0" applyNumberFormat="1" applyFont="1" applyFill="1" applyBorder="1" applyAlignment="1">
      <alignment horizontal="center" vertical="center"/>
    </xf>
    <xf numFmtId="1" fontId="3" fillId="9" borderId="12" xfId="0" applyNumberFormat="1" applyFont="1" applyFill="1" applyBorder="1" applyAlignment="1">
      <alignment horizontal="center" vertical="center"/>
    </xf>
    <xf numFmtId="44" fontId="3" fillId="9" borderId="12" xfId="1" applyFont="1" applyFill="1" applyBorder="1" applyAlignment="1">
      <alignment horizontal="center" vertical="center"/>
    </xf>
    <xf numFmtId="44" fontId="26" fillId="5" borderId="12" xfId="1" applyFont="1" applyFill="1" applyBorder="1" applyAlignment="1">
      <alignment horizontal="center" vertical="center" wrapText="1"/>
    </xf>
    <xf numFmtId="0" fontId="3" fillId="13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13" borderId="21" xfId="0" applyFont="1" applyFill="1" applyBorder="1" applyAlignment="1">
      <alignment horizontal="center" vertical="center"/>
    </xf>
    <xf numFmtId="0" fontId="3" fillId="13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16" fontId="8" fillId="13" borderId="0" xfId="0" applyNumberFormat="1" applyFont="1" applyFill="1" applyBorder="1" applyAlignment="1">
      <alignment horizontal="center" vertical="center" wrapText="1"/>
    </xf>
    <xf numFmtId="16" fontId="8" fillId="13" borderId="0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1" fontId="3" fillId="0" borderId="10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44" fontId="0" fillId="0" borderId="1" xfId="1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" fontId="3" fillId="3" borderId="12" xfId="0" applyNumberFormat="1" applyFont="1" applyFill="1" applyBorder="1" applyAlignment="1">
      <alignment horizontal="center" vertical="center"/>
    </xf>
    <xf numFmtId="1" fontId="3" fillId="14" borderId="12" xfId="0" applyNumberFormat="1" applyFont="1" applyFill="1" applyBorder="1" applyAlignment="1">
      <alignment horizontal="center" vertical="center"/>
    </xf>
    <xf numFmtId="1" fontId="3" fillId="15" borderId="12" xfId="0" applyNumberFormat="1" applyFont="1" applyFill="1" applyBorder="1" applyAlignment="1">
      <alignment horizontal="center" vertical="center"/>
    </xf>
    <xf numFmtId="1" fontId="3" fillId="6" borderId="12" xfId="0" applyNumberFormat="1" applyFont="1" applyFill="1" applyBorder="1" applyAlignment="1">
      <alignment horizontal="center" vertical="center"/>
    </xf>
    <xf numFmtId="1" fontId="3" fillId="4" borderId="12" xfId="0" applyNumberFormat="1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left" vertical="center"/>
    </xf>
    <xf numFmtId="1" fontId="3" fillId="13" borderId="0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" fontId="3" fillId="15" borderId="17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10" xfId="2"/>
  </cellStyles>
  <dxfs count="2760"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220980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213360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1074420</xdr:colOff>
          <xdr:row>0</xdr:row>
          <xdr:rowOff>213360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243840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228600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Nouveau%20P&#234;cheurs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Horaire"/>
      <sheetName val="Informations personnelles"/>
      <sheetName val="Données"/>
      <sheetName val="Abat-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  <sheetName val="Sem.11"/>
      <sheetName val="Sem.12"/>
      <sheetName val="Sem.13"/>
      <sheetName val="Sem.14"/>
      <sheetName val="Sem.15"/>
      <sheetName val="Sem.16"/>
      <sheetName val="Sem.17"/>
      <sheetName val="Sem.18"/>
      <sheetName val="Sem.19"/>
      <sheetName val="Sem.20"/>
      <sheetName val="Sem.21"/>
      <sheetName val="Sem.22"/>
      <sheetName val="Sem.23"/>
      <sheetName val="Sem.24"/>
      <sheetName val="Sem.25"/>
      <sheetName val="Sem.26"/>
      <sheetName val="Sem.27"/>
      <sheetName val="Sem.28"/>
      <sheetName val="Nouveau Pêcheurs01"/>
    </sheetNames>
    <definedNames>
      <definedName name="standar"/>
    </definedNames>
    <sheetDataSet>
      <sheetData sheetId="0" refreshError="1"/>
      <sheetData sheetId="1" refreshError="1"/>
      <sheetData sheetId="2">
        <row r="1">
          <cell r="C1" t="str">
            <v>LES PÊCHEURS</v>
          </cell>
        </row>
      </sheetData>
      <sheetData sheetId="3">
        <row r="4">
          <cell r="T4">
            <v>13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03"/>
  <sheetViews>
    <sheetView workbookViewId="0"/>
  </sheetViews>
  <sheetFormatPr baseColWidth="10" defaultRowHeight="14.4" x14ac:dyDescent="0.3"/>
  <cols>
    <col min="1" max="1" width="7.77734375" customWidth="1"/>
    <col min="2" max="2" width="10.77734375" customWidth="1"/>
    <col min="3" max="3" width="20.77734375" customWidth="1"/>
    <col min="4" max="4" width="7.77734375" customWidth="1"/>
    <col min="5" max="5" width="9.77734375" customWidth="1"/>
    <col min="6" max="6" width="7.77734375" customWidth="1"/>
    <col min="7" max="8" width="11.5546875" style="111"/>
  </cols>
  <sheetData>
    <row r="1" spans="1:8" ht="29.4" thickBot="1" x14ac:dyDescent="0.35">
      <c r="A1" s="1" t="s">
        <v>0</v>
      </c>
      <c r="B1" s="2" t="s">
        <v>143</v>
      </c>
      <c r="C1" s="103" t="s">
        <v>2</v>
      </c>
      <c r="D1" s="4" t="s">
        <v>144</v>
      </c>
      <c r="E1" s="104" t="s">
        <v>145</v>
      </c>
      <c r="F1" s="11" t="s">
        <v>11</v>
      </c>
      <c r="G1" s="108"/>
      <c r="H1" s="109"/>
    </row>
    <row r="2" spans="1:8" ht="16.2" thickBot="1" x14ac:dyDescent="0.35">
      <c r="A2" s="8" t="s">
        <v>6</v>
      </c>
      <c r="B2" s="105" t="s">
        <v>7</v>
      </c>
      <c r="C2" s="10" t="s">
        <v>8</v>
      </c>
      <c r="D2" s="11"/>
      <c r="E2" s="106"/>
      <c r="F2" s="11"/>
      <c r="G2" s="107"/>
      <c r="H2" s="110"/>
    </row>
    <row r="3" spans="1:8" x14ac:dyDescent="0.3">
      <c r="A3" s="13">
        <v>1000</v>
      </c>
      <c r="B3" s="96"/>
      <c r="C3" s="97" t="s">
        <v>15</v>
      </c>
      <c r="D3" s="42" t="s">
        <v>16</v>
      </c>
      <c r="E3" s="112">
        <v>171</v>
      </c>
      <c r="F3" s="113"/>
    </row>
    <row r="4" spans="1:8" x14ac:dyDescent="0.3">
      <c r="A4" s="20">
        <v>1001</v>
      </c>
      <c r="B4" s="96"/>
      <c r="C4" s="98" t="s">
        <v>17</v>
      </c>
      <c r="D4" s="53" t="s">
        <v>16</v>
      </c>
      <c r="E4" s="53">
        <v>174</v>
      </c>
      <c r="F4" s="42"/>
    </row>
    <row r="5" spans="1:8" x14ac:dyDescent="0.3">
      <c r="A5" s="20">
        <v>1002</v>
      </c>
      <c r="B5" s="96"/>
      <c r="C5" s="98" t="s">
        <v>18</v>
      </c>
      <c r="D5" s="53" t="s">
        <v>16</v>
      </c>
      <c r="E5" s="53">
        <v>152</v>
      </c>
      <c r="F5" s="42"/>
    </row>
    <row r="6" spans="1:8" x14ac:dyDescent="0.3">
      <c r="A6" s="20">
        <v>1003</v>
      </c>
      <c r="B6" s="96"/>
      <c r="C6" s="98" t="s">
        <v>19</v>
      </c>
      <c r="D6" s="53" t="s">
        <v>20</v>
      </c>
      <c r="E6" s="53">
        <v>188</v>
      </c>
      <c r="F6" s="53"/>
    </row>
    <row r="7" spans="1:8" x14ac:dyDescent="0.3">
      <c r="A7" s="20">
        <v>1004</v>
      </c>
      <c r="B7" s="96"/>
      <c r="C7" s="98" t="s">
        <v>21</v>
      </c>
      <c r="D7" s="53" t="s">
        <v>16</v>
      </c>
      <c r="E7" s="53">
        <v>117</v>
      </c>
      <c r="F7" s="42"/>
    </row>
    <row r="8" spans="1:8" x14ac:dyDescent="0.3">
      <c r="A8" s="20">
        <v>1005</v>
      </c>
      <c r="B8" s="96"/>
      <c r="C8" s="98" t="s">
        <v>22</v>
      </c>
      <c r="D8" s="53" t="s">
        <v>20</v>
      </c>
      <c r="E8" s="53">
        <v>136</v>
      </c>
      <c r="F8" s="42"/>
    </row>
    <row r="9" spans="1:8" x14ac:dyDescent="0.3">
      <c r="A9" s="20">
        <v>1006</v>
      </c>
      <c r="B9" s="96"/>
      <c r="C9" s="98" t="s">
        <v>23</v>
      </c>
      <c r="D9" s="53" t="s">
        <v>16</v>
      </c>
      <c r="E9" s="53">
        <v>159</v>
      </c>
      <c r="F9" s="42"/>
    </row>
    <row r="10" spans="1:8" x14ac:dyDescent="0.3">
      <c r="A10" s="20">
        <v>1007</v>
      </c>
      <c r="B10" s="96"/>
      <c r="C10" s="98" t="s">
        <v>24</v>
      </c>
      <c r="D10" s="53" t="s">
        <v>20</v>
      </c>
      <c r="E10" s="53">
        <v>174</v>
      </c>
      <c r="F10" s="42"/>
    </row>
    <row r="11" spans="1:8" x14ac:dyDescent="0.3">
      <c r="A11" s="20">
        <v>1008</v>
      </c>
      <c r="B11" s="96"/>
      <c r="C11" s="98" t="s">
        <v>25</v>
      </c>
      <c r="D11" s="53" t="s">
        <v>20</v>
      </c>
      <c r="E11" s="53">
        <v>175</v>
      </c>
      <c r="F11" s="42"/>
    </row>
    <row r="12" spans="1:8" x14ac:dyDescent="0.3">
      <c r="A12" s="20">
        <v>1009</v>
      </c>
      <c r="B12" s="96"/>
      <c r="C12" s="98" t="s">
        <v>26</v>
      </c>
      <c r="D12" s="53" t="s">
        <v>16</v>
      </c>
      <c r="E12" s="53">
        <v>128</v>
      </c>
      <c r="F12" s="42"/>
    </row>
    <row r="13" spans="1:8" x14ac:dyDescent="0.3">
      <c r="A13" s="20">
        <v>1010</v>
      </c>
      <c r="B13" s="96"/>
      <c r="C13" s="98" t="s">
        <v>27</v>
      </c>
      <c r="D13" s="53" t="s">
        <v>16</v>
      </c>
      <c r="E13" s="53">
        <v>144</v>
      </c>
      <c r="F13" s="42"/>
    </row>
    <row r="14" spans="1:8" x14ac:dyDescent="0.3">
      <c r="A14" s="20">
        <v>1011</v>
      </c>
      <c r="B14" s="96"/>
      <c r="C14" s="98" t="s">
        <v>28</v>
      </c>
      <c r="D14" s="53" t="s">
        <v>20</v>
      </c>
      <c r="E14" s="53">
        <v>130</v>
      </c>
      <c r="F14" s="42"/>
    </row>
    <row r="15" spans="1:8" x14ac:dyDescent="0.3">
      <c r="A15" s="20">
        <v>1012</v>
      </c>
      <c r="B15" s="96"/>
      <c r="C15" s="98" t="s">
        <v>29</v>
      </c>
      <c r="D15" s="53" t="s">
        <v>20</v>
      </c>
      <c r="E15" s="53">
        <v>177</v>
      </c>
      <c r="F15" s="42"/>
    </row>
    <row r="16" spans="1:8" x14ac:dyDescent="0.3">
      <c r="A16" s="20">
        <v>1013</v>
      </c>
      <c r="B16" s="96"/>
      <c r="C16" s="98" t="s">
        <v>30</v>
      </c>
      <c r="D16" s="53" t="s">
        <v>20</v>
      </c>
      <c r="E16" s="53">
        <v>193</v>
      </c>
      <c r="F16" s="42"/>
    </row>
    <row r="17" spans="1:6" x14ac:dyDescent="0.3">
      <c r="A17" s="20">
        <v>1014</v>
      </c>
      <c r="B17" s="96"/>
      <c r="C17" s="98" t="s">
        <v>31</v>
      </c>
      <c r="D17" s="53" t="s">
        <v>20</v>
      </c>
      <c r="E17" s="53">
        <v>150</v>
      </c>
      <c r="F17" s="42"/>
    </row>
    <row r="18" spans="1:6" x14ac:dyDescent="0.3">
      <c r="A18" s="20">
        <v>1015</v>
      </c>
      <c r="B18" s="96"/>
      <c r="C18" s="98" t="s">
        <v>32</v>
      </c>
      <c r="D18" s="53" t="s">
        <v>16</v>
      </c>
      <c r="E18" s="53">
        <v>137</v>
      </c>
      <c r="F18" s="42"/>
    </row>
    <row r="19" spans="1:6" x14ac:dyDescent="0.3">
      <c r="A19" s="22">
        <v>1016</v>
      </c>
      <c r="B19" s="96"/>
      <c r="C19" s="98" t="s">
        <v>33</v>
      </c>
      <c r="D19" s="53" t="s">
        <v>20</v>
      </c>
      <c r="E19" s="53">
        <v>163</v>
      </c>
      <c r="F19" s="42"/>
    </row>
    <row r="20" spans="1:6" x14ac:dyDescent="0.3">
      <c r="A20" s="22">
        <v>1017</v>
      </c>
      <c r="B20" s="96"/>
      <c r="C20" s="98" t="s">
        <v>34</v>
      </c>
      <c r="D20" s="53" t="s">
        <v>16</v>
      </c>
      <c r="E20" s="53">
        <v>126</v>
      </c>
      <c r="F20" s="42"/>
    </row>
    <row r="21" spans="1:6" x14ac:dyDescent="0.3">
      <c r="A21" s="22">
        <v>1018</v>
      </c>
      <c r="B21" s="99"/>
      <c r="C21" s="98" t="s">
        <v>35</v>
      </c>
      <c r="D21" s="53" t="s">
        <v>20</v>
      </c>
      <c r="E21" s="53">
        <v>194</v>
      </c>
      <c r="F21" s="42"/>
    </row>
    <row r="22" spans="1:6" x14ac:dyDescent="0.3">
      <c r="A22" s="22">
        <v>1019</v>
      </c>
      <c r="B22" s="99"/>
      <c r="C22" s="98" t="s">
        <v>36</v>
      </c>
      <c r="D22" s="53" t="s">
        <v>16</v>
      </c>
      <c r="E22" s="53">
        <v>162</v>
      </c>
      <c r="F22" s="42"/>
    </row>
    <row r="23" spans="1:6" x14ac:dyDescent="0.3">
      <c r="A23" s="22">
        <v>1020</v>
      </c>
      <c r="B23" s="99"/>
      <c r="C23" s="98" t="s">
        <v>37</v>
      </c>
      <c r="D23" s="53" t="s">
        <v>16</v>
      </c>
      <c r="E23" s="53">
        <v>138</v>
      </c>
      <c r="F23" s="42"/>
    </row>
    <row r="24" spans="1:6" x14ac:dyDescent="0.3">
      <c r="A24" s="22">
        <v>1021</v>
      </c>
      <c r="B24" s="99"/>
      <c r="C24" s="98" t="s">
        <v>38</v>
      </c>
      <c r="D24" s="53" t="s">
        <v>20</v>
      </c>
      <c r="E24" s="53">
        <v>140</v>
      </c>
      <c r="F24" s="42"/>
    </row>
    <row r="25" spans="1:6" x14ac:dyDescent="0.3">
      <c r="A25" s="22">
        <v>1022</v>
      </c>
      <c r="B25" s="99"/>
      <c r="C25" s="98" t="s">
        <v>39</v>
      </c>
      <c r="D25" s="53" t="s">
        <v>16</v>
      </c>
      <c r="E25" s="53">
        <v>157</v>
      </c>
      <c r="F25" s="42"/>
    </row>
    <row r="26" spans="1:6" x14ac:dyDescent="0.3">
      <c r="A26" s="22">
        <v>1023</v>
      </c>
      <c r="B26" s="99"/>
      <c r="C26" s="98" t="s">
        <v>40</v>
      </c>
      <c r="D26" s="53" t="s">
        <v>20</v>
      </c>
      <c r="E26" s="53">
        <v>191</v>
      </c>
      <c r="F26" s="42"/>
    </row>
    <row r="27" spans="1:6" x14ac:dyDescent="0.3">
      <c r="A27" s="22">
        <v>1024</v>
      </c>
      <c r="B27" s="99"/>
      <c r="C27" s="98" t="s">
        <v>41</v>
      </c>
      <c r="D27" s="53" t="s">
        <v>16</v>
      </c>
      <c r="E27" s="53">
        <v>179</v>
      </c>
      <c r="F27" s="42"/>
    </row>
    <row r="28" spans="1:6" x14ac:dyDescent="0.3">
      <c r="A28" s="22">
        <v>1025</v>
      </c>
      <c r="B28" s="99"/>
      <c r="C28" s="98" t="s">
        <v>42</v>
      </c>
      <c r="D28" s="53" t="s">
        <v>16</v>
      </c>
      <c r="E28" s="53">
        <v>139</v>
      </c>
      <c r="F28" s="42"/>
    </row>
    <row r="29" spans="1:6" x14ac:dyDescent="0.3">
      <c r="A29" s="22">
        <v>1026</v>
      </c>
      <c r="B29" s="99"/>
      <c r="C29" s="98" t="s">
        <v>43</v>
      </c>
      <c r="D29" s="53" t="s">
        <v>16</v>
      </c>
      <c r="E29" s="53">
        <v>144</v>
      </c>
      <c r="F29" s="42"/>
    </row>
    <row r="30" spans="1:6" x14ac:dyDescent="0.3">
      <c r="A30" s="22">
        <v>1027</v>
      </c>
      <c r="B30" s="99"/>
      <c r="C30" s="98" t="s">
        <v>44</v>
      </c>
      <c r="D30" s="53" t="s">
        <v>20</v>
      </c>
      <c r="E30" s="53">
        <v>170</v>
      </c>
      <c r="F30" s="42"/>
    </row>
    <row r="31" spans="1:6" x14ac:dyDescent="0.3">
      <c r="A31" s="22">
        <v>1028</v>
      </c>
      <c r="B31" s="99"/>
      <c r="C31" s="98" t="s">
        <v>45</v>
      </c>
      <c r="D31" s="53" t="s">
        <v>20</v>
      </c>
      <c r="E31" s="53">
        <v>173</v>
      </c>
      <c r="F31" s="42"/>
    </row>
    <row r="32" spans="1:6" x14ac:dyDescent="0.3">
      <c r="A32" s="22">
        <v>1029</v>
      </c>
      <c r="B32" s="99"/>
      <c r="C32" s="98" t="s">
        <v>46</v>
      </c>
      <c r="D32" s="53" t="s">
        <v>16</v>
      </c>
      <c r="E32" s="53">
        <v>166</v>
      </c>
      <c r="F32" s="42"/>
    </row>
    <row r="33" spans="1:6" x14ac:dyDescent="0.3">
      <c r="A33" s="22">
        <v>1030</v>
      </c>
      <c r="B33" s="99"/>
      <c r="C33" s="98" t="s">
        <v>47</v>
      </c>
      <c r="D33" s="53" t="s">
        <v>16</v>
      </c>
      <c r="E33" s="53">
        <v>141</v>
      </c>
      <c r="F33" s="42"/>
    </row>
    <row r="34" spans="1:6" x14ac:dyDescent="0.3">
      <c r="A34" s="22">
        <v>1031</v>
      </c>
      <c r="B34" s="99"/>
      <c r="C34" s="98" t="s">
        <v>48</v>
      </c>
      <c r="D34" s="53" t="s">
        <v>20</v>
      </c>
      <c r="E34" s="53">
        <v>159</v>
      </c>
      <c r="F34" s="42"/>
    </row>
    <row r="35" spans="1:6" x14ac:dyDescent="0.3">
      <c r="A35" s="22">
        <v>1032</v>
      </c>
      <c r="B35" s="99"/>
      <c r="C35" s="98" t="s">
        <v>49</v>
      </c>
      <c r="D35" s="53" t="s">
        <v>16</v>
      </c>
      <c r="E35" s="53">
        <v>173</v>
      </c>
      <c r="F35" s="42"/>
    </row>
    <row r="36" spans="1:6" x14ac:dyDescent="0.3">
      <c r="A36" s="22">
        <v>1033</v>
      </c>
      <c r="B36" s="99"/>
      <c r="C36" s="98" t="s">
        <v>50</v>
      </c>
      <c r="D36" s="53" t="s">
        <v>16</v>
      </c>
      <c r="E36" s="53">
        <v>170</v>
      </c>
      <c r="F36" s="42"/>
    </row>
    <row r="37" spans="1:6" x14ac:dyDescent="0.3">
      <c r="A37" s="22">
        <v>1034</v>
      </c>
      <c r="B37" s="99"/>
      <c r="C37" s="98" t="s">
        <v>51</v>
      </c>
      <c r="D37" s="53" t="s">
        <v>16</v>
      </c>
      <c r="E37" s="53">
        <v>171</v>
      </c>
      <c r="F37" s="42"/>
    </row>
    <row r="38" spans="1:6" x14ac:dyDescent="0.3">
      <c r="A38" s="22">
        <v>1035</v>
      </c>
      <c r="B38" s="99"/>
      <c r="C38" s="98" t="s">
        <v>52</v>
      </c>
      <c r="D38" s="53" t="s">
        <v>20</v>
      </c>
      <c r="E38" s="53">
        <v>152</v>
      </c>
      <c r="F38" s="42"/>
    </row>
    <row r="39" spans="1:6" x14ac:dyDescent="0.3">
      <c r="A39" s="22">
        <v>1036</v>
      </c>
      <c r="B39" s="99"/>
      <c r="C39" s="98" t="s">
        <v>53</v>
      </c>
      <c r="D39" s="53" t="s">
        <v>16</v>
      </c>
      <c r="E39" s="53">
        <v>147</v>
      </c>
      <c r="F39" s="42"/>
    </row>
    <row r="40" spans="1:6" x14ac:dyDescent="0.3">
      <c r="A40" s="22">
        <v>1037</v>
      </c>
      <c r="B40" s="99"/>
      <c r="C40" s="98" t="s">
        <v>54</v>
      </c>
      <c r="D40" s="53" t="s">
        <v>16</v>
      </c>
      <c r="E40" s="53">
        <v>163</v>
      </c>
      <c r="F40" s="42"/>
    </row>
    <row r="41" spans="1:6" x14ac:dyDescent="0.3">
      <c r="A41" s="22">
        <v>1038</v>
      </c>
      <c r="B41" s="99"/>
      <c r="C41" s="98" t="s">
        <v>55</v>
      </c>
      <c r="D41" s="53" t="s">
        <v>16</v>
      </c>
      <c r="E41" s="53">
        <v>183</v>
      </c>
      <c r="F41" s="42"/>
    </row>
    <row r="42" spans="1:6" x14ac:dyDescent="0.3">
      <c r="A42" s="22">
        <v>1039</v>
      </c>
      <c r="B42" s="99"/>
      <c r="C42" s="98" t="s">
        <v>56</v>
      </c>
      <c r="D42" s="53" t="s">
        <v>16</v>
      </c>
      <c r="E42" s="53">
        <v>173</v>
      </c>
      <c r="F42" s="42"/>
    </row>
    <row r="43" spans="1:6" x14ac:dyDescent="0.3">
      <c r="A43" s="22">
        <v>1040</v>
      </c>
      <c r="B43" s="99"/>
      <c r="C43" s="98" t="s">
        <v>57</v>
      </c>
      <c r="D43" s="53" t="s">
        <v>16</v>
      </c>
      <c r="E43" s="53">
        <v>131</v>
      </c>
      <c r="F43" s="42"/>
    </row>
    <row r="44" spans="1:6" x14ac:dyDescent="0.3">
      <c r="A44" s="22">
        <v>1041</v>
      </c>
      <c r="B44" s="99"/>
      <c r="C44" s="98" t="s">
        <v>58</v>
      </c>
      <c r="D44" s="53" t="s">
        <v>20</v>
      </c>
      <c r="E44" s="53">
        <v>158</v>
      </c>
      <c r="F44" s="42"/>
    </row>
    <row r="45" spans="1:6" x14ac:dyDescent="0.3">
      <c r="A45" s="22">
        <v>1042</v>
      </c>
      <c r="B45" s="99"/>
      <c r="C45" s="98" t="s">
        <v>59</v>
      </c>
      <c r="D45" s="53" t="s">
        <v>20</v>
      </c>
      <c r="E45" s="53">
        <v>168</v>
      </c>
      <c r="F45" s="42"/>
    </row>
    <row r="46" spans="1:6" x14ac:dyDescent="0.3">
      <c r="A46" s="22">
        <v>1043</v>
      </c>
      <c r="B46" s="99"/>
      <c r="C46" s="98" t="s">
        <v>60</v>
      </c>
      <c r="D46" s="53" t="s">
        <v>20</v>
      </c>
      <c r="E46" s="53">
        <v>187</v>
      </c>
      <c r="F46" s="42"/>
    </row>
    <row r="47" spans="1:6" x14ac:dyDescent="0.3">
      <c r="A47" s="22">
        <v>1044</v>
      </c>
      <c r="B47" s="99"/>
      <c r="C47" s="98" t="s">
        <v>61</v>
      </c>
      <c r="D47" s="53" t="s">
        <v>16</v>
      </c>
      <c r="E47" s="53">
        <v>184</v>
      </c>
      <c r="F47" s="42"/>
    </row>
    <row r="48" spans="1:6" x14ac:dyDescent="0.3">
      <c r="A48" s="22">
        <v>1045</v>
      </c>
      <c r="B48" s="99"/>
      <c r="C48" s="98" t="s">
        <v>62</v>
      </c>
      <c r="D48" s="53" t="s">
        <v>16</v>
      </c>
      <c r="E48" s="53">
        <v>138</v>
      </c>
      <c r="F48" s="42"/>
    </row>
    <row r="49" spans="1:6" x14ac:dyDescent="0.3">
      <c r="A49" s="22">
        <v>1046</v>
      </c>
      <c r="B49" s="99"/>
      <c r="C49" s="98" t="s">
        <v>63</v>
      </c>
      <c r="D49" s="53" t="s">
        <v>20</v>
      </c>
      <c r="E49" s="53">
        <v>149</v>
      </c>
      <c r="F49" s="42"/>
    </row>
    <row r="50" spans="1:6" x14ac:dyDescent="0.3">
      <c r="A50" s="22">
        <v>1047</v>
      </c>
      <c r="B50" s="99"/>
      <c r="C50" s="98" t="s">
        <v>64</v>
      </c>
      <c r="D50" s="53" t="s">
        <v>20</v>
      </c>
      <c r="E50" s="53">
        <v>168</v>
      </c>
      <c r="F50" s="42"/>
    </row>
    <row r="51" spans="1:6" x14ac:dyDescent="0.3">
      <c r="A51" s="22">
        <v>1048</v>
      </c>
      <c r="B51" s="99"/>
      <c r="C51" s="98" t="s">
        <v>65</v>
      </c>
      <c r="D51" s="53" t="s">
        <v>20</v>
      </c>
      <c r="E51" s="53">
        <v>176</v>
      </c>
      <c r="F51" s="42"/>
    </row>
    <row r="52" spans="1:6" x14ac:dyDescent="0.3">
      <c r="A52" s="22">
        <v>1049</v>
      </c>
      <c r="B52" s="99"/>
      <c r="C52" s="98" t="s">
        <v>66</v>
      </c>
      <c r="D52" s="53" t="s">
        <v>20</v>
      </c>
      <c r="E52" s="53">
        <v>192</v>
      </c>
      <c r="F52" s="42"/>
    </row>
    <row r="53" spans="1:6" x14ac:dyDescent="0.3">
      <c r="A53" s="22">
        <v>1050</v>
      </c>
      <c r="B53" s="99"/>
      <c r="C53" s="98" t="s">
        <v>67</v>
      </c>
      <c r="D53" s="53" t="s">
        <v>16</v>
      </c>
      <c r="E53" s="53">
        <v>133</v>
      </c>
      <c r="F53" s="42"/>
    </row>
    <row r="54" spans="1:6" x14ac:dyDescent="0.3">
      <c r="A54" s="22">
        <v>1051</v>
      </c>
      <c r="B54" s="99"/>
      <c r="C54" s="98" t="s">
        <v>68</v>
      </c>
      <c r="D54" s="53" t="s">
        <v>20</v>
      </c>
      <c r="E54" s="53">
        <v>173</v>
      </c>
      <c r="F54" s="42"/>
    </row>
    <row r="55" spans="1:6" x14ac:dyDescent="0.3">
      <c r="A55" s="22">
        <v>1052</v>
      </c>
      <c r="B55" s="99"/>
      <c r="C55" s="98" t="s">
        <v>69</v>
      </c>
      <c r="D55" s="53" t="s">
        <v>20</v>
      </c>
      <c r="E55" s="53">
        <v>180</v>
      </c>
      <c r="F55" s="42"/>
    </row>
    <row r="56" spans="1:6" x14ac:dyDescent="0.3">
      <c r="A56" s="22">
        <v>1053</v>
      </c>
      <c r="B56" s="99"/>
      <c r="C56" s="98" t="s">
        <v>70</v>
      </c>
      <c r="D56" s="53" t="s">
        <v>16</v>
      </c>
      <c r="E56" s="53">
        <v>184</v>
      </c>
      <c r="F56" s="42"/>
    </row>
    <row r="57" spans="1:6" x14ac:dyDescent="0.3">
      <c r="A57" s="22">
        <v>1054</v>
      </c>
      <c r="B57" s="99"/>
      <c r="C57" s="98" t="s">
        <v>71</v>
      </c>
      <c r="D57" s="53" t="s">
        <v>16</v>
      </c>
      <c r="E57" s="53">
        <v>132</v>
      </c>
      <c r="F57" s="42"/>
    </row>
    <row r="58" spans="1:6" x14ac:dyDescent="0.3">
      <c r="A58" s="22">
        <v>1055</v>
      </c>
      <c r="B58" s="99"/>
      <c r="C58" s="98" t="s">
        <v>72</v>
      </c>
      <c r="D58" s="53" t="s">
        <v>20</v>
      </c>
      <c r="E58" s="53">
        <v>159</v>
      </c>
      <c r="F58" s="42"/>
    </row>
    <row r="59" spans="1:6" x14ac:dyDescent="0.3">
      <c r="A59" s="22">
        <v>1056</v>
      </c>
      <c r="B59" s="99"/>
      <c r="C59" s="98" t="s">
        <v>73</v>
      </c>
      <c r="D59" s="53" t="s">
        <v>20</v>
      </c>
      <c r="E59" s="53">
        <v>177</v>
      </c>
      <c r="F59" s="42"/>
    </row>
    <row r="60" spans="1:6" x14ac:dyDescent="0.3">
      <c r="A60" s="22">
        <v>1057</v>
      </c>
      <c r="B60" s="99"/>
      <c r="C60" s="98" t="s">
        <v>74</v>
      </c>
      <c r="D60" s="53" t="s">
        <v>20</v>
      </c>
      <c r="E60" s="53">
        <v>177</v>
      </c>
      <c r="F60" s="42"/>
    </row>
    <row r="61" spans="1:6" x14ac:dyDescent="0.3">
      <c r="A61" s="22">
        <v>1058</v>
      </c>
      <c r="B61" s="99"/>
      <c r="C61" s="98" t="s">
        <v>75</v>
      </c>
      <c r="D61" s="53" t="s">
        <v>16</v>
      </c>
      <c r="E61" s="53">
        <v>174</v>
      </c>
      <c r="F61" s="42"/>
    </row>
    <row r="62" spans="1:6" x14ac:dyDescent="0.3">
      <c r="A62" s="22">
        <v>1059</v>
      </c>
      <c r="B62" s="99"/>
      <c r="C62" s="98" t="s">
        <v>76</v>
      </c>
      <c r="D62" s="53" t="s">
        <v>20</v>
      </c>
      <c r="E62" s="53">
        <v>121</v>
      </c>
      <c r="F62" s="42"/>
    </row>
    <row r="63" spans="1:6" x14ac:dyDescent="0.3">
      <c r="A63" s="22">
        <v>1060</v>
      </c>
      <c r="B63" s="99"/>
      <c r="C63" s="98" t="s">
        <v>77</v>
      </c>
      <c r="D63" s="53" t="s">
        <v>16</v>
      </c>
      <c r="E63" s="53">
        <v>109</v>
      </c>
      <c r="F63" s="42"/>
    </row>
    <row r="64" spans="1:6" x14ac:dyDescent="0.3">
      <c r="A64" s="22">
        <v>1061</v>
      </c>
      <c r="B64" s="99"/>
      <c r="C64" s="98" t="s">
        <v>78</v>
      </c>
      <c r="D64" s="53" t="s">
        <v>20</v>
      </c>
      <c r="E64" s="53">
        <v>213</v>
      </c>
      <c r="F64" s="42"/>
    </row>
    <row r="65" spans="1:6" x14ac:dyDescent="0.3">
      <c r="A65" s="22">
        <v>1062</v>
      </c>
      <c r="B65" s="99"/>
      <c r="C65" s="98" t="s">
        <v>79</v>
      </c>
      <c r="D65" s="53" t="s">
        <v>20</v>
      </c>
      <c r="E65" s="53">
        <v>204</v>
      </c>
      <c r="F65" s="42"/>
    </row>
    <row r="66" spans="1:6" x14ac:dyDescent="0.3">
      <c r="A66" s="22">
        <v>1063</v>
      </c>
      <c r="B66" s="99"/>
      <c r="C66" s="98" t="s">
        <v>80</v>
      </c>
      <c r="D66" s="53" t="s">
        <v>20</v>
      </c>
      <c r="E66" s="53">
        <v>135</v>
      </c>
      <c r="F66" s="42"/>
    </row>
    <row r="67" spans="1:6" x14ac:dyDescent="0.3">
      <c r="A67" s="22">
        <v>1064</v>
      </c>
      <c r="B67" s="99"/>
      <c r="C67" s="98" t="s">
        <v>81</v>
      </c>
      <c r="D67" s="53" t="s">
        <v>16</v>
      </c>
      <c r="E67" s="53">
        <v>146</v>
      </c>
      <c r="F67" s="42"/>
    </row>
    <row r="68" spans="1:6" x14ac:dyDescent="0.3">
      <c r="A68" s="22">
        <v>1065</v>
      </c>
      <c r="B68" s="99"/>
      <c r="C68" s="98" t="s">
        <v>82</v>
      </c>
      <c r="D68" s="53" t="s">
        <v>16</v>
      </c>
      <c r="E68" s="53">
        <v>176</v>
      </c>
      <c r="F68" s="42"/>
    </row>
    <row r="69" spans="1:6" x14ac:dyDescent="0.3">
      <c r="A69" s="22">
        <v>1066</v>
      </c>
      <c r="B69" s="99"/>
      <c r="C69" s="98" t="s">
        <v>83</v>
      </c>
      <c r="D69" s="53" t="s">
        <v>20</v>
      </c>
      <c r="E69" s="53">
        <v>199</v>
      </c>
      <c r="F69" s="42"/>
    </row>
    <row r="70" spans="1:6" x14ac:dyDescent="0.3">
      <c r="A70" s="22">
        <v>1067</v>
      </c>
      <c r="B70" s="99"/>
      <c r="C70" s="98" t="s">
        <v>84</v>
      </c>
      <c r="D70" s="53" t="s">
        <v>16</v>
      </c>
      <c r="E70" s="53">
        <v>170</v>
      </c>
      <c r="F70" s="42"/>
    </row>
    <row r="71" spans="1:6" x14ac:dyDescent="0.3">
      <c r="A71" s="22">
        <v>1068</v>
      </c>
      <c r="B71" s="99"/>
      <c r="C71" s="98" t="s">
        <v>85</v>
      </c>
      <c r="D71" s="53" t="s">
        <v>20</v>
      </c>
      <c r="E71" s="53">
        <v>159</v>
      </c>
      <c r="F71" s="42"/>
    </row>
    <row r="72" spans="1:6" x14ac:dyDescent="0.3">
      <c r="A72" s="22">
        <v>1069</v>
      </c>
      <c r="B72" s="99"/>
      <c r="C72" s="98" t="s">
        <v>86</v>
      </c>
      <c r="D72" s="53" t="s">
        <v>20</v>
      </c>
      <c r="E72" s="53">
        <v>172</v>
      </c>
      <c r="F72" s="42"/>
    </row>
    <row r="73" spans="1:6" x14ac:dyDescent="0.3">
      <c r="A73" s="22">
        <v>1070</v>
      </c>
      <c r="B73" s="99"/>
      <c r="C73" s="98" t="s">
        <v>87</v>
      </c>
      <c r="D73" s="53" t="s">
        <v>20</v>
      </c>
      <c r="E73" s="53">
        <v>201</v>
      </c>
      <c r="F73" s="42"/>
    </row>
    <row r="74" spans="1:6" x14ac:dyDescent="0.3">
      <c r="A74" s="22">
        <v>1071</v>
      </c>
      <c r="B74" s="99"/>
      <c r="C74" s="98" t="s">
        <v>88</v>
      </c>
      <c r="D74" s="53" t="s">
        <v>20</v>
      </c>
      <c r="E74" s="53">
        <v>122</v>
      </c>
      <c r="F74" s="42"/>
    </row>
    <row r="75" spans="1:6" x14ac:dyDescent="0.3">
      <c r="A75" s="22">
        <v>1072</v>
      </c>
      <c r="B75" s="99"/>
      <c r="C75" s="98" t="s">
        <v>89</v>
      </c>
      <c r="D75" s="53" t="s">
        <v>16</v>
      </c>
      <c r="E75" s="53">
        <v>151</v>
      </c>
      <c r="F75" s="42"/>
    </row>
    <row r="76" spans="1:6" x14ac:dyDescent="0.3">
      <c r="A76" s="22">
        <v>1073</v>
      </c>
      <c r="B76" s="99"/>
      <c r="C76" s="98" t="s">
        <v>90</v>
      </c>
      <c r="D76" s="53" t="s">
        <v>16</v>
      </c>
      <c r="E76" s="53">
        <v>158</v>
      </c>
      <c r="F76" s="42"/>
    </row>
    <row r="77" spans="1:6" x14ac:dyDescent="0.3">
      <c r="A77" s="22">
        <v>1074</v>
      </c>
      <c r="B77" s="99"/>
      <c r="C77" s="98" t="s">
        <v>91</v>
      </c>
      <c r="D77" s="53" t="s">
        <v>16</v>
      </c>
      <c r="E77" s="53">
        <v>130</v>
      </c>
      <c r="F77" s="42"/>
    </row>
    <row r="78" spans="1:6" x14ac:dyDescent="0.3">
      <c r="A78" s="22">
        <v>1075</v>
      </c>
      <c r="B78" s="99"/>
      <c r="C78" s="98" t="s">
        <v>92</v>
      </c>
      <c r="D78" s="53" t="s">
        <v>20</v>
      </c>
      <c r="E78" s="53">
        <v>224</v>
      </c>
      <c r="F78" s="42"/>
    </row>
    <row r="79" spans="1:6" x14ac:dyDescent="0.3">
      <c r="A79" s="22">
        <v>1076</v>
      </c>
      <c r="B79" s="99"/>
      <c r="C79" s="98" t="s">
        <v>93</v>
      </c>
      <c r="D79" s="53" t="s">
        <v>20</v>
      </c>
      <c r="E79" s="53">
        <v>157</v>
      </c>
      <c r="F79" s="42"/>
    </row>
    <row r="80" spans="1:6" x14ac:dyDescent="0.3">
      <c r="A80" s="22">
        <v>1077</v>
      </c>
      <c r="B80" s="99"/>
      <c r="C80" s="98" t="s">
        <v>94</v>
      </c>
      <c r="D80" s="53" t="s">
        <v>16</v>
      </c>
      <c r="E80" s="53">
        <v>145</v>
      </c>
      <c r="F80" s="42"/>
    </row>
    <row r="81" spans="1:6" x14ac:dyDescent="0.3">
      <c r="A81" s="22">
        <v>1078</v>
      </c>
      <c r="B81" s="99"/>
      <c r="C81" s="98" t="s">
        <v>95</v>
      </c>
      <c r="D81" s="53" t="s">
        <v>16</v>
      </c>
      <c r="E81" s="53">
        <v>115</v>
      </c>
      <c r="F81" s="42"/>
    </row>
    <row r="82" spans="1:6" x14ac:dyDescent="0.3">
      <c r="A82" s="22">
        <v>1079</v>
      </c>
      <c r="B82" s="99"/>
      <c r="C82" s="98" t="s">
        <v>96</v>
      </c>
      <c r="D82" s="53" t="s">
        <v>16</v>
      </c>
      <c r="E82" s="53">
        <v>148</v>
      </c>
      <c r="F82" s="42"/>
    </row>
    <row r="83" spans="1:6" x14ac:dyDescent="0.3">
      <c r="A83" s="22">
        <v>1080</v>
      </c>
      <c r="B83" s="99"/>
      <c r="C83" s="98" t="s">
        <v>97</v>
      </c>
      <c r="D83" s="53" t="s">
        <v>16</v>
      </c>
      <c r="E83" s="53">
        <v>153</v>
      </c>
      <c r="F83" s="42"/>
    </row>
    <row r="84" spans="1:6" x14ac:dyDescent="0.3">
      <c r="A84" s="22">
        <v>1081</v>
      </c>
      <c r="B84" s="99"/>
      <c r="C84" s="98" t="s">
        <v>98</v>
      </c>
      <c r="D84" s="53" t="s">
        <v>20</v>
      </c>
      <c r="E84" s="53">
        <v>157</v>
      </c>
      <c r="F84" s="42"/>
    </row>
    <row r="85" spans="1:6" x14ac:dyDescent="0.3">
      <c r="A85" s="22">
        <v>1082</v>
      </c>
      <c r="B85" s="99"/>
      <c r="C85" s="98" t="s">
        <v>99</v>
      </c>
      <c r="D85" s="53" t="s">
        <v>20</v>
      </c>
      <c r="E85" s="53">
        <v>146</v>
      </c>
      <c r="F85" s="42"/>
    </row>
    <row r="86" spans="1:6" x14ac:dyDescent="0.3">
      <c r="A86" s="22">
        <v>1083</v>
      </c>
      <c r="B86" s="99"/>
      <c r="C86" s="98" t="s">
        <v>100</v>
      </c>
      <c r="D86" s="53" t="s">
        <v>16</v>
      </c>
      <c r="E86" s="53">
        <v>181</v>
      </c>
      <c r="F86" s="42"/>
    </row>
    <row r="87" spans="1:6" x14ac:dyDescent="0.3">
      <c r="A87" s="22">
        <v>1084</v>
      </c>
      <c r="B87" s="99"/>
      <c r="C87" s="98" t="s">
        <v>101</v>
      </c>
      <c r="D87" s="53" t="s">
        <v>20</v>
      </c>
      <c r="E87" s="53">
        <v>199</v>
      </c>
      <c r="F87" s="42"/>
    </row>
    <row r="88" spans="1:6" x14ac:dyDescent="0.3">
      <c r="A88" s="22">
        <v>1085</v>
      </c>
      <c r="B88" s="99"/>
      <c r="C88" s="98" t="s">
        <v>102</v>
      </c>
      <c r="D88" s="53" t="s">
        <v>16</v>
      </c>
      <c r="E88" s="53">
        <v>137</v>
      </c>
      <c r="F88" s="42"/>
    </row>
    <row r="89" spans="1:6" x14ac:dyDescent="0.3">
      <c r="A89" s="22">
        <v>1086</v>
      </c>
      <c r="B89" s="99"/>
      <c r="C89" s="98" t="s">
        <v>103</v>
      </c>
      <c r="D89" s="53" t="s">
        <v>20</v>
      </c>
      <c r="E89" s="53">
        <v>104</v>
      </c>
      <c r="F89" s="42"/>
    </row>
    <row r="90" spans="1:6" x14ac:dyDescent="0.3">
      <c r="A90" s="22">
        <v>1087</v>
      </c>
      <c r="B90" s="99"/>
      <c r="C90" s="98" t="s">
        <v>104</v>
      </c>
      <c r="D90" s="53" t="s">
        <v>20</v>
      </c>
      <c r="E90" s="53">
        <v>130</v>
      </c>
      <c r="F90" s="42"/>
    </row>
    <row r="91" spans="1:6" x14ac:dyDescent="0.3">
      <c r="A91" s="22">
        <v>1088</v>
      </c>
      <c r="B91" s="99"/>
      <c r="C91" s="98" t="s">
        <v>105</v>
      </c>
      <c r="D91" s="53" t="s">
        <v>20</v>
      </c>
      <c r="E91" s="53">
        <v>163</v>
      </c>
      <c r="F91" s="42"/>
    </row>
    <row r="92" spans="1:6" x14ac:dyDescent="0.3">
      <c r="A92" s="22">
        <v>1089</v>
      </c>
      <c r="B92" s="99"/>
      <c r="C92" s="98" t="s">
        <v>106</v>
      </c>
      <c r="D92" s="53" t="s">
        <v>20</v>
      </c>
      <c r="E92" s="53">
        <v>175</v>
      </c>
      <c r="F92" s="42"/>
    </row>
    <row r="93" spans="1:6" x14ac:dyDescent="0.3">
      <c r="A93" s="22">
        <v>1090</v>
      </c>
      <c r="B93" s="99"/>
      <c r="C93" s="98" t="s">
        <v>107</v>
      </c>
      <c r="D93" s="53" t="s">
        <v>20</v>
      </c>
      <c r="E93" s="53">
        <v>144</v>
      </c>
      <c r="F93" s="42"/>
    </row>
    <row r="94" spans="1:6" x14ac:dyDescent="0.3">
      <c r="A94" s="22">
        <v>1091</v>
      </c>
      <c r="B94" s="99"/>
      <c r="C94" s="98" t="s">
        <v>108</v>
      </c>
      <c r="D94" s="53" t="s">
        <v>20</v>
      </c>
      <c r="E94" s="53">
        <v>192</v>
      </c>
      <c r="F94" s="42"/>
    </row>
    <row r="95" spans="1:6" x14ac:dyDescent="0.3">
      <c r="A95" s="22">
        <v>1092</v>
      </c>
      <c r="B95" s="99"/>
      <c r="C95" s="98"/>
      <c r="D95" s="53"/>
      <c r="E95" s="53"/>
      <c r="F95" s="42"/>
    </row>
    <row r="96" spans="1:6" x14ac:dyDescent="0.3">
      <c r="A96" s="22">
        <v>1093</v>
      </c>
      <c r="B96" s="99"/>
      <c r="C96" s="98"/>
      <c r="D96" s="53"/>
      <c r="E96" s="53"/>
      <c r="F96" s="42"/>
    </row>
    <row r="97" spans="1:6" x14ac:dyDescent="0.3">
      <c r="A97" s="22">
        <v>1094</v>
      </c>
      <c r="B97" s="99"/>
      <c r="C97" s="98"/>
      <c r="D97" s="53"/>
      <c r="E97" s="53"/>
      <c r="F97" s="42"/>
    </row>
    <row r="98" spans="1:6" x14ac:dyDescent="0.3">
      <c r="A98" s="22">
        <v>1095</v>
      </c>
      <c r="B98" s="99"/>
      <c r="C98" s="98"/>
      <c r="D98" s="53"/>
      <c r="E98" s="53"/>
      <c r="F98" s="42"/>
    </row>
    <row r="99" spans="1:6" x14ac:dyDescent="0.3">
      <c r="A99" s="22">
        <v>1096</v>
      </c>
      <c r="B99" s="99"/>
      <c r="C99" s="98"/>
      <c r="D99" s="53"/>
      <c r="E99" s="53"/>
      <c r="F99" s="42"/>
    </row>
    <row r="100" spans="1:6" x14ac:dyDescent="0.3">
      <c r="A100" s="22">
        <v>1097</v>
      </c>
      <c r="B100" s="99"/>
      <c r="C100" s="98"/>
      <c r="D100" s="53"/>
      <c r="E100" s="53"/>
      <c r="F100" s="42"/>
    </row>
    <row r="101" spans="1:6" x14ac:dyDescent="0.3">
      <c r="A101" s="22">
        <v>1098</v>
      </c>
      <c r="B101" s="99"/>
      <c r="C101" s="98"/>
      <c r="D101" s="53"/>
      <c r="E101" s="53"/>
      <c r="F101" s="42"/>
    </row>
    <row r="102" spans="1:6" x14ac:dyDescent="0.3">
      <c r="A102" s="22">
        <v>1099</v>
      </c>
      <c r="B102" s="99"/>
      <c r="C102" s="98"/>
      <c r="D102" s="53"/>
      <c r="E102" s="53"/>
      <c r="F102" s="42"/>
    </row>
    <row r="103" spans="1:6" x14ac:dyDescent="0.3">
      <c r="A103" s="22">
        <v>1100</v>
      </c>
      <c r="B103" s="99"/>
      <c r="C103" s="98"/>
      <c r="D103" s="53"/>
      <c r="E103" s="53"/>
      <c r="F103" s="42"/>
    </row>
    <row r="104" spans="1:6" x14ac:dyDescent="0.3">
      <c r="A104" s="22">
        <v>1101</v>
      </c>
      <c r="B104" s="99"/>
      <c r="C104" s="98"/>
      <c r="D104" s="53"/>
      <c r="E104" s="53"/>
      <c r="F104" s="42"/>
    </row>
    <row r="105" spans="1:6" x14ac:dyDescent="0.3">
      <c r="A105" s="22">
        <v>1102</v>
      </c>
      <c r="B105" s="99"/>
      <c r="C105" s="98"/>
      <c r="D105" s="53"/>
      <c r="E105" s="53"/>
      <c r="F105" s="42"/>
    </row>
    <row r="106" spans="1:6" x14ac:dyDescent="0.3">
      <c r="A106" s="22">
        <v>1103</v>
      </c>
      <c r="B106" s="99"/>
      <c r="C106" s="98"/>
      <c r="D106" s="53"/>
      <c r="E106" s="53"/>
      <c r="F106" s="42"/>
    </row>
    <row r="107" spans="1:6" x14ac:dyDescent="0.3">
      <c r="A107" s="22">
        <v>1104</v>
      </c>
      <c r="B107" s="99"/>
      <c r="C107" s="98"/>
      <c r="D107" s="53"/>
      <c r="E107" s="53"/>
      <c r="F107" s="42"/>
    </row>
    <row r="108" spans="1:6" x14ac:dyDescent="0.3">
      <c r="A108" s="22">
        <v>1105</v>
      </c>
      <c r="B108" s="99"/>
      <c r="C108" s="98"/>
      <c r="D108" s="53"/>
      <c r="E108" s="53"/>
      <c r="F108" s="42"/>
    </row>
    <row r="109" spans="1:6" x14ac:dyDescent="0.3">
      <c r="A109" s="22">
        <v>1106</v>
      </c>
      <c r="B109" s="99"/>
      <c r="C109" s="98"/>
      <c r="D109" s="53"/>
      <c r="E109" s="53"/>
      <c r="F109" s="42"/>
    </row>
    <row r="110" spans="1:6" x14ac:dyDescent="0.3">
      <c r="A110" s="22">
        <v>1107</v>
      </c>
      <c r="B110" s="99"/>
      <c r="C110" s="98"/>
      <c r="D110" s="53"/>
      <c r="E110" s="53"/>
      <c r="F110" s="42"/>
    </row>
    <row r="111" spans="1:6" x14ac:dyDescent="0.3">
      <c r="A111" s="22">
        <v>1108</v>
      </c>
      <c r="B111" s="99"/>
      <c r="C111" s="98"/>
      <c r="D111" s="53"/>
      <c r="E111" s="53"/>
      <c r="F111" s="42"/>
    </row>
    <row r="112" spans="1:6" x14ac:dyDescent="0.3">
      <c r="A112" s="22">
        <v>1109</v>
      </c>
      <c r="B112" s="99"/>
      <c r="C112" s="98"/>
      <c r="D112" s="53"/>
      <c r="E112" s="53"/>
      <c r="F112" s="42"/>
    </row>
    <row r="113" spans="1:6" x14ac:dyDescent="0.3">
      <c r="A113" s="22">
        <v>1110</v>
      </c>
      <c r="B113" s="99"/>
      <c r="C113" s="98"/>
      <c r="D113" s="53"/>
      <c r="E113" s="53"/>
      <c r="F113" s="42"/>
    </row>
    <row r="114" spans="1:6" x14ac:dyDescent="0.3">
      <c r="A114" s="22">
        <v>1111</v>
      </c>
      <c r="B114" s="99"/>
      <c r="C114" s="98"/>
      <c r="D114" s="53"/>
      <c r="E114" s="53"/>
      <c r="F114" s="42"/>
    </row>
    <row r="115" spans="1:6" x14ac:dyDescent="0.3">
      <c r="A115" s="22">
        <v>1112</v>
      </c>
      <c r="B115" s="99"/>
      <c r="C115" s="98"/>
      <c r="D115" s="53"/>
      <c r="E115" s="53"/>
      <c r="F115" s="42"/>
    </row>
    <row r="116" spans="1:6" x14ac:dyDescent="0.3">
      <c r="A116" s="22">
        <v>1113</v>
      </c>
      <c r="B116" s="99"/>
      <c r="C116" s="98"/>
      <c r="D116" s="53"/>
      <c r="E116" s="53"/>
      <c r="F116" s="42"/>
    </row>
    <row r="117" spans="1:6" x14ac:dyDescent="0.3">
      <c r="A117" s="22">
        <v>1114</v>
      </c>
      <c r="B117" s="99"/>
      <c r="C117" s="98"/>
      <c r="D117" s="53"/>
      <c r="E117" s="53"/>
      <c r="F117" s="42"/>
    </row>
    <row r="118" spans="1:6" x14ac:dyDescent="0.3">
      <c r="A118" s="22">
        <v>1115</v>
      </c>
      <c r="B118" s="99"/>
      <c r="C118" s="98"/>
      <c r="D118" s="53"/>
      <c r="E118" s="53"/>
      <c r="F118" s="42"/>
    </row>
    <row r="119" spans="1:6" x14ac:dyDescent="0.3">
      <c r="A119" s="22">
        <v>1116</v>
      </c>
      <c r="B119" s="99"/>
      <c r="C119" s="98"/>
      <c r="D119" s="53"/>
      <c r="E119" s="53"/>
      <c r="F119" s="42"/>
    </row>
    <row r="120" spans="1:6" x14ac:dyDescent="0.3">
      <c r="A120" s="22">
        <v>1117</v>
      </c>
      <c r="B120" s="99"/>
      <c r="C120" s="98"/>
      <c r="D120" s="53"/>
      <c r="E120" s="53"/>
      <c r="F120" s="42"/>
    </row>
    <row r="121" spans="1:6" x14ac:dyDescent="0.3">
      <c r="A121" s="22">
        <v>1118</v>
      </c>
      <c r="B121" s="99"/>
      <c r="C121" s="98"/>
      <c r="D121" s="53"/>
      <c r="E121" s="53"/>
      <c r="F121" s="42"/>
    </row>
    <row r="122" spans="1:6" x14ac:dyDescent="0.3">
      <c r="A122" s="22">
        <v>1119</v>
      </c>
      <c r="B122" s="99"/>
      <c r="C122" s="98"/>
      <c r="D122" s="53"/>
      <c r="E122" s="53"/>
      <c r="F122" s="42"/>
    </row>
    <row r="123" spans="1:6" x14ac:dyDescent="0.3">
      <c r="A123" s="22">
        <v>1120</v>
      </c>
      <c r="B123" s="99"/>
      <c r="C123" s="98"/>
      <c r="D123" s="53"/>
      <c r="E123" s="53"/>
      <c r="F123" s="42"/>
    </row>
    <row r="124" spans="1:6" x14ac:dyDescent="0.3">
      <c r="A124" s="22">
        <v>1121</v>
      </c>
      <c r="B124" s="99"/>
      <c r="C124" s="98"/>
      <c r="D124" s="53"/>
      <c r="E124" s="53"/>
      <c r="F124" s="42"/>
    </row>
    <row r="125" spans="1:6" x14ac:dyDescent="0.3">
      <c r="A125" s="22">
        <v>1122</v>
      </c>
      <c r="B125" s="99"/>
      <c r="C125" s="98"/>
      <c r="D125" s="53"/>
      <c r="E125" s="53"/>
      <c r="F125" s="42"/>
    </row>
    <row r="126" spans="1:6" x14ac:dyDescent="0.3">
      <c r="A126" s="22">
        <v>1123</v>
      </c>
      <c r="B126" s="99"/>
      <c r="C126" s="98"/>
      <c r="D126" s="53"/>
      <c r="E126" s="53"/>
      <c r="F126" s="42"/>
    </row>
    <row r="127" spans="1:6" x14ac:dyDescent="0.3">
      <c r="A127" s="22">
        <v>1124</v>
      </c>
      <c r="B127" s="99"/>
      <c r="C127" s="98"/>
      <c r="D127" s="53"/>
      <c r="E127" s="53"/>
      <c r="F127" s="42"/>
    </row>
    <row r="128" spans="1:6" x14ac:dyDescent="0.3">
      <c r="A128" s="22">
        <v>1125</v>
      </c>
      <c r="B128" s="99"/>
      <c r="C128" s="98"/>
      <c r="D128" s="53"/>
      <c r="E128" s="53"/>
      <c r="F128" s="42"/>
    </row>
    <row r="129" spans="1:6" x14ac:dyDescent="0.3">
      <c r="A129" s="22">
        <v>1126</v>
      </c>
      <c r="B129" s="99"/>
      <c r="C129" s="98"/>
      <c r="D129" s="53"/>
      <c r="E129" s="53"/>
      <c r="F129" s="42"/>
    </row>
    <row r="130" spans="1:6" x14ac:dyDescent="0.3">
      <c r="A130" s="22">
        <v>1127</v>
      </c>
      <c r="B130" s="99"/>
      <c r="C130" s="98"/>
      <c r="D130" s="53"/>
      <c r="E130" s="53"/>
      <c r="F130" s="42"/>
    </row>
    <row r="131" spans="1:6" x14ac:dyDescent="0.3">
      <c r="A131" s="22">
        <v>1128</v>
      </c>
      <c r="B131" s="99"/>
      <c r="C131" s="98"/>
      <c r="D131" s="53"/>
      <c r="E131" s="53"/>
      <c r="F131" s="42"/>
    </row>
    <row r="132" spans="1:6" x14ac:dyDescent="0.3">
      <c r="A132" s="22">
        <v>1129</v>
      </c>
      <c r="B132" s="99"/>
      <c r="C132" s="98"/>
      <c r="D132" s="53"/>
      <c r="E132" s="53"/>
      <c r="F132" s="42"/>
    </row>
    <row r="133" spans="1:6" x14ac:dyDescent="0.3">
      <c r="A133" s="22">
        <v>1130</v>
      </c>
      <c r="B133" s="99"/>
      <c r="C133" s="98"/>
      <c r="D133" s="53"/>
      <c r="E133" s="53"/>
      <c r="F133" s="42"/>
    </row>
    <row r="134" spans="1:6" x14ac:dyDescent="0.3">
      <c r="A134" s="22">
        <v>1131</v>
      </c>
      <c r="B134" s="99"/>
      <c r="C134" s="98"/>
      <c r="D134" s="53"/>
      <c r="E134" s="53"/>
      <c r="F134" s="42"/>
    </row>
    <row r="135" spans="1:6" x14ac:dyDescent="0.3">
      <c r="A135" s="22">
        <v>1132</v>
      </c>
      <c r="B135" s="99"/>
      <c r="C135" s="98"/>
      <c r="D135" s="53"/>
      <c r="E135" s="53"/>
      <c r="F135" s="42"/>
    </row>
    <row r="136" spans="1:6" x14ac:dyDescent="0.3">
      <c r="A136" s="22">
        <v>1133</v>
      </c>
      <c r="B136" s="99"/>
      <c r="C136" s="98"/>
      <c r="D136" s="53"/>
      <c r="E136" s="53"/>
      <c r="F136" s="42"/>
    </row>
    <row r="137" spans="1:6" x14ac:dyDescent="0.3">
      <c r="A137" s="22">
        <v>1134</v>
      </c>
      <c r="B137" s="99"/>
      <c r="C137" s="98"/>
      <c r="D137" s="53"/>
      <c r="E137" s="53"/>
      <c r="F137" s="42"/>
    </row>
    <row r="138" spans="1:6" x14ac:dyDescent="0.3">
      <c r="A138" s="22">
        <v>1135</v>
      </c>
      <c r="B138" s="99"/>
      <c r="C138" s="98"/>
      <c r="D138" s="53"/>
      <c r="E138" s="53"/>
      <c r="F138" s="42"/>
    </row>
    <row r="139" spans="1:6" x14ac:dyDescent="0.3">
      <c r="A139" s="22">
        <v>1136</v>
      </c>
      <c r="B139" s="99"/>
      <c r="C139" s="98"/>
      <c r="D139" s="53"/>
      <c r="E139" s="53"/>
      <c r="F139" s="42"/>
    </row>
    <row r="140" spans="1:6" x14ac:dyDescent="0.3">
      <c r="A140" s="22">
        <v>1137</v>
      </c>
      <c r="B140" s="99"/>
      <c r="C140" s="98"/>
      <c r="D140" s="53"/>
      <c r="E140" s="53"/>
      <c r="F140" s="42"/>
    </row>
    <row r="141" spans="1:6" x14ac:dyDescent="0.3">
      <c r="A141" s="22">
        <v>1138</v>
      </c>
      <c r="B141" s="99"/>
      <c r="C141" s="98"/>
      <c r="D141" s="53"/>
      <c r="E141" s="53"/>
      <c r="F141" s="42"/>
    </row>
    <row r="142" spans="1:6" x14ac:dyDescent="0.3">
      <c r="A142" s="22">
        <v>1139</v>
      </c>
      <c r="B142" s="99"/>
      <c r="C142" s="98"/>
      <c r="D142" s="53"/>
      <c r="E142" s="53"/>
      <c r="F142" s="42"/>
    </row>
    <row r="143" spans="1:6" x14ac:dyDescent="0.3">
      <c r="A143" s="22">
        <v>1140</v>
      </c>
      <c r="B143" s="99"/>
      <c r="C143" s="98"/>
      <c r="D143" s="53"/>
      <c r="E143" s="53"/>
      <c r="F143" s="42"/>
    </row>
    <row r="144" spans="1:6" x14ac:dyDescent="0.3">
      <c r="A144" s="22">
        <v>1141</v>
      </c>
      <c r="B144" s="99"/>
      <c r="C144" s="98"/>
      <c r="D144" s="53"/>
      <c r="E144" s="53"/>
      <c r="F144" s="42"/>
    </row>
    <row r="145" spans="1:6" x14ac:dyDescent="0.3">
      <c r="A145" s="22">
        <v>1142</v>
      </c>
      <c r="B145" s="99"/>
      <c r="C145" s="98"/>
      <c r="D145" s="53"/>
      <c r="E145" s="53"/>
      <c r="F145" s="42"/>
    </row>
    <row r="146" spans="1:6" x14ac:dyDescent="0.3">
      <c r="A146" s="22">
        <v>1143</v>
      </c>
      <c r="B146" s="99"/>
      <c r="C146" s="98"/>
      <c r="D146" s="53"/>
      <c r="E146" s="53"/>
      <c r="F146" s="42"/>
    </row>
    <row r="147" spans="1:6" x14ac:dyDescent="0.3">
      <c r="A147" s="22">
        <v>1144</v>
      </c>
      <c r="B147" s="99"/>
      <c r="C147" s="98"/>
      <c r="D147" s="53"/>
      <c r="E147" s="53"/>
      <c r="F147" s="42"/>
    </row>
    <row r="148" spans="1:6" x14ac:dyDescent="0.3">
      <c r="A148" s="22">
        <v>1145</v>
      </c>
      <c r="B148" s="99"/>
      <c r="C148" s="98"/>
      <c r="D148" s="53"/>
      <c r="E148" s="53"/>
      <c r="F148" s="42"/>
    </row>
    <row r="149" spans="1:6" x14ac:dyDescent="0.3">
      <c r="A149" s="22">
        <v>1146</v>
      </c>
      <c r="B149" s="99"/>
      <c r="C149" s="98"/>
      <c r="D149" s="53"/>
      <c r="E149" s="53"/>
      <c r="F149" s="42"/>
    </row>
    <row r="150" spans="1:6" x14ac:dyDescent="0.3">
      <c r="A150" s="22">
        <v>1147</v>
      </c>
      <c r="B150" s="99"/>
      <c r="C150" s="98"/>
      <c r="D150" s="53"/>
      <c r="E150" s="53"/>
      <c r="F150" s="42"/>
    </row>
    <row r="151" spans="1:6" x14ac:dyDescent="0.3">
      <c r="A151" s="22">
        <v>1148</v>
      </c>
      <c r="B151" s="99"/>
      <c r="C151" s="98"/>
      <c r="D151" s="53"/>
      <c r="E151" s="53"/>
      <c r="F151" s="42"/>
    </row>
    <row r="152" spans="1:6" x14ac:dyDescent="0.3">
      <c r="A152" s="22">
        <v>1149</v>
      </c>
      <c r="B152" s="99"/>
      <c r="C152" s="98"/>
      <c r="D152" s="53"/>
      <c r="E152" s="53"/>
      <c r="F152" s="42"/>
    </row>
    <row r="153" spans="1:6" x14ac:dyDescent="0.3">
      <c r="A153" s="22">
        <v>1150</v>
      </c>
      <c r="B153" s="99"/>
      <c r="C153" s="98"/>
      <c r="D153" s="53"/>
      <c r="E153" s="53"/>
      <c r="F153" s="42"/>
    </row>
    <row r="154" spans="1:6" x14ac:dyDescent="0.3">
      <c r="A154" s="22">
        <v>1151</v>
      </c>
      <c r="B154" s="99"/>
      <c r="C154" s="98"/>
      <c r="D154" s="53"/>
      <c r="E154" s="53"/>
      <c r="F154" s="42"/>
    </row>
    <row r="155" spans="1:6" x14ac:dyDescent="0.3">
      <c r="A155" s="22">
        <v>1152</v>
      </c>
      <c r="B155" s="99"/>
      <c r="C155" s="98"/>
      <c r="D155" s="53"/>
      <c r="E155" s="53"/>
      <c r="F155" s="42"/>
    </row>
    <row r="156" spans="1:6" x14ac:dyDescent="0.3">
      <c r="A156" s="22">
        <v>1153</v>
      </c>
      <c r="B156" s="99"/>
      <c r="C156" s="98"/>
      <c r="D156" s="53"/>
      <c r="E156" s="53"/>
      <c r="F156" s="42"/>
    </row>
    <row r="157" spans="1:6" x14ac:dyDescent="0.3">
      <c r="A157" s="22">
        <v>1154</v>
      </c>
      <c r="B157" s="99"/>
      <c r="C157" s="98"/>
      <c r="D157" s="53"/>
      <c r="E157" s="53"/>
      <c r="F157" s="42"/>
    </row>
    <row r="158" spans="1:6" x14ac:dyDescent="0.3">
      <c r="A158" s="22">
        <v>1155</v>
      </c>
      <c r="B158" s="99"/>
      <c r="C158" s="98"/>
      <c r="D158" s="53"/>
      <c r="E158" s="53"/>
      <c r="F158" s="42"/>
    </row>
    <row r="159" spans="1:6" x14ac:dyDescent="0.3">
      <c r="A159" s="22">
        <v>1156</v>
      </c>
      <c r="B159" s="99"/>
      <c r="C159" s="98"/>
      <c r="D159" s="53"/>
      <c r="E159" s="53"/>
      <c r="F159" s="42"/>
    </row>
    <row r="160" spans="1:6" x14ac:dyDescent="0.3">
      <c r="A160" s="22">
        <v>1157</v>
      </c>
      <c r="B160" s="99"/>
      <c r="C160" s="98"/>
      <c r="D160" s="53"/>
      <c r="E160" s="53"/>
      <c r="F160" s="42"/>
    </row>
    <row r="161" spans="1:6" x14ac:dyDescent="0.3">
      <c r="A161" s="22">
        <v>1158</v>
      </c>
      <c r="B161" s="99"/>
      <c r="C161" s="98"/>
      <c r="D161" s="53"/>
      <c r="E161" s="53"/>
      <c r="F161" s="42"/>
    </row>
    <row r="162" spans="1:6" x14ac:dyDescent="0.3">
      <c r="A162" s="22">
        <v>1159</v>
      </c>
      <c r="B162" s="99"/>
      <c r="C162" s="98"/>
      <c r="D162" s="53"/>
      <c r="E162" s="53"/>
      <c r="F162" s="42"/>
    </row>
    <row r="163" spans="1:6" x14ac:dyDescent="0.3">
      <c r="A163" s="22">
        <v>1160</v>
      </c>
      <c r="B163" s="99"/>
      <c r="C163" s="98"/>
      <c r="D163" s="53"/>
      <c r="E163" s="53"/>
      <c r="F163" s="42"/>
    </row>
    <row r="164" spans="1:6" x14ac:dyDescent="0.3">
      <c r="A164" s="22">
        <v>1161</v>
      </c>
      <c r="B164" s="99"/>
      <c r="C164" s="98"/>
      <c r="D164" s="53"/>
      <c r="E164" s="53"/>
      <c r="F164" s="42"/>
    </row>
    <row r="165" spans="1:6" x14ac:dyDescent="0.3">
      <c r="A165" s="22">
        <v>1162</v>
      </c>
      <c r="B165" s="99"/>
      <c r="C165" s="98"/>
      <c r="D165" s="53"/>
      <c r="E165" s="53"/>
      <c r="F165" s="42"/>
    </row>
    <row r="166" spans="1:6" x14ac:dyDescent="0.3">
      <c r="A166" s="22">
        <v>1163</v>
      </c>
      <c r="B166" s="99"/>
      <c r="C166" s="98"/>
      <c r="D166" s="53"/>
      <c r="E166" s="53"/>
      <c r="F166" s="42"/>
    </row>
    <row r="167" spans="1:6" x14ac:dyDescent="0.3">
      <c r="A167" s="22">
        <v>1164</v>
      </c>
      <c r="B167" s="99"/>
      <c r="C167" s="98"/>
      <c r="D167" s="53"/>
      <c r="E167" s="53"/>
      <c r="F167" s="42"/>
    </row>
    <row r="168" spans="1:6" x14ac:dyDescent="0.3">
      <c r="A168" s="22">
        <v>1165</v>
      </c>
      <c r="B168" s="99"/>
      <c r="C168" s="98"/>
      <c r="D168" s="53"/>
      <c r="E168" s="53"/>
      <c r="F168" s="42"/>
    </row>
    <row r="169" spans="1:6" x14ac:dyDescent="0.3">
      <c r="A169" s="22">
        <v>1166</v>
      </c>
      <c r="B169" s="99"/>
      <c r="C169" s="98"/>
      <c r="D169" s="53"/>
      <c r="E169" s="53"/>
      <c r="F169" s="42"/>
    </row>
    <row r="170" spans="1:6" x14ac:dyDescent="0.3">
      <c r="A170" s="22">
        <v>1167</v>
      </c>
      <c r="B170" s="99"/>
      <c r="C170" s="98"/>
      <c r="D170" s="53"/>
      <c r="E170" s="53"/>
      <c r="F170" s="42"/>
    </row>
    <row r="171" spans="1:6" x14ac:dyDescent="0.3">
      <c r="A171" s="22">
        <v>1168</v>
      </c>
      <c r="B171" s="99"/>
      <c r="C171" s="98"/>
      <c r="D171" s="53"/>
      <c r="E171" s="53"/>
      <c r="F171" s="42"/>
    </row>
    <row r="172" spans="1:6" x14ac:dyDescent="0.3">
      <c r="A172" s="22">
        <v>1169</v>
      </c>
      <c r="B172" s="99"/>
      <c r="C172" s="98"/>
      <c r="D172" s="53"/>
      <c r="E172" s="53"/>
      <c r="F172" s="42"/>
    </row>
    <row r="173" spans="1:6" x14ac:dyDescent="0.3">
      <c r="A173" s="22">
        <v>1170</v>
      </c>
      <c r="B173" s="99"/>
      <c r="C173" s="98"/>
      <c r="D173" s="53"/>
      <c r="E173" s="53"/>
      <c r="F173" s="42"/>
    </row>
    <row r="174" spans="1:6" x14ac:dyDescent="0.3">
      <c r="A174" s="22">
        <v>1171</v>
      </c>
      <c r="B174" s="99"/>
      <c r="C174" s="98"/>
      <c r="D174" s="53"/>
      <c r="E174" s="53"/>
      <c r="F174" s="42"/>
    </row>
    <row r="175" spans="1:6" x14ac:dyDescent="0.3">
      <c r="A175" s="22">
        <v>1172</v>
      </c>
      <c r="B175" s="99"/>
      <c r="C175" s="98"/>
      <c r="D175" s="53"/>
      <c r="E175" s="53"/>
      <c r="F175" s="42"/>
    </row>
    <row r="176" spans="1:6" x14ac:dyDescent="0.3">
      <c r="A176" s="22">
        <v>1173</v>
      </c>
      <c r="B176" s="99"/>
      <c r="C176" s="98"/>
      <c r="D176" s="53"/>
      <c r="E176" s="53"/>
      <c r="F176" s="42"/>
    </row>
    <row r="177" spans="1:6" x14ac:dyDescent="0.3">
      <c r="A177" s="22">
        <v>1174</v>
      </c>
      <c r="B177" s="99"/>
      <c r="C177" s="98"/>
      <c r="D177" s="53"/>
      <c r="E177" s="53"/>
      <c r="F177" s="42"/>
    </row>
    <row r="178" spans="1:6" x14ac:dyDescent="0.3">
      <c r="A178" s="22">
        <v>1175</v>
      </c>
      <c r="B178" s="99"/>
      <c r="C178" s="98"/>
      <c r="D178" s="53"/>
      <c r="E178" s="53"/>
      <c r="F178" s="42"/>
    </row>
    <row r="179" spans="1:6" x14ac:dyDescent="0.3">
      <c r="A179" s="22">
        <v>1176</v>
      </c>
      <c r="B179" s="99"/>
      <c r="C179" s="98"/>
      <c r="D179" s="53"/>
      <c r="E179" s="53"/>
      <c r="F179" s="42"/>
    </row>
    <row r="180" spans="1:6" x14ac:dyDescent="0.3">
      <c r="A180" s="22">
        <v>1177</v>
      </c>
      <c r="B180" s="99"/>
      <c r="C180" s="98"/>
      <c r="D180" s="53"/>
      <c r="E180" s="53"/>
      <c r="F180" s="42"/>
    </row>
    <row r="181" spans="1:6" x14ac:dyDescent="0.3">
      <c r="A181" s="22">
        <v>1178</v>
      </c>
      <c r="B181" s="99"/>
      <c r="C181" s="98"/>
      <c r="D181" s="53"/>
      <c r="E181" s="53"/>
      <c r="F181" s="42"/>
    </row>
    <row r="182" spans="1:6" x14ac:dyDescent="0.3">
      <c r="A182" s="22">
        <v>1179</v>
      </c>
      <c r="B182" s="99"/>
      <c r="C182" s="98"/>
      <c r="D182" s="53"/>
      <c r="E182" s="53"/>
      <c r="F182" s="42"/>
    </row>
    <row r="183" spans="1:6" x14ac:dyDescent="0.3">
      <c r="A183" s="22">
        <v>1180</v>
      </c>
      <c r="B183" s="99"/>
      <c r="C183" s="98"/>
      <c r="D183" s="53"/>
      <c r="E183" s="53"/>
      <c r="F183" s="42"/>
    </row>
    <row r="184" spans="1:6" x14ac:dyDescent="0.3">
      <c r="A184" s="22">
        <v>1181</v>
      </c>
      <c r="B184" s="99"/>
      <c r="C184" s="98"/>
      <c r="D184" s="53"/>
      <c r="E184" s="53"/>
      <c r="F184" s="42"/>
    </row>
    <row r="185" spans="1:6" x14ac:dyDescent="0.3">
      <c r="A185" s="22">
        <v>1182</v>
      </c>
      <c r="B185" s="99"/>
      <c r="C185" s="98"/>
      <c r="D185" s="53"/>
      <c r="E185" s="53"/>
      <c r="F185" s="42"/>
    </row>
    <row r="186" spans="1:6" x14ac:dyDescent="0.3">
      <c r="A186" s="22">
        <v>1183</v>
      </c>
      <c r="B186" s="99"/>
      <c r="C186" s="98"/>
      <c r="D186" s="53"/>
      <c r="E186" s="53"/>
      <c r="F186" s="42"/>
    </row>
    <row r="187" spans="1:6" x14ac:dyDescent="0.3">
      <c r="A187" s="22">
        <v>1184</v>
      </c>
      <c r="B187" s="99"/>
      <c r="C187" s="98"/>
      <c r="D187" s="53"/>
      <c r="E187" s="53"/>
      <c r="F187" s="42"/>
    </row>
    <row r="188" spans="1:6" x14ac:dyDescent="0.3">
      <c r="A188" s="22">
        <v>1185</v>
      </c>
      <c r="B188" s="99"/>
      <c r="C188" s="98"/>
      <c r="D188" s="53"/>
      <c r="E188" s="53"/>
      <c r="F188" s="42"/>
    </row>
    <row r="189" spans="1:6" x14ac:dyDescent="0.3">
      <c r="A189" s="22">
        <v>1186</v>
      </c>
      <c r="B189" s="99"/>
      <c r="C189" s="98"/>
      <c r="D189" s="53"/>
      <c r="E189" s="53"/>
      <c r="F189" s="42"/>
    </row>
    <row r="190" spans="1:6" x14ac:dyDescent="0.3">
      <c r="A190" s="22">
        <v>1187</v>
      </c>
      <c r="B190" s="99"/>
      <c r="C190" s="98"/>
      <c r="D190" s="53"/>
      <c r="E190" s="53"/>
      <c r="F190" s="42"/>
    </row>
    <row r="191" spans="1:6" x14ac:dyDescent="0.3">
      <c r="A191" s="22">
        <v>1188</v>
      </c>
      <c r="B191" s="99"/>
      <c r="C191" s="98"/>
      <c r="D191" s="53"/>
      <c r="E191" s="53"/>
      <c r="F191" s="42"/>
    </row>
    <row r="192" spans="1:6" x14ac:dyDescent="0.3">
      <c r="A192" s="22">
        <v>1189</v>
      </c>
      <c r="B192" s="99"/>
      <c r="C192" s="98"/>
      <c r="D192" s="53"/>
      <c r="E192" s="53"/>
      <c r="F192" s="42"/>
    </row>
    <row r="193" spans="1:6" x14ac:dyDescent="0.3">
      <c r="A193" s="22">
        <v>1190</v>
      </c>
      <c r="B193" s="99"/>
      <c r="C193" s="98"/>
      <c r="D193" s="53"/>
      <c r="E193" s="53"/>
      <c r="F193" s="42"/>
    </row>
    <row r="194" spans="1:6" x14ac:dyDescent="0.3">
      <c r="A194" s="22">
        <v>1191</v>
      </c>
      <c r="B194" s="99"/>
      <c r="C194" s="98"/>
      <c r="D194" s="53"/>
      <c r="E194" s="53"/>
      <c r="F194" s="42"/>
    </row>
    <row r="195" spans="1:6" x14ac:dyDescent="0.3">
      <c r="A195" s="22">
        <v>1192</v>
      </c>
      <c r="B195" s="99"/>
      <c r="C195" s="98"/>
      <c r="D195" s="53"/>
      <c r="E195" s="53"/>
      <c r="F195" s="42"/>
    </row>
    <row r="196" spans="1:6" x14ac:dyDescent="0.3">
      <c r="A196" s="22">
        <v>1193</v>
      </c>
      <c r="B196" s="99"/>
      <c r="C196" s="98"/>
      <c r="D196" s="53"/>
      <c r="E196" s="53"/>
      <c r="F196" s="42"/>
    </row>
    <row r="197" spans="1:6" x14ac:dyDescent="0.3">
      <c r="A197" s="22">
        <v>1194</v>
      </c>
      <c r="B197" s="99"/>
      <c r="C197" s="98"/>
      <c r="D197" s="53"/>
      <c r="E197" s="53"/>
      <c r="F197" s="42"/>
    </row>
    <row r="198" spans="1:6" x14ac:dyDescent="0.3">
      <c r="A198" s="22">
        <v>1195</v>
      </c>
      <c r="B198" s="99"/>
      <c r="C198" s="98"/>
      <c r="D198" s="53"/>
      <c r="E198" s="53"/>
      <c r="F198" s="42"/>
    </row>
    <row r="199" spans="1:6" x14ac:dyDescent="0.3">
      <c r="A199" s="22">
        <v>1196</v>
      </c>
      <c r="B199" s="99"/>
      <c r="C199" s="98"/>
      <c r="D199" s="53"/>
      <c r="E199" s="53"/>
      <c r="F199" s="42"/>
    </row>
    <row r="200" spans="1:6" x14ac:dyDescent="0.3">
      <c r="A200" s="22">
        <v>1197</v>
      </c>
      <c r="B200" s="99"/>
      <c r="C200" s="98"/>
      <c r="D200" s="53"/>
      <c r="E200" s="53"/>
      <c r="F200" s="42"/>
    </row>
    <row r="201" spans="1:6" x14ac:dyDescent="0.3">
      <c r="A201" s="22">
        <v>1198</v>
      </c>
      <c r="B201" s="99"/>
      <c r="C201" s="98"/>
      <c r="D201" s="53"/>
      <c r="E201" s="53"/>
      <c r="F201" s="42"/>
    </row>
    <row r="202" spans="1:6" x14ac:dyDescent="0.3">
      <c r="A202" s="22">
        <v>1199</v>
      </c>
      <c r="B202" s="99"/>
      <c r="C202" s="98"/>
      <c r="D202" s="53"/>
      <c r="E202" s="53"/>
      <c r="F202" s="42"/>
    </row>
    <row r="203" spans="1:6" x14ac:dyDescent="0.3">
      <c r="A203" s="22">
        <v>1200</v>
      </c>
      <c r="B203" s="99"/>
      <c r="C203" s="98"/>
      <c r="D203" s="53"/>
      <c r="E203" s="53"/>
      <c r="F203" s="42"/>
    </row>
    <row r="204" spans="1:6" x14ac:dyDescent="0.3">
      <c r="A204" s="22">
        <v>1201</v>
      </c>
      <c r="B204" s="99"/>
      <c r="C204" s="98"/>
      <c r="D204" s="53"/>
      <c r="E204" s="53"/>
      <c r="F204" s="42"/>
    </row>
    <row r="205" spans="1:6" x14ac:dyDescent="0.3">
      <c r="A205" s="22">
        <v>1202</v>
      </c>
      <c r="B205" s="99"/>
      <c r="C205" s="98"/>
      <c r="D205" s="53"/>
      <c r="E205" s="53"/>
      <c r="F205" s="42"/>
    </row>
    <row r="206" spans="1:6" x14ac:dyDescent="0.3">
      <c r="A206" s="22">
        <v>1203</v>
      </c>
      <c r="B206" s="99"/>
      <c r="C206" s="98"/>
      <c r="D206" s="53"/>
      <c r="E206" s="53"/>
      <c r="F206" s="42"/>
    </row>
    <row r="207" spans="1:6" x14ac:dyDescent="0.3">
      <c r="A207" s="22">
        <v>1204</v>
      </c>
      <c r="B207" s="99"/>
      <c r="C207" s="98"/>
      <c r="D207" s="53"/>
      <c r="E207" s="53"/>
      <c r="F207" s="42"/>
    </row>
    <row r="208" spans="1:6" x14ac:dyDescent="0.3">
      <c r="A208" s="22">
        <v>1205</v>
      </c>
      <c r="B208" s="99"/>
      <c r="C208" s="98"/>
      <c r="D208" s="53"/>
      <c r="E208" s="53"/>
      <c r="F208" s="42"/>
    </row>
    <row r="209" spans="1:6" x14ac:dyDescent="0.3">
      <c r="A209" s="22">
        <v>1206</v>
      </c>
      <c r="B209" s="99"/>
      <c r="C209" s="98"/>
      <c r="D209" s="53"/>
      <c r="E209" s="53"/>
      <c r="F209" s="42"/>
    </row>
    <row r="210" spans="1:6" x14ac:dyDescent="0.3">
      <c r="A210" s="22">
        <v>1207</v>
      </c>
      <c r="B210" s="99"/>
      <c r="C210" s="98"/>
      <c r="D210" s="53"/>
      <c r="E210" s="53"/>
      <c r="F210" s="42"/>
    </row>
    <row r="211" spans="1:6" x14ac:dyDescent="0.3">
      <c r="A211" s="22">
        <v>1208</v>
      </c>
      <c r="B211" s="99"/>
      <c r="C211" s="98"/>
      <c r="D211" s="53"/>
      <c r="E211" s="53"/>
      <c r="F211" s="42"/>
    </row>
    <row r="212" spans="1:6" x14ac:dyDescent="0.3">
      <c r="A212" s="22">
        <v>1209</v>
      </c>
      <c r="B212" s="99"/>
      <c r="C212" s="98"/>
      <c r="D212" s="53"/>
      <c r="E212" s="53"/>
      <c r="F212" s="42"/>
    </row>
    <row r="213" spans="1:6" x14ac:dyDescent="0.3">
      <c r="A213" s="22">
        <v>1210</v>
      </c>
      <c r="B213" s="99"/>
      <c r="C213" s="98"/>
      <c r="D213" s="53"/>
      <c r="E213" s="53"/>
      <c r="F213" s="42"/>
    </row>
    <row r="214" spans="1:6" x14ac:dyDescent="0.3">
      <c r="A214" s="22">
        <v>1211</v>
      </c>
      <c r="B214" s="99"/>
      <c r="C214" s="98"/>
      <c r="D214" s="53"/>
      <c r="E214" s="53"/>
      <c r="F214" s="42"/>
    </row>
    <row r="215" spans="1:6" x14ac:dyDescent="0.3">
      <c r="A215" s="22">
        <v>1212</v>
      </c>
      <c r="B215" s="99"/>
      <c r="C215" s="98"/>
      <c r="D215" s="53"/>
      <c r="E215" s="53"/>
      <c r="F215" s="42"/>
    </row>
    <row r="216" spans="1:6" x14ac:dyDescent="0.3">
      <c r="A216" s="22">
        <v>1213</v>
      </c>
      <c r="B216" s="99"/>
      <c r="C216" s="98"/>
      <c r="D216" s="53"/>
      <c r="E216" s="53"/>
      <c r="F216" s="42"/>
    </row>
    <row r="217" spans="1:6" x14ac:dyDescent="0.3">
      <c r="A217" s="22">
        <v>1214</v>
      </c>
      <c r="B217" s="99"/>
      <c r="C217" s="98"/>
      <c r="D217" s="53"/>
      <c r="E217" s="53"/>
      <c r="F217" s="42"/>
    </row>
    <row r="218" spans="1:6" x14ac:dyDescent="0.3">
      <c r="A218" s="22">
        <v>1215</v>
      </c>
      <c r="B218" s="99"/>
      <c r="C218" s="98"/>
      <c r="D218" s="53"/>
      <c r="E218" s="53"/>
      <c r="F218" s="42"/>
    </row>
    <row r="219" spans="1:6" x14ac:dyDescent="0.3">
      <c r="A219" s="22">
        <v>1216</v>
      </c>
      <c r="B219" s="99"/>
      <c r="C219" s="98"/>
      <c r="D219" s="53"/>
      <c r="E219" s="53"/>
      <c r="F219" s="42"/>
    </row>
    <row r="220" spans="1:6" x14ac:dyDescent="0.3">
      <c r="A220" s="22">
        <v>1217</v>
      </c>
      <c r="B220" s="99"/>
      <c r="C220" s="98"/>
      <c r="D220" s="53"/>
      <c r="E220" s="53"/>
      <c r="F220" s="42"/>
    </row>
    <row r="221" spans="1:6" x14ac:dyDescent="0.3">
      <c r="A221" s="22">
        <v>1218</v>
      </c>
      <c r="B221" s="99"/>
      <c r="C221" s="98"/>
      <c r="D221" s="53"/>
      <c r="E221" s="53"/>
      <c r="F221" s="42"/>
    </row>
    <row r="222" spans="1:6" x14ac:dyDescent="0.3">
      <c r="A222" s="22">
        <v>1219</v>
      </c>
      <c r="B222" s="99"/>
      <c r="C222" s="98"/>
      <c r="D222" s="53"/>
      <c r="E222" s="53"/>
      <c r="F222" s="42"/>
    </row>
    <row r="223" spans="1:6" x14ac:dyDescent="0.3">
      <c r="A223" s="22">
        <v>1220</v>
      </c>
      <c r="B223" s="99"/>
      <c r="C223" s="98"/>
      <c r="D223" s="53"/>
      <c r="E223" s="53"/>
      <c r="F223" s="42"/>
    </row>
    <row r="224" spans="1:6" x14ac:dyDescent="0.3">
      <c r="A224" s="22">
        <v>1221</v>
      </c>
      <c r="B224" s="99"/>
      <c r="C224" s="98"/>
      <c r="D224" s="53"/>
      <c r="E224" s="53"/>
      <c r="F224" s="42"/>
    </row>
    <row r="225" spans="1:6" x14ac:dyDescent="0.3">
      <c r="A225" s="22">
        <v>1222</v>
      </c>
      <c r="B225" s="99"/>
      <c r="C225" s="98"/>
      <c r="D225" s="53"/>
      <c r="E225" s="53"/>
      <c r="F225" s="42"/>
    </row>
    <row r="226" spans="1:6" x14ac:dyDescent="0.3">
      <c r="A226" s="22">
        <v>1223</v>
      </c>
      <c r="B226" s="99"/>
      <c r="C226" s="98"/>
      <c r="D226" s="53"/>
      <c r="E226" s="53"/>
      <c r="F226" s="42"/>
    </row>
    <row r="227" spans="1:6" x14ac:dyDescent="0.3">
      <c r="A227" s="22">
        <v>1224</v>
      </c>
      <c r="B227" s="99"/>
      <c r="C227" s="98"/>
      <c r="D227" s="53"/>
      <c r="E227" s="53"/>
      <c r="F227" s="42"/>
    </row>
    <row r="228" spans="1:6" x14ac:dyDescent="0.3">
      <c r="A228" s="22">
        <v>1225</v>
      </c>
      <c r="B228" s="99"/>
      <c r="C228" s="98"/>
      <c r="D228" s="53"/>
      <c r="E228" s="53"/>
      <c r="F228" s="42"/>
    </row>
    <row r="229" spans="1:6" x14ac:dyDescent="0.3">
      <c r="A229" s="22">
        <v>1226</v>
      </c>
      <c r="B229" s="99"/>
      <c r="C229" s="98"/>
      <c r="D229" s="53"/>
      <c r="E229" s="53"/>
      <c r="F229" s="42"/>
    </row>
    <row r="230" spans="1:6" x14ac:dyDescent="0.3">
      <c r="A230" s="22">
        <v>1227</v>
      </c>
      <c r="B230" s="99"/>
      <c r="C230" s="98"/>
      <c r="D230" s="53"/>
      <c r="E230" s="53"/>
      <c r="F230" s="42"/>
    </row>
    <row r="231" spans="1:6" x14ac:dyDescent="0.3">
      <c r="A231" s="22">
        <v>1228</v>
      </c>
      <c r="B231" s="99"/>
      <c r="C231" s="98"/>
      <c r="D231" s="53"/>
      <c r="E231" s="53"/>
      <c r="F231" s="42"/>
    </row>
    <row r="232" spans="1:6" x14ac:dyDescent="0.3">
      <c r="A232" s="22">
        <v>1229</v>
      </c>
      <c r="B232" s="99"/>
      <c r="C232" s="98"/>
      <c r="D232" s="53"/>
      <c r="E232" s="53"/>
      <c r="F232" s="42"/>
    </row>
    <row r="233" spans="1:6" x14ac:dyDescent="0.3">
      <c r="A233" s="22">
        <v>1230</v>
      </c>
      <c r="B233" s="99"/>
      <c r="C233" s="98"/>
      <c r="D233" s="53"/>
      <c r="E233" s="53"/>
      <c r="F233" s="42"/>
    </row>
    <row r="234" spans="1:6" x14ac:dyDescent="0.3">
      <c r="A234" s="22">
        <v>1231</v>
      </c>
      <c r="B234" s="99"/>
      <c r="C234" s="98"/>
      <c r="D234" s="53"/>
      <c r="E234" s="53"/>
      <c r="F234" s="42"/>
    </row>
    <row r="235" spans="1:6" x14ac:dyDescent="0.3">
      <c r="A235" s="22">
        <v>1232</v>
      </c>
      <c r="B235" s="99"/>
      <c r="C235" s="98"/>
      <c r="D235" s="53"/>
      <c r="E235" s="53"/>
      <c r="F235" s="42"/>
    </row>
    <row r="236" spans="1:6" x14ac:dyDescent="0.3">
      <c r="A236" s="22">
        <v>1233</v>
      </c>
      <c r="B236" s="99"/>
      <c r="C236" s="98"/>
      <c r="D236" s="53"/>
      <c r="E236" s="53"/>
      <c r="F236" s="42"/>
    </row>
    <row r="237" spans="1:6" x14ac:dyDescent="0.3">
      <c r="A237" s="22">
        <v>1234</v>
      </c>
      <c r="B237" s="99"/>
      <c r="C237" s="98"/>
      <c r="D237" s="53"/>
      <c r="E237" s="53"/>
      <c r="F237" s="42"/>
    </row>
    <row r="238" spans="1:6" x14ac:dyDescent="0.3">
      <c r="A238" s="22">
        <v>1235</v>
      </c>
      <c r="B238" s="99"/>
      <c r="C238" s="98"/>
      <c r="D238" s="53"/>
      <c r="E238" s="53"/>
      <c r="F238" s="42"/>
    </row>
    <row r="239" spans="1:6" x14ac:dyDescent="0.3">
      <c r="A239" s="22">
        <v>1236</v>
      </c>
      <c r="B239" s="99"/>
      <c r="C239" s="98"/>
      <c r="D239" s="53"/>
      <c r="E239" s="53"/>
      <c r="F239" s="42"/>
    </row>
    <row r="240" spans="1:6" x14ac:dyDescent="0.3">
      <c r="A240" s="22">
        <v>1237</v>
      </c>
      <c r="B240" s="99"/>
      <c r="C240" s="98"/>
      <c r="D240" s="53"/>
      <c r="E240" s="53"/>
      <c r="F240" s="42"/>
    </row>
    <row r="241" spans="1:6" x14ac:dyDescent="0.3">
      <c r="A241" s="22">
        <v>1238</v>
      </c>
      <c r="B241" s="99"/>
      <c r="C241" s="98"/>
      <c r="D241" s="53"/>
      <c r="E241" s="53"/>
      <c r="F241" s="42"/>
    </row>
    <row r="242" spans="1:6" x14ac:dyDescent="0.3">
      <c r="A242" s="22">
        <v>1239</v>
      </c>
      <c r="B242" s="99"/>
      <c r="C242" s="98"/>
      <c r="D242" s="53"/>
      <c r="E242" s="53"/>
      <c r="F242" s="42"/>
    </row>
    <row r="243" spans="1:6" x14ac:dyDescent="0.3">
      <c r="A243" s="22">
        <v>1240</v>
      </c>
      <c r="B243" s="99"/>
      <c r="C243" s="98"/>
      <c r="D243" s="53"/>
      <c r="E243" s="53"/>
      <c r="F243" s="42"/>
    </row>
    <row r="244" spans="1:6" x14ac:dyDescent="0.3">
      <c r="A244" s="22">
        <v>1241</v>
      </c>
      <c r="B244" s="99"/>
      <c r="C244" s="98"/>
      <c r="D244" s="53"/>
      <c r="E244" s="53"/>
      <c r="F244" s="42"/>
    </row>
    <row r="245" spans="1:6" x14ac:dyDescent="0.3">
      <c r="A245" s="22">
        <v>1242</v>
      </c>
      <c r="B245" s="99"/>
      <c r="C245" s="98"/>
      <c r="D245" s="53"/>
      <c r="E245" s="53"/>
      <c r="F245" s="42"/>
    </row>
    <row r="246" spans="1:6" x14ac:dyDescent="0.3">
      <c r="A246" s="22">
        <v>1243</v>
      </c>
      <c r="B246" s="99"/>
      <c r="C246" s="98"/>
      <c r="D246" s="53"/>
      <c r="E246" s="53"/>
      <c r="F246" s="42"/>
    </row>
    <row r="247" spans="1:6" x14ac:dyDescent="0.3">
      <c r="A247" s="22">
        <v>1244</v>
      </c>
      <c r="B247" s="99"/>
      <c r="C247" s="98"/>
      <c r="D247" s="53"/>
      <c r="E247" s="53"/>
      <c r="F247" s="42"/>
    </row>
    <row r="248" spans="1:6" x14ac:dyDescent="0.3">
      <c r="A248" s="22">
        <v>1245</v>
      </c>
      <c r="B248" s="99"/>
      <c r="C248" s="98"/>
      <c r="D248" s="53"/>
      <c r="E248" s="53"/>
      <c r="F248" s="42"/>
    </row>
    <row r="249" spans="1:6" x14ac:dyDescent="0.3">
      <c r="A249" s="22">
        <v>1246</v>
      </c>
      <c r="B249" s="99"/>
      <c r="C249" s="98"/>
      <c r="D249" s="53"/>
      <c r="E249" s="53"/>
      <c r="F249" s="42"/>
    </row>
    <row r="250" spans="1:6" x14ac:dyDescent="0.3">
      <c r="A250" s="22">
        <v>1247</v>
      </c>
      <c r="B250" s="99"/>
      <c r="C250" s="98"/>
      <c r="D250" s="53"/>
      <c r="E250" s="53"/>
      <c r="F250" s="42"/>
    </row>
    <row r="251" spans="1:6" x14ac:dyDescent="0.3">
      <c r="A251" s="22">
        <v>1248</v>
      </c>
      <c r="B251" s="99"/>
      <c r="C251" s="98"/>
      <c r="D251" s="53"/>
      <c r="E251" s="53"/>
      <c r="F251" s="42"/>
    </row>
    <row r="252" spans="1:6" x14ac:dyDescent="0.3">
      <c r="A252" s="22">
        <v>1249</v>
      </c>
      <c r="B252" s="99"/>
      <c r="C252" s="98"/>
      <c r="D252" s="53"/>
      <c r="E252" s="53"/>
      <c r="F252" s="42"/>
    </row>
    <row r="253" spans="1:6" x14ac:dyDescent="0.3">
      <c r="A253" s="22">
        <v>1250</v>
      </c>
      <c r="B253" s="99"/>
      <c r="C253" s="98"/>
      <c r="D253" s="53"/>
      <c r="E253" s="53"/>
      <c r="F253" s="42"/>
    </row>
    <row r="254" spans="1:6" x14ac:dyDescent="0.3">
      <c r="A254" s="22">
        <v>1251</v>
      </c>
      <c r="B254" s="99"/>
      <c r="C254" s="98"/>
      <c r="D254" s="53"/>
      <c r="E254" s="53"/>
      <c r="F254" s="42"/>
    </row>
    <row r="255" spans="1:6" x14ac:dyDescent="0.3">
      <c r="A255" s="22">
        <v>1252</v>
      </c>
      <c r="B255" s="99"/>
      <c r="C255" s="98"/>
      <c r="D255" s="53"/>
      <c r="E255" s="53"/>
      <c r="F255" s="42"/>
    </row>
    <row r="256" spans="1:6" x14ac:dyDescent="0.3">
      <c r="A256" s="22">
        <v>1253</v>
      </c>
      <c r="B256" s="99"/>
      <c r="C256" s="98"/>
      <c r="D256" s="53"/>
      <c r="E256" s="53"/>
      <c r="F256" s="42"/>
    </row>
    <row r="257" spans="1:6" x14ac:dyDescent="0.3">
      <c r="A257" s="22">
        <v>1254</v>
      </c>
      <c r="B257" s="99"/>
      <c r="C257" s="98"/>
      <c r="D257" s="53"/>
      <c r="E257" s="53"/>
      <c r="F257" s="42"/>
    </row>
    <row r="258" spans="1:6" x14ac:dyDescent="0.3">
      <c r="A258" s="22">
        <v>1255</v>
      </c>
      <c r="B258" s="99"/>
      <c r="C258" s="98"/>
      <c r="D258" s="53"/>
      <c r="E258" s="53"/>
      <c r="F258" s="42"/>
    </row>
    <row r="259" spans="1:6" x14ac:dyDescent="0.3">
      <c r="A259" s="22">
        <v>1256</v>
      </c>
      <c r="B259" s="99"/>
      <c r="C259" s="98"/>
      <c r="D259" s="53"/>
      <c r="E259" s="53"/>
      <c r="F259" s="42"/>
    </row>
    <row r="260" spans="1:6" x14ac:dyDescent="0.3">
      <c r="A260" s="22">
        <v>1257</v>
      </c>
      <c r="B260" s="99"/>
      <c r="C260" s="98"/>
      <c r="D260" s="53"/>
      <c r="E260" s="53"/>
      <c r="F260" s="42"/>
    </row>
    <row r="261" spans="1:6" x14ac:dyDescent="0.3">
      <c r="A261" s="22">
        <v>1258</v>
      </c>
      <c r="B261" s="99"/>
      <c r="C261" s="98"/>
      <c r="D261" s="53"/>
      <c r="E261" s="53"/>
      <c r="F261" s="42"/>
    </row>
    <row r="262" spans="1:6" x14ac:dyDescent="0.3">
      <c r="A262" s="22">
        <v>1259</v>
      </c>
      <c r="B262" s="99"/>
      <c r="C262" s="98"/>
      <c r="D262" s="53"/>
      <c r="E262" s="53"/>
      <c r="F262" s="42"/>
    </row>
    <row r="263" spans="1:6" x14ac:dyDescent="0.3">
      <c r="A263" s="22">
        <v>1260</v>
      </c>
      <c r="B263" s="99"/>
      <c r="C263" s="98"/>
      <c r="D263" s="53"/>
      <c r="E263" s="53"/>
      <c r="F263" s="42"/>
    </row>
    <row r="264" spans="1:6" x14ac:dyDescent="0.3">
      <c r="A264" s="22">
        <v>1261</v>
      </c>
      <c r="B264" s="99"/>
      <c r="C264" s="98"/>
      <c r="D264" s="53"/>
      <c r="E264" s="53"/>
      <c r="F264" s="42"/>
    </row>
    <row r="265" spans="1:6" x14ac:dyDescent="0.3">
      <c r="A265" s="22">
        <v>1262</v>
      </c>
      <c r="B265" s="99"/>
      <c r="C265" s="98"/>
      <c r="D265" s="53"/>
      <c r="E265" s="53"/>
      <c r="F265" s="42"/>
    </row>
    <row r="266" spans="1:6" x14ac:dyDescent="0.3">
      <c r="A266" s="22">
        <v>1263</v>
      </c>
      <c r="B266" s="99"/>
      <c r="C266" s="98"/>
      <c r="D266" s="53"/>
      <c r="E266" s="53"/>
      <c r="F266" s="42"/>
    </row>
    <row r="267" spans="1:6" x14ac:dyDescent="0.3">
      <c r="A267" s="22">
        <v>1264</v>
      </c>
      <c r="B267" s="99"/>
      <c r="C267" s="98"/>
      <c r="D267" s="53"/>
      <c r="E267" s="53"/>
      <c r="F267" s="42"/>
    </row>
    <row r="268" spans="1:6" x14ac:dyDescent="0.3">
      <c r="A268" s="22">
        <v>1265</v>
      </c>
      <c r="B268" s="99"/>
      <c r="C268" s="98"/>
      <c r="D268" s="53"/>
      <c r="E268" s="53"/>
      <c r="F268" s="42"/>
    </row>
    <row r="269" spans="1:6" x14ac:dyDescent="0.3">
      <c r="A269" s="22">
        <v>1266</v>
      </c>
      <c r="B269" s="99"/>
      <c r="C269" s="98"/>
      <c r="D269" s="53"/>
      <c r="E269" s="53"/>
      <c r="F269" s="42"/>
    </row>
    <row r="270" spans="1:6" x14ac:dyDescent="0.3">
      <c r="A270" s="22">
        <v>1267</v>
      </c>
      <c r="B270" s="99"/>
      <c r="C270" s="98"/>
      <c r="D270" s="53"/>
      <c r="E270" s="53"/>
      <c r="F270" s="42"/>
    </row>
    <row r="271" spans="1:6" x14ac:dyDescent="0.3">
      <c r="A271" s="22">
        <v>1268</v>
      </c>
      <c r="B271" s="99"/>
      <c r="C271" s="98"/>
      <c r="D271" s="53"/>
      <c r="E271" s="53"/>
      <c r="F271" s="42"/>
    </row>
    <row r="272" spans="1:6" x14ac:dyDescent="0.3">
      <c r="A272" s="22">
        <v>1269</v>
      </c>
      <c r="B272" s="99"/>
      <c r="C272" s="98"/>
      <c r="D272" s="53"/>
      <c r="E272" s="53"/>
      <c r="F272" s="42"/>
    </row>
    <row r="273" spans="1:6" x14ac:dyDescent="0.3">
      <c r="A273" s="22">
        <v>1270</v>
      </c>
      <c r="B273" s="99"/>
      <c r="C273" s="98"/>
      <c r="D273" s="53"/>
      <c r="E273" s="53"/>
      <c r="F273" s="42"/>
    </row>
    <row r="274" spans="1:6" x14ac:dyDescent="0.3">
      <c r="A274" s="22">
        <v>1271</v>
      </c>
      <c r="B274" s="99"/>
      <c r="C274" s="98"/>
      <c r="D274" s="53"/>
      <c r="E274" s="53"/>
      <c r="F274" s="42"/>
    </row>
    <row r="275" spans="1:6" x14ac:dyDescent="0.3">
      <c r="A275" s="22">
        <v>1272</v>
      </c>
      <c r="B275" s="99"/>
      <c r="C275" s="98"/>
      <c r="D275" s="53"/>
      <c r="E275" s="53"/>
      <c r="F275" s="42"/>
    </row>
    <row r="276" spans="1:6" x14ac:dyDescent="0.3">
      <c r="A276" s="22">
        <v>1273</v>
      </c>
      <c r="B276" s="99"/>
      <c r="C276" s="98"/>
      <c r="D276" s="53"/>
      <c r="E276" s="53"/>
      <c r="F276" s="42"/>
    </row>
    <row r="277" spans="1:6" x14ac:dyDescent="0.3">
      <c r="A277" s="22">
        <v>1274</v>
      </c>
      <c r="B277" s="99"/>
      <c r="C277" s="98"/>
      <c r="D277" s="53"/>
      <c r="E277" s="53"/>
      <c r="F277" s="42"/>
    </row>
    <row r="278" spans="1:6" x14ac:dyDescent="0.3">
      <c r="A278" s="22">
        <v>1275</v>
      </c>
      <c r="B278" s="99"/>
      <c r="C278" s="98"/>
      <c r="D278" s="53"/>
      <c r="E278" s="53"/>
      <c r="F278" s="42"/>
    </row>
    <row r="279" spans="1:6" x14ac:dyDescent="0.3">
      <c r="A279" s="22">
        <v>1276</v>
      </c>
      <c r="B279" s="99"/>
      <c r="C279" s="98"/>
      <c r="D279" s="53"/>
      <c r="E279" s="53"/>
      <c r="F279" s="42"/>
    </row>
    <row r="280" spans="1:6" x14ac:dyDescent="0.3">
      <c r="A280" s="22">
        <v>1277</v>
      </c>
      <c r="B280" s="99"/>
      <c r="C280" s="98"/>
      <c r="D280" s="53"/>
      <c r="E280" s="53"/>
      <c r="F280" s="42"/>
    </row>
    <row r="281" spans="1:6" x14ac:dyDescent="0.3">
      <c r="A281" s="22">
        <v>1278</v>
      </c>
      <c r="B281" s="99"/>
      <c r="C281" s="98"/>
      <c r="D281" s="53"/>
      <c r="E281" s="53"/>
      <c r="F281" s="42"/>
    </row>
    <row r="282" spans="1:6" x14ac:dyDescent="0.3">
      <c r="A282" s="22">
        <v>1279</v>
      </c>
      <c r="B282" s="99"/>
      <c r="C282" s="98"/>
      <c r="D282" s="53"/>
      <c r="E282" s="53"/>
      <c r="F282" s="42"/>
    </row>
    <row r="283" spans="1:6" x14ac:dyDescent="0.3">
      <c r="A283" s="22">
        <v>1280</v>
      </c>
      <c r="B283" s="99"/>
      <c r="C283" s="98"/>
      <c r="D283" s="53"/>
      <c r="E283" s="53"/>
      <c r="F283" s="42"/>
    </row>
    <row r="284" spans="1:6" x14ac:dyDescent="0.3">
      <c r="A284" s="22">
        <v>1281</v>
      </c>
      <c r="B284" s="99"/>
      <c r="C284" s="98"/>
      <c r="D284" s="53"/>
      <c r="E284" s="53"/>
      <c r="F284" s="42"/>
    </row>
    <row r="285" spans="1:6" x14ac:dyDescent="0.3">
      <c r="A285" s="22">
        <v>1282</v>
      </c>
      <c r="B285" s="99"/>
      <c r="C285" s="98"/>
      <c r="D285" s="53"/>
      <c r="E285" s="53"/>
      <c r="F285" s="42"/>
    </row>
    <row r="286" spans="1:6" x14ac:dyDescent="0.3">
      <c r="A286" s="22">
        <v>1283</v>
      </c>
      <c r="B286" s="99"/>
      <c r="C286" s="98"/>
      <c r="D286" s="53"/>
      <c r="E286" s="53"/>
      <c r="F286" s="42"/>
    </row>
    <row r="287" spans="1:6" x14ac:dyDescent="0.3">
      <c r="A287" s="22">
        <v>1284</v>
      </c>
      <c r="B287" s="99"/>
      <c r="C287" s="98"/>
      <c r="D287" s="53"/>
      <c r="E287" s="53"/>
      <c r="F287" s="42"/>
    </row>
    <row r="288" spans="1:6" x14ac:dyDescent="0.3">
      <c r="A288" s="22">
        <v>1285</v>
      </c>
      <c r="B288" s="99"/>
      <c r="C288" s="98"/>
      <c r="D288" s="53"/>
      <c r="E288" s="53"/>
      <c r="F288" s="42"/>
    </row>
    <row r="289" spans="1:6" x14ac:dyDescent="0.3">
      <c r="A289" s="22">
        <v>1286</v>
      </c>
      <c r="B289" s="99"/>
      <c r="C289" s="98"/>
      <c r="D289" s="53"/>
      <c r="E289" s="53"/>
      <c r="F289" s="42"/>
    </row>
    <row r="290" spans="1:6" x14ac:dyDescent="0.3">
      <c r="A290" s="22">
        <v>1287</v>
      </c>
      <c r="B290" s="99"/>
      <c r="C290" s="98"/>
      <c r="D290" s="53"/>
      <c r="E290" s="53"/>
      <c r="F290" s="42"/>
    </row>
    <row r="291" spans="1:6" x14ac:dyDescent="0.3">
      <c r="A291" s="22">
        <v>1288</v>
      </c>
      <c r="B291" s="99"/>
      <c r="C291" s="98"/>
      <c r="D291" s="53"/>
      <c r="E291" s="53"/>
      <c r="F291" s="42"/>
    </row>
    <row r="292" spans="1:6" x14ac:dyDescent="0.3">
      <c r="A292" s="22">
        <v>1289</v>
      </c>
      <c r="B292" s="99"/>
      <c r="C292" s="98"/>
      <c r="D292" s="53"/>
      <c r="E292" s="53"/>
      <c r="F292" s="42"/>
    </row>
    <row r="293" spans="1:6" x14ac:dyDescent="0.3">
      <c r="A293" s="22">
        <v>1290</v>
      </c>
      <c r="B293" s="99"/>
      <c r="C293" s="98"/>
      <c r="D293" s="53"/>
      <c r="E293" s="53"/>
      <c r="F293" s="42"/>
    </row>
    <row r="294" spans="1:6" x14ac:dyDescent="0.3">
      <c r="A294" s="22">
        <v>1291</v>
      </c>
      <c r="B294" s="99"/>
      <c r="C294" s="98"/>
      <c r="D294" s="53"/>
      <c r="E294" s="53"/>
      <c r="F294" s="42"/>
    </row>
    <row r="295" spans="1:6" x14ac:dyDescent="0.3">
      <c r="A295" s="22">
        <v>1292</v>
      </c>
      <c r="B295" s="99"/>
      <c r="C295" s="98"/>
      <c r="D295" s="53"/>
      <c r="E295" s="53"/>
      <c r="F295" s="42"/>
    </row>
    <row r="296" spans="1:6" x14ac:dyDescent="0.3">
      <c r="A296" s="22">
        <v>1293</v>
      </c>
      <c r="B296" s="99"/>
      <c r="C296" s="98"/>
      <c r="D296" s="53"/>
      <c r="E296" s="53"/>
      <c r="F296" s="42"/>
    </row>
    <row r="297" spans="1:6" x14ac:dyDescent="0.3">
      <c r="A297" s="22">
        <v>1294</v>
      </c>
      <c r="B297" s="99"/>
      <c r="C297" s="98"/>
      <c r="D297" s="53"/>
      <c r="E297" s="53"/>
      <c r="F297" s="42"/>
    </row>
    <row r="298" spans="1:6" x14ac:dyDescent="0.3">
      <c r="A298" s="22">
        <v>1295</v>
      </c>
      <c r="B298" s="99"/>
      <c r="C298" s="98"/>
      <c r="D298" s="53"/>
      <c r="E298" s="53"/>
      <c r="F298" s="42"/>
    </row>
    <row r="299" spans="1:6" x14ac:dyDescent="0.3">
      <c r="A299" s="22">
        <v>1296</v>
      </c>
      <c r="B299" s="99"/>
      <c r="C299" s="98"/>
      <c r="D299" s="53"/>
      <c r="E299" s="53"/>
      <c r="F299" s="42"/>
    </row>
    <row r="300" spans="1:6" x14ac:dyDescent="0.3">
      <c r="A300" s="22">
        <v>1297</v>
      </c>
      <c r="B300" s="99"/>
      <c r="C300" s="98"/>
      <c r="D300" s="53"/>
      <c r="E300" s="53"/>
      <c r="F300" s="42"/>
    </row>
    <row r="301" spans="1:6" x14ac:dyDescent="0.3">
      <c r="A301" s="22">
        <v>1298</v>
      </c>
      <c r="B301" s="99"/>
      <c r="C301" s="98"/>
      <c r="D301" s="53"/>
      <c r="E301" s="53"/>
      <c r="F301" s="42"/>
    </row>
    <row r="302" spans="1:6" x14ac:dyDescent="0.3">
      <c r="A302" s="22">
        <v>1299</v>
      </c>
      <c r="B302" s="99"/>
      <c r="C302" s="98"/>
      <c r="D302" s="53"/>
      <c r="E302" s="53"/>
      <c r="F302" s="42"/>
    </row>
    <row r="303" spans="1:6" x14ac:dyDescent="0.3">
      <c r="A303" s="22">
        <v>1300</v>
      </c>
      <c r="B303" s="99"/>
      <c r="C303" s="98"/>
      <c r="D303" s="53"/>
      <c r="E303" s="53"/>
      <c r="F303" s="42"/>
    </row>
    <row r="304" spans="1:6" x14ac:dyDescent="0.3">
      <c r="A304" s="22">
        <v>1301</v>
      </c>
      <c r="B304" s="99"/>
      <c r="C304" s="98"/>
      <c r="D304" s="53"/>
      <c r="E304" s="53"/>
      <c r="F304" s="42"/>
    </row>
    <row r="305" spans="1:6" x14ac:dyDescent="0.3">
      <c r="A305" s="22">
        <v>1302</v>
      </c>
      <c r="B305" s="99"/>
      <c r="C305" s="98"/>
      <c r="D305" s="53"/>
      <c r="E305" s="53"/>
      <c r="F305" s="42"/>
    </row>
    <row r="306" spans="1:6" x14ac:dyDescent="0.3">
      <c r="A306" s="22">
        <v>1303</v>
      </c>
      <c r="B306" s="99"/>
      <c r="C306" s="98"/>
      <c r="D306" s="53"/>
      <c r="E306" s="53"/>
      <c r="F306" s="42"/>
    </row>
    <row r="307" spans="1:6" x14ac:dyDescent="0.3">
      <c r="A307" s="22">
        <v>1304</v>
      </c>
      <c r="B307" s="99"/>
      <c r="C307" s="98"/>
      <c r="D307" s="53"/>
      <c r="E307" s="53"/>
      <c r="F307" s="42"/>
    </row>
    <row r="308" spans="1:6" x14ac:dyDescent="0.3">
      <c r="A308" s="22">
        <v>1305</v>
      </c>
      <c r="B308" s="99"/>
      <c r="C308" s="98"/>
      <c r="D308" s="53"/>
      <c r="E308" s="53"/>
      <c r="F308" s="42"/>
    </row>
    <row r="309" spans="1:6" x14ac:dyDescent="0.3">
      <c r="A309" s="22">
        <v>1306</v>
      </c>
      <c r="B309" s="99"/>
      <c r="C309" s="98"/>
      <c r="D309" s="53"/>
      <c r="E309" s="53"/>
      <c r="F309" s="42"/>
    </row>
    <row r="310" spans="1:6" x14ac:dyDescent="0.3">
      <c r="A310" s="22">
        <v>1307</v>
      </c>
      <c r="B310" s="99"/>
      <c r="C310" s="98"/>
      <c r="D310" s="53"/>
      <c r="E310" s="53"/>
      <c r="F310" s="42"/>
    </row>
    <row r="311" spans="1:6" x14ac:dyDescent="0.3">
      <c r="A311" s="22">
        <v>1308</v>
      </c>
      <c r="B311" s="99"/>
      <c r="C311" s="98"/>
      <c r="D311" s="53"/>
      <c r="E311" s="53"/>
      <c r="F311" s="42"/>
    </row>
    <row r="312" spans="1:6" x14ac:dyDescent="0.3">
      <c r="A312" s="22">
        <v>1309</v>
      </c>
      <c r="B312" s="99"/>
      <c r="C312" s="98"/>
      <c r="D312" s="53"/>
      <c r="E312" s="53"/>
      <c r="F312" s="42"/>
    </row>
    <row r="313" spans="1:6" x14ac:dyDescent="0.3">
      <c r="A313" s="22">
        <v>1310</v>
      </c>
      <c r="B313" s="99"/>
      <c r="C313" s="98"/>
      <c r="D313" s="53"/>
      <c r="E313" s="53"/>
      <c r="F313" s="42"/>
    </row>
    <row r="314" spans="1:6" x14ac:dyDescent="0.3">
      <c r="A314" s="22">
        <v>1311</v>
      </c>
      <c r="B314" s="99"/>
      <c r="C314" s="98"/>
      <c r="D314" s="53"/>
      <c r="E314" s="53"/>
      <c r="F314" s="42"/>
    </row>
    <row r="315" spans="1:6" x14ac:dyDescent="0.3">
      <c r="A315" s="22">
        <v>1312</v>
      </c>
      <c r="B315" s="99"/>
      <c r="C315" s="98"/>
      <c r="D315" s="53"/>
      <c r="E315" s="53"/>
      <c r="F315" s="42"/>
    </row>
    <row r="316" spans="1:6" x14ac:dyDescent="0.3">
      <c r="A316" s="22">
        <v>1313</v>
      </c>
      <c r="B316" s="99"/>
      <c r="C316" s="98"/>
      <c r="D316" s="53"/>
      <c r="E316" s="53"/>
      <c r="F316" s="42"/>
    </row>
    <row r="317" spans="1:6" x14ac:dyDescent="0.3">
      <c r="A317" s="22">
        <v>1314</v>
      </c>
      <c r="B317" s="99"/>
      <c r="C317" s="98"/>
      <c r="D317" s="53"/>
      <c r="E317" s="53"/>
      <c r="F317" s="42"/>
    </row>
    <row r="318" spans="1:6" x14ac:dyDescent="0.3">
      <c r="A318" s="22">
        <v>1315</v>
      </c>
      <c r="B318" s="99"/>
      <c r="C318" s="98"/>
      <c r="D318" s="53"/>
      <c r="E318" s="53"/>
      <c r="F318" s="42"/>
    </row>
    <row r="319" spans="1:6" x14ac:dyDescent="0.3">
      <c r="A319" s="22">
        <v>1316</v>
      </c>
      <c r="B319" s="99"/>
      <c r="C319" s="98"/>
      <c r="D319" s="53"/>
      <c r="E319" s="53"/>
      <c r="F319" s="42"/>
    </row>
    <row r="320" spans="1:6" x14ac:dyDescent="0.3">
      <c r="A320" s="22">
        <v>1317</v>
      </c>
      <c r="B320" s="99"/>
      <c r="C320" s="98"/>
      <c r="D320" s="53"/>
      <c r="E320" s="53"/>
      <c r="F320" s="42"/>
    </row>
    <row r="321" spans="1:6" x14ac:dyDescent="0.3">
      <c r="A321" s="22">
        <v>1318</v>
      </c>
      <c r="B321" s="99"/>
      <c r="C321" s="98"/>
      <c r="D321" s="53"/>
      <c r="E321" s="53"/>
      <c r="F321" s="42"/>
    </row>
    <row r="322" spans="1:6" x14ac:dyDescent="0.3">
      <c r="A322" s="22">
        <v>1319</v>
      </c>
      <c r="B322" s="99"/>
      <c r="C322" s="98"/>
      <c r="D322" s="53"/>
      <c r="E322" s="53"/>
      <c r="F322" s="42"/>
    </row>
    <row r="323" spans="1:6" x14ac:dyDescent="0.3">
      <c r="A323" s="22">
        <v>1320</v>
      </c>
      <c r="B323" s="99"/>
      <c r="C323" s="98"/>
      <c r="D323" s="53"/>
      <c r="E323" s="53"/>
      <c r="F323" s="42"/>
    </row>
    <row r="324" spans="1:6" x14ac:dyDescent="0.3">
      <c r="A324" s="22">
        <v>1321</v>
      </c>
      <c r="B324" s="99"/>
      <c r="C324" s="98"/>
      <c r="D324" s="53"/>
      <c r="E324" s="53"/>
      <c r="F324" s="42"/>
    </row>
    <row r="325" spans="1:6" x14ac:dyDescent="0.3">
      <c r="A325" s="22">
        <v>1322</v>
      </c>
      <c r="B325" s="99"/>
      <c r="C325" s="98"/>
      <c r="D325" s="53"/>
      <c r="E325" s="53"/>
      <c r="F325" s="42"/>
    </row>
    <row r="326" spans="1:6" x14ac:dyDescent="0.3">
      <c r="A326" s="22">
        <v>1323</v>
      </c>
      <c r="B326" s="99"/>
      <c r="C326" s="98"/>
      <c r="D326" s="53"/>
      <c r="E326" s="53"/>
      <c r="F326" s="42"/>
    </row>
    <row r="327" spans="1:6" x14ac:dyDescent="0.3">
      <c r="A327" s="22">
        <v>1324</v>
      </c>
      <c r="B327" s="99"/>
      <c r="C327" s="98"/>
      <c r="D327" s="53"/>
      <c r="E327" s="53"/>
      <c r="F327" s="42"/>
    </row>
    <row r="328" spans="1:6" x14ac:dyDescent="0.3">
      <c r="A328" s="22">
        <v>1325</v>
      </c>
      <c r="B328" s="99"/>
      <c r="C328" s="98"/>
      <c r="D328" s="53"/>
      <c r="E328" s="53"/>
      <c r="F328" s="42"/>
    </row>
    <row r="329" spans="1:6" x14ac:dyDescent="0.3">
      <c r="A329" s="22">
        <v>1326</v>
      </c>
      <c r="B329" s="99"/>
      <c r="C329" s="98"/>
      <c r="D329" s="53"/>
      <c r="E329" s="53"/>
      <c r="F329" s="42"/>
    </row>
    <row r="330" spans="1:6" x14ac:dyDescent="0.3">
      <c r="A330" s="22">
        <v>1327</v>
      </c>
      <c r="B330" s="99"/>
      <c r="C330" s="98"/>
      <c r="D330" s="53"/>
      <c r="E330" s="53"/>
      <c r="F330" s="42"/>
    </row>
    <row r="331" spans="1:6" x14ac:dyDescent="0.3">
      <c r="A331" s="22">
        <v>1328</v>
      </c>
      <c r="B331" s="99"/>
      <c r="C331" s="98"/>
      <c r="D331" s="53"/>
      <c r="E331" s="53"/>
      <c r="F331" s="42"/>
    </row>
    <row r="332" spans="1:6" x14ac:dyDescent="0.3">
      <c r="A332" s="22">
        <v>1329</v>
      </c>
      <c r="B332" s="99"/>
      <c r="C332" s="98"/>
      <c r="D332" s="53"/>
      <c r="E332" s="53"/>
      <c r="F332" s="42"/>
    </row>
    <row r="333" spans="1:6" x14ac:dyDescent="0.3">
      <c r="A333" s="22">
        <v>1330</v>
      </c>
      <c r="B333" s="99"/>
      <c r="C333" s="98"/>
      <c r="D333" s="53"/>
      <c r="E333" s="53"/>
      <c r="F333" s="42"/>
    </row>
    <row r="334" spans="1:6" x14ac:dyDescent="0.3">
      <c r="A334" s="22">
        <v>1331</v>
      </c>
      <c r="B334" s="99"/>
      <c r="C334" s="98"/>
      <c r="D334" s="53"/>
      <c r="E334" s="53"/>
      <c r="F334" s="42"/>
    </row>
    <row r="335" spans="1:6" x14ac:dyDescent="0.3">
      <c r="A335" s="22">
        <v>1332</v>
      </c>
      <c r="B335" s="99"/>
      <c r="C335" s="98"/>
      <c r="D335" s="53"/>
      <c r="E335" s="53"/>
      <c r="F335" s="42"/>
    </row>
    <row r="336" spans="1:6" x14ac:dyDescent="0.3">
      <c r="A336" s="22">
        <v>1333</v>
      </c>
      <c r="B336" s="99"/>
      <c r="C336" s="98"/>
      <c r="D336" s="53"/>
      <c r="E336" s="53"/>
      <c r="F336" s="42"/>
    </row>
    <row r="337" spans="1:6" x14ac:dyDescent="0.3">
      <c r="A337" s="22">
        <v>1334</v>
      </c>
      <c r="B337" s="99"/>
      <c r="C337" s="98"/>
      <c r="D337" s="53"/>
      <c r="E337" s="53"/>
      <c r="F337" s="42"/>
    </row>
    <row r="338" spans="1:6" x14ac:dyDescent="0.3">
      <c r="A338" s="22">
        <v>1335</v>
      </c>
      <c r="B338" s="99"/>
      <c r="C338" s="98"/>
      <c r="D338" s="53"/>
      <c r="E338" s="53"/>
      <c r="F338" s="42"/>
    </row>
    <row r="339" spans="1:6" x14ac:dyDescent="0.3">
      <c r="A339" s="22">
        <v>1336</v>
      </c>
      <c r="B339" s="99"/>
      <c r="C339" s="98"/>
      <c r="D339" s="53"/>
      <c r="E339" s="53"/>
      <c r="F339" s="42"/>
    </row>
    <row r="340" spans="1:6" x14ac:dyDescent="0.3">
      <c r="A340" s="22">
        <v>1337</v>
      </c>
      <c r="B340" s="99"/>
      <c r="C340" s="98"/>
      <c r="D340" s="53"/>
      <c r="E340" s="53"/>
      <c r="F340" s="42"/>
    </row>
    <row r="341" spans="1:6" x14ac:dyDescent="0.3">
      <c r="A341" s="22">
        <v>1338</v>
      </c>
      <c r="B341" s="99"/>
      <c r="C341" s="98"/>
      <c r="D341" s="53"/>
      <c r="E341" s="53"/>
      <c r="F341" s="42"/>
    </row>
    <row r="342" spans="1:6" x14ac:dyDescent="0.3">
      <c r="A342" s="22">
        <v>1339</v>
      </c>
      <c r="B342" s="99"/>
      <c r="C342" s="98"/>
      <c r="D342" s="53"/>
      <c r="E342" s="53"/>
      <c r="F342" s="42"/>
    </row>
    <row r="343" spans="1:6" x14ac:dyDescent="0.3">
      <c r="A343" s="22">
        <v>1340</v>
      </c>
      <c r="B343" s="99"/>
      <c r="C343" s="98"/>
      <c r="D343" s="53"/>
      <c r="E343" s="53"/>
      <c r="F343" s="42"/>
    </row>
    <row r="344" spans="1:6" x14ac:dyDescent="0.3">
      <c r="A344" s="22">
        <v>1341</v>
      </c>
      <c r="B344" s="99"/>
      <c r="C344" s="98"/>
      <c r="D344" s="53"/>
      <c r="E344" s="53"/>
      <c r="F344" s="42"/>
    </row>
    <row r="345" spans="1:6" x14ac:dyDescent="0.3">
      <c r="A345" s="22">
        <v>1342</v>
      </c>
      <c r="B345" s="99"/>
      <c r="C345" s="98"/>
      <c r="D345" s="53"/>
      <c r="E345" s="53"/>
      <c r="F345" s="42"/>
    </row>
    <row r="346" spans="1:6" x14ac:dyDescent="0.3">
      <c r="A346" s="22">
        <v>1343</v>
      </c>
      <c r="B346" s="99"/>
      <c r="C346" s="98"/>
      <c r="D346" s="53"/>
      <c r="E346" s="53"/>
      <c r="F346" s="42"/>
    </row>
    <row r="347" spans="1:6" x14ac:dyDescent="0.3">
      <c r="A347" s="22">
        <v>1344</v>
      </c>
      <c r="B347" s="99"/>
      <c r="C347" s="98"/>
      <c r="D347" s="53"/>
      <c r="E347" s="53"/>
      <c r="F347" s="42"/>
    </row>
    <row r="348" spans="1:6" x14ac:dyDescent="0.3">
      <c r="A348" s="22">
        <v>1345</v>
      </c>
      <c r="B348" s="99"/>
      <c r="C348" s="98"/>
      <c r="D348" s="53"/>
      <c r="E348" s="53"/>
      <c r="F348" s="42"/>
    </row>
    <row r="349" spans="1:6" x14ac:dyDescent="0.3">
      <c r="A349" s="22">
        <v>1346</v>
      </c>
      <c r="B349" s="99"/>
      <c r="C349" s="98"/>
      <c r="D349" s="53"/>
      <c r="E349" s="53"/>
      <c r="F349" s="42"/>
    </row>
    <row r="350" spans="1:6" x14ac:dyDescent="0.3">
      <c r="A350" s="22">
        <v>1347</v>
      </c>
      <c r="B350" s="99"/>
      <c r="C350" s="98"/>
      <c r="D350" s="53"/>
      <c r="E350" s="53"/>
      <c r="F350" s="42"/>
    </row>
    <row r="351" spans="1:6" x14ac:dyDescent="0.3">
      <c r="A351" s="22">
        <v>1348</v>
      </c>
      <c r="B351" s="99"/>
      <c r="C351" s="98"/>
      <c r="D351" s="53"/>
      <c r="E351" s="53"/>
      <c r="F351" s="42"/>
    </row>
    <row r="352" spans="1:6" x14ac:dyDescent="0.3">
      <c r="A352" s="22">
        <v>1349</v>
      </c>
      <c r="B352" s="99"/>
      <c r="C352" s="98"/>
      <c r="D352" s="53"/>
      <c r="E352" s="53"/>
      <c r="F352" s="42"/>
    </row>
    <row r="353" spans="1:6" x14ac:dyDescent="0.3">
      <c r="A353" s="22">
        <v>1350</v>
      </c>
      <c r="B353" s="99"/>
      <c r="C353" s="98"/>
      <c r="D353" s="53"/>
      <c r="E353" s="53"/>
      <c r="F353" s="42"/>
    </row>
    <row r="354" spans="1:6" x14ac:dyDescent="0.3">
      <c r="A354" s="22">
        <v>1351</v>
      </c>
      <c r="B354" s="99"/>
      <c r="C354" s="98"/>
      <c r="D354" s="53"/>
      <c r="E354" s="53"/>
      <c r="F354" s="42"/>
    </row>
    <row r="355" spans="1:6" x14ac:dyDescent="0.3">
      <c r="A355" s="22">
        <v>1352</v>
      </c>
      <c r="B355" s="99"/>
      <c r="C355" s="98"/>
      <c r="D355" s="53"/>
      <c r="E355" s="53"/>
      <c r="F355" s="42"/>
    </row>
    <row r="356" spans="1:6" x14ac:dyDescent="0.3">
      <c r="A356" s="22">
        <v>1353</v>
      </c>
      <c r="B356" s="99"/>
      <c r="C356" s="98"/>
      <c r="D356" s="53"/>
      <c r="E356" s="53"/>
      <c r="F356" s="42"/>
    </row>
    <row r="357" spans="1:6" x14ac:dyDescent="0.3">
      <c r="A357" s="22">
        <v>1354</v>
      </c>
      <c r="B357" s="99"/>
      <c r="C357" s="98"/>
      <c r="D357" s="53"/>
      <c r="E357" s="53"/>
      <c r="F357" s="42"/>
    </row>
    <row r="358" spans="1:6" x14ac:dyDescent="0.3">
      <c r="A358" s="22">
        <v>1355</v>
      </c>
      <c r="B358" s="99"/>
      <c r="C358" s="98"/>
      <c r="D358" s="53"/>
      <c r="E358" s="53"/>
      <c r="F358" s="42"/>
    </row>
    <row r="359" spans="1:6" x14ac:dyDescent="0.3">
      <c r="A359" s="22">
        <v>1356</v>
      </c>
      <c r="B359" s="99"/>
      <c r="C359" s="98"/>
      <c r="D359" s="53"/>
      <c r="E359" s="53"/>
      <c r="F359" s="42"/>
    </row>
    <row r="360" spans="1:6" x14ac:dyDescent="0.3">
      <c r="A360" s="22">
        <v>1357</v>
      </c>
      <c r="B360" s="99"/>
      <c r="C360" s="98"/>
      <c r="D360" s="53"/>
      <c r="E360" s="53"/>
      <c r="F360" s="42"/>
    </row>
    <row r="361" spans="1:6" x14ac:dyDescent="0.3">
      <c r="A361" s="22">
        <v>1358</v>
      </c>
      <c r="B361" s="99"/>
      <c r="C361" s="98"/>
      <c r="D361" s="53"/>
      <c r="E361" s="53"/>
      <c r="F361" s="42"/>
    </row>
    <row r="362" spans="1:6" x14ac:dyDescent="0.3">
      <c r="A362" s="22">
        <v>1359</v>
      </c>
      <c r="B362" s="99"/>
      <c r="C362" s="98"/>
      <c r="D362" s="53"/>
      <c r="E362" s="53"/>
      <c r="F362" s="42"/>
    </row>
    <row r="363" spans="1:6" x14ac:dyDescent="0.3">
      <c r="A363" s="22">
        <v>1360</v>
      </c>
      <c r="B363" s="99"/>
      <c r="C363" s="98"/>
      <c r="D363" s="53"/>
      <c r="E363" s="53"/>
      <c r="F363" s="42"/>
    </row>
    <row r="364" spans="1:6" x14ac:dyDescent="0.3">
      <c r="A364" s="22">
        <v>1361</v>
      </c>
      <c r="B364" s="99"/>
      <c r="C364" s="98"/>
      <c r="D364" s="53"/>
      <c r="E364" s="53"/>
      <c r="F364" s="42"/>
    </row>
    <row r="365" spans="1:6" x14ac:dyDescent="0.3">
      <c r="A365" s="22">
        <v>1362</v>
      </c>
      <c r="B365" s="99"/>
      <c r="C365" s="98"/>
      <c r="D365" s="53"/>
      <c r="E365" s="53"/>
      <c r="F365" s="42"/>
    </row>
    <row r="366" spans="1:6" x14ac:dyDescent="0.3">
      <c r="A366" s="22">
        <v>1363</v>
      </c>
      <c r="B366" s="99"/>
      <c r="C366" s="98"/>
      <c r="D366" s="53"/>
      <c r="E366" s="53"/>
      <c r="F366" s="42"/>
    </row>
    <row r="367" spans="1:6" x14ac:dyDescent="0.3">
      <c r="A367" s="22">
        <v>1364</v>
      </c>
      <c r="B367" s="99"/>
      <c r="C367" s="98"/>
      <c r="D367" s="53"/>
      <c r="E367" s="53"/>
      <c r="F367" s="42"/>
    </row>
    <row r="368" spans="1:6" x14ac:dyDescent="0.3">
      <c r="A368" s="22">
        <v>1365</v>
      </c>
      <c r="B368" s="99"/>
      <c r="C368" s="98"/>
      <c r="D368" s="53"/>
      <c r="E368" s="53"/>
      <c r="F368" s="42"/>
    </row>
    <row r="369" spans="1:6" x14ac:dyDescent="0.3">
      <c r="A369" s="22">
        <v>1366</v>
      </c>
      <c r="B369" s="99"/>
      <c r="C369" s="98"/>
      <c r="D369" s="53"/>
      <c r="E369" s="53"/>
      <c r="F369" s="42"/>
    </row>
    <row r="370" spans="1:6" x14ac:dyDescent="0.3">
      <c r="A370" s="22">
        <v>1367</v>
      </c>
      <c r="B370" s="99"/>
      <c r="C370" s="98"/>
      <c r="D370" s="53"/>
      <c r="E370" s="53"/>
      <c r="F370" s="42"/>
    </row>
    <row r="371" spans="1:6" x14ac:dyDescent="0.3">
      <c r="A371" s="22">
        <v>1368</v>
      </c>
      <c r="B371" s="99"/>
      <c r="C371" s="98"/>
      <c r="D371" s="53"/>
      <c r="E371" s="53"/>
      <c r="F371" s="42"/>
    </row>
    <row r="372" spans="1:6" x14ac:dyDescent="0.3">
      <c r="A372" s="22">
        <v>1369</v>
      </c>
      <c r="B372" s="99"/>
      <c r="C372" s="98"/>
      <c r="D372" s="53"/>
      <c r="E372" s="53"/>
      <c r="F372" s="42"/>
    </row>
    <row r="373" spans="1:6" x14ac:dyDescent="0.3">
      <c r="A373" s="22">
        <v>1370</v>
      </c>
      <c r="B373" s="99"/>
      <c r="C373" s="98"/>
      <c r="D373" s="53"/>
      <c r="E373" s="53"/>
      <c r="F373" s="42"/>
    </row>
    <row r="374" spans="1:6" x14ac:dyDescent="0.3">
      <c r="A374" s="22">
        <v>1371</v>
      </c>
      <c r="B374" s="99"/>
      <c r="C374" s="98"/>
      <c r="D374" s="53"/>
      <c r="E374" s="53"/>
      <c r="F374" s="42"/>
    </row>
    <row r="375" spans="1:6" x14ac:dyDescent="0.3">
      <c r="A375" s="22">
        <v>1372</v>
      </c>
      <c r="B375" s="99"/>
      <c r="C375" s="98"/>
      <c r="D375" s="53"/>
      <c r="E375" s="53"/>
      <c r="F375" s="42"/>
    </row>
    <row r="376" spans="1:6" x14ac:dyDescent="0.3">
      <c r="A376" s="22">
        <v>1373</v>
      </c>
      <c r="B376" s="99"/>
      <c r="C376" s="98"/>
      <c r="D376" s="53"/>
      <c r="E376" s="53"/>
      <c r="F376" s="42"/>
    </row>
    <row r="377" spans="1:6" x14ac:dyDescent="0.3">
      <c r="A377" s="22">
        <v>1374</v>
      </c>
      <c r="B377" s="99"/>
      <c r="C377" s="98"/>
      <c r="D377" s="53"/>
      <c r="E377" s="53"/>
      <c r="F377" s="42"/>
    </row>
    <row r="378" spans="1:6" x14ac:dyDescent="0.3">
      <c r="A378" s="22">
        <v>1375</v>
      </c>
      <c r="B378" s="99"/>
      <c r="C378" s="98"/>
      <c r="D378" s="53"/>
      <c r="E378" s="53"/>
      <c r="F378" s="42"/>
    </row>
    <row r="379" spans="1:6" x14ac:dyDescent="0.3">
      <c r="A379" s="22">
        <v>1376</v>
      </c>
      <c r="B379" s="99"/>
      <c r="C379" s="98"/>
      <c r="D379" s="53"/>
      <c r="E379" s="53"/>
      <c r="F379" s="42"/>
    </row>
    <row r="380" spans="1:6" x14ac:dyDescent="0.3">
      <c r="A380" s="22">
        <v>1377</v>
      </c>
      <c r="B380" s="99"/>
      <c r="C380" s="98"/>
      <c r="D380" s="53"/>
      <c r="E380" s="53"/>
      <c r="F380" s="42"/>
    </row>
    <row r="381" spans="1:6" x14ac:dyDescent="0.3">
      <c r="A381" s="22">
        <v>1378</v>
      </c>
      <c r="B381" s="99"/>
      <c r="C381" s="98"/>
      <c r="D381" s="53"/>
      <c r="E381" s="53"/>
      <c r="F381" s="42"/>
    </row>
    <row r="382" spans="1:6" x14ac:dyDescent="0.3">
      <c r="A382" s="22">
        <v>1379</v>
      </c>
      <c r="B382" s="99"/>
      <c r="C382" s="98"/>
      <c r="D382" s="53"/>
      <c r="E382" s="53"/>
      <c r="F382" s="42"/>
    </row>
    <row r="383" spans="1:6" x14ac:dyDescent="0.3">
      <c r="A383" s="22">
        <v>1380</v>
      </c>
      <c r="B383" s="99"/>
      <c r="C383" s="98"/>
      <c r="D383" s="53"/>
      <c r="E383" s="53"/>
      <c r="F383" s="42"/>
    </row>
    <row r="384" spans="1:6" x14ac:dyDescent="0.3">
      <c r="A384" s="22">
        <v>1381</v>
      </c>
      <c r="B384" s="99"/>
      <c r="C384" s="98"/>
      <c r="D384" s="53"/>
      <c r="E384" s="53"/>
      <c r="F384" s="42"/>
    </row>
    <row r="385" spans="1:6" x14ac:dyDescent="0.3">
      <c r="A385" s="22">
        <v>1382</v>
      </c>
      <c r="B385" s="99"/>
      <c r="C385" s="98"/>
      <c r="D385" s="53"/>
      <c r="E385" s="53"/>
      <c r="F385" s="42"/>
    </row>
    <row r="386" spans="1:6" x14ac:dyDescent="0.3">
      <c r="A386" s="22">
        <v>1383</v>
      </c>
      <c r="B386" s="99"/>
      <c r="C386" s="98"/>
      <c r="D386" s="53"/>
      <c r="E386" s="53"/>
      <c r="F386" s="42"/>
    </row>
    <row r="387" spans="1:6" x14ac:dyDescent="0.3">
      <c r="A387" s="22">
        <v>1384</v>
      </c>
      <c r="B387" s="99"/>
      <c r="C387" s="98"/>
      <c r="D387" s="53"/>
      <c r="E387" s="53"/>
      <c r="F387" s="42"/>
    </row>
    <row r="388" spans="1:6" x14ac:dyDescent="0.3">
      <c r="A388" s="22">
        <v>1385</v>
      </c>
      <c r="B388" s="99"/>
      <c r="C388" s="98"/>
      <c r="D388" s="53"/>
      <c r="E388" s="53"/>
      <c r="F388" s="42"/>
    </row>
    <row r="389" spans="1:6" x14ac:dyDescent="0.3">
      <c r="A389" s="22">
        <v>1386</v>
      </c>
      <c r="B389" s="99"/>
      <c r="C389" s="98"/>
      <c r="D389" s="53"/>
      <c r="E389" s="53"/>
      <c r="F389" s="42"/>
    </row>
    <row r="390" spans="1:6" x14ac:dyDescent="0.3">
      <c r="A390" s="22">
        <v>1387</v>
      </c>
      <c r="B390" s="99"/>
      <c r="C390" s="98"/>
      <c r="D390" s="53"/>
      <c r="E390" s="53"/>
      <c r="F390" s="42"/>
    </row>
    <row r="391" spans="1:6" x14ac:dyDescent="0.3">
      <c r="A391" s="22">
        <v>1388</v>
      </c>
      <c r="B391" s="99"/>
      <c r="C391" s="98"/>
      <c r="D391" s="53"/>
      <c r="E391" s="53"/>
      <c r="F391" s="42"/>
    </row>
    <row r="392" spans="1:6" x14ac:dyDescent="0.3">
      <c r="A392" s="22">
        <v>1389</v>
      </c>
      <c r="B392" s="99"/>
      <c r="C392" s="98"/>
      <c r="D392" s="53"/>
      <c r="E392" s="53"/>
      <c r="F392" s="42"/>
    </row>
    <row r="393" spans="1:6" x14ac:dyDescent="0.3">
      <c r="A393" s="22">
        <v>1390</v>
      </c>
      <c r="B393" s="99"/>
      <c r="C393" s="98"/>
      <c r="D393" s="53"/>
      <c r="E393" s="53"/>
      <c r="F393" s="42"/>
    </row>
    <row r="394" spans="1:6" x14ac:dyDescent="0.3">
      <c r="A394" s="22">
        <v>1391</v>
      </c>
      <c r="B394" s="99"/>
      <c r="C394" s="98"/>
      <c r="D394" s="53"/>
      <c r="E394" s="53"/>
      <c r="F394" s="42"/>
    </row>
    <row r="395" spans="1:6" x14ac:dyDescent="0.3">
      <c r="A395" s="22">
        <v>1392</v>
      </c>
      <c r="B395" s="99"/>
      <c r="C395" s="98"/>
      <c r="D395" s="53"/>
      <c r="E395" s="53"/>
      <c r="F395" s="42"/>
    </row>
    <row r="396" spans="1:6" x14ac:dyDescent="0.3">
      <c r="A396" s="22">
        <v>1393</v>
      </c>
      <c r="B396" s="99"/>
      <c r="C396" s="98"/>
      <c r="D396" s="53"/>
      <c r="E396" s="53"/>
      <c r="F396" s="42"/>
    </row>
    <row r="397" spans="1:6" x14ac:dyDescent="0.3">
      <c r="A397" s="22">
        <v>1394</v>
      </c>
      <c r="B397" s="99"/>
      <c r="C397" s="98"/>
      <c r="D397" s="53"/>
      <c r="E397" s="53"/>
      <c r="F397" s="42"/>
    </row>
    <row r="398" spans="1:6" x14ac:dyDescent="0.3">
      <c r="A398" s="22">
        <v>1395</v>
      </c>
      <c r="B398" s="99"/>
      <c r="C398" s="98"/>
      <c r="D398" s="53"/>
      <c r="E398" s="53"/>
      <c r="F398" s="42"/>
    </row>
    <row r="399" spans="1:6" x14ac:dyDescent="0.3">
      <c r="A399" s="22">
        <v>1396</v>
      </c>
      <c r="B399" s="99"/>
      <c r="C399" s="98"/>
      <c r="D399" s="53"/>
      <c r="E399" s="53"/>
      <c r="F399" s="42"/>
    </row>
    <row r="400" spans="1:6" x14ac:dyDescent="0.3">
      <c r="A400" s="22">
        <v>1397</v>
      </c>
      <c r="B400" s="99"/>
      <c r="C400" s="98"/>
      <c r="D400" s="53"/>
      <c r="E400" s="53"/>
      <c r="F400" s="42"/>
    </row>
    <row r="401" spans="1:6" x14ac:dyDescent="0.3">
      <c r="A401" s="22">
        <v>1398</v>
      </c>
      <c r="B401" s="99"/>
      <c r="C401" s="98"/>
      <c r="D401" s="53"/>
      <c r="E401" s="53"/>
      <c r="F401" s="42"/>
    </row>
    <row r="402" spans="1:6" x14ac:dyDescent="0.3">
      <c r="A402" s="22">
        <v>1399</v>
      </c>
      <c r="B402" s="99"/>
      <c r="C402" s="98"/>
      <c r="D402" s="53"/>
      <c r="E402" s="53"/>
      <c r="F402" s="42"/>
    </row>
    <row r="403" spans="1:6" x14ac:dyDescent="0.3">
      <c r="A403" s="22">
        <v>1400</v>
      </c>
      <c r="B403" s="99"/>
      <c r="C403" s="98"/>
      <c r="D403" s="53"/>
      <c r="E403" s="53"/>
      <c r="F403" s="42"/>
    </row>
    <row r="404" spans="1:6" x14ac:dyDescent="0.3">
      <c r="A404" s="22">
        <v>1401</v>
      </c>
      <c r="B404" s="99"/>
      <c r="C404" s="98"/>
      <c r="D404" s="53"/>
      <c r="E404" s="53"/>
      <c r="F404" s="42"/>
    </row>
    <row r="405" spans="1:6" x14ac:dyDescent="0.3">
      <c r="A405" s="22">
        <v>1402</v>
      </c>
      <c r="B405" s="99"/>
      <c r="C405" s="98"/>
      <c r="D405" s="53"/>
      <c r="E405" s="53"/>
      <c r="F405" s="42"/>
    </row>
    <row r="406" spans="1:6" x14ac:dyDescent="0.3">
      <c r="A406" s="22">
        <v>1403</v>
      </c>
      <c r="B406" s="99"/>
      <c r="C406" s="98"/>
      <c r="D406" s="53"/>
      <c r="E406" s="53"/>
      <c r="F406" s="42"/>
    </row>
    <row r="407" spans="1:6" x14ac:dyDescent="0.3">
      <c r="A407" s="22">
        <v>1404</v>
      </c>
      <c r="B407" s="99"/>
      <c r="C407" s="98"/>
      <c r="D407" s="53"/>
      <c r="E407" s="53"/>
      <c r="F407" s="42"/>
    </row>
    <row r="408" spans="1:6" x14ac:dyDescent="0.3">
      <c r="A408" s="22">
        <v>1405</v>
      </c>
      <c r="B408" s="99"/>
      <c r="C408" s="98"/>
      <c r="D408" s="53"/>
      <c r="E408" s="53"/>
      <c r="F408" s="42"/>
    </row>
    <row r="409" spans="1:6" x14ac:dyDescent="0.3">
      <c r="A409" s="22">
        <v>1406</v>
      </c>
      <c r="B409" s="99"/>
      <c r="C409" s="98"/>
      <c r="D409" s="53"/>
      <c r="E409" s="53"/>
      <c r="F409" s="42"/>
    </row>
    <row r="410" spans="1:6" x14ac:dyDescent="0.3">
      <c r="A410" s="22">
        <v>1407</v>
      </c>
      <c r="B410" s="99"/>
      <c r="C410" s="98"/>
      <c r="D410" s="53"/>
      <c r="E410" s="53"/>
      <c r="F410" s="42"/>
    </row>
    <row r="411" spans="1:6" x14ac:dyDescent="0.3">
      <c r="A411" s="22">
        <v>1408</v>
      </c>
      <c r="B411" s="99"/>
      <c r="C411" s="98"/>
      <c r="D411" s="53"/>
      <c r="E411" s="53"/>
      <c r="F411" s="42"/>
    </row>
    <row r="412" spans="1:6" x14ac:dyDescent="0.3">
      <c r="A412" s="22">
        <v>1409</v>
      </c>
      <c r="B412" s="99"/>
      <c r="C412" s="98"/>
      <c r="D412" s="53"/>
      <c r="E412" s="53"/>
      <c r="F412" s="42"/>
    </row>
    <row r="413" spans="1:6" x14ac:dyDescent="0.3">
      <c r="A413" s="22">
        <v>1410</v>
      </c>
      <c r="B413" s="99"/>
      <c r="C413" s="98"/>
      <c r="D413" s="53"/>
      <c r="E413" s="53"/>
      <c r="F413" s="42"/>
    </row>
    <row r="414" spans="1:6" x14ac:dyDescent="0.3">
      <c r="A414" s="22">
        <v>1411</v>
      </c>
      <c r="B414" s="99"/>
      <c r="C414" s="98"/>
      <c r="D414" s="53"/>
      <c r="E414" s="53"/>
      <c r="F414" s="42"/>
    </row>
    <row r="415" spans="1:6" x14ac:dyDescent="0.3">
      <c r="A415" s="22">
        <v>1412</v>
      </c>
      <c r="B415" s="99"/>
      <c r="C415" s="98"/>
      <c r="D415" s="53"/>
      <c r="E415" s="53"/>
      <c r="F415" s="42"/>
    </row>
    <row r="416" spans="1:6" x14ac:dyDescent="0.3">
      <c r="A416" s="22">
        <v>1413</v>
      </c>
      <c r="B416" s="99"/>
      <c r="C416" s="98"/>
      <c r="D416" s="53"/>
      <c r="E416" s="53"/>
      <c r="F416" s="42"/>
    </row>
    <row r="417" spans="1:6" x14ac:dyDescent="0.3">
      <c r="A417" s="22">
        <v>1414</v>
      </c>
      <c r="B417" s="99"/>
      <c r="C417" s="98"/>
      <c r="D417" s="53"/>
      <c r="E417" s="53"/>
      <c r="F417" s="42"/>
    </row>
    <row r="418" spans="1:6" x14ac:dyDescent="0.3">
      <c r="A418" s="22">
        <v>1415</v>
      </c>
      <c r="B418" s="99"/>
      <c r="C418" s="98"/>
      <c r="D418" s="53"/>
      <c r="E418" s="53"/>
      <c r="F418" s="42"/>
    </row>
    <row r="419" spans="1:6" x14ac:dyDescent="0.3">
      <c r="A419" s="22">
        <v>1416</v>
      </c>
      <c r="B419" s="99"/>
      <c r="C419" s="98"/>
      <c r="D419" s="53"/>
      <c r="E419" s="53"/>
      <c r="F419" s="42"/>
    </row>
    <row r="420" spans="1:6" x14ac:dyDescent="0.3">
      <c r="A420" s="22">
        <v>1417</v>
      </c>
      <c r="B420" s="99"/>
      <c r="C420" s="98"/>
      <c r="D420" s="53"/>
      <c r="E420" s="53"/>
      <c r="F420" s="42"/>
    </row>
    <row r="421" spans="1:6" x14ac:dyDescent="0.3">
      <c r="A421" s="22">
        <v>1418</v>
      </c>
      <c r="B421" s="99"/>
      <c r="C421" s="98"/>
      <c r="D421" s="53"/>
      <c r="E421" s="53"/>
      <c r="F421" s="42"/>
    </row>
    <row r="422" spans="1:6" x14ac:dyDescent="0.3">
      <c r="A422" s="22">
        <v>1419</v>
      </c>
      <c r="B422" s="99"/>
      <c r="C422" s="98"/>
      <c r="D422" s="53"/>
      <c r="E422" s="53"/>
      <c r="F422" s="42"/>
    </row>
    <row r="423" spans="1:6" x14ac:dyDescent="0.3">
      <c r="A423" s="22">
        <v>1420</v>
      </c>
      <c r="B423" s="99"/>
      <c r="C423" s="98"/>
      <c r="D423" s="53"/>
      <c r="E423" s="53"/>
      <c r="F423" s="42"/>
    </row>
    <row r="424" spans="1:6" x14ac:dyDescent="0.3">
      <c r="A424" s="22">
        <v>1421</v>
      </c>
      <c r="B424" s="99"/>
      <c r="C424" s="98"/>
      <c r="D424" s="53"/>
      <c r="E424" s="53"/>
      <c r="F424" s="42"/>
    </row>
    <row r="425" spans="1:6" x14ac:dyDescent="0.3">
      <c r="A425" s="22">
        <v>1422</v>
      </c>
      <c r="B425" s="99"/>
      <c r="C425" s="98"/>
      <c r="D425" s="53"/>
      <c r="E425" s="53"/>
      <c r="F425" s="42"/>
    </row>
    <row r="426" spans="1:6" x14ac:dyDescent="0.3">
      <c r="A426" s="22">
        <v>1423</v>
      </c>
      <c r="B426" s="99"/>
      <c r="C426" s="98"/>
      <c r="D426" s="53"/>
      <c r="E426" s="53"/>
      <c r="F426" s="42"/>
    </row>
    <row r="427" spans="1:6" x14ac:dyDescent="0.3">
      <c r="A427" s="22">
        <v>1424</v>
      </c>
      <c r="B427" s="99"/>
      <c r="C427" s="98"/>
      <c r="D427" s="53"/>
      <c r="E427" s="53"/>
      <c r="F427" s="42"/>
    </row>
    <row r="428" spans="1:6" x14ac:dyDescent="0.3">
      <c r="A428" s="22">
        <v>1425</v>
      </c>
      <c r="B428" s="99"/>
      <c r="C428" s="98"/>
      <c r="D428" s="53"/>
      <c r="E428" s="53"/>
      <c r="F428" s="42"/>
    </row>
    <row r="429" spans="1:6" x14ac:dyDescent="0.3">
      <c r="A429" s="22">
        <v>1426</v>
      </c>
      <c r="B429" s="99"/>
      <c r="C429" s="98"/>
      <c r="D429" s="53"/>
      <c r="E429" s="53"/>
      <c r="F429" s="42"/>
    </row>
    <row r="430" spans="1:6" x14ac:dyDescent="0.3">
      <c r="A430" s="22">
        <v>1427</v>
      </c>
      <c r="B430" s="99"/>
      <c r="C430" s="98"/>
      <c r="D430" s="53"/>
      <c r="E430" s="53"/>
      <c r="F430" s="42"/>
    </row>
    <row r="431" spans="1:6" x14ac:dyDescent="0.3">
      <c r="A431" s="22">
        <v>1428</v>
      </c>
      <c r="B431" s="99"/>
      <c r="C431" s="98"/>
      <c r="D431" s="53"/>
      <c r="E431" s="53"/>
      <c r="F431" s="42"/>
    </row>
    <row r="432" spans="1:6" x14ac:dyDescent="0.3">
      <c r="A432" s="22">
        <v>1429</v>
      </c>
      <c r="B432" s="99"/>
      <c r="C432" s="98"/>
      <c r="D432" s="53"/>
      <c r="E432" s="53"/>
      <c r="F432" s="42"/>
    </row>
    <row r="433" spans="1:6" x14ac:dyDescent="0.3">
      <c r="A433" s="22">
        <v>1430</v>
      </c>
      <c r="B433" s="99"/>
      <c r="C433" s="98"/>
      <c r="D433" s="53"/>
      <c r="E433" s="53"/>
      <c r="F433" s="42"/>
    </row>
    <row r="434" spans="1:6" x14ac:dyDescent="0.3">
      <c r="A434" s="22">
        <v>1431</v>
      </c>
      <c r="B434" s="99"/>
      <c r="C434" s="98"/>
      <c r="D434" s="53"/>
      <c r="E434" s="53"/>
      <c r="F434" s="42"/>
    </row>
    <row r="435" spans="1:6" x14ac:dyDescent="0.3">
      <c r="A435" s="22">
        <v>1432</v>
      </c>
      <c r="B435" s="99"/>
      <c r="C435" s="98"/>
      <c r="D435" s="53"/>
      <c r="E435" s="53"/>
      <c r="F435" s="42"/>
    </row>
    <row r="436" spans="1:6" x14ac:dyDescent="0.3">
      <c r="A436" s="22">
        <v>1433</v>
      </c>
      <c r="B436" s="99"/>
      <c r="C436" s="98"/>
      <c r="D436" s="53"/>
      <c r="E436" s="53"/>
      <c r="F436" s="42"/>
    </row>
    <row r="437" spans="1:6" x14ac:dyDescent="0.3">
      <c r="A437" s="22">
        <v>1434</v>
      </c>
      <c r="B437" s="99"/>
      <c r="C437" s="98"/>
      <c r="D437" s="53"/>
      <c r="E437" s="53"/>
      <c r="F437" s="42"/>
    </row>
    <row r="438" spans="1:6" x14ac:dyDescent="0.3">
      <c r="A438" s="22">
        <v>1435</v>
      </c>
      <c r="B438" s="99"/>
      <c r="C438" s="98"/>
      <c r="D438" s="53"/>
      <c r="E438" s="53"/>
      <c r="F438" s="42"/>
    </row>
    <row r="439" spans="1:6" x14ac:dyDescent="0.3">
      <c r="A439" s="22">
        <v>1436</v>
      </c>
      <c r="B439" s="99"/>
      <c r="C439" s="98"/>
      <c r="D439" s="53"/>
      <c r="E439" s="53"/>
      <c r="F439" s="42"/>
    </row>
    <row r="440" spans="1:6" x14ac:dyDescent="0.3">
      <c r="A440" s="22">
        <v>1437</v>
      </c>
      <c r="B440" s="99"/>
      <c r="C440" s="98"/>
      <c r="D440" s="53"/>
      <c r="E440" s="53"/>
      <c r="F440" s="42"/>
    </row>
    <row r="441" spans="1:6" x14ac:dyDescent="0.3">
      <c r="A441" s="22">
        <v>1438</v>
      </c>
      <c r="B441" s="99"/>
      <c r="C441" s="98"/>
      <c r="D441" s="53"/>
      <c r="E441" s="53"/>
      <c r="F441" s="42"/>
    </row>
    <row r="442" spans="1:6" x14ac:dyDescent="0.3">
      <c r="A442" s="22">
        <v>1439</v>
      </c>
      <c r="B442" s="99"/>
      <c r="C442" s="98"/>
      <c r="D442" s="53"/>
      <c r="E442" s="53"/>
      <c r="F442" s="42"/>
    </row>
    <row r="443" spans="1:6" x14ac:dyDescent="0.3">
      <c r="A443" s="22">
        <v>1440</v>
      </c>
      <c r="B443" s="99"/>
      <c r="C443" s="98"/>
      <c r="D443" s="53"/>
      <c r="E443" s="53"/>
      <c r="F443" s="42"/>
    </row>
    <row r="444" spans="1:6" x14ac:dyDescent="0.3">
      <c r="A444" s="22">
        <v>1441</v>
      </c>
      <c r="B444" s="99"/>
      <c r="C444" s="98"/>
      <c r="D444" s="53"/>
      <c r="E444" s="53"/>
      <c r="F444" s="42"/>
    </row>
    <row r="445" spans="1:6" x14ac:dyDescent="0.3">
      <c r="A445" s="22">
        <v>1442</v>
      </c>
      <c r="B445" s="99"/>
      <c r="C445" s="98"/>
      <c r="D445" s="53"/>
      <c r="E445" s="53"/>
      <c r="F445" s="42"/>
    </row>
    <row r="446" spans="1:6" x14ac:dyDescent="0.3">
      <c r="A446" s="22">
        <v>1443</v>
      </c>
      <c r="B446" s="99"/>
      <c r="C446" s="98"/>
      <c r="D446" s="53"/>
      <c r="E446" s="53"/>
      <c r="F446" s="42"/>
    </row>
    <row r="447" spans="1:6" x14ac:dyDescent="0.3">
      <c r="A447" s="22">
        <v>1444</v>
      </c>
      <c r="B447" s="99"/>
      <c r="C447" s="98"/>
      <c r="D447" s="53"/>
      <c r="E447" s="53"/>
      <c r="F447" s="42"/>
    </row>
    <row r="448" spans="1:6" x14ac:dyDescent="0.3">
      <c r="A448" s="22">
        <v>1445</v>
      </c>
      <c r="B448" s="99"/>
      <c r="C448" s="98"/>
      <c r="D448" s="53"/>
      <c r="E448" s="53"/>
      <c r="F448" s="42"/>
    </row>
    <row r="449" spans="1:6" x14ac:dyDescent="0.3">
      <c r="A449" s="22">
        <v>1446</v>
      </c>
      <c r="B449" s="99"/>
      <c r="C449" s="98"/>
      <c r="D449" s="53"/>
      <c r="E449" s="53"/>
      <c r="F449" s="42"/>
    </row>
    <row r="450" spans="1:6" x14ac:dyDescent="0.3">
      <c r="A450" s="22">
        <v>1447</v>
      </c>
      <c r="B450" s="99"/>
      <c r="C450" s="98"/>
      <c r="D450" s="53"/>
      <c r="E450" s="53"/>
      <c r="F450" s="42"/>
    </row>
    <row r="451" spans="1:6" x14ac:dyDescent="0.3">
      <c r="A451" s="22">
        <v>1448</v>
      </c>
      <c r="B451" s="99"/>
      <c r="C451" s="98"/>
      <c r="D451" s="53"/>
      <c r="E451" s="53"/>
      <c r="F451" s="42"/>
    </row>
    <row r="452" spans="1:6" x14ac:dyDescent="0.3">
      <c r="A452" s="22">
        <v>1449</v>
      </c>
      <c r="B452" s="99"/>
      <c r="C452" s="98"/>
      <c r="D452" s="53"/>
      <c r="E452" s="53"/>
      <c r="F452" s="42"/>
    </row>
    <row r="453" spans="1:6" x14ac:dyDescent="0.3">
      <c r="A453" s="22">
        <v>1450</v>
      </c>
      <c r="B453" s="99"/>
      <c r="C453" s="98"/>
      <c r="D453" s="53"/>
      <c r="E453" s="53"/>
      <c r="F453" s="42"/>
    </row>
    <row r="454" spans="1:6" x14ac:dyDescent="0.3">
      <c r="A454" s="22">
        <v>1451</v>
      </c>
      <c r="B454" s="99"/>
      <c r="C454" s="98"/>
      <c r="D454" s="53"/>
      <c r="E454" s="53"/>
      <c r="F454" s="42"/>
    </row>
    <row r="455" spans="1:6" x14ac:dyDescent="0.3">
      <c r="A455" s="22">
        <v>1452</v>
      </c>
      <c r="B455" s="99"/>
      <c r="C455" s="98"/>
      <c r="D455" s="53"/>
      <c r="E455" s="53"/>
      <c r="F455" s="42"/>
    </row>
    <row r="456" spans="1:6" x14ac:dyDescent="0.3">
      <c r="A456" s="22">
        <v>1453</v>
      </c>
      <c r="B456" s="99"/>
      <c r="C456" s="98"/>
      <c r="D456" s="53"/>
      <c r="E456" s="53"/>
      <c r="F456" s="42"/>
    </row>
    <row r="457" spans="1:6" x14ac:dyDescent="0.3">
      <c r="A457" s="22">
        <v>1454</v>
      </c>
      <c r="B457" s="99"/>
      <c r="C457" s="98"/>
      <c r="D457" s="53"/>
      <c r="E457" s="53"/>
      <c r="F457" s="42"/>
    </row>
    <row r="458" spans="1:6" x14ac:dyDescent="0.3">
      <c r="A458" s="22">
        <v>1455</v>
      </c>
      <c r="B458" s="99"/>
      <c r="C458" s="98"/>
      <c r="D458" s="53"/>
      <c r="E458" s="53"/>
      <c r="F458" s="42"/>
    </row>
    <row r="459" spans="1:6" x14ac:dyDescent="0.3">
      <c r="A459" s="22">
        <v>1456</v>
      </c>
      <c r="B459" s="99"/>
      <c r="C459" s="98"/>
      <c r="D459" s="53"/>
      <c r="E459" s="53"/>
      <c r="F459" s="42"/>
    </row>
    <row r="460" spans="1:6" x14ac:dyDescent="0.3">
      <c r="A460" s="22">
        <v>1457</v>
      </c>
      <c r="B460" s="99"/>
      <c r="C460" s="98"/>
      <c r="D460" s="53"/>
      <c r="E460" s="53"/>
      <c r="F460" s="42"/>
    </row>
    <row r="461" spans="1:6" x14ac:dyDescent="0.3">
      <c r="A461" s="22">
        <v>1458</v>
      </c>
      <c r="B461" s="99"/>
      <c r="C461" s="98"/>
      <c r="D461" s="53"/>
      <c r="E461" s="53"/>
      <c r="F461" s="42"/>
    </row>
    <row r="462" spans="1:6" x14ac:dyDescent="0.3">
      <c r="A462" s="22">
        <v>1459</v>
      </c>
      <c r="B462" s="99"/>
      <c r="C462" s="98"/>
      <c r="D462" s="53"/>
      <c r="E462" s="53"/>
      <c r="F462" s="42"/>
    </row>
    <row r="463" spans="1:6" x14ac:dyDescent="0.3">
      <c r="A463" s="22">
        <v>1460</v>
      </c>
      <c r="B463" s="99"/>
      <c r="C463" s="98"/>
      <c r="D463" s="53"/>
      <c r="E463" s="53"/>
      <c r="F463" s="42"/>
    </row>
    <row r="464" spans="1:6" x14ac:dyDescent="0.3">
      <c r="A464" s="22">
        <v>1461</v>
      </c>
      <c r="B464" s="99"/>
      <c r="C464" s="98"/>
      <c r="D464" s="53"/>
      <c r="E464" s="53"/>
      <c r="F464" s="42"/>
    </row>
    <row r="465" spans="1:6" x14ac:dyDescent="0.3">
      <c r="A465" s="22">
        <v>1462</v>
      </c>
      <c r="B465" s="99"/>
      <c r="C465" s="98"/>
      <c r="D465" s="53"/>
      <c r="E465" s="53"/>
      <c r="F465" s="42"/>
    </row>
    <row r="466" spans="1:6" x14ac:dyDescent="0.3">
      <c r="A466" s="22">
        <v>1463</v>
      </c>
      <c r="B466" s="99"/>
      <c r="C466" s="98"/>
      <c r="D466" s="53"/>
      <c r="E466" s="53"/>
      <c r="F466" s="42"/>
    </row>
    <row r="467" spans="1:6" x14ac:dyDescent="0.3">
      <c r="A467" s="22">
        <v>1464</v>
      </c>
      <c r="B467" s="99"/>
      <c r="C467" s="98"/>
      <c r="D467" s="53"/>
      <c r="E467" s="53"/>
      <c r="F467" s="42"/>
    </row>
    <row r="468" spans="1:6" x14ac:dyDescent="0.3">
      <c r="A468" s="22">
        <v>1465</v>
      </c>
      <c r="B468" s="99"/>
      <c r="C468" s="98"/>
      <c r="D468" s="53"/>
      <c r="E468" s="53"/>
      <c r="F468" s="42"/>
    </row>
    <row r="469" spans="1:6" x14ac:dyDescent="0.3">
      <c r="A469" s="22">
        <v>1466</v>
      </c>
      <c r="B469" s="99"/>
      <c r="C469" s="98"/>
      <c r="D469" s="53"/>
      <c r="E469" s="53"/>
      <c r="F469" s="42"/>
    </row>
    <row r="470" spans="1:6" x14ac:dyDescent="0.3">
      <c r="A470" s="22">
        <v>1467</v>
      </c>
      <c r="B470" s="99"/>
      <c r="C470" s="98"/>
      <c r="D470" s="53"/>
      <c r="E470" s="53"/>
      <c r="F470" s="42"/>
    </row>
    <row r="471" spans="1:6" x14ac:dyDescent="0.3">
      <c r="A471" s="22">
        <v>1468</v>
      </c>
      <c r="B471" s="99"/>
      <c r="C471" s="98"/>
      <c r="D471" s="53"/>
      <c r="E471" s="53"/>
      <c r="F471" s="42"/>
    </row>
    <row r="472" spans="1:6" x14ac:dyDescent="0.3">
      <c r="A472" s="22">
        <v>1469</v>
      </c>
      <c r="B472" s="99"/>
      <c r="C472" s="98"/>
      <c r="D472" s="53"/>
      <c r="E472" s="53"/>
      <c r="F472" s="42"/>
    </row>
    <row r="473" spans="1:6" x14ac:dyDescent="0.3">
      <c r="A473" s="22">
        <v>1470</v>
      </c>
      <c r="B473" s="99"/>
      <c r="C473" s="98"/>
      <c r="D473" s="53"/>
      <c r="E473" s="53"/>
      <c r="F473" s="42"/>
    </row>
    <row r="474" spans="1:6" x14ac:dyDescent="0.3">
      <c r="A474" s="22">
        <v>1471</v>
      </c>
      <c r="B474" s="99"/>
      <c r="C474" s="98"/>
      <c r="D474" s="53"/>
      <c r="E474" s="53"/>
      <c r="F474" s="42"/>
    </row>
    <row r="475" spans="1:6" x14ac:dyDescent="0.3">
      <c r="A475" s="22">
        <v>1472</v>
      </c>
      <c r="B475" s="99"/>
      <c r="C475" s="98"/>
      <c r="D475" s="53"/>
      <c r="E475" s="53"/>
      <c r="F475" s="42"/>
    </row>
    <row r="476" spans="1:6" x14ac:dyDescent="0.3">
      <c r="A476" s="22">
        <v>1473</v>
      </c>
      <c r="B476" s="99"/>
      <c r="C476" s="98"/>
      <c r="D476" s="53"/>
      <c r="E476" s="53"/>
      <c r="F476" s="42"/>
    </row>
    <row r="477" spans="1:6" x14ac:dyDescent="0.3">
      <c r="A477" s="22">
        <v>1474</v>
      </c>
      <c r="B477" s="99"/>
      <c r="C477" s="98"/>
      <c r="D477" s="53"/>
      <c r="E477" s="53"/>
      <c r="F477" s="42"/>
    </row>
    <row r="478" spans="1:6" x14ac:dyDescent="0.3">
      <c r="A478" s="22">
        <v>1475</v>
      </c>
      <c r="B478" s="99"/>
      <c r="C478" s="98"/>
      <c r="D478" s="53"/>
      <c r="E478" s="53"/>
      <c r="F478" s="42"/>
    </row>
    <row r="479" spans="1:6" x14ac:dyDescent="0.3">
      <c r="A479" s="22">
        <v>1476</v>
      </c>
      <c r="B479" s="99"/>
      <c r="C479" s="98"/>
      <c r="D479" s="53"/>
      <c r="E479" s="53"/>
      <c r="F479" s="42"/>
    </row>
    <row r="480" spans="1:6" x14ac:dyDescent="0.3">
      <c r="A480" s="22">
        <v>1477</v>
      </c>
      <c r="B480" s="99"/>
      <c r="C480" s="98"/>
      <c r="D480" s="53"/>
      <c r="E480" s="53"/>
      <c r="F480" s="42"/>
    </row>
    <row r="481" spans="1:6" x14ac:dyDescent="0.3">
      <c r="A481" s="22">
        <v>1478</v>
      </c>
      <c r="B481" s="99"/>
      <c r="C481" s="98"/>
      <c r="D481" s="53"/>
      <c r="E481" s="53"/>
      <c r="F481" s="42"/>
    </row>
    <row r="482" spans="1:6" x14ac:dyDescent="0.3">
      <c r="A482" s="22">
        <v>1479</v>
      </c>
      <c r="B482" s="99"/>
      <c r="C482" s="98"/>
      <c r="D482" s="53"/>
      <c r="E482" s="53"/>
      <c r="F482" s="42"/>
    </row>
    <row r="483" spans="1:6" x14ac:dyDescent="0.3">
      <c r="A483" s="22">
        <v>1480</v>
      </c>
      <c r="B483" s="99"/>
      <c r="C483" s="98"/>
      <c r="D483" s="53"/>
      <c r="E483" s="53"/>
      <c r="F483" s="42"/>
    </row>
    <row r="484" spans="1:6" x14ac:dyDescent="0.3">
      <c r="A484" s="22">
        <v>1481</v>
      </c>
      <c r="B484" s="99"/>
      <c r="C484" s="98"/>
      <c r="D484" s="53"/>
      <c r="E484" s="53"/>
      <c r="F484" s="42"/>
    </row>
    <row r="485" spans="1:6" x14ac:dyDescent="0.3">
      <c r="A485" s="22">
        <v>1482</v>
      </c>
      <c r="B485" s="99"/>
      <c r="C485" s="98"/>
      <c r="D485" s="53"/>
      <c r="E485" s="53"/>
      <c r="F485" s="42"/>
    </row>
    <row r="486" spans="1:6" x14ac:dyDescent="0.3">
      <c r="A486" s="22">
        <v>1483</v>
      </c>
      <c r="B486" s="99"/>
      <c r="C486" s="98"/>
      <c r="D486" s="53"/>
      <c r="E486" s="53"/>
      <c r="F486" s="42"/>
    </row>
    <row r="487" spans="1:6" x14ac:dyDescent="0.3">
      <c r="A487" s="22">
        <v>1484</v>
      </c>
      <c r="B487" s="99"/>
      <c r="C487" s="98"/>
      <c r="D487" s="53"/>
      <c r="E487" s="53"/>
      <c r="F487" s="42"/>
    </row>
    <row r="488" spans="1:6" x14ac:dyDescent="0.3">
      <c r="A488" s="22">
        <v>1485</v>
      </c>
      <c r="B488" s="99"/>
      <c r="C488" s="98"/>
      <c r="D488" s="53"/>
      <c r="E488" s="53"/>
      <c r="F488" s="42"/>
    </row>
    <row r="489" spans="1:6" x14ac:dyDescent="0.3">
      <c r="A489" s="22">
        <v>1486</v>
      </c>
      <c r="B489" s="99"/>
      <c r="C489" s="98"/>
      <c r="D489" s="53"/>
      <c r="E489" s="53"/>
      <c r="F489" s="42"/>
    </row>
    <row r="490" spans="1:6" x14ac:dyDescent="0.3">
      <c r="A490" s="22">
        <v>1487</v>
      </c>
      <c r="B490" s="99"/>
      <c r="C490" s="98"/>
      <c r="D490" s="53"/>
      <c r="E490" s="53"/>
      <c r="F490" s="42"/>
    </row>
    <row r="491" spans="1:6" x14ac:dyDescent="0.3">
      <c r="A491" s="22">
        <v>1488</v>
      </c>
      <c r="B491" s="99"/>
      <c r="C491" s="98"/>
      <c r="D491" s="53"/>
      <c r="E491" s="53"/>
      <c r="F491" s="42"/>
    </row>
    <row r="492" spans="1:6" x14ac:dyDescent="0.3">
      <c r="A492" s="22">
        <v>1489</v>
      </c>
      <c r="B492" s="99"/>
      <c r="C492" s="98"/>
      <c r="D492" s="53"/>
      <c r="E492" s="53"/>
      <c r="F492" s="42"/>
    </row>
    <row r="493" spans="1:6" x14ac:dyDescent="0.3">
      <c r="A493" s="22">
        <v>1490</v>
      </c>
      <c r="B493" s="99"/>
      <c r="C493" s="98"/>
      <c r="D493" s="53"/>
      <c r="E493" s="53"/>
      <c r="F493" s="42"/>
    </row>
    <row r="494" spans="1:6" x14ac:dyDescent="0.3">
      <c r="A494" s="22">
        <v>1491</v>
      </c>
      <c r="B494" s="99"/>
      <c r="C494" s="98"/>
      <c r="D494" s="53"/>
      <c r="E494" s="53"/>
      <c r="F494" s="42"/>
    </row>
    <row r="495" spans="1:6" x14ac:dyDescent="0.3">
      <c r="A495" s="22">
        <v>1492</v>
      </c>
      <c r="B495" s="99"/>
      <c r="C495" s="98"/>
      <c r="D495" s="53"/>
      <c r="E495" s="53"/>
      <c r="F495" s="42"/>
    </row>
    <row r="496" spans="1:6" x14ac:dyDescent="0.3">
      <c r="A496" s="22">
        <v>1493</v>
      </c>
      <c r="B496" s="99"/>
      <c r="C496" s="98"/>
      <c r="D496" s="53"/>
      <c r="E496" s="53"/>
      <c r="F496" s="42"/>
    </row>
    <row r="497" spans="1:6" x14ac:dyDescent="0.3">
      <c r="A497" s="22">
        <v>1494</v>
      </c>
      <c r="B497" s="99"/>
      <c r="C497" s="98"/>
      <c r="D497" s="53"/>
      <c r="E497" s="53"/>
      <c r="F497" s="42"/>
    </row>
    <row r="498" spans="1:6" x14ac:dyDescent="0.3">
      <c r="A498" s="22">
        <v>1495</v>
      </c>
      <c r="B498" s="99"/>
      <c r="C498" s="98"/>
      <c r="D498" s="53"/>
      <c r="E498" s="53"/>
      <c r="F498" s="42"/>
    </row>
    <row r="499" spans="1:6" x14ac:dyDescent="0.3">
      <c r="A499" s="22">
        <v>1496</v>
      </c>
      <c r="B499" s="99"/>
      <c r="C499" s="98"/>
      <c r="D499" s="53"/>
      <c r="E499" s="53"/>
      <c r="F499" s="42"/>
    </row>
    <row r="500" spans="1:6" x14ac:dyDescent="0.3">
      <c r="A500" s="22">
        <v>1497</v>
      </c>
      <c r="B500" s="99"/>
      <c r="C500" s="98"/>
      <c r="D500" s="53"/>
      <c r="E500" s="53"/>
      <c r="F500" s="42"/>
    </row>
    <row r="501" spans="1:6" x14ac:dyDescent="0.3">
      <c r="A501" s="22">
        <v>1498</v>
      </c>
      <c r="B501" s="99"/>
      <c r="C501" s="98"/>
      <c r="D501" s="53"/>
      <c r="E501" s="53"/>
      <c r="F501" s="42"/>
    </row>
    <row r="502" spans="1:6" x14ac:dyDescent="0.3">
      <c r="A502" s="22">
        <v>1499</v>
      </c>
      <c r="B502" s="99"/>
      <c r="C502" s="98"/>
      <c r="D502" s="53"/>
      <c r="E502" s="53"/>
      <c r="F502" s="42"/>
    </row>
    <row r="503" spans="1:6" x14ac:dyDescent="0.3">
      <c r="A503" s="22">
        <v>1500</v>
      </c>
      <c r="B503" s="99"/>
      <c r="C503" s="98"/>
      <c r="D503" s="53"/>
      <c r="E503" s="53"/>
      <c r="F503" s="42"/>
    </row>
    <row r="504" spans="1:6" x14ac:dyDescent="0.3">
      <c r="A504" s="22">
        <v>1501</v>
      </c>
      <c r="B504" s="99"/>
      <c r="C504" s="98"/>
      <c r="D504" s="53"/>
      <c r="E504" s="53"/>
      <c r="F504" s="42"/>
    </row>
    <row r="505" spans="1:6" x14ac:dyDescent="0.3">
      <c r="A505" s="22">
        <v>1502</v>
      </c>
      <c r="B505" s="99"/>
      <c r="C505" s="98"/>
      <c r="D505" s="53"/>
      <c r="E505" s="53"/>
      <c r="F505" s="42"/>
    </row>
    <row r="506" spans="1:6" x14ac:dyDescent="0.3">
      <c r="A506" s="22">
        <v>1503</v>
      </c>
      <c r="B506" s="99"/>
      <c r="C506" s="98"/>
      <c r="D506" s="53"/>
      <c r="E506" s="53"/>
      <c r="F506" s="42"/>
    </row>
    <row r="507" spans="1:6" x14ac:dyDescent="0.3">
      <c r="A507" s="22">
        <v>1504</v>
      </c>
      <c r="B507" s="99"/>
      <c r="C507" s="98"/>
      <c r="D507" s="53"/>
      <c r="E507" s="53"/>
      <c r="F507" s="42"/>
    </row>
    <row r="508" spans="1:6" x14ac:dyDescent="0.3">
      <c r="A508" s="22">
        <v>1505</v>
      </c>
      <c r="B508" s="99"/>
      <c r="C508" s="98"/>
      <c r="D508" s="53"/>
      <c r="E508" s="53"/>
      <c r="F508" s="42"/>
    </row>
    <row r="509" spans="1:6" x14ac:dyDescent="0.3">
      <c r="A509" s="22">
        <v>1506</v>
      </c>
      <c r="B509" s="99"/>
      <c r="C509" s="98"/>
      <c r="D509" s="53"/>
      <c r="E509" s="53"/>
      <c r="F509" s="42"/>
    </row>
    <row r="510" spans="1:6" x14ac:dyDescent="0.3">
      <c r="A510" s="22">
        <v>1507</v>
      </c>
      <c r="B510" s="99"/>
      <c r="C510" s="98"/>
      <c r="D510" s="53"/>
      <c r="E510" s="53"/>
      <c r="F510" s="42"/>
    </row>
    <row r="511" spans="1:6" x14ac:dyDescent="0.3">
      <c r="A511" s="22">
        <v>1508</v>
      </c>
      <c r="B511" s="99"/>
      <c r="C511" s="98"/>
      <c r="D511" s="53"/>
      <c r="E511" s="53"/>
      <c r="F511" s="42"/>
    </row>
    <row r="512" spans="1:6" x14ac:dyDescent="0.3">
      <c r="A512" s="22">
        <v>1509</v>
      </c>
      <c r="B512" s="99"/>
      <c r="C512" s="98"/>
      <c r="D512" s="53"/>
      <c r="E512" s="53"/>
      <c r="F512" s="42"/>
    </row>
    <row r="513" spans="1:6" x14ac:dyDescent="0.3">
      <c r="A513" s="22">
        <v>1510</v>
      </c>
      <c r="B513" s="99"/>
      <c r="C513" s="98"/>
      <c r="D513" s="53"/>
      <c r="E513" s="53"/>
      <c r="F513" s="42"/>
    </row>
    <row r="514" spans="1:6" x14ac:dyDescent="0.3">
      <c r="A514" s="22">
        <v>1511</v>
      </c>
      <c r="B514" s="99"/>
      <c r="C514" s="98"/>
      <c r="D514" s="53"/>
      <c r="E514" s="53"/>
      <c r="F514" s="42"/>
    </row>
    <row r="515" spans="1:6" x14ac:dyDescent="0.3">
      <c r="A515" s="22">
        <v>1512</v>
      </c>
      <c r="B515" s="99"/>
      <c r="C515" s="98"/>
      <c r="D515" s="53"/>
      <c r="E515" s="53"/>
      <c r="F515" s="42"/>
    </row>
    <row r="516" spans="1:6" x14ac:dyDescent="0.3">
      <c r="A516" s="22">
        <v>1513</v>
      </c>
      <c r="B516" s="99"/>
      <c r="C516" s="98"/>
      <c r="D516" s="53"/>
      <c r="E516" s="53"/>
      <c r="F516" s="42"/>
    </row>
    <row r="517" spans="1:6" x14ac:dyDescent="0.3">
      <c r="A517" s="22">
        <v>1514</v>
      </c>
      <c r="B517" s="99"/>
      <c r="C517" s="98"/>
      <c r="D517" s="53"/>
      <c r="E517" s="53"/>
      <c r="F517" s="42"/>
    </row>
    <row r="518" spans="1:6" x14ac:dyDescent="0.3">
      <c r="A518" s="22">
        <v>1515</v>
      </c>
      <c r="B518" s="99"/>
      <c r="C518" s="98"/>
      <c r="D518" s="53"/>
      <c r="E518" s="53"/>
      <c r="F518" s="42"/>
    </row>
    <row r="519" spans="1:6" x14ac:dyDescent="0.3">
      <c r="A519" s="22">
        <v>1516</v>
      </c>
      <c r="B519" s="99"/>
      <c r="C519" s="98"/>
      <c r="D519" s="53"/>
      <c r="E519" s="53"/>
      <c r="F519" s="42"/>
    </row>
    <row r="520" spans="1:6" x14ac:dyDescent="0.3">
      <c r="A520" s="22">
        <v>1517</v>
      </c>
      <c r="B520" s="99"/>
      <c r="C520" s="98"/>
      <c r="D520" s="53"/>
      <c r="E520" s="53"/>
      <c r="F520" s="42"/>
    </row>
    <row r="521" spans="1:6" x14ac:dyDescent="0.3">
      <c r="A521" s="22">
        <v>1518</v>
      </c>
      <c r="B521" s="99"/>
      <c r="C521" s="98"/>
      <c r="D521" s="53"/>
      <c r="E521" s="53"/>
      <c r="F521" s="42"/>
    </row>
    <row r="522" spans="1:6" x14ac:dyDescent="0.3">
      <c r="A522" s="22">
        <v>1519</v>
      </c>
      <c r="B522" s="99"/>
      <c r="C522" s="98"/>
      <c r="D522" s="53"/>
      <c r="E522" s="53"/>
      <c r="F522" s="42"/>
    </row>
    <row r="523" spans="1:6" x14ac:dyDescent="0.3">
      <c r="A523" s="22">
        <v>1520</v>
      </c>
      <c r="B523" s="99"/>
      <c r="C523" s="98"/>
      <c r="D523" s="53"/>
      <c r="E523" s="53"/>
      <c r="F523" s="42"/>
    </row>
    <row r="524" spans="1:6" x14ac:dyDescent="0.3">
      <c r="A524" s="22">
        <v>1521</v>
      </c>
      <c r="B524" s="99"/>
      <c r="C524" s="98"/>
      <c r="D524" s="53"/>
      <c r="E524" s="53"/>
      <c r="F524" s="42"/>
    </row>
    <row r="525" spans="1:6" x14ac:dyDescent="0.3">
      <c r="A525" s="22">
        <v>1522</v>
      </c>
      <c r="B525" s="99"/>
      <c r="C525" s="98"/>
      <c r="D525" s="53"/>
      <c r="E525" s="53"/>
      <c r="F525" s="42"/>
    </row>
    <row r="526" spans="1:6" x14ac:dyDescent="0.3">
      <c r="A526" s="22">
        <v>1523</v>
      </c>
      <c r="B526" s="99"/>
      <c r="C526" s="98"/>
      <c r="D526" s="53"/>
      <c r="E526" s="53"/>
      <c r="F526" s="42"/>
    </row>
    <row r="527" spans="1:6" x14ac:dyDescent="0.3">
      <c r="A527" s="22">
        <v>1524</v>
      </c>
      <c r="B527" s="99"/>
      <c r="C527" s="98"/>
      <c r="D527" s="53"/>
      <c r="E527" s="53"/>
      <c r="F527" s="42"/>
    </row>
    <row r="528" spans="1:6" x14ac:dyDescent="0.3">
      <c r="A528" s="22">
        <v>1525</v>
      </c>
      <c r="B528" s="99"/>
      <c r="C528" s="98"/>
      <c r="D528" s="53"/>
      <c r="E528" s="53"/>
      <c r="F528" s="42"/>
    </row>
    <row r="529" spans="1:6" x14ac:dyDescent="0.3">
      <c r="A529" s="22">
        <v>1526</v>
      </c>
      <c r="B529" s="99"/>
      <c r="C529" s="98"/>
      <c r="D529" s="53"/>
      <c r="E529" s="53"/>
      <c r="F529" s="42"/>
    </row>
    <row r="530" spans="1:6" x14ac:dyDescent="0.3">
      <c r="A530" s="22">
        <v>1527</v>
      </c>
      <c r="B530" s="99"/>
      <c r="C530" s="98"/>
      <c r="D530" s="53"/>
      <c r="E530" s="53"/>
      <c r="F530" s="42"/>
    </row>
    <row r="531" spans="1:6" x14ac:dyDescent="0.3">
      <c r="A531" s="22">
        <v>1528</v>
      </c>
      <c r="B531" s="99"/>
      <c r="C531" s="98"/>
      <c r="D531" s="53"/>
      <c r="E531" s="53"/>
      <c r="F531" s="42"/>
    </row>
    <row r="532" spans="1:6" x14ac:dyDescent="0.3">
      <c r="A532" s="22">
        <v>1529</v>
      </c>
      <c r="B532" s="99"/>
      <c r="C532" s="98"/>
      <c r="D532" s="53"/>
      <c r="E532" s="53"/>
      <c r="F532" s="42"/>
    </row>
    <row r="533" spans="1:6" x14ac:dyDescent="0.3">
      <c r="A533" s="22">
        <v>1530</v>
      </c>
      <c r="B533" s="99"/>
      <c r="C533" s="98"/>
      <c r="D533" s="53"/>
      <c r="E533" s="53"/>
      <c r="F533" s="42"/>
    </row>
    <row r="534" spans="1:6" x14ac:dyDescent="0.3">
      <c r="A534" s="22">
        <v>1531</v>
      </c>
      <c r="B534" s="99"/>
      <c r="C534" s="98"/>
      <c r="D534" s="53"/>
      <c r="E534" s="53"/>
      <c r="F534" s="42"/>
    </row>
    <row r="535" spans="1:6" x14ac:dyDescent="0.3">
      <c r="A535" s="22">
        <v>1532</v>
      </c>
      <c r="B535" s="99"/>
      <c r="C535" s="98"/>
      <c r="D535" s="53"/>
      <c r="E535" s="53"/>
      <c r="F535" s="42"/>
    </row>
    <row r="536" spans="1:6" x14ac:dyDescent="0.3">
      <c r="A536" s="22">
        <v>1533</v>
      </c>
      <c r="B536" s="99"/>
      <c r="C536" s="98"/>
      <c r="D536" s="53"/>
      <c r="E536" s="53"/>
      <c r="F536" s="42"/>
    </row>
    <row r="537" spans="1:6" x14ac:dyDescent="0.3">
      <c r="A537" s="22">
        <v>1534</v>
      </c>
      <c r="B537" s="99"/>
      <c r="C537" s="98"/>
      <c r="D537" s="53"/>
      <c r="E537" s="53"/>
      <c r="F537" s="42"/>
    </row>
    <row r="538" spans="1:6" x14ac:dyDescent="0.3">
      <c r="A538" s="22">
        <v>1535</v>
      </c>
      <c r="B538" s="99"/>
      <c r="C538" s="98"/>
      <c r="D538" s="53"/>
      <c r="E538" s="53"/>
      <c r="F538" s="42"/>
    </row>
    <row r="539" spans="1:6" x14ac:dyDescent="0.3">
      <c r="A539" s="22">
        <v>1536</v>
      </c>
      <c r="B539" s="99"/>
      <c r="C539" s="98"/>
      <c r="D539" s="53"/>
      <c r="E539" s="53"/>
      <c r="F539" s="42"/>
    </row>
    <row r="540" spans="1:6" x14ac:dyDescent="0.3">
      <c r="A540" s="22">
        <v>1537</v>
      </c>
      <c r="B540" s="99"/>
      <c r="C540" s="98"/>
      <c r="D540" s="53"/>
      <c r="E540" s="53"/>
      <c r="F540" s="42"/>
    </row>
    <row r="541" spans="1:6" x14ac:dyDescent="0.3">
      <c r="A541" s="22">
        <v>1538</v>
      </c>
      <c r="B541" s="99"/>
      <c r="C541" s="98"/>
      <c r="D541" s="53"/>
      <c r="E541" s="53"/>
      <c r="F541" s="42"/>
    </row>
    <row r="542" spans="1:6" x14ac:dyDescent="0.3">
      <c r="A542" s="22">
        <v>1539</v>
      </c>
      <c r="B542" s="99"/>
      <c r="C542" s="98"/>
      <c r="D542" s="53"/>
      <c r="E542" s="53"/>
      <c r="F542" s="42"/>
    </row>
    <row r="543" spans="1:6" x14ac:dyDescent="0.3">
      <c r="A543" s="22">
        <v>1540</v>
      </c>
      <c r="B543" s="99"/>
      <c r="C543" s="98"/>
      <c r="D543" s="53"/>
      <c r="E543" s="53"/>
      <c r="F543" s="42"/>
    </row>
    <row r="544" spans="1:6" x14ac:dyDescent="0.3">
      <c r="A544" s="22">
        <v>1541</v>
      </c>
      <c r="B544" s="99"/>
      <c r="C544" s="98"/>
      <c r="D544" s="53"/>
      <c r="E544" s="53"/>
      <c r="F544" s="42"/>
    </row>
    <row r="545" spans="1:6" x14ac:dyDescent="0.3">
      <c r="A545" s="22">
        <v>1542</v>
      </c>
      <c r="B545" s="99"/>
      <c r="C545" s="98"/>
      <c r="D545" s="53"/>
      <c r="E545" s="53"/>
      <c r="F545" s="42"/>
    </row>
    <row r="546" spans="1:6" x14ac:dyDescent="0.3">
      <c r="A546" s="22">
        <v>1543</v>
      </c>
      <c r="B546" s="99"/>
      <c r="C546" s="98"/>
      <c r="D546" s="53"/>
      <c r="E546" s="53"/>
      <c r="F546" s="42"/>
    </row>
    <row r="547" spans="1:6" x14ac:dyDescent="0.3">
      <c r="A547" s="22">
        <v>1544</v>
      </c>
      <c r="B547" s="99"/>
      <c r="C547" s="98"/>
      <c r="D547" s="53"/>
      <c r="E547" s="53"/>
      <c r="F547" s="42"/>
    </row>
    <row r="548" spans="1:6" x14ac:dyDescent="0.3">
      <c r="A548" s="22">
        <v>1545</v>
      </c>
      <c r="B548" s="99"/>
      <c r="C548" s="98"/>
      <c r="D548" s="53"/>
      <c r="E548" s="53"/>
      <c r="F548" s="42"/>
    </row>
    <row r="549" spans="1:6" x14ac:dyDescent="0.3">
      <c r="A549" s="22">
        <v>1546</v>
      </c>
      <c r="B549" s="99"/>
      <c r="C549" s="98"/>
      <c r="D549" s="53"/>
      <c r="E549" s="53"/>
      <c r="F549" s="42"/>
    </row>
    <row r="550" spans="1:6" x14ac:dyDescent="0.3">
      <c r="A550" s="22">
        <v>1547</v>
      </c>
      <c r="B550" s="99"/>
      <c r="C550" s="98"/>
      <c r="D550" s="53"/>
      <c r="E550" s="53"/>
      <c r="F550" s="42"/>
    </row>
    <row r="551" spans="1:6" x14ac:dyDescent="0.3">
      <c r="A551" s="22">
        <v>1548</v>
      </c>
      <c r="B551" s="99"/>
      <c r="C551" s="98"/>
      <c r="D551" s="53"/>
      <c r="E551" s="53"/>
      <c r="F551" s="42"/>
    </row>
    <row r="552" spans="1:6" x14ac:dyDescent="0.3">
      <c r="A552" s="22">
        <v>1549</v>
      </c>
      <c r="B552" s="99"/>
      <c r="C552" s="98"/>
      <c r="D552" s="53"/>
      <c r="E552" s="53"/>
      <c r="F552" s="42"/>
    </row>
    <row r="553" spans="1:6" x14ac:dyDescent="0.3">
      <c r="A553" s="22">
        <v>1550</v>
      </c>
      <c r="B553" s="99"/>
      <c r="C553" s="98"/>
      <c r="D553" s="53"/>
      <c r="E553" s="53"/>
      <c r="F553" s="42"/>
    </row>
    <row r="554" spans="1:6" x14ac:dyDescent="0.3">
      <c r="A554" s="22">
        <v>1551</v>
      </c>
      <c r="B554" s="99"/>
      <c r="C554" s="98"/>
      <c r="D554" s="53"/>
      <c r="E554" s="53"/>
      <c r="F554" s="42"/>
    </row>
    <row r="555" spans="1:6" x14ac:dyDescent="0.3">
      <c r="A555" s="22">
        <v>1552</v>
      </c>
      <c r="B555" s="99"/>
      <c r="C555" s="98"/>
      <c r="D555" s="53"/>
      <c r="E555" s="53"/>
      <c r="F555" s="42"/>
    </row>
    <row r="556" spans="1:6" x14ac:dyDescent="0.3">
      <c r="A556" s="22">
        <v>1553</v>
      </c>
      <c r="B556" s="99"/>
      <c r="C556" s="98"/>
      <c r="D556" s="53"/>
      <c r="E556" s="53"/>
      <c r="F556" s="42"/>
    </row>
    <row r="557" spans="1:6" x14ac:dyDescent="0.3">
      <c r="A557" s="22">
        <v>1554</v>
      </c>
      <c r="B557" s="99"/>
      <c r="C557" s="98"/>
      <c r="D557" s="53"/>
      <c r="E557" s="53"/>
      <c r="F557" s="42"/>
    </row>
    <row r="558" spans="1:6" x14ac:dyDescent="0.3">
      <c r="A558" s="22">
        <v>1555</v>
      </c>
      <c r="B558" s="99"/>
      <c r="C558" s="98"/>
      <c r="D558" s="53"/>
      <c r="E558" s="53"/>
      <c r="F558" s="42"/>
    </row>
    <row r="559" spans="1:6" x14ac:dyDescent="0.3">
      <c r="A559" s="22">
        <v>1556</v>
      </c>
      <c r="B559" s="99"/>
      <c r="C559" s="98"/>
      <c r="D559" s="53"/>
      <c r="E559" s="53"/>
      <c r="F559" s="42"/>
    </row>
    <row r="560" spans="1:6" x14ac:dyDescent="0.3">
      <c r="A560" s="22">
        <v>1557</v>
      </c>
      <c r="B560" s="99"/>
      <c r="C560" s="98"/>
      <c r="D560" s="53"/>
      <c r="E560" s="53"/>
      <c r="F560" s="42"/>
    </row>
    <row r="561" spans="1:6" x14ac:dyDescent="0.3">
      <c r="A561" s="22">
        <v>1558</v>
      </c>
      <c r="B561" s="99"/>
      <c r="C561" s="98"/>
      <c r="D561" s="53"/>
      <c r="E561" s="53"/>
      <c r="F561" s="42"/>
    </row>
    <row r="562" spans="1:6" x14ac:dyDescent="0.3">
      <c r="A562" s="22">
        <v>1559</v>
      </c>
      <c r="B562" s="99"/>
      <c r="C562" s="98"/>
      <c r="D562" s="53"/>
      <c r="E562" s="53"/>
      <c r="F562" s="42"/>
    </row>
    <row r="563" spans="1:6" x14ac:dyDescent="0.3">
      <c r="A563" s="22">
        <v>1560</v>
      </c>
      <c r="B563" s="99"/>
      <c r="C563" s="98"/>
      <c r="D563" s="53"/>
      <c r="E563" s="53"/>
      <c r="F563" s="42"/>
    </row>
    <row r="564" spans="1:6" x14ac:dyDescent="0.3">
      <c r="A564" s="22">
        <v>1561</v>
      </c>
      <c r="B564" s="99"/>
      <c r="C564" s="98"/>
      <c r="D564" s="53"/>
      <c r="E564" s="53"/>
      <c r="F564" s="42"/>
    </row>
    <row r="565" spans="1:6" x14ac:dyDescent="0.3">
      <c r="A565" s="22">
        <v>1562</v>
      </c>
      <c r="B565" s="99"/>
      <c r="C565" s="98"/>
      <c r="D565" s="53"/>
      <c r="E565" s="53"/>
      <c r="F565" s="42"/>
    </row>
    <row r="566" spans="1:6" x14ac:dyDescent="0.3">
      <c r="A566" s="22">
        <v>1563</v>
      </c>
      <c r="B566" s="99"/>
      <c r="C566" s="98"/>
      <c r="D566" s="53"/>
      <c r="E566" s="53"/>
      <c r="F566" s="42"/>
    </row>
    <row r="567" spans="1:6" x14ac:dyDescent="0.3">
      <c r="A567" s="22">
        <v>1564</v>
      </c>
      <c r="B567" s="99"/>
      <c r="C567" s="98"/>
      <c r="D567" s="53"/>
      <c r="E567" s="53"/>
      <c r="F567" s="42"/>
    </row>
    <row r="568" spans="1:6" x14ac:dyDescent="0.3">
      <c r="A568" s="22">
        <v>1565</v>
      </c>
      <c r="B568" s="99"/>
      <c r="C568" s="98"/>
      <c r="D568" s="53"/>
      <c r="E568" s="53"/>
      <c r="F568" s="42"/>
    </row>
    <row r="569" spans="1:6" x14ac:dyDescent="0.3">
      <c r="A569" s="22">
        <v>1566</v>
      </c>
      <c r="B569" s="99"/>
      <c r="C569" s="98"/>
      <c r="D569" s="53"/>
      <c r="E569" s="53"/>
      <c r="F569" s="42"/>
    </row>
    <row r="570" spans="1:6" x14ac:dyDescent="0.3">
      <c r="A570" s="22">
        <v>1567</v>
      </c>
      <c r="B570" s="99"/>
      <c r="C570" s="98"/>
      <c r="D570" s="53"/>
      <c r="E570" s="53"/>
      <c r="F570" s="42"/>
    </row>
    <row r="571" spans="1:6" x14ac:dyDescent="0.3">
      <c r="A571" s="22">
        <v>1568</v>
      </c>
      <c r="B571" s="99"/>
      <c r="C571" s="98"/>
      <c r="D571" s="53"/>
      <c r="E571" s="53"/>
      <c r="F571" s="42"/>
    </row>
    <row r="572" spans="1:6" x14ac:dyDescent="0.3">
      <c r="A572" s="22">
        <v>1569</v>
      </c>
      <c r="B572" s="99"/>
      <c r="C572" s="98"/>
      <c r="D572" s="53"/>
      <c r="E572" s="53"/>
      <c r="F572" s="42"/>
    </row>
    <row r="573" spans="1:6" x14ac:dyDescent="0.3">
      <c r="A573" s="22">
        <v>1570</v>
      </c>
      <c r="B573" s="99"/>
      <c r="C573" s="98"/>
      <c r="D573" s="53"/>
      <c r="E573" s="53"/>
      <c r="F573" s="42"/>
    </row>
    <row r="574" spans="1:6" x14ac:dyDescent="0.3">
      <c r="A574" s="22">
        <v>1571</v>
      </c>
      <c r="B574" s="99"/>
      <c r="C574" s="98"/>
      <c r="D574" s="53"/>
      <c r="E574" s="53"/>
      <c r="F574" s="42"/>
    </row>
    <row r="575" spans="1:6" x14ac:dyDescent="0.3">
      <c r="A575" s="22">
        <v>1572</v>
      </c>
      <c r="B575" s="99"/>
      <c r="C575" s="98"/>
      <c r="D575" s="53"/>
      <c r="E575" s="53"/>
      <c r="F575" s="42"/>
    </row>
    <row r="576" spans="1:6" x14ac:dyDescent="0.3">
      <c r="A576" s="22">
        <v>1573</v>
      </c>
      <c r="B576" s="99"/>
      <c r="C576" s="98"/>
      <c r="D576" s="53"/>
      <c r="E576" s="53"/>
      <c r="F576" s="42"/>
    </row>
    <row r="577" spans="1:6" x14ac:dyDescent="0.3">
      <c r="A577" s="22">
        <v>1574</v>
      </c>
      <c r="B577" s="99"/>
      <c r="C577" s="98"/>
      <c r="D577" s="53"/>
      <c r="E577" s="53"/>
      <c r="F577" s="42"/>
    </row>
    <row r="578" spans="1:6" x14ac:dyDescent="0.3">
      <c r="A578" s="22">
        <v>1575</v>
      </c>
      <c r="B578" s="99"/>
      <c r="C578" s="98"/>
      <c r="D578" s="53"/>
      <c r="E578" s="53"/>
      <c r="F578" s="42"/>
    </row>
    <row r="579" spans="1:6" x14ac:dyDescent="0.3">
      <c r="A579" s="22">
        <v>1576</v>
      </c>
      <c r="B579" s="99"/>
      <c r="C579" s="98"/>
      <c r="D579" s="53"/>
      <c r="E579" s="53"/>
      <c r="F579" s="42"/>
    </row>
    <row r="580" spans="1:6" x14ac:dyDescent="0.3">
      <c r="A580" s="22">
        <v>1577</v>
      </c>
      <c r="B580" s="99"/>
      <c r="C580" s="98"/>
      <c r="D580" s="53"/>
      <c r="E580" s="53"/>
      <c r="F580" s="42"/>
    </row>
    <row r="581" spans="1:6" x14ac:dyDescent="0.3">
      <c r="A581" s="22">
        <v>1578</v>
      </c>
      <c r="B581" s="99"/>
      <c r="C581" s="98"/>
      <c r="D581" s="53"/>
      <c r="E581" s="53"/>
      <c r="F581" s="42"/>
    </row>
    <row r="582" spans="1:6" x14ac:dyDescent="0.3">
      <c r="A582" s="22">
        <v>1579</v>
      </c>
      <c r="B582" s="99"/>
      <c r="C582" s="98"/>
      <c r="D582" s="53"/>
      <c r="E582" s="53"/>
      <c r="F582" s="42"/>
    </row>
    <row r="583" spans="1:6" x14ac:dyDescent="0.3">
      <c r="A583" s="22">
        <v>1580</v>
      </c>
      <c r="B583" s="99"/>
      <c r="C583" s="98"/>
      <c r="D583" s="53"/>
      <c r="E583" s="53"/>
      <c r="F583" s="42"/>
    </row>
    <row r="584" spans="1:6" x14ac:dyDescent="0.3">
      <c r="A584" s="22">
        <v>1581</v>
      </c>
      <c r="B584" s="99"/>
      <c r="C584" s="98"/>
      <c r="D584" s="53"/>
      <c r="E584" s="53"/>
      <c r="F584" s="42"/>
    </row>
    <row r="585" spans="1:6" x14ac:dyDescent="0.3">
      <c r="A585" s="22">
        <v>1582</v>
      </c>
      <c r="B585" s="99"/>
      <c r="C585" s="98"/>
      <c r="D585" s="53"/>
      <c r="E585" s="53"/>
      <c r="F585" s="42"/>
    </row>
    <row r="586" spans="1:6" x14ac:dyDescent="0.3">
      <c r="A586" s="22">
        <v>1583</v>
      </c>
      <c r="B586" s="99"/>
      <c r="C586" s="98"/>
      <c r="D586" s="53"/>
      <c r="E586" s="53"/>
      <c r="F586" s="42"/>
    </row>
    <row r="587" spans="1:6" x14ac:dyDescent="0.3">
      <c r="A587" s="22">
        <v>1584</v>
      </c>
      <c r="B587" s="99"/>
      <c r="C587" s="98"/>
      <c r="D587" s="53"/>
      <c r="E587" s="53"/>
      <c r="F587" s="42"/>
    </row>
    <row r="588" spans="1:6" x14ac:dyDescent="0.3">
      <c r="A588" s="22">
        <v>1585</v>
      </c>
      <c r="B588" s="99"/>
      <c r="C588" s="98"/>
      <c r="D588" s="53"/>
      <c r="E588" s="53"/>
      <c r="F588" s="42"/>
    </row>
    <row r="589" spans="1:6" x14ac:dyDescent="0.3">
      <c r="A589" s="22">
        <v>1586</v>
      </c>
      <c r="B589" s="99"/>
      <c r="C589" s="98"/>
      <c r="D589" s="53"/>
      <c r="E589" s="53"/>
      <c r="F589" s="42"/>
    </row>
    <row r="590" spans="1:6" x14ac:dyDescent="0.3">
      <c r="A590" s="22">
        <v>1587</v>
      </c>
      <c r="B590" s="99"/>
      <c r="C590" s="98"/>
      <c r="D590" s="53"/>
      <c r="E590" s="53"/>
      <c r="F590" s="42"/>
    </row>
    <row r="591" spans="1:6" x14ac:dyDescent="0.3">
      <c r="A591" s="22">
        <v>1588</v>
      </c>
      <c r="B591" s="99"/>
      <c r="C591" s="98"/>
      <c r="D591" s="53"/>
      <c r="E591" s="53"/>
      <c r="F591" s="42"/>
    </row>
    <row r="592" spans="1:6" x14ac:dyDescent="0.3">
      <c r="A592" s="22">
        <v>1589</v>
      </c>
      <c r="B592" s="99"/>
      <c r="C592" s="98"/>
      <c r="D592" s="53"/>
      <c r="E592" s="53"/>
      <c r="F592" s="42"/>
    </row>
    <row r="593" spans="1:6" x14ac:dyDescent="0.3">
      <c r="A593" s="22">
        <v>1590</v>
      </c>
      <c r="B593" s="99"/>
      <c r="C593" s="98"/>
      <c r="D593" s="53"/>
      <c r="E593" s="53"/>
      <c r="F593" s="42"/>
    </row>
    <row r="594" spans="1:6" x14ac:dyDescent="0.3">
      <c r="A594" s="22">
        <v>1591</v>
      </c>
      <c r="B594" s="99"/>
      <c r="C594" s="98"/>
      <c r="D594" s="53"/>
      <c r="E594" s="53"/>
      <c r="F594" s="42"/>
    </row>
    <row r="595" spans="1:6" x14ac:dyDescent="0.3">
      <c r="A595" s="22">
        <v>1592</v>
      </c>
      <c r="B595" s="99"/>
      <c r="C595" s="98"/>
      <c r="D595" s="53"/>
      <c r="E595" s="53"/>
      <c r="F595" s="42"/>
    </row>
    <row r="596" spans="1:6" x14ac:dyDescent="0.3">
      <c r="A596" s="22">
        <v>1593</v>
      </c>
      <c r="B596" s="99"/>
      <c r="C596" s="98"/>
      <c r="D596" s="53"/>
      <c r="E596" s="53"/>
      <c r="F596" s="42"/>
    </row>
    <row r="597" spans="1:6" x14ac:dyDescent="0.3">
      <c r="A597" s="22">
        <v>1594</v>
      </c>
      <c r="B597" s="99"/>
      <c r="C597" s="98"/>
      <c r="D597" s="53"/>
      <c r="E597" s="53"/>
      <c r="F597" s="42"/>
    </row>
    <row r="598" spans="1:6" x14ac:dyDescent="0.3">
      <c r="A598" s="22">
        <v>1595</v>
      </c>
      <c r="B598" s="99"/>
      <c r="C598" s="98"/>
      <c r="D598" s="53"/>
      <c r="E598" s="53"/>
      <c r="F598" s="42"/>
    </row>
    <row r="599" spans="1:6" x14ac:dyDescent="0.3">
      <c r="A599" s="22">
        <v>1596</v>
      </c>
      <c r="B599" s="99"/>
      <c r="C599" s="98"/>
      <c r="D599" s="53"/>
      <c r="E599" s="53"/>
      <c r="F599" s="42"/>
    </row>
    <row r="600" spans="1:6" x14ac:dyDescent="0.3">
      <c r="A600" s="22">
        <v>1597</v>
      </c>
      <c r="B600" s="99"/>
      <c r="C600" s="98"/>
      <c r="D600" s="53"/>
      <c r="E600" s="53"/>
      <c r="F600" s="42"/>
    </row>
    <row r="601" spans="1:6" x14ac:dyDescent="0.3">
      <c r="A601" s="22">
        <v>1598</v>
      </c>
      <c r="B601" s="99"/>
      <c r="C601" s="98"/>
      <c r="D601" s="53"/>
      <c r="E601" s="53"/>
      <c r="F601" s="42"/>
    </row>
    <row r="602" spans="1:6" x14ac:dyDescent="0.3">
      <c r="A602" s="22">
        <v>1599</v>
      </c>
      <c r="B602" s="99"/>
      <c r="C602" s="98"/>
      <c r="D602" s="53"/>
      <c r="E602" s="53"/>
      <c r="F602" s="42"/>
    </row>
    <row r="603" spans="1:6" x14ac:dyDescent="0.3">
      <c r="A603" s="22">
        <v>1600</v>
      </c>
      <c r="B603" s="99"/>
      <c r="C603" s="98"/>
      <c r="D603" s="53"/>
      <c r="E603" s="53"/>
      <c r="F603" s="42"/>
    </row>
    <row r="604" spans="1:6" x14ac:dyDescent="0.3">
      <c r="A604" s="22">
        <v>1601</v>
      </c>
      <c r="B604" s="99"/>
      <c r="C604" s="98"/>
      <c r="D604" s="53"/>
      <c r="E604" s="53"/>
      <c r="F604" s="42"/>
    </row>
    <row r="605" spans="1:6" x14ac:dyDescent="0.3">
      <c r="A605" s="22">
        <v>1602</v>
      </c>
      <c r="B605" s="99"/>
      <c r="C605" s="98"/>
      <c r="D605" s="53"/>
      <c r="E605" s="53"/>
      <c r="F605" s="42"/>
    </row>
    <row r="606" spans="1:6" x14ac:dyDescent="0.3">
      <c r="A606" s="22">
        <v>1603</v>
      </c>
      <c r="B606" s="99"/>
      <c r="C606" s="98"/>
      <c r="D606" s="53"/>
      <c r="E606" s="53"/>
      <c r="F606" s="42"/>
    </row>
    <row r="607" spans="1:6" x14ac:dyDescent="0.3">
      <c r="A607" s="22">
        <v>1604</v>
      </c>
      <c r="B607" s="99"/>
      <c r="C607" s="98"/>
      <c r="D607" s="53"/>
      <c r="E607" s="53"/>
      <c r="F607" s="42"/>
    </row>
    <row r="608" spans="1:6" x14ac:dyDescent="0.3">
      <c r="A608" s="22">
        <v>1605</v>
      </c>
      <c r="B608" s="99"/>
      <c r="C608" s="98"/>
      <c r="D608" s="53"/>
      <c r="E608" s="53"/>
      <c r="F608" s="42"/>
    </row>
    <row r="609" spans="1:6" x14ac:dyDescent="0.3">
      <c r="A609" s="22">
        <v>1606</v>
      </c>
      <c r="B609" s="99"/>
      <c r="C609" s="98"/>
      <c r="D609" s="53"/>
      <c r="E609" s="53"/>
      <c r="F609" s="42"/>
    </row>
    <row r="610" spans="1:6" x14ac:dyDescent="0.3">
      <c r="A610" s="22">
        <v>1607</v>
      </c>
      <c r="B610" s="99"/>
      <c r="C610" s="98"/>
      <c r="D610" s="53"/>
      <c r="E610" s="53"/>
      <c r="F610" s="42"/>
    </row>
    <row r="611" spans="1:6" x14ac:dyDescent="0.3">
      <c r="A611" s="22">
        <v>1608</v>
      </c>
      <c r="B611" s="99"/>
      <c r="C611" s="98"/>
      <c r="D611" s="53"/>
      <c r="E611" s="53"/>
      <c r="F611" s="42"/>
    </row>
    <row r="612" spans="1:6" x14ac:dyDescent="0.3">
      <c r="A612" s="22">
        <v>1609</v>
      </c>
      <c r="B612" s="99"/>
      <c r="C612" s="98"/>
      <c r="D612" s="53"/>
      <c r="E612" s="53"/>
      <c r="F612" s="42"/>
    </row>
    <row r="613" spans="1:6" x14ac:dyDescent="0.3">
      <c r="A613" s="22">
        <v>1610</v>
      </c>
      <c r="B613" s="99"/>
      <c r="C613" s="98"/>
      <c r="D613" s="53"/>
      <c r="E613" s="53"/>
      <c r="F613" s="42"/>
    </row>
    <row r="614" spans="1:6" x14ac:dyDescent="0.3">
      <c r="A614" s="22">
        <v>1611</v>
      </c>
      <c r="B614" s="99"/>
      <c r="C614" s="98"/>
      <c r="D614" s="53"/>
      <c r="E614" s="53"/>
      <c r="F614" s="42"/>
    </row>
    <row r="615" spans="1:6" x14ac:dyDescent="0.3">
      <c r="A615" s="22">
        <v>1612</v>
      </c>
      <c r="B615" s="99"/>
      <c r="C615" s="98"/>
      <c r="D615" s="53"/>
      <c r="E615" s="53"/>
      <c r="F615" s="42"/>
    </row>
    <row r="616" spans="1:6" x14ac:dyDescent="0.3">
      <c r="A616" s="22">
        <v>1613</v>
      </c>
      <c r="B616" s="99"/>
      <c r="C616" s="98"/>
      <c r="D616" s="53"/>
      <c r="E616" s="53"/>
      <c r="F616" s="42"/>
    </row>
    <row r="617" spans="1:6" x14ac:dyDescent="0.3">
      <c r="A617" s="22">
        <v>1614</v>
      </c>
      <c r="B617" s="99"/>
      <c r="C617" s="98"/>
      <c r="D617" s="53"/>
      <c r="E617" s="53"/>
      <c r="F617" s="42"/>
    </row>
    <row r="618" spans="1:6" x14ac:dyDescent="0.3">
      <c r="A618" s="22">
        <v>1615</v>
      </c>
      <c r="B618" s="99"/>
      <c r="C618" s="98"/>
      <c r="D618" s="53"/>
      <c r="E618" s="53"/>
      <c r="F618" s="42"/>
    </row>
    <row r="619" spans="1:6" x14ac:dyDescent="0.3">
      <c r="A619" s="22">
        <v>1616</v>
      </c>
      <c r="B619" s="99"/>
      <c r="C619" s="98"/>
      <c r="D619" s="53"/>
      <c r="E619" s="53"/>
      <c r="F619" s="42"/>
    </row>
    <row r="620" spans="1:6" x14ac:dyDescent="0.3">
      <c r="A620" s="22">
        <v>1617</v>
      </c>
      <c r="B620" s="99"/>
      <c r="C620" s="98"/>
      <c r="D620" s="53"/>
      <c r="E620" s="53"/>
      <c r="F620" s="42"/>
    </row>
    <row r="621" spans="1:6" x14ac:dyDescent="0.3">
      <c r="A621" s="22">
        <v>1618</v>
      </c>
      <c r="B621" s="99"/>
      <c r="C621" s="98"/>
      <c r="D621" s="53"/>
      <c r="E621" s="53"/>
      <c r="F621" s="42"/>
    </row>
    <row r="622" spans="1:6" x14ac:dyDescent="0.3">
      <c r="A622" s="22">
        <v>1619</v>
      </c>
      <c r="B622" s="99"/>
      <c r="C622" s="98"/>
      <c r="D622" s="53"/>
      <c r="E622" s="53"/>
      <c r="F622" s="42"/>
    </row>
    <row r="623" spans="1:6" x14ac:dyDescent="0.3">
      <c r="A623" s="22">
        <v>1620</v>
      </c>
      <c r="B623" s="99"/>
      <c r="C623" s="98"/>
      <c r="D623" s="53"/>
      <c r="E623" s="53"/>
      <c r="F623" s="42"/>
    </row>
    <row r="624" spans="1:6" x14ac:dyDescent="0.3">
      <c r="A624" s="22">
        <v>1621</v>
      </c>
      <c r="B624" s="99"/>
      <c r="C624" s="98"/>
      <c r="D624" s="53"/>
      <c r="E624" s="53"/>
      <c r="F624" s="42"/>
    </row>
    <row r="625" spans="1:6" x14ac:dyDescent="0.3">
      <c r="A625" s="22">
        <v>1622</v>
      </c>
      <c r="B625" s="99"/>
      <c r="C625" s="98"/>
      <c r="D625" s="53"/>
      <c r="E625" s="53"/>
      <c r="F625" s="42"/>
    </row>
    <row r="626" spans="1:6" x14ac:dyDescent="0.3">
      <c r="A626" s="22">
        <v>1623</v>
      </c>
      <c r="B626" s="99"/>
      <c r="C626" s="98"/>
      <c r="D626" s="53"/>
      <c r="E626" s="53"/>
      <c r="F626" s="42"/>
    </row>
    <row r="627" spans="1:6" x14ac:dyDescent="0.3">
      <c r="A627" s="22">
        <v>1624</v>
      </c>
      <c r="B627" s="99"/>
      <c r="C627" s="98"/>
      <c r="D627" s="53"/>
      <c r="E627" s="53"/>
      <c r="F627" s="42"/>
    </row>
    <row r="628" spans="1:6" x14ac:dyDescent="0.3">
      <c r="A628" s="22">
        <v>1625</v>
      </c>
      <c r="B628" s="99"/>
      <c r="C628" s="98"/>
      <c r="D628" s="53"/>
      <c r="E628" s="53"/>
      <c r="F628" s="42"/>
    </row>
    <row r="629" spans="1:6" x14ac:dyDescent="0.3">
      <c r="A629" s="22">
        <v>1626</v>
      </c>
      <c r="B629" s="99"/>
      <c r="C629" s="98"/>
      <c r="D629" s="53"/>
      <c r="E629" s="53"/>
      <c r="F629" s="42"/>
    </row>
    <row r="630" spans="1:6" x14ac:dyDescent="0.3">
      <c r="A630" s="22">
        <v>1627</v>
      </c>
      <c r="B630" s="99"/>
      <c r="C630" s="98"/>
      <c r="D630" s="53"/>
      <c r="E630" s="53"/>
      <c r="F630" s="42"/>
    </row>
    <row r="631" spans="1:6" x14ac:dyDescent="0.3">
      <c r="A631" s="22">
        <v>1628</v>
      </c>
      <c r="B631" s="99"/>
      <c r="C631" s="98"/>
      <c r="D631" s="53"/>
      <c r="E631" s="53"/>
      <c r="F631" s="42"/>
    </row>
    <row r="632" spans="1:6" x14ac:dyDescent="0.3">
      <c r="A632" s="22">
        <v>1629</v>
      </c>
      <c r="B632" s="99"/>
      <c r="C632" s="98"/>
      <c r="D632" s="53"/>
      <c r="E632" s="53"/>
      <c r="F632" s="42"/>
    </row>
    <row r="633" spans="1:6" x14ac:dyDescent="0.3">
      <c r="A633" s="22">
        <v>1630</v>
      </c>
      <c r="B633" s="99"/>
      <c r="C633" s="98"/>
      <c r="D633" s="53"/>
      <c r="E633" s="53"/>
      <c r="F633" s="42"/>
    </row>
    <row r="634" spans="1:6" x14ac:dyDescent="0.3">
      <c r="A634" s="22">
        <v>1631</v>
      </c>
      <c r="B634" s="99"/>
      <c r="C634" s="98"/>
      <c r="D634" s="53"/>
      <c r="E634" s="53"/>
      <c r="F634" s="42"/>
    </row>
    <row r="635" spans="1:6" x14ac:dyDescent="0.3">
      <c r="A635" s="22">
        <v>1632</v>
      </c>
      <c r="B635" s="99"/>
      <c r="C635" s="98"/>
      <c r="D635" s="53"/>
      <c r="E635" s="53"/>
      <c r="F635" s="42"/>
    </row>
    <row r="636" spans="1:6" x14ac:dyDescent="0.3">
      <c r="A636" s="22">
        <v>1633</v>
      </c>
      <c r="B636" s="99"/>
      <c r="C636" s="98"/>
      <c r="D636" s="53"/>
      <c r="E636" s="53"/>
      <c r="F636" s="42"/>
    </row>
    <row r="637" spans="1:6" x14ac:dyDescent="0.3">
      <c r="A637" s="22">
        <v>1634</v>
      </c>
      <c r="B637" s="99"/>
      <c r="C637" s="98"/>
      <c r="D637" s="53"/>
      <c r="E637" s="53"/>
      <c r="F637" s="42"/>
    </row>
    <row r="638" spans="1:6" x14ac:dyDescent="0.3">
      <c r="A638" s="22">
        <v>1635</v>
      </c>
      <c r="B638" s="99"/>
      <c r="C638" s="98"/>
      <c r="D638" s="53"/>
      <c r="E638" s="53"/>
      <c r="F638" s="42"/>
    </row>
    <row r="639" spans="1:6" x14ac:dyDescent="0.3">
      <c r="A639" s="22">
        <v>1636</v>
      </c>
      <c r="B639" s="99"/>
      <c r="C639" s="98"/>
      <c r="D639" s="53"/>
      <c r="E639" s="53"/>
      <c r="F639" s="42"/>
    </row>
    <row r="640" spans="1:6" x14ac:dyDescent="0.3">
      <c r="A640" s="22">
        <v>1637</v>
      </c>
      <c r="B640" s="99"/>
      <c r="C640" s="98"/>
      <c r="D640" s="53"/>
      <c r="E640" s="53"/>
      <c r="F640" s="42"/>
    </row>
    <row r="641" spans="1:6" x14ac:dyDescent="0.3">
      <c r="A641" s="22">
        <v>1638</v>
      </c>
      <c r="B641" s="99"/>
      <c r="C641" s="98"/>
      <c r="D641" s="53"/>
      <c r="E641" s="53"/>
      <c r="F641" s="42"/>
    </row>
    <row r="642" spans="1:6" x14ac:dyDescent="0.3">
      <c r="A642" s="22">
        <v>1639</v>
      </c>
      <c r="B642" s="99"/>
      <c r="C642" s="98"/>
      <c r="D642" s="53"/>
      <c r="E642" s="53"/>
      <c r="F642" s="42"/>
    </row>
    <row r="643" spans="1:6" x14ac:dyDescent="0.3">
      <c r="A643" s="22">
        <v>1640</v>
      </c>
      <c r="B643" s="99"/>
      <c r="C643" s="98"/>
      <c r="D643" s="53"/>
      <c r="E643" s="53"/>
      <c r="F643" s="42"/>
    </row>
    <row r="644" spans="1:6" x14ac:dyDescent="0.3">
      <c r="A644" s="22">
        <v>1641</v>
      </c>
      <c r="B644" s="99"/>
      <c r="C644" s="98"/>
      <c r="D644" s="53"/>
      <c r="E644" s="53"/>
      <c r="F644" s="42"/>
    </row>
    <row r="645" spans="1:6" x14ac:dyDescent="0.3">
      <c r="A645" s="22">
        <v>1642</v>
      </c>
      <c r="B645" s="99"/>
      <c r="C645" s="98"/>
      <c r="D645" s="53"/>
      <c r="E645" s="53"/>
      <c r="F645" s="42"/>
    </row>
    <row r="646" spans="1:6" x14ac:dyDescent="0.3">
      <c r="A646" s="22">
        <v>1643</v>
      </c>
      <c r="B646" s="99"/>
      <c r="C646" s="98"/>
      <c r="D646" s="53"/>
      <c r="E646" s="53"/>
      <c r="F646" s="42"/>
    </row>
    <row r="647" spans="1:6" x14ac:dyDescent="0.3">
      <c r="A647" s="22">
        <v>1644</v>
      </c>
      <c r="B647" s="99"/>
      <c r="C647" s="98"/>
      <c r="D647" s="53"/>
      <c r="E647" s="53"/>
      <c r="F647" s="42"/>
    </row>
    <row r="648" spans="1:6" x14ac:dyDescent="0.3">
      <c r="A648" s="22">
        <v>1645</v>
      </c>
      <c r="B648" s="99"/>
      <c r="C648" s="98"/>
      <c r="D648" s="53"/>
      <c r="E648" s="53"/>
      <c r="F648" s="42"/>
    </row>
    <row r="649" spans="1:6" x14ac:dyDescent="0.3">
      <c r="A649" s="22">
        <v>1646</v>
      </c>
      <c r="B649" s="99"/>
      <c r="C649" s="98"/>
      <c r="D649" s="53"/>
      <c r="E649" s="53"/>
      <c r="F649" s="42"/>
    </row>
    <row r="650" spans="1:6" x14ac:dyDescent="0.3">
      <c r="A650" s="22">
        <v>1647</v>
      </c>
      <c r="B650" s="99"/>
      <c r="C650" s="98"/>
      <c r="D650" s="53"/>
      <c r="E650" s="53"/>
      <c r="F650" s="42"/>
    </row>
    <row r="651" spans="1:6" x14ac:dyDescent="0.3">
      <c r="A651" s="22">
        <v>1648</v>
      </c>
      <c r="B651" s="99"/>
      <c r="C651" s="98"/>
      <c r="D651" s="53"/>
      <c r="E651" s="53"/>
      <c r="F651" s="42"/>
    </row>
    <row r="652" spans="1:6" x14ac:dyDescent="0.3">
      <c r="A652" s="22">
        <v>1649</v>
      </c>
      <c r="B652" s="99"/>
      <c r="C652" s="98"/>
      <c r="D652" s="53"/>
      <c r="E652" s="53"/>
      <c r="F652" s="42"/>
    </row>
    <row r="653" spans="1:6" x14ac:dyDescent="0.3">
      <c r="A653" s="22">
        <v>1650</v>
      </c>
      <c r="B653" s="99"/>
      <c r="C653" s="98"/>
      <c r="D653" s="53"/>
      <c r="E653" s="53"/>
      <c r="F653" s="42"/>
    </row>
    <row r="654" spans="1:6" x14ac:dyDescent="0.3">
      <c r="A654" s="22">
        <v>1651</v>
      </c>
      <c r="B654" s="99"/>
      <c r="C654" s="98"/>
      <c r="D654" s="53"/>
      <c r="E654" s="53"/>
      <c r="F654" s="42"/>
    </row>
    <row r="655" spans="1:6" x14ac:dyDescent="0.3">
      <c r="A655" s="22">
        <v>1652</v>
      </c>
      <c r="B655" s="99"/>
      <c r="C655" s="98"/>
      <c r="D655" s="53"/>
      <c r="E655" s="53"/>
      <c r="F655" s="42"/>
    </row>
    <row r="656" spans="1:6" x14ac:dyDescent="0.3">
      <c r="A656" s="22">
        <v>1653</v>
      </c>
      <c r="B656" s="99"/>
      <c r="C656" s="98"/>
      <c r="D656" s="53"/>
      <c r="E656" s="53"/>
      <c r="F656" s="42"/>
    </row>
    <row r="657" spans="1:6" x14ac:dyDescent="0.3">
      <c r="A657" s="22">
        <v>1654</v>
      </c>
      <c r="B657" s="99"/>
      <c r="C657" s="98"/>
      <c r="D657" s="53"/>
      <c r="E657" s="53"/>
      <c r="F657" s="42"/>
    </row>
    <row r="658" spans="1:6" x14ac:dyDescent="0.3">
      <c r="A658" s="22">
        <v>1655</v>
      </c>
      <c r="B658" s="99"/>
      <c r="C658" s="98"/>
      <c r="D658" s="53"/>
      <c r="E658" s="53"/>
      <c r="F658" s="42"/>
    </row>
    <row r="659" spans="1:6" x14ac:dyDescent="0.3">
      <c r="A659" s="22">
        <v>1656</v>
      </c>
      <c r="B659" s="99"/>
      <c r="C659" s="98"/>
      <c r="D659" s="53"/>
      <c r="E659" s="53"/>
      <c r="F659" s="42"/>
    </row>
    <row r="660" spans="1:6" x14ac:dyDescent="0.3">
      <c r="A660" s="22">
        <v>1657</v>
      </c>
      <c r="B660" s="99"/>
      <c r="C660" s="98"/>
      <c r="D660" s="53"/>
      <c r="E660" s="53"/>
      <c r="F660" s="42"/>
    </row>
    <row r="661" spans="1:6" x14ac:dyDescent="0.3">
      <c r="A661" s="22">
        <v>1658</v>
      </c>
      <c r="B661" s="99"/>
      <c r="C661" s="98"/>
      <c r="D661" s="53"/>
      <c r="E661" s="53"/>
      <c r="F661" s="42"/>
    </row>
    <row r="662" spans="1:6" x14ac:dyDescent="0.3">
      <c r="A662" s="22">
        <v>1659</v>
      </c>
      <c r="B662" s="99"/>
      <c r="C662" s="98"/>
      <c r="D662" s="53"/>
      <c r="E662" s="53"/>
      <c r="F662" s="42"/>
    </row>
    <row r="663" spans="1:6" x14ac:dyDescent="0.3">
      <c r="A663" s="22">
        <v>1660</v>
      </c>
      <c r="B663" s="99"/>
      <c r="C663" s="98"/>
      <c r="D663" s="53"/>
      <c r="E663" s="53"/>
      <c r="F663" s="42"/>
    </row>
    <row r="664" spans="1:6" x14ac:dyDescent="0.3">
      <c r="A664" s="22">
        <v>1661</v>
      </c>
      <c r="B664" s="99"/>
      <c r="C664" s="98"/>
      <c r="D664" s="53"/>
      <c r="E664" s="53"/>
      <c r="F664" s="42"/>
    </row>
    <row r="665" spans="1:6" x14ac:dyDescent="0.3">
      <c r="A665" s="22">
        <v>1662</v>
      </c>
      <c r="B665" s="99"/>
      <c r="C665" s="98"/>
      <c r="D665" s="53"/>
      <c r="E665" s="53"/>
      <c r="F665" s="42"/>
    </row>
    <row r="666" spans="1:6" x14ac:dyDescent="0.3">
      <c r="A666" s="22">
        <v>1663</v>
      </c>
      <c r="B666" s="99"/>
      <c r="C666" s="98"/>
      <c r="D666" s="53"/>
      <c r="E666" s="53"/>
      <c r="F666" s="42"/>
    </row>
    <row r="667" spans="1:6" x14ac:dyDescent="0.3">
      <c r="A667" s="22">
        <v>1664</v>
      </c>
      <c r="B667" s="99"/>
      <c r="C667" s="98"/>
      <c r="D667" s="53"/>
      <c r="E667" s="53"/>
      <c r="F667" s="42"/>
    </row>
    <row r="668" spans="1:6" x14ac:dyDescent="0.3">
      <c r="A668" s="22">
        <v>1665</v>
      </c>
      <c r="B668" s="99"/>
      <c r="C668" s="98"/>
      <c r="D668" s="53"/>
      <c r="E668" s="53"/>
      <c r="F668" s="42"/>
    </row>
    <row r="669" spans="1:6" x14ac:dyDescent="0.3">
      <c r="A669" s="22">
        <v>1666</v>
      </c>
      <c r="B669" s="99"/>
      <c r="C669" s="98"/>
      <c r="D669" s="53"/>
      <c r="E669" s="53"/>
      <c r="F669" s="42"/>
    </row>
    <row r="670" spans="1:6" x14ac:dyDescent="0.3">
      <c r="A670" s="22">
        <v>1667</v>
      </c>
      <c r="B670" s="99"/>
      <c r="C670" s="98"/>
      <c r="D670" s="53"/>
      <c r="E670" s="53"/>
      <c r="F670" s="42"/>
    </row>
    <row r="671" spans="1:6" x14ac:dyDescent="0.3">
      <c r="A671" s="22">
        <v>1668</v>
      </c>
      <c r="B671" s="99"/>
      <c r="C671" s="98"/>
      <c r="D671" s="53"/>
      <c r="E671" s="53"/>
      <c r="F671" s="42"/>
    </row>
    <row r="672" spans="1:6" x14ac:dyDescent="0.3">
      <c r="A672" s="22">
        <v>1669</v>
      </c>
      <c r="B672" s="99"/>
      <c r="C672" s="98"/>
      <c r="D672" s="53"/>
      <c r="E672" s="53"/>
      <c r="F672" s="42"/>
    </row>
    <row r="673" spans="1:6" x14ac:dyDescent="0.3">
      <c r="A673" s="22">
        <v>1670</v>
      </c>
      <c r="B673" s="99"/>
      <c r="C673" s="98"/>
      <c r="D673" s="53"/>
      <c r="E673" s="53"/>
      <c r="F673" s="42"/>
    </row>
    <row r="674" spans="1:6" x14ac:dyDescent="0.3">
      <c r="A674" s="22">
        <v>1671</v>
      </c>
      <c r="B674" s="99"/>
      <c r="C674" s="98"/>
      <c r="D674" s="53"/>
      <c r="E674" s="53"/>
      <c r="F674" s="42"/>
    </row>
    <row r="675" spans="1:6" x14ac:dyDescent="0.3">
      <c r="A675" s="22">
        <v>1672</v>
      </c>
      <c r="B675" s="99"/>
      <c r="C675" s="98"/>
      <c r="D675" s="53"/>
      <c r="E675" s="53"/>
      <c r="F675" s="42"/>
    </row>
    <row r="676" spans="1:6" x14ac:dyDescent="0.3">
      <c r="A676" s="22">
        <v>1673</v>
      </c>
      <c r="B676" s="99"/>
      <c r="C676" s="98"/>
      <c r="D676" s="53"/>
      <c r="E676" s="53"/>
      <c r="F676" s="42"/>
    </row>
    <row r="677" spans="1:6" x14ac:dyDescent="0.3">
      <c r="A677" s="22">
        <v>1674</v>
      </c>
      <c r="B677" s="99"/>
      <c r="C677" s="98"/>
      <c r="D677" s="53"/>
      <c r="E677" s="53"/>
      <c r="F677" s="42"/>
    </row>
    <row r="678" spans="1:6" x14ac:dyDescent="0.3">
      <c r="A678" s="22">
        <v>1675</v>
      </c>
      <c r="B678" s="99"/>
      <c r="C678" s="98"/>
      <c r="D678" s="53"/>
      <c r="E678" s="53"/>
      <c r="F678" s="42"/>
    </row>
    <row r="679" spans="1:6" x14ac:dyDescent="0.3">
      <c r="A679" s="22">
        <v>1676</v>
      </c>
      <c r="B679" s="99"/>
      <c r="C679" s="98"/>
      <c r="D679" s="53"/>
      <c r="E679" s="53"/>
      <c r="F679" s="42"/>
    </row>
    <row r="680" spans="1:6" x14ac:dyDescent="0.3">
      <c r="A680" s="22">
        <v>1677</v>
      </c>
      <c r="B680" s="99"/>
      <c r="C680" s="98"/>
      <c r="D680" s="53"/>
      <c r="E680" s="53"/>
      <c r="F680" s="42"/>
    </row>
    <row r="681" spans="1:6" x14ac:dyDescent="0.3">
      <c r="A681" s="22">
        <v>1678</v>
      </c>
      <c r="B681" s="99"/>
      <c r="C681" s="98"/>
      <c r="D681" s="53"/>
      <c r="E681" s="53"/>
      <c r="F681" s="42"/>
    </row>
    <row r="682" spans="1:6" x14ac:dyDescent="0.3">
      <c r="A682" s="22">
        <v>1679</v>
      </c>
      <c r="B682" s="99"/>
      <c r="C682" s="98"/>
      <c r="D682" s="53"/>
      <c r="E682" s="53"/>
      <c r="F682" s="42"/>
    </row>
    <row r="683" spans="1:6" x14ac:dyDescent="0.3">
      <c r="A683" s="22">
        <v>1680</v>
      </c>
      <c r="B683" s="99"/>
      <c r="C683" s="98"/>
      <c r="D683" s="53"/>
      <c r="E683" s="53"/>
      <c r="F683" s="42"/>
    </row>
    <row r="684" spans="1:6" x14ac:dyDescent="0.3">
      <c r="A684" s="22">
        <v>1681</v>
      </c>
      <c r="B684" s="99"/>
      <c r="C684" s="98"/>
      <c r="D684" s="53"/>
      <c r="E684" s="53"/>
      <c r="F684" s="42"/>
    </row>
    <row r="685" spans="1:6" x14ac:dyDescent="0.3">
      <c r="A685" s="22">
        <v>1682</v>
      </c>
      <c r="B685" s="99"/>
      <c r="C685" s="98"/>
      <c r="D685" s="53"/>
      <c r="E685" s="53"/>
      <c r="F685" s="42"/>
    </row>
    <row r="686" spans="1:6" x14ac:dyDescent="0.3">
      <c r="A686" s="22">
        <v>1683</v>
      </c>
      <c r="B686" s="99"/>
      <c r="C686" s="98"/>
      <c r="D686" s="53"/>
      <c r="E686" s="53"/>
      <c r="F686" s="42"/>
    </row>
    <row r="687" spans="1:6" x14ac:dyDescent="0.3">
      <c r="A687" s="22">
        <v>1684</v>
      </c>
      <c r="B687" s="99"/>
      <c r="C687" s="98"/>
      <c r="D687" s="53"/>
      <c r="E687" s="53"/>
      <c r="F687" s="42"/>
    </row>
    <row r="688" spans="1:6" x14ac:dyDescent="0.3">
      <c r="A688" s="22">
        <v>1685</v>
      </c>
      <c r="B688" s="99"/>
      <c r="C688" s="98"/>
      <c r="D688" s="53"/>
      <c r="E688" s="53"/>
      <c r="F688" s="42"/>
    </row>
    <row r="689" spans="1:6" x14ac:dyDescent="0.3">
      <c r="A689" s="22">
        <v>1686</v>
      </c>
      <c r="B689" s="99"/>
      <c r="C689" s="98"/>
      <c r="D689" s="53"/>
      <c r="E689" s="53"/>
      <c r="F689" s="42"/>
    </row>
    <row r="690" spans="1:6" x14ac:dyDescent="0.3">
      <c r="A690" s="22">
        <v>1687</v>
      </c>
      <c r="B690" s="99"/>
      <c r="C690" s="98"/>
      <c r="D690" s="53"/>
      <c r="E690" s="53"/>
      <c r="F690" s="42"/>
    </row>
    <row r="691" spans="1:6" x14ac:dyDescent="0.3">
      <c r="A691" s="22">
        <v>1688</v>
      </c>
      <c r="B691" s="99"/>
      <c r="C691" s="98"/>
      <c r="D691" s="53"/>
      <c r="E691" s="53"/>
      <c r="F691" s="42"/>
    </row>
    <row r="692" spans="1:6" x14ac:dyDescent="0.3">
      <c r="A692" s="22">
        <v>1689</v>
      </c>
      <c r="B692" s="99"/>
      <c r="C692" s="98"/>
      <c r="D692" s="53"/>
      <c r="E692" s="53"/>
      <c r="F692" s="42"/>
    </row>
    <row r="693" spans="1:6" x14ac:dyDescent="0.3">
      <c r="A693" s="22">
        <v>1690</v>
      </c>
      <c r="B693" s="99"/>
      <c r="C693" s="98"/>
      <c r="D693" s="53"/>
      <c r="E693" s="53"/>
      <c r="F693" s="42"/>
    </row>
    <row r="694" spans="1:6" x14ac:dyDescent="0.3">
      <c r="A694" s="22">
        <v>1691</v>
      </c>
      <c r="B694" s="99"/>
      <c r="C694" s="98"/>
      <c r="D694" s="53"/>
      <c r="E694" s="53"/>
      <c r="F694" s="42"/>
    </row>
    <row r="695" spans="1:6" x14ac:dyDescent="0.3">
      <c r="A695" s="22">
        <v>1692</v>
      </c>
      <c r="B695" s="99"/>
      <c r="C695" s="98"/>
      <c r="D695" s="53"/>
      <c r="E695" s="53"/>
      <c r="F695" s="42"/>
    </row>
    <row r="696" spans="1:6" x14ac:dyDescent="0.3">
      <c r="A696" s="22">
        <v>1693</v>
      </c>
      <c r="B696" s="99"/>
      <c r="C696" s="98"/>
      <c r="D696" s="53"/>
      <c r="E696" s="53"/>
      <c r="F696" s="42"/>
    </row>
    <row r="697" spans="1:6" x14ac:dyDescent="0.3">
      <c r="A697" s="22">
        <v>1694</v>
      </c>
      <c r="B697" s="99"/>
      <c r="C697" s="98"/>
      <c r="D697" s="53"/>
      <c r="E697" s="53"/>
      <c r="F697" s="42"/>
    </row>
    <row r="698" spans="1:6" x14ac:dyDescent="0.3">
      <c r="A698" s="22">
        <v>1695</v>
      </c>
      <c r="B698" s="99"/>
      <c r="C698" s="98"/>
      <c r="D698" s="53"/>
      <c r="E698" s="53"/>
      <c r="F698" s="42"/>
    </row>
    <row r="699" spans="1:6" x14ac:dyDescent="0.3">
      <c r="A699" s="22">
        <v>1696</v>
      </c>
      <c r="B699" s="99"/>
      <c r="C699" s="98"/>
      <c r="D699" s="53"/>
      <c r="E699" s="53"/>
      <c r="F699" s="42"/>
    </row>
    <row r="700" spans="1:6" x14ac:dyDescent="0.3">
      <c r="A700" s="22">
        <v>1697</v>
      </c>
      <c r="B700" s="99"/>
      <c r="C700" s="98"/>
      <c r="D700" s="53"/>
      <c r="E700" s="53"/>
      <c r="F700" s="42"/>
    </row>
    <row r="701" spans="1:6" x14ac:dyDescent="0.3">
      <c r="A701" s="22">
        <v>1698</v>
      </c>
      <c r="B701" s="99"/>
      <c r="C701" s="98"/>
      <c r="D701" s="53"/>
      <c r="E701" s="53"/>
      <c r="F701" s="42"/>
    </row>
    <row r="702" spans="1:6" x14ac:dyDescent="0.3">
      <c r="A702" s="22">
        <v>1699</v>
      </c>
      <c r="B702" s="99"/>
      <c r="C702" s="98"/>
      <c r="D702" s="53"/>
      <c r="E702" s="53"/>
      <c r="F702" s="42"/>
    </row>
    <row r="703" spans="1:6" x14ac:dyDescent="0.3">
      <c r="A703" s="22">
        <v>1700</v>
      </c>
      <c r="B703" s="99"/>
      <c r="C703" s="98"/>
      <c r="D703" s="53"/>
      <c r="E703" s="53"/>
      <c r="F703" s="42"/>
    </row>
    <row r="704" spans="1:6" x14ac:dyDescent="0.3">
      <c r="A704" s="22">
        <v>1701</v>
      </c>
      <c r="B704" s="99"/>
      <c r="C704" s="98"/>
      <c r="D704" s="53"/>
      <c r="E704" s="53"/>
      <c r="F704" s="42"/>
    </row>
    <row r="705" spans="1:6" x14ac:dyDescent="0.3">
      <c r="A705" s="22">
        <v>1702</v>
      </c>
      <c r="B705" s="99"/>
      <c r="C705" s="98"/>
      <c r="D705" s="53"/>
      <c r="E705" s="53"/>
      <c r="F705" s="42"/>
    </row>
    <row r="706" spans="1:6" x14ac:dyDescent="0.3">
      <c r="A706" s="22">
        <v>1703</v>
      </c>
      <c r="B706" s="99"/>
      <c r="C706" s="98"/>
      <c r="D706" s="53"/>
      <c r="E706" s="53"/>
      <c r="F706" s="42"/>
    </row>
    <row r="707" spans="1:6" x14ac:dyDescent="0.3">
      <c r="A707" s="22">
        <v>1704</v>
      </c>
      <c r="B707" s="99"/>
      <c r="C707" s="98"/>
      <c r="D707" s="53"/>
      <c r="E707" s="53"/>
      <c r="F707" s="42"/>
    </row>
    <row r="708" spans="1:6" x14ac:dyDescent="0.3">
      <c r="A708" s="22">
        <v>1705</v>
      </c>
      <c r="B708" s="99"/>
      <c r="C708" s="98"/>
      <c r="D708" s="53"/>
      <c r="E708" s="53"/>
      <c r="F708" s="42"/>
    </row>
    <row r="709" spans="1:6" x14ac:dyDescent="0.3">
      <c r="A709" s="22">
        <v>1706</v>
      </c>
      <c r="B709" s="99"/>
      <c r="C709" s="98"/>
      <c r="D709" s="53"/>
      <c r="E709" s="53"/>
      <c r="F709" s="42"/>
    </row>
    <row r="710" spans="1:6" x14ac:dyDescent="0.3">
      <c r="A710" s="22">
        <v>1707</v>
      </c>
      <c r="B710" s="99"/>
      <c r="C710" s="98"/>
      <c r="D710" s="53"/>
      <c r="E710" s="53"/>
      <c r="F710" s="42"/>
    </row>
    <row r="711" spans="1:6" x14ac:dyDescent="0.3">
      <c r="A711" s="22">
        <v>1708</v>
      </c>
      <c r="B711" s="99"/>
      <c r="C711" s="98"/>
      <c r="D711" s="53"/>
      <c r="E711" s="53"/>
      <c r="F711" s="42"/>
    </row>
    <row r="712" spans="1:6" x14ac:dyDescent="0.3">
      <c r="A712" s="22">
        <v>1709</v>
      </c>
      <c r="B712" s="99"/>
      <c r="C712" s="98"/>
      <c r="D712" s="53"/>
      <c r="E712" s="53"/>
      <c r="F712" s="42"/>
    </row>
    <row r="713" spans="1:6" x14ac:dyDescent="0.3">
      <c r="A713" s="22">
        <v>1710</v>
      </c>
      <c r="B713" s="99"/>
      <c r="C713" s="98"/>
      <c r="D713" s="53"/>
      <c r="E713" s="53"/>
      <c r="F713" s="42"/>
    </row>
    <row r="714" spans="1:6" x14ac:dyDescent="0.3">
      <c r="A714" s="22">
        <v>1711</v>
      </c>
      <c r="B714" s="99"/>
      <c r="C714" s="98"/>
      <c r="D714" s="53"/>
      <c r="E714" s="53"/>
      <c r="F714" s="42"/>
    </row>
    <row r="715" spans="1:6" x14ac:dyDescent="0.3">
      <c r="A715" s="22">
        <v>1712</v>
      </c>
      <c r="B715" s="99"/>
      <c r="C715" s="98"/>
      <c r="D715" s="53"/>
      <c r="E715" s="53"/>
      <c r="F715" s="42"/>
    </row>
    <row r="716" spans="1:6" x14ac:dyDescent="0.3">
      <c r="A716" s="22">
        <v>1713</v>
      </c>
      <c r="B716" s="99"/>
      <c r="C716" s="98"/>
      <c r="D716" s="53"/>
      <c r="E716" s="53"/>
      <c r="F716" s="42"/>
    </row>
    <row r="717" spans="1:6" x14ac:dyDescent="0.3">
      <c r="A717" s="22">
        <v>1714</v>
      </c>
      <c r="B717" s="99"/>
      <c r="C717" s="98"/>
      <c r="D717" s="53"/>
      <c r="E717" s="53"/>
      <c r="F717" s="42"/>
    </row>
    <row r="718" spans="1:6" x14ac:dyDescent="0.3">
      <c r="A718" s="22">
        <v>1715</v>
      </c>
      <c r="B718" s="99"/>
      <c r="C718" s="98"/>
      <c r="D718" s="53"/>
      <c r="E718" s="53"/>
      <c r="F718" s="42"/>
    </row>
    <row r="719" spans="1:6" x14ac:dyDescent="0.3">
      <c r="A719" s="22">
        <v>1716</v>
      </c>
      <c r="B719" s="99"/>
      <c r="C719" s="98"/>
      <c r="D719" s="53"/>
      <c r="E719" s="53"/>
      <c r="F719" s="42"/>
    </row>
    <row r="720" spans="1:6" x14ac:dyDescent="0.3">
      <c r="A720" s="22">
        <v>1717</v>
      </c>
      <c r="B720" s="99"/>
      <c r="C720" s="98"/>
      <c r="D720" s="53"/>
      <c r="E720" s="53"/>
      <c r="F720" s="42"/>
    </row>
    <row r="721" spans="1:6" x14ac:dyDescent="0.3">
      <c r="A721" s="22">
        <v>1718</v>
      </c>
      <c r="B721" s="99"/>
      <c r="C721" s="98"/>
      <c r="D721" s="53"/>
      <c r="E721" s="53"/>
      <c r="F721" s="42"/>
    </row>
    <row r="722" spans="1:6" x14ac:dyDescent="0.3">
      <c r="A722" s="22">
        <v>1719</v>
      </c>
      <c r="B722" s="99"/>
      <c r="C722" s="98"/>
      <c r="D722" s="53"/>
      <c r="E722" s="53"/>
      <c r="F722" s="42"/>
    </row>
    <row r="723" spans="1:6" x14ac:dyDescent="0.3">
      <c r="A723" s="22">
        <v>1720</v>
      </c>
      <c r="B723" s="99"/>
      <c r="C723" s="98"/>
      <c r="D723" s="53"/>
      <c r="E723" s="53"/>
      <c r="F723" s="42"/>
    </row>
    <row r="724" spans="1:6" x14ac:dyDescent="0.3">
      <c r="A724" s="22">
        <v>1721</v>
      </c>
      <c r="B724" s="99"/>
      <c r="C724" s="98"/>
      <c r="D724" s="53"/>
      <c r="E724" s="53"/>
      <c r="F724" s="42"/>
    </row>
    <row r="725" spans="1:6" x14ac:dyDescent="0.3">
      <c r="A725" s="22">
        <v>1722</v>
      </c>
      <c r="B725" s="99"/>
      <c r="C725" s="98"/>
      <c r="D725" s="53"/>
      <c r="E725" s="53"/>
      <c r="F725" s="42"/>
    </row>
    <row r="726" spans="1:6" x14ac:dyDescent="0.3">
      <c r="A726" s="22">
        <v>1723</v>
      </c>
      <c r="B726" s="99"/>
      <c r="C726" s="98"/>
      <c r="D726" s="53"/>
      <c r="E726" s="53"/>
      <c r="F726" s="42"/>
    </row>
    <row r="727" spans="1:6" x14ac:dyDescent="0.3">
      <c r="A727" s="22">
        <v>1724</v>
      </c>
      <c r="B727" s="99"/>
      <c r="C727" s="98"/>
      <c r="D727" s="53"/>
      <c r="E727" s="53"/>
      <c r="F727" s="42"/>
    </row>
    <row r="728" spans="1:6" x14ac:dyDescent="0.3">
      <c r="A728" s="22">
        <v>1725</v>
      </c>
      <c r="B728" s="99"/>
      <c r="C728" s="98"/>
      <c r="D728" s="53"/>
      <c r="E728" s="53"/>
      <c r="F728" s="42"/>
    </row>
    <row r="729" spans="1:6" x14ac:dyDescent="0.3">
      <c r="A729" s="22">
        <v>1726</v>
      </c>
      <c r="B729" s="99"/>
      <c r="C729" s="98"/>
      <c r="D729" s="53"/>
      <c r="E729" s="53"/>
      <c r="F729" s="42"/>
    </row>
    <row r="730" spans="1:6" x14ac:dyDescent="0.3">
      <c r="A730" s="22">
        <v>1727</v>
      </c>
      <c r="B730" s="99"/>
      <c r="C730" s="98"/>
      <c r="D730" s="53"/>
      <c r="E730" s="53"/>
      <c r="F730" s="42"/>
    </row>
    <row r="731" spans="1:6" x14ac:dyDescent="0.3">
      <c r="A731" s="22">
        <v>1728</v>
      </c>
      <c r="B731" s="99"/>
      <c r="C731" s="98"/>
      <c r="D731" s="53"/>
      <c r="E731" s="53"/>
      <c r="F731" s="42"/>
    </row>
    <row r="732" spans="1:6" x14ac:dyDescent="0.3">
      <c r="A732" s="22">
        <v>1729</v>
      </c>
      <c r="B732" s="99"/>
      <c r="C732" s="98"/>
      <c r="D732" s="53"/>
      <c r="E732" s="53"/>
      <c r="F732" s="42"/>
    </row>
    <row r="733" spans="1:6" x14ac:dyDescent="0.3">
      <c r="A733" s="22">
        <v>1730</v>
      </c>
      <c r="B733" s="99"/>
      <c r="C733" s="98"/>
      <c r="D733" s="53"/>
      <c r="E733" s="53"/>
      <c r="F733" s="42"/>
    </row>
    <row r="734" spans="1:6" x14ac:dyDescent="0.3">
      <c r="A734" s="22">
        <v>1731</v>
      </c>
      <c r="B734" s="99"/>
      <c r="C734" s="98"/>
      <c r="D734" s="53"/>
      <c r="E734" s="53"/>
      <c r="F734" s="42"/>
    </row>
    <row r="735" spans="1:6" x14ac:dyDescent="0.3">
      <c r="A735" s="22">
        <v>1732</v>
      </c>
      <c r="B735" s="99"/>
      <c r="C735" s="98"/>
      <c r="D735" s="53"/>
      <c r="E735" s="53"/>
      <c r="F735" s="42"/>
    </row>
    <row r="736" spans="1:6" x14ac:dyDescent="0.3">
      <c r="A736" s="22">
        <v>1733</v>
      </c>
      <c r="B736" s="99"/>
      <c r="C736" s="98"/>
      <c r="D736" s="53"/>
      <c r="E736" s="53"/>
      <c r="F736" s="42"/>
    </row>
    <row r="737" spans="1:6" x14ac:dyDescent="0.3">
      <c r="A737" s="22">
        <v>1734</v>
      </c>
      <c r="B737" s="99"/>
      <c r="C737" s="98"/>
      <c r="D737" s="53"/>
      <c r="E737" s="53"/>
      <c r="F737" s="42"/>
    </row>
    <row r="738" spans="1:6" x14ac:dyDescent="0.3">
      <c r="A738" s="22">
        <v>1735</v>
      </c>
      <c r="B738" s="99"/>
      <c r="C738" s="98"/>
      <c r="D738" s="53"/>
      <c r="E738" s="53"/>
      <c r="F738" s="42"/>
    </row>
    <row r="739" spans="1:6" x14ac:dyDescent="0.3">
      <c r="A739" s="22">
        <v>1736</v>
      </c>
      <c r="B739" s="99"/>
      <c r="C739" s="98"/>
      <c r="D739" s="53"/>
      <c r="E739" s="53"/>
      <c r="F739" s="42"/>
    </row>
    <row r="740" spans="1:6" x14ac:dyDescent="0.3">
      <c r="A740" s="22">
        <v>1737</v>
      </c>
      <c r="B740" s="99"/>
      <c r="C740" s="98"/>
      <c r="D740" s="53"/>
      <c r="E740" s="53"/>
      <c r="F740" s="42"/>
    </row>
    <row r="741" spans="1:6" x14ac:dyDescent="0.3">
      <c r="A741" s="22">
        <v>1738</v>
      </c>
      <c r="B741" s="99"/>
      <c r="C741" s="98"/>
      <c r="D741" s="53"/>
      <c r="E741" s="53"/>
      <c r="F741" s="42"/>
    </row>
    <row r="742" spans="1:6" x14ac:dyDescent="0.3">
      <c r="A742" s="22">
        <v>1739</v>
      </c>
      <c r="B742" s="99"/>
      <c r="C742" s="98"/>
      <c r="D742" s="53"/>
      <c r="E742" s="53"/>
      <c r="F742" s="42"/>
    </row>
    <row r="743" spans="1:6" x14ac:dyDescent="0.3">
      <c r="A743" s="22">
        <v>1740</v>
      </c>
      <c r="B743" s="99"/>
      <c r="C743" s="98"/>
      <c r="D743" s="53"/>
      <c r="E743" s="53"/>
      <c r="F743" s="42"/>
    </row>
    <row r="744" spans="1:6" x14ac:dyDescent="0.3">
      <c r="A744" s="22">
        <v>1741</v>
      </c>
      <c r="B744" s="99"/>
      <c r="C744" s="98"/>
      <c r="D744" s="53"/>
      <c r="E744" s="53"/>
      <c r="F744" s="42"/>
    </row>
    <row r="745" spans="1:6" x14ac:dyDescent="0.3">
      <c r="A745" s="22">
        <v>1742</v>
      </c>
      <c r="B745" s="99"/>
      <c r="C745" s="98"/>
      <c r="D745" s="53"/>
      <c r="E745" s="53"/>
      <c r="F745" s="42"/>
    </row>
    <row r="746" spans="1:6" x14ac:dyDescent="0.3">
      <c r="A746" s="22">
        <v>1743</v>
      </c>
      <c r="B746" s="99"/>
      <c r="C746" s="98"/>
      <c r="D746" s="53"/>
      <c r="E746" s="53"/>
      <c r="F746" s="42"/>
    </row>
    <row r="747" spans="1:6" x14ac:dyDescent="0.3">
      <c r="A747" s="22">
        <v>1744</v>
      </c>
      <c r="B747" s="99"/>
      <c r="C747" s="98"/>
      <c r="D747" s="53"/>
      <c r="E747" s="53"/>
      <c r="F747" s="42"/>
    </row>
    <row r="748" spans="1:6" x14ac:dyDescent="0.3">
      <c r="A748" s="22">
        <v>1745</v>
      </c>
      <c r="B748" s="99"/>
      <c r="C748" s="98"/>
      <c r="D748" s="53"/>
      <c r="E748" s="53"/>
      <c r="F748" s="42"/>
    </row>
    <row r="749" spans="1:6" x14ac:dyDescent="0.3">
      <c r="A749" s="22">
        <v>1746</v>
      </c>
      <c r="B749" s="99"/>
      <c r="C749" s="98"/>
      <c r="D749" s="53"/>
      <c r="E749" s="53"/>
      <c r="F749" s="42"/>
    </row>
    <row r="750" spans="1:6" x14ac:dyDescent="0.3">
      <c r="A750" s="22">
        <v>1747</v>
      </c>
      <c r="B750" s="99"/>
      <c r="C750" s="98"/>
      <c r="D750" s="53"/>
      <c r="E750" s="53"/>
      <c r="F750" s="42"/>
    </row>
    <row r="751" spans="1:6" x14ac:dyDescent="0.3">
      <c r="A751" s="22">
        <v>1748</v>
      </c>
      <c r="B751" s="99"/>
      <c r="C751" s="98"/>
      <c r="D751" s="53"/>
      <c r="E751" s="53"/>
      <c r="F751" s="42"/>
    </row>
    <row r="752" spans="1:6" x14ac:dyDescent="0.3">
      <c r="A752" s="22">
        <v>1749</v>
      </c>
      <c r="B752" s="99"/>
      <c r="C752" s="98"/>
      <c r="D752" s="53"/>
      <c r="E752" s="53"/>
      <c r="F752" s="42"/>
    </row>
    <row r="753" spans="1:6" x14ac:dyDescent="0.3">
      <c r="A753" s="22">
        <v>1750</v>
      </c>
      <c r="B753" s="99"/>
      <c r="C753" s="98"/>
      <c r="D753" s="53"/>
      <c r="E753" s="53"/>
      <c r="F753" s="42"/>
    </row>
    <row r="754" spans="1:6" x14ac:dyDescent="0.3">
      <c r="A754" s="22">
        <v>1751</v>
      </c>
      <c r="B754" s="99"/>
      <c r="C754" s="98"/>
      <c r="D754" s="53"/>
      <c r="E754" s="53"/>
      <c r="F754" s="42"/>
    </row>
    <row r="755" spans="1:6" x14ac:dyDescent="0.3">
      <c r="A755" s="22">
        <v>1752</v>
      </c>
      <c r="B755" s="99"/>
      <c r="C755" s="98"/>
      <c r="D755" s="53"/>
      <c r="E755" s="53"/>
      <c r="F755" s="42"/>
    </row>
    <row r="756" spans="1:6" x14ac:dyDescent="0.3">
      <c r="A756" s="22">
        <v>1753</v>
      </c>
      <c r="B756" s="99"/>
      <c r="C756" s="98"/>
      <c r="D756" s="53"/>
      <c r="E756" s="53"/>
      <c r="F756" s="42"/>
    </row>
    <row r="757" spans="1:6" x14ac:dyDescent="0.3">
      <c r="A757" s="22">
        <v>1754</v>
      </c>
      <c r="B757" s="99"/>
      <c r="C757" s="98"/>
      <c r="D757" s="53"/>
      <c r="E757" s="53"/>
      <c r="F757" s="42"/>
    </row>
    <row r="758" spans="1:6" x14ac:dyDescent="0.3">
      <c r="A758" s="22">
        <v>1755</v>
      </c>
      <c r="B758" s="99"/>
      <c r="C758" s="98"/>
      <c r="D758" s="53"/>
      <c r="E758" s="53"/>
      <c r="F758" s="42"/>
    </row>
    <row r="759" spans="1:6" x14ac:dyDescent="0.3">
      <c r="A759" s="22">
        <v>1756</v>
      </c>
      <c r="B759" s="99"/>
      <c r="C759" s="98"/>
      <c r="D759" s="53"/>
      <c r="E759" s="53"/>
      <c r="F759" s="42"/>
    </row>
    <row r="760" spans="1:6" x14ac:dyDescent="0.3">
      <c r="A760" s="22">
        <v>1757</v>
      </c>
      <c r="B760" s="99"/>
      <c r="C760" s="98"/>
      <c r="D760" s="53"/>
      <c r="E760" s="53"/>
      <c r="F760" s="42"/>
    </row>
    <row r="761" spans="1:6" x14ac:dyDescent="0.3">
      <c r="A761" s="22">
        <v>1758</v>
      </c>
      <c r="B761" s="99"/>
      <c r="C761" s="98"/>
      <c r="D761" s="53"/>
      <c r="E761" s="53"/>
      <c r="F761" s="42"/>
    </row>
    <row r="762" spans="1:6" x14ac:dyDescent="0.3">
      <c r="A762" s="22">
        <v>1759</v>
      </c>
      <c r="B762" s="99"/>
      <c r="C762" s="98"/>
      <c r="D762" s="53"/>
      <c r="E762" s="53"/>
      <c r="F762" s="42"/>
    </row>
    <row r="763" spans="1:6" x14ac:dyDescent="0.3">
      <c r="A763" s="22">
        <v>1760</v>
      </c>
      <c r="B763" s="99"/>
      <c r="C763" s="98"/>
      <c r="D763" s="53"/>
      <c r="E763" s="53"/>
      <c r="F763" s="42"/>
    </row>
    <row r="764" spans="1:6" x14ac:dyDescent="0.3">
      <c r="A764" s="22">
        <v>1761</v>
      </c>
      <c r="B764" s="99"/>
      <c r="C764" s="98"/>
      <c r="D764" s="53"/>
      <c r="E764" s="53"/>
      <c r="F764" s="42"/>
    </row>
    <row r="765" spans="1:6" x14ac:dyDescent="0.3">
      <c r="A765" s="22">
        <v>1762</v>
      </c>
      <c r="B765" s="99"/>
      <c r="C765" s="98"/>
      <c r="D765" s="53"/>
      <c r="E765" s="53"/>
      <c r="F765" s="42"/>
    </row>
    <row r="766" spans="1:6" x14ac:dyDescent="0.3">
      <c r="A766" s="22">
        <v>1763</v>
      </c>
      <c r="B766" s="99"/>
      <c r="C766" s="98"/>
      <c r="D766" s="53"/>
      <c r="E766" s="53"/>
      <c r="F766" s="42"/>
    </row>
    <row r="767" spans="1:6" x14ac:dyDescent="0.3">
      <c r="A767" s="22">
        <v>1764</v>
      </c>
      <c r="B767" s="99"/>
      <c r="C767" s="98"/>
      <c r="D767" s="53"/>
      <c r="E767" s="53"/>
      <c r="F767" s="42"/>
    </row>
    <row r="768" spans="1:6" x14ac:dyDescent="0.3">
      <c r="A768" s="22">
        <v>1765</v>
      </c>
      <c r="B768" s="99"/>
      <c r="C768" s="98"/>
      <c r="D768" s="53"/>
      <c r="E768" s="53"/>
      <c r="F768" s="42"/>
    </row>
    <row r="769" spans="1:6" x14ac:dyDescent="0.3">
      <c r="A769" s="22">
        <v>1766</v>
      </c>
      <c r="B769" s="99"/>
      <c r="C769" s="98"/>
      <c r="D769" s="53"/>
      <c r="E769" s="53"/>
      <c r="F769" s="42"/>
    </row>
    <row r="770" spans="1:6" x14ac:dyDescent="0.3">
      <c r="A770" s="22">
        <v>1767</v>
      </c>
      <c r="B770" s="99"/>
      <c r="C770" s="98"/>
      <c r="D770" s="53"/>
      <c r="E770" s="53"/>
      <c r="F770" s="42"/>
    </row>
    <row r="771" spans="1:6" x14ac:dyDescent="0.3">
      <c r="A771" s="22">
        <v>1768</v>
      </c>
      <c r="B771" s="99"/>
      <c r="C771" s="98"/>
      <c r="D771" s="53"/>
      <c r="E771" s="53"/>
      <c r="F771" s="42"/>
    </row>
    <row r="772" spans="1:6" x14ac:dyDescent="0.3">
      <c r="A772" s="22">
        <v>1769</v>
      </c>
      <c r="B772" s="99"/>
      <c r="C772" s="98"/>
      <c r="D772" s="53"/>
      <c r="E772" s="53"/>
      <c r="F772" s="42"/>
    </row>
    <row r="773" spans="1:6" x14ac:dyDescent="0.3">
      <c r="A773" s="22">
        <v>1770</v>
      </c>
      <c r="B773" s="99"/>
      <c r="C773" s="98"/>
      <c r="D773" s="53"/>
      <c r="E773" s="53"/>
      <c r="F773" s="42"/>
    </row>
    <row r="774" spans="1:6" x14ac:dyDescent="0.3">
      <c r="A774" s="22">
        <v>1771</v>
      </c>
      <c r="B774" s="99"/>
      <c r="C774" s="98"/>
      <c r="D774" s="53"/>
      <c r="E774" s="53"/>
      <c r="F774" s="42"/>
    </row>
    <row r="775" spans="1:6" x14ac:dyDescent="0.3">
      <c r="A775" s="22">
        <v>1772</v>
      </c>
      <c r="B775" s="99"/>
      <c r="C775" s="98"/>
      <c r="D775" s="53"/>
      <c r="E775" s="53"/>
      <c r="F775" s="42"/>
    </row>
    <row r="776" spans="1:6" x14ac:dyDescent="0.3">
      <c r="A776" s="22">
        <v>1773</v>
      </c>
      <c r="B776" s="99"/>
      <c r="C776" s="98"/>
      <c r="D776" s="53"/>
      <c r="E776" s="53"/>
      <c r="F776" s="42"/>
    </row>
    <row r="777" spans="1:6" x14ac:dyDescent="0.3">
      <c r="A777" s="22">
        <v>1774</v>
      </c>
      <c r="B777" s="99"/>
      <c r="C777" s="98"/>
      <c r="D777" s="53"/>
      <c r="E777" s="53"/>
      <c r="F777" s="42"/>
    </row>
    <row r="778" spans="1:6" x14ac:dyDescent="0.3">
      <c r="A778" s="22">
        <v>1775</v>
      </c>
      <c r="B778" s="99"/>
      <c r="C778" s="98"/>
      <c r="D778" s="53"/>
      <c r="E778" s="53"/>
      <c r="F778" s="42"/>
    </row>
    <row r="779" spans="1:6" x14ac:dyDescent="0.3">
      <c r="A779" s="22">
        <v>1776</v>
      </c>
      <c r="B779" s="99"/>
      <c r="C779" s="98"/>
      <c r="D779" s="53"/>
      <c r="E779" s="53"/>
      <c r="F779" s="42"/>
    </row>
    <row r="780" spans="1:6" x14ac:dyDescent="0.3">
      <c r="A780" s="22">
        <v>1777</v>
      </c>
      <c r="B780" s="99"/>
      <c r="C780" s="98"/>
      <c r="D780" s="53"/>
      <c r="E780" s="53"/>
      <c r="F780" s="42"/>
    </row>
    <row r="781" spans="1:6" x14ac:dyDescent="0.3">
      <c r="A781" s="22">
        <v>1778</v>
      </c>
      <c r="B781" s="99"/>
      <c r="C781" s="98"/>
      <c r="D781" s="53"/>
      <c r="E781" s="53"/>
      <c r="F781" s="42"/>
    </row>
    <row r="782" spans="1:6" x14ac:dyDescent="0.3">
      <c r="A782" s="22">
        <v>1779</v>
      </c>
      <c r="B782" s="99"/>
      <c r="C782" s="98"/>
      <c r="D782" s="53"/>
      <c r="E782" s="53"/>
      <c r="F782" s="42"/>
    </row>
    <row r="783" spans="1:6" x14ac:dyDescent="0.3">
      <c r="A783" s="22">
        <v>1780</v>
      </c>
      <c r="B783" s="99"/>
      <c r="C783" s="98"/>
      <c r="D783" s="53"/>
      <c r="E783" s="53"/>
      <c r="F783" s="42"/>
    </row>
    <row r="784" spans="1:6" x14ac:dyDescent="0.3">
      <c r="A784" s="22">
        <v>1781</v>
      </c>
      <c r="B784" s="99"/>
      <c r="C784" s="98"/>
      <c r="D784" s="53"/>
      <c r="E784" s="53"/>
      <c r="F784" s="42"/>
    </row>
    <row r="785" spans="1:6" x14ac:dyDescent="0.3">
      <c r="A785" s="22">
        <v>1782</v>
      </c>
      <c r="B785" s="99"/>
      <c r="C785" s="98"/>
      <c r="D785" s="53"/>
      <c r="E785" s="53"/>
      <c r="F785" s="42"/>
    </row>
    <row r="786" spans="1:6" x14ac:dyDescent="0.3">
      <c r="A786" s="22">
        <v>1783</v>
      </c>
      <c r="B786" s="99"/>
      <c r="C786" s="98"/>
      <c r="D786" s="53"/>
      <c r="E786" s="53"/>
      <c r="F786" s="42"/>
    </row>
    <row r="787" spans="1:6" x14ac:dyDescent="0.3">
      <c r="A787" s="22">
        <v>1784</v>
      </c>
      <c r="B787" s="99"/>
      <c r="C787" s="98"/>
      <c r="D787" s="53"/>
      <c r="E787" s="53"/>
      <c r="F787" s="42"/>
    </row>
    <row r="788" spans="1:6" x14ac:dyDescent="0.3">
      <c r="A788" s="22">
        <v>1785</v>
      </c>
      <c r="B788" s="99"/>
      <c r="C788" s="98"/>
      <c r="D788" s="53"/>
      <c r="E788" s="53"/>
      <c r="F788" s="42"/>
    </row>
    <row r="789" spans="1:6" x14ac:dyDescent="0.3">
      <c r="A789" s="22">
        <v>1786</v>
      </c>
      <c r="B789" s="99"/>
      <c r="C789" s="98"/>
      <c r="D789" s="53"/>
      <c r="E789" s="53"/>
      <c r="F789" s="42"/>
    </row>
    <row r="790" spans="1:6" x14ac:dyDescent="0.3">
      <c r="A790" s="22">
        <v>1787</v>
      </c>
      <c r="B790" s="99"/>
      <c r="C790" s="98"/>
      <c r="D790" s="53"/>
      <c r="E790" s="53"/>
      <c r="F790" s="42"/>
    </row>
    <row r="791" spans="1:6" x14ac:dyDescent="0.3">
      <c r="A791" s="22">
        <v>1788</v>
      </c>
      <c r="B791" s="99"/>
      <c r="C791" s="98"/>
      <c r="D791" s="53"/>
      <c r="E791" s="53"/>
      <c r="F791" s="42"/>
    </row>
    <row r="792" spans="1:6" x14ac:dyDescent="0.3">
      <c r="A792" s="22">
        <v>1789</v>
      </c>
      <c r="B792" s="99"/>
      <c r="C792" s="98"/>
      <c r="D792" s="53"/>
      <c r="E792" s="53"/>
      <c r="F792" s="42"/>
    </row>
    <row r="793" spans="1:6" x14ac:dyDescent="0.3">
      <c r="A793" s="22">
        <v>1790</v>
      </c>
      <c r="B793" s="99"/>
      <c r="C793" s="98"/>
      <c r="D793" s="53"/>
      <c r="E793" s="53"/>
      <c r="F793" s="42"/>
    </row>
    <row r="794" spans="1:6" x14ac:dyDescent="0.3">
      <c r="A794" s="22">
        <v>1791</v>
      </c>
      <c r="B794" s="99"/>
      <c r="C794" s="98"/>
      <c r="D794" s="53"/>
      <c r="E794" s="53"/>
      <c r="F794" s="42"/>
    </row>
    <row r="795" spans="1:6" x14ac:dyDescent="0.3">
      <c r="A795" s="22">
        <v>1792</v>
      </c>
      <c r="B795" s="99"/>
      <c r="C795" s="98"/>
      <c r="D795" s="53"/>
      <c r="E795" s="53"/>
      <c r="F795" s="42"/>
    </row>
    <row r="796" spans="1:6" x14ac:dyDescent="0.3">
      <c r="A796" s="22">
        <v>1793</v>
      </c>
      <c r="B796" s="99"/>
      <c r="C796" s="98"/>
      <c r="D796" s="53"/>
      <c r="E796" s="53"/>
      <c r="F796" s="42"/>
    </row>
    <row r="797" spans="1:6" x14ac:dyDescent="0.3">
      <c r="A797" s="22">
        <v>1794</v>
      </c>
      <c r="B797" s="99"/>
      <c r="C797" s="98"/>
      <c r="D797" s="53"/>
      <c r="E797" s="53"/>
      <c r="F797" s="42"/>
    </row>
    <row r="798" spans="1:6" x14ac:dyDescent="0.3">
      <c r="A798" s="22">
        <v>1795</v>
      </c>
      <c r="B798" s="99"/>
      <c r="C798" s="98"/>
      <c r="D798" s="53"/>
      <c r="E798" s="53"/>
      <c r="F798" s="42"/>
    </row>
    <row r="799" spans="1:6" x14ac:dyDescent="0.3">
      <c r="A799" s="22">
        <v>1796</v>
      </c>
      <c r="B799" s="99"/>
      <c r="C799" s="98"/>
      <c r="D799" s="53"/>
      <c r="E799" s="53"/>
      <c r="F799" s="42"/>
    </row>
    <row r="800" spans="1:6" x14ac:dyDescent="0.3">
      <c r="A800" s="22">
        <v>1797</v>
      </c>
      <c r="B800" s="99"/>
      <c r="C800" s="98"/>
      <c r="D800" s="53"/>
      <c r="E800" s="53"/>
      <c r="F800" s="42"/>
    </row>
    <row r="801" spans="1:6" x14ac:dyDescent="0.3">
      <c r="A801" s="22">
        <v>1798</v>
      </c>
      <c r="B801" s="99"/>
      <c r="C801" s="98"/>
      <c r="D801" s="53"/>
      <c r="E801" s="53"/>
      <c r="F801" s="42"/>
    </row>
    <row r="802" spans="1:6" x14ac:dyDescent="0.3">
      <c r="A802" s="22">
        <v>1799</v>
      </c>
      <c r="B802" s="99"/>
      <c r="C802" s="98"/>
      <c r="D802" s="53"/>
      <c r="E802" s="53"/>
      <c r="F802" s="42"/>
    </row>
    <row r="803" spans="1:6" x14ac:dyDescent="0.3">
      <c r="A803" s="22">
        <v>1800</v>
      </c>
      <c r="B803" s="99"/>
      <c r="C803" s="98"/>
      <c r="D803" s="53"/>
      <c r="E803" s="53"/>
      <c r="F803" s="42"/>
    </row>
    <row r="804" spans="1:6" x14ac:dyDescent="0.3">
      <c r="A804" s="22">
        <v>1801</v>
      </c>
      <c r="B804" s="99"/>
      <c r="C804" s="98"/>
      <c r="D804" s="53"/>
      <c r="E804" s="53"/>
      <c r="F804" s="42"/>
    </row>
    <row r="805" spans="1:6" x14ac:dyDescent="0.3">
      <c r="A805" s="22">
        <v>1802</v>
      </c>
      <c r="B805" s="99"/>
      <c r="C805" s="98"/>
      <c r="D805" s="53"/>
      <c r="E805" s="53"/>
      <c r="F805" s="42"/>
    </row>
    <row r="806" spans="1:6" x14ac:dyDescent="0.3">
      <c r="A806" s="22">
        <v>1803</v>
      </c>
      <c r="B806" s="99"/>
      <c r="C806" s="98"/>
      <c r="D806" s="53"/>
      <c r="E806" s="53"/>
      <c r="F806" s="42"/>
    </row>
    <row r="807" spans="1:6" x14ac:dyDescent="0.3">
      <c r="A807" s="22">
        <v>1804</v>
      </c>
      <c r="B807" s="99"/>
      <c r="C807" s="98"/>
      <c r="D807" s="53"/>
      <c r="E807" s="53"/>
      <c r="F807" s="42"/>
    </row>
    <row r="808" spans="1:6" x14ac:dyDescent="0.3">
      <c r="A808" s="22">
        <v>1805</v>
      </c>
      <c r="B808" s="99"/>
      <c r="C808" s="98"/>
      <c r="D808" s="53"/>
      <c r="E808" s="53"/>
      <c r="F808" s="42"/>
    </row>
    <row r="809" spans="1:6" x14ac:dyDescent="0.3">
      <c r="A809" s="22">
        <v>1806</v>
      </c>
      <c r="B809" s="99"/>
      <c r="C809" s="98"/>
      <c r="D809" s="53"/>
      <c r="E809" s="53"/>
      <c r="F809" s="42"/>
    </row>
    <row r="810" spans="1:6" x14ac:dyDescent="0.3">
      <c r="A810" s="22">
        <v>1807</v>
      </c>
      <c r="B810" s="99"/>
      <c r="C810" s="98"/>
      <c r="D810" s="53"/>
      <c r="E810" s="53"/>
      <c r="F810" s="42"/>
    </row>
    <row r="811" spans="1:6" x14ac:dyDescent="0.3">
      <c r="A811" s="22">
        <v>1808</v>
      </c>
      <c r="B811" s="99"/>
      <c r="C811" s="98"/>
      <c r="D811" s="53"/>
      <c r="E811" s="53"/>
      <c r="F811" s="42"/>
    </row>
    <row r="812" spans="1:6" x14ac:dyDescent="0.3">
      <c r="A812" s="22">
        <v>1809</v>
      </c>
      <c r="B812" s="99"/>
      <c r="C812" s="98"/>
      <c r="D812" s="53"/>
      <c r="E812" s="53"/>
      <c r="F812" s="42"/>
    </row>
    <row r="813" spans="1:6" x14ac:dyDescent="0.3">
      <c r="A813" s="22">
        <v>1810</v>
      </c>
      <c r="B813" s="99"/>
      <c r="C813" s="98"/>
      <c r="D813" s="53"/>
      <c r="E813" s="53"/>
      <c r="F813" s="42"/>
    </row>
    <row r="814" spans="1:6" x14ac:dyDescent="0.3">
      <c r="A814" s="22">
        <v>1811</v>
      </c>
      <c r="B814" s="99"/>
      <c r="C814" s="98"/>
      <c r="D814" s="53"/>
      <c r="E814" s="53"/>
      <c r="F814" s="42"/>
    </row>
    <row r="815" spans="1:6" x14ac:dyDescent="0.3">
      <c r="A815" s="22">
        <v>1812</v>
      </c>
      <c r="B815" s="99"/>
      <c r="C815" s="98"/>
      <c r="D815" s="53"/>
      <c r="E815" s="53"/>
      <c r="F815" s="42"/>
    </row>
    <row r="816" spans="1:6" x14ac:dyDescent="0.3">
      <c r="A816" s="22">
        <v>1813</v>
      </c>
      <c r="B816" s="99"/>
      <c r="C816" s="98"/>
      <c r="D816" s="53"/>
      <c r="E816" s="53"/>
      <c r="F816" s="42"/>
    </row>
    <row r="817" spans="1:6" x14ac:dyDescent="0.3">
      <c r="A817" s="22">
        <v>1814</v>
      </c>
      <c r="B817" s="99"/>
      <c r="C817" s="98"/>
      <c r="D817" s="53"/>
      <c r="E817" s="53"/>
      <c r="F817" s="42"/>
    </row>
    <row r="818" spans="1:6" x14ac:dyDescent="0.3">
      <c r="A818" s="22">
        <v>1815</v>
      </c>
      <c r="B818" s="99"/>
      <c r="C818" s="98"/>
      <c r="D818" s="53"/>
      <c r="E818" s="53"/>
      <c r="F818" s="42"/>
    </row>
    <row r="819" spans="1:6" x14ac:dyDescent="0.3">
      <c r="A819" s="22">
        <v>1816</v>
      </c>
      <c r="B819" s="99"/>
      <c r="C819" s="98"/>
      <c r="D819" s="53"/>
      <c r="E819" s="53"/>
      <c r="F819" s="42"/>
    </row>
    <row r="820" spans="1:6" x14ac:dyDescent="0.3">
      <c r="A820" s="22">
        <v>1817</v>
      </c>
      <c r="B820" s="99"/>
      <c r="C820" s="98"/>
      <c r="D820" s="53"/>
      <c r="E820" s="53"/>
      <c r="F820" s="42"/>
    </row>
    <row r="821" spans="1:6" x14ac:dyDescent="0.3">
      <c r="A821" s="22">
        <v>1818</v>
      </c>
      <c r="B821" s="99"/>
      <c r="C821" s="98"/>
      <c r="D821" s="53"/>
      <c r="E821" s="53"/>
      <c r="F821" s="42"/>
    </row>
    <row r="822" spans="1:6" x14ac:dyDescent="0.3">
      <c r="A822" s="22">
        <v>1819</v>
      </c>
      <c r="B822" s="99"/>
      <c r="C822" s="98"/>
      <c r="D822" s="53"/>
      <c r="E822" s="53"/>
      <c r="F822" s="42"/>
    </row>
    <row r="823" spans="1:6" x14ac:dyDescent="0.3">
      <c r="A823" s="22">
        <v>1820</v>
      </c>
      <c r="B823" s="99"/>
      <c r="C823" s="98"/>
      <c r="D823" s="53"/>
      <c r="E823" s="53"/>
      <c r="F823" s="42"/>
    </row>
    <row r="824" spans="1:6" x14ac:dyDescent="0.3">
      <c r="A824" s="22">
        <v>1821</v>
      </c>
      <c r="B824" s="99"/>
      <c r="C824" s="98"/>
      <c r="D824" s="53"/>
      <c r="E824" s="53"/>
      <c r="F824" s="42"/>
    </row>
    <row r="825" spans="1:6" x14ac:dyDescent="0.3">
      <c r="A825" s="22">
        <v>1822</v>
      </c>
      <c r="B825" s="99"/>
      <c r="C825" s="98"/>
      <c r="D825" s="53"/>
      <c r="E825" s="53"/>
      <c r="F825" s="42"/>
    </row>
    <row r="826" spans="1:6" x14ac:dyDescent="0.3">
      <c r="A826" s="22">
        <v>1823</v>
      </c>
      <c r="B826" s="99"/>
      <c r="C826" s="98"/>
      <c r="D826" s="53"/>
      <c r="E826" s="53"/>
      <c r="F826" s="42"/>
    </row>
    <row r="827" spans="1:6" x14ac:dyDescent="0.3">
      <c r="A827" s="22">
        <v>1824</v>
      </c>
      <c r="B827" s="99"/>
      <c r="C827" s="98"/>
      <c r="D827" s="53"/>
      <c r="E827" s="53"/>
      <c r="F827" s="42"/>
    </row>
    <row r="828" spans="1:6" x14ac:dyDescent="0.3">
      <c r="A828" s="22">
        <v>1825</v>
      </c>
      <c r="B828" s="99"/>
      <c r="C828" s="98"/>
      <c r="D828" s="53"/>
      <c r="E828" s="53"/>
      <c r="F828" s="42"/>
    </row>
    <row r="829" spans="1:6" x14ac:dyDescent="0.3">
      <c r="A829" s="22">
        <v>1826</v>
      </c>
      <c r="B829" s="99"/>
      <c r="C829" s="98"/>
      <c r="D829" s="53"/>
      <c r="E829" s="53"/>
      <c r="F829" s="42"/>
    </row>
    <row r="830" spans="1:6" x14ac:dyDescent="0.3">
      <c r="A830" s="22">
        <v>1827</v>
      </c>
      <c r="B830" s="99"/>
      <c r="C830" s="98"/>
      <c r="D830" s="53"/>
      <c r="E830" s="53"/>
      <c r="F830" s="42"/>
    </row>
    <row r="831" spans="1:6" x14ac:dyDescent="0.3">
      <c r="A831" s="22">
        <v>1828</v>
      </c>
      <c r="B831" s="99"/>
      <c r="C831" s="98"/>
      <c r="D831" s="53"/>
      <c r="E831" s="53"/>
      <c r="F831" s="42"/>
    </row>
    <row r="832" spans="1:6" x14ac:dyDescent="0.3">
      <c r="A832" s="22">
        <v>1829</v>
      </c>
      <c r="B832" s="99"/>
      <c r="C832" s="98"/>
      <c r="D832" s="53"/>
      <c r="E832" s="53"/>
      <c r="F832" s="42"/>
    </row>
    <row r="833" spans="1:6" x14ac:dyDescent="0.3">
      <c r="A833" s="22">
        <v>1830</v>
      </c>
      <c r="B833" s="99"/>
      <c r="C833" s="98"/>
      <c r="D833" s="53"/>
      <c r="E833" s="53"/>
      <c r="F833" s="42"/>
    </row>
    <row r="834" spans="1:6" x14ac:dyDescent="0.3">
      <c r="A834" s="22">
        <v>1831</v>
      </c>
      <c r="B834" s="99"/>
      <c r="C834" s="98"/>
      <c r="D834" s="53"/>
      <c r="E834" s="53"/>
      <c r="F834" s="42"/>
    </row>
    <row r="835" spans="1:6" x14ac:dyDescent="0.3">
      <c r="A835" s="22">
        <v>1832</v>
      </c>
      <c r="B835" s="99"/>
      <c r="C835" s="98"/>
      <c r="D835" s="53"/>
      <c r="E835" s="53"/>
      <c r="F835" s="42"/>
    </row>
    <row r="836" spans="1:6" x14ac:dyDescent="0.3">
      <c r="A836" s="22">
        <v>1833</v>
      </c>
      <c r="B836" s="99"/>
      <c r="C836" s="98"/>
      <c r="D836" s="53"/>
      <c r="E836" s="53"/>
      <c r="F836" s="42"/>
    </row>
    <row r="837" spans="1:6" x14ac:dyDescent="0.3">
      <c r="A837" s="22">
        <v>1834</v>
      </c>
      <c r="B837" s="99"/>
      <c r="C837" s="98"/>
      <c r="D837" s="53"/>
      <c r="E837" s="53"/>
      <c r="F837" s="42"/>
    </row>
    <row r="838" spans="1:6" x14ac:dyDescent="0.3">
      <c r="A838" s="22">
        <v>1835</v>
      </c>
      <c r="B838" s="99"/>
      <c r="C838" s="98"/>
      <c r="D838" s="53"/>
      <c r="E838" s="53"/>
      <c r="F838" s="42"/>
    </row>
    <row r="839" spans="1:6" x14ac:dyDescent="0.3">
      <c r="A839" s="22">
        <v>1836</v>
      </c>
      <c r="B839" s="99"/>
      <c r="C839" s="98"/>
      <c r="D839" s="53"/>
      <c r="E839" s="53"/>
      <c r="F839" s="42"/>
    </row>
    <row r="840" spans="1:6" x14ac:dyDescent="0.3">
      <c r="A840" s="22">
        <v>1837</v>
      </c>
      <c r="B840" s="99"/>
      <c r="C840" s="98"/>
      <c r="D840" s="53"/>
      <c r="E840" s="53"/>
      <c r="F840" s="42"/>
    </row>
    <row r="841" spans="1:6" x14ac:dyDescent="0.3">
      <c r="A841" s="22">
        <v>1838</v>
      </c>
      <c r="B841" s="99"/>
      <c r="C841" s="98"/>
      <c r="D841" s="53"/>
      <c r="E841" s="53"/>
      <c r="F841" s="42"/>
    </row>
    <row r="842" spans="1:6" x14ac:dyDescent="0.3">
      <c r="A842" s="22">
        <v>1839</v>
      </c>
      <c r="B842" s="99"/>
      <c r="C842" s="98"/>
      <c r="D842" s="53"/>
      <c r="E842" s="53"/>
      <c r="F842" s="42"/>
    </row>
    <row r="843" spans="1:6" x14ac:dyDescent="0.3">
      <c r="A843" s="22">
        <v>1840</v>
      </c>
      <c r="B843" s="99"/>
      <c r="C843" s="98"/>
      <c r="D843" s="53"/>
      <c r="E843" s="53"/>
      <c r="F843" s="42"/>
    </row>
    <row r="844" spans="1:6" x14ac:dyDescent="0.3">
      <c r="A844" s="22">
        <v>1841</v>
      </c>
      <c r="B844" s="99"/>
      <c r="C844" s="98"/>
      <c r="D844" s="53"/>
      <c r="E844" s="53"/>
      <c r="F844" s="42"/>
    </row>
    <row r="845" spans="1:6" x14ac:dyDescent="0.3">
      <c r="A845" s="22">
        <v>1842</v>
      </c>
      <c r="B845" s="99"/>
      <c r="C845" s="98"/>
      <c r="D845" s="53"/>
      <c r="E845" s="53"/>
      <c r="F845" s="42"/>
    </row>
    <row r="846" spans="1:6" x14ac:dyDescent="0.3">
      <c r="A846" s="22">
        <v>1843</v>
      </c>
      <c r="B846" s="99"/>
      <c r="C846" s="98"/>
      <c r="D846" s="53"/>
      <c r="E846" s="53"/>
      <c r="F846" s="42"/>
    </row>
    <row r="847" spans="1:6" x14ac:dyDescent="0.3">
      <c r="A847" s="22">
        <v>1844</v>
      </c>
      <c r="B847" s="99"/>
      <c r="C847" s="98"/>
      <c r="D847" s="53"/>
      <c r="E847" s="53"/>
      <c r="F847" s="42"/>
    </row>
    <row r="848" spans="1:6" x14ac:dyDescent="0.3">
      <c r="A848" s="22">
        <v>1845</v>
      </c>
      <c r="B848" s="99"/>
      <c r="C848" s="98"/>
      <c r="D848" s="53"/>
      <c r="E848" s="53"/>
      <c r="F848" s="42"/>
    </row>
    <row r="849" spans="1:6" x14ac:dyDescent="0.3">
      <c r="A849" s="22">
        <v>1846</v>
      </c>
      <c r="B849" s="99"/>
      <c r="C849" s="98"/>
      <c r="D849" s="53"/>
      <c r="E849" s="53"/>
      <c r="F849" s="42"/>
    </row>
    <row r="850" spans="1:6" x14ac:dyDescent="0.3">
      <c r="A850" s="22">
        <v>1847</v>
      </c>
      <c r="B850" s="99"/>
      <c r="C850" s="98"/>
      <c r="D850" s="53"/>
      <c r="E850" s="53"/>
      <c r="F850" s="42"/>
    </row>
    <row r="851" spans="1:6" x14ac:dyDescent="0.3">
      <c r="A851" s="22">
        <v>1848</v>
      </c>
      <c r="B851" s="99"/>
      <c r="C851" s="98"/>
      <c r="D851" s="53"/>
      <c r="E851" s="53"/>
      <c r="F851" s="42"/>
    </row>
    <row r="852" spans="1:6" x14ac:dyDescent="0.3">
      <c r="A852" s="22">
        <v>1849</v>
      </c>
      <c r="B852" s="99"/>
      <c r="C852" s="98"/>
      <c r="D852" s="53"/>
      <c r="E852" s="53"/>
      <c r="F852" s="42"/>
    </row>
    <row r="853" spans="1:6" x14ac:dyDescent="0.3">
      <c r="A853" s="22">
        <v>1850</v>
      </c>
      <c r="B853" s="99"/>
      <c r="C853" s="98"/>
      <c r="D853" s="53"/>
      <c r="E853" s="53"/>
      <c r="F853" s="42"/>
    </row>
    <row r="854" spans="1:6" x14ac:dyDescent="0.3">
      <c r="A854" s="22">
        <v>1851</v>
      </c>
      <c r="B854" s="99"/>
      <c r="C854" s="98"/>
      <c r="D854" s="53"/>
      <c r="E854" s="53"/>
      <c r="F854" s="42"/>
    </row>
    <row r="855" spans="1:6" x14ac:dyDescent="0.3">
      <c r="A855" s="22">
        <v>1852</v>
      </c>
      <c r="B855" s="99"/>
      <c r="C855" s="98"/>
      <c r="D855" s="53"/>
      <c r="E855" s="53"/>
      <c r="F855" s="42"/>
    </row>
    <row r="856" spans="1:6" x14ac:dyDescent="0.3">
      <c r="A856" s="22">
        <v>1853</v>
      </c>
      <c r="B856" s="99"/>
      <c r="C856" s="98"/>
      <c r="D856" s="53"/>
      <c r="E856" s="53"/>
      <c r="F856" s="42"/>
    </row>
    <row r="857" spans="1:6" x14ac:dyDescent="0.3">
      <c r="A857" s="22">
        <v>1854</v>
      </c>
      <c r="B857" s="99"/>
      <c r="C857" s="98"/>
      <c r="D857" s="53"/>
      <c r="E857" s="53"/>
      <c r="F857" s="42"/>
    </row>
    <row r="858" spans="1:6" x14ac:dyDescent="0.3">
      <c r="A858" s="22">
        <v>1855</v>
      </c>
      <c r="B858" s="99"/>
      <c r="C858" s="98"/>
      <c r="D858" s="53"/>
      <c r="E858" s="53"/>
      <c r="F858" s="42"/>
    </row>
    <row r="859" spans="1:6" x14ac:dyDescent="0.3">
      <c r="A859" s="22">
        <v>1856</v>
      </c>
      <c r="B859" s="99"/>
      <c r="C859" s="98"/>
      <c r="D859" s="53"/>
      <c r="E859" s="53"/>
      <c r="F859" s="42"/>
    </row>
    <row r="860" spans="1:6" x14ac:dyDescent="0.3">
      <c r="A860" s="22">
        <v>1857</v>
      </c>
      <c r="B860" s="99"/>
      <c r="C860" s="98"/>
      <c r="D860" s="53"/>
      <c r="E860" s="53"/>
      <c r="F860" s="42"/>
    </row>
    <row r="861" spans="1:6" x14ac:dyDescent="0.3">
      <c r="A861" s="22">
        <v>1858</v>
      </c>
      <c r="B861" s="99"/>
      <c r="C861" s="98"/>
      <c r="D861" s="53"/>
      <c r="E861" s="53"/>
      <c r="F861" s="42"/>
    </row>
    <row r="862" spans="1:6" x14ac:dyDescent="0.3">
      <c r="A862" s="22">
        <v>1859</v>
      </c>
      <c r="B862" s="99"/>
      <c r="C862" s="98"/>
      <c r="D862" s="53"/>
      <c r="E862" s="53"/>
      <c r="F862" s="42"/>
    </row>
    <row r="863" spans="1:6" x14ac:dyDescent="0.3">
      <c r="A863" s="22">
        <v>1860</v>
      </c>
      <c r="B863" s="99"/>
      <c r="C863" s="98"/>
      <c r="D863" s="53"/>
      <c r="E863" s="53"/>
      <c r="F863" s="42"/>
    </row>
    <row r="864" spans="1:6" x14ac:dyDescent="0.3">
      <c r="A864" s="22">
        <v>1861</v>
      </c>
      <c r="B864" s="99"/>
      <c r="C864" s="98"/>
      <c r="D864" s="53"/>
      <c r="E864" s="53"/>
      <c r="F864" s="42"/>
    </row>
    <row r="865" spans="1:6" x14ac:dyDescent="0.3">
      <c r="A865" s="22">
        <v>1862</v>
      </c>
      <c r="B865" s="99"/>
      <c r="C865" s="98"/>
      <c r="D865" s="53"/>
      <c r="E865" s="53"/>
      <c r="F865" s="42"/>
    </row>
    <row r="866" spans="1:6" x14ac:dyDescent="0.3">
      <c r="A866" s="22">
        <v>1863</v>
      </c>
      <c r="B866" s="99"/>
      <c r="C866" s="98"/>
      <c r="D866" s="53"/>
      <c r="E866" s="53"/>
      <c r="F866" s="42"/>
    </row>
    <row r="867" spans="1:6" x14ac:dyDescent="0.3">
      <c r="A867" s="22">
        <v>1864</v>
      </c>
      <c r="B867" s="99"/>
      <c r="C867" s="98"/>
      <c r="D867" s="53"/>
      <c r="E867" s="53"/>
      <c r="F867" s="42"/>
    </row>
    <row r="868" spans="1:6" x14ac:dyDescent="0.3">
      <c r="A868" s="22">
        <v>1865</v>
      </c>
      <c r="B868" s="99"/>
      <c r="C868" s="98"/>
      <c r="D868" s="53"/>
      <c r="E868" s="53"/>
      <c r="F868" s="42"/>
    </row>
    <row r="869" spans="1:6" x14ac:dyDescent="0.3">
      <c r="A869" s="22">
        <v>1866</v>
      </c>
      <c r="B869" s="99"/>
      <c r="C869" s="98"/>
      <c r="D869" s="53"/>
      <c r="E869" s="53"/>
      <c r="F869" s="42"/>
    </row>
    <row r="870" spans="1:6" x14ac:dyDescent="0.3">
      <c r="A870" s="22">
        <v>1867</v>
      </c>
      <c r="B870" s="99"/>
      <c r="C870" s="98"/>
      <c r="D870" s="53"/>
      <c r="E870" s="53"/>
      <c r="F870" s="42"/>
    </row>
    <row r="871" spans="1:6" x14ac:dyDescent="0.3">
      <c r="A871" s="22">
        <v>1868</v>
      </c>
      <c r="B871" s="99"/>
      <c r="C871" s="98"/>
      <c r="D871" s="53"/>
      <c r="E871" s="53"/>
      <c r="F871" s="42"/>
    </row>
    <row r="872" spans="1:6" x14ac:dyDescent="0.3">
      <c r="A872" s="22">
        <v>1869</v>
      </c>
      <c r="B872" s="99"/>
      <c r="C872" s="98"/>
      <c r="D872" s="53"/>
      <c r="E872" s="53"/>
      <c r="F872" s="42"/>
    </row>
    <row r="873" spans="1:6" x14ac:dyDescent="0.3">
      <c r="A873" s="22">
        <v>1870</v>
      </c>
      <c r="B873" s="99"/>
      <c r="C873" s="98"/>
      <c r="D873" s="53"/>
      <c r="E873" s="53"/>
      <c r="F873" s="42"/>
    </row>
    <row r="874" spans="1:6" x14ac:dyDescent="0.3">
      <c r="A874" s="22">
        <v>1871</v>
      </c>
      <c r="B874" s="99"/>
      <c r="C874" s="98"/>
      <c r="D874" s="53"/>
      <c r="E874" s="53"/>
      <c r="F874" s="42"/>
    </row>
    <row r="875" spans="1:6" x14ac:dyDescent="0.3">
      <c r="A875" s="22">
        <v>1872</v>
      </c>
      <c r="B875" s="99"/>
      <c r="C875" s="98"/>
      <c r="D875" s="53"/>
      <c r="E875" s="53"/>
      <c r="F875" s="42"/>
    </row>
    <row r="876" spans="1:6" x14ac:dyDescent="0.3">
      <c r="A876" s="22">
        <v>1873</v>
      </c>
      <c r="B876" s="99"/>
      <c r="C876" s="98"/>
      <c r="D876" s="53"/>
      <c r="E876" s="53"/>
      <c r="F876" s="42"/>
    </row>
    <row r="877" spans="1:6" x14ac:dyDescent="0.3">
      <c r="A877" s="22">
        <v>1874</v>
      </c>
      <c r="B877" s="99"/>
      <c r="C877" s="98"/>
      <c r="D877" s="53"/>
      <c r="E877" s="53"/>
      <c r="F877" s="42"/>
    </row>
    <row r="878" spans="1:6" x14ac:dyDescent="0.3">
      <c r="A878" s="22">
        <v>1875</v>
      </c>
      <c r="B878" s="99"/>
      <c r="C878" s="98"/>
      <c r="D878" s="53"/>
      <c r="E878" s="53"/>
      <c r="F878" s="42"/>
    </row>
    <row r="879" spans="1:6" x14ac:dyDescent="0.3">
      <c r="A879" s="22">
        <v>1876</v>
      </c>
      <c r="B879" s="99"/>
      <c r="C879" s="98"/>
      <c r="D879" s="53"/>
      <c r="E879" s="53"/>
      <c r="F879" s="42"/>
    </row>
    <row r="880" spans="1:6" x14ac:dyDescent="0.3">
      <c r="A880" s="22">
        <v>1877</v>
      </c>
      <c r="B880" s="99"/>
      <c r="C880" s="98"/>
      <c r="D880" s="53"/>
      <c r="E880" s="53"/>
      <c r="F880" s="42"/>
    </row>
    <row r="881" spans="1:6" x14ac:dyDescent="0.3">
      <c r="A881" s="22">
        <v>1878</v>
      </c>
      <c r="B881" s="99"/>
      <c r="C881" s="98"/>
      <c r="D881" s="53"/>
      <c r="E881" s="53"/>
      <c r="F881" s="42"/>
    </row>
    <row r="882" spans="1:6" x14ac:dyDescent="0.3">
      <c r="A882" s="22">
        <v>1879</v>
      </c>
      <c r="B882" s="99"/>
      <c r="C882" s="98"/>
      <c r="D882" s="53"/>
      <c r="E882" s="53"/>
      <c r="F882" s="42"/>
    </row>
    <row r="883" spans="1:6" x14ac:dyDescent="0.3">
      <c r="A883" s="22">
        <v>1880</v>
      </c>
      <c r="B883" s="99"/>
      <c r="C883" s="98"/>
      <c r="D883" s="53"/>
      <c r="E883" s="53"/>
      <c r="F883" s="42"/>
    </row>
    <row r="884" spans="1:6" x14ac:dyDescent="0.3">
      <c r="A884" s="22">
        <v>1881</v>
      </c>
      <c r="B884" s="99"/>
      <c r="C884" s="98"/>
      <c r="D884" s="53"/>
      <c r="E884" s="53"/>
      <c r="F884" s="42"/>
    </row>
    <row r="885" spans="1:6" x14ac:dyDescent="0.3">
      <c r="A885" s="22">
        <v>1882</v>
      </c>
      <c r="B885" s="99"/>
      <c r="C885" s="98"/>
      <c r="D885" s="53"/>
      <c r="E885" s="53"/>
      <c r="F885" s="42"/>
    </row>
    <row r="886" spans="1:6" x14ac:dyDescent="0.3">
      <c r="A886" s="22">
        <v>1883</v>
      </c>
      <c r="B886" s="99"/>
      <c r="C886" s="98"/>
      <c r="D886" s="53"/>
      <c r="E886" s="53"/>
      <c r="F886" s="42"/>
    </row>
    <row r="887" spans="1:6" x14ac:dyDescent="0.3">
      <c r="A887" s="22">
        <v>1884</v>
      </c>
      <c r="B887" s="99"/>
      <c r="C887" s="98"/>
      <c r="D887" s="53"/>
      <c r="E887" s="53"/>
      <c r="F887" s="42"/>
    </row>
    <row r="888" spans="1:6" x14ac:dyDescent="0.3">
      <c r="A888" s="22">
        <v>1885</v>
      </c>
      <c r="B888" s="99"/>
      <c r="C888" s="98"/>
      <c r="D888" s="53"/>
      <c r="E888" s="53"/>
      <c r="F888" s="42"/>
    </row>
    <row r="889" spans="1:6" x14ac:dyDescent="0.3">
      <c r="A889" s="22">
        <v>1886</v>
      </c>
      <c r="B889" s="99"/>
      <c r="C889" s="98"/>
      <c r="D889" s="53"/>
      <c r="E889" s="53"/>
      <c r="F889" s="42"/>
    </row>
    <row r="890" spans="1:6" x14ac:dyDescent="0.3">
      <c r="A890" s="22">
        <v>1887</v>
      </c>
      <c r="B890" s="99"/>
      <c r="C890" s="98"/>
      <c r="D890" s="53"/>
      <c r="E890" s="53"/>
      <c r="F890" s="42"/>
    </row>
    <row r="891" spans="1:6" x14ac:dyDescent="0.3">
      <c r="A891" s="22">
        <v>1888</v>
      </c>
      <c r="B891" s="99"/>
      <c r="C891" s="98"/>
      <c r="D891" s="53"/>
      <c r="E891" s="53"/>
      <c r="F891" s="42"/>
    </row>
    <row r="892" spans="1:6" x14ac:dyDescent="0.3">
      <c r="A892" s="22">
        <v>1889</v>
      </c>
      <c r="B892" s="99"/>
      <c r="C892" s="98"/>
      <c r="D892" s="53"/>
      <c r="E892" s="53"/>
      <c r="F892" s="42"/>
    </row>
    <row r="893" spans="1:6" x14ac:dyDescent="0.3">
      <c r="A893" s="22">
        <v>1890</v>
      </c>
      <c r="B893" s="99"/>
      <c r="C893" s="98"/>
      <c r="D893" s="53"/>
      <c r="E893" s="53"/>
      <c r="F893" s="42"/>
    </row>
    <row r="894" spans="1:6" x14ac:dyDescent="0.3">
      <c r="A894" s="22">
        <v>1891</v>
      </c>
      <c r="B894" s="99"/>
      <c r="C894" s="98"/>
      <c r="D894" s="53"/>
      <c r="E894" s="53"/>
      <c r="F894" s="42"/>
    </row>
    <row r="895" spans="1:6" x14ac:dyDescent="0.3">
      <c r="A895" s="22">
        <v>1892</v>
      </c>
      <c r="B895" s="99"/>
      <c r="C895" s="98"/>
      <c r="D895" s="53"/>
      <c r="E895" s="53"/>
      <c r="F895" s="42"/>
    </row>
    <row r="896" spans="1:6" x14ac:dyDescent="0.3">
      <c r="A896" s="22">
        <v>1893</v>
      </c>
      <c r="B896" s="99"/>
      <c r="C896" s="98"/>
      <c r="D896" s="53"/>
      <c r="E896" s="53"/>
      <c r="F896" s="42"/>
    </row>
    <row r="897" spans="1:6" x14ac:dyDescent="0.3">
      <c r="A897" s="22">
        <v>1894</v>
      </c>
      <c r="B897" s="99"/>
      <c r="C897" s="98"/>
      <c r="D897" s="53"/>
      <c r="E897" s="53"/>
      <c r="F897" s="42"/>
    </row>
    <row r="898" spans="1:6" x14ac:dyDescent="0.3">
      <c r="A898" s="22">
        <v>1895</v>
      </c>
      <c r="B898" s="99"/>
      <c r="C898" s="98"/>
      <c r="D898" s="53"/>
      <c r="E898" s="53"/>
      <c r="F898" s="42"/>
    </row>
    <row r="899" spans="1:6" x14ac:dyDescent="0.3">
      <c r="A899" s="22">
        <v>1896</v>
      </c>
      <c r="B899" s="99"/>
      <c r="C899" s="98"/>
      <c r="D899" s="53"/>
      <c r="E899" s="53"/>
      <c r="F899" s="42"/>
    </row>
    <row r="900" spans="1:6" x14ac:dyDescent="0.3">
      <c r="A900" s="22">
        <v>1897</v>
      </c>
      <c r="B900" s="99"/>
      <c r="C900" s="98"/>
      <c r="D900" s="53"/>
      <c r="E900" s="53"/>
      <c r="F900" s="42"/>
    </row>
    <row r="901" spans="1:6" x14ac:dyDescent="0.3">
      <c r="A901" s="22">
        <v>1898</v>
      </c>
      <c r="B901" s="99"/>
      <c r="C901" s="98"/>
      <c r="D901" s="53"/>
      <c r="E901" s="53"/>
      <c r="F901" s="42"/>
    </row>
    <row r="902" spans="1:6" x14ac:dyDescent="0.3">
      <c r="A902" s="22">
        <v>1899</v>
      </c>
      <c r="B902" s="99"/>
      <c r="C902" s="98"/>
      <c r="D902" s="53"/>
      <c r="E902" s="53"/>
      <c r="F902" s="42"/>
    </row>
    <row r="903" spans="1:6" x14ac:dyDescent="0.3">
      <c r="A903" s="22">
        <v>1900</v>
      </c>
      <c r="B903" s="99"/>
      <c r="C903" s="98"/>
      <c r="D903" s="53"/>
      <c r="E903" s="53"/>
      <c r="F903" s="42"/>
    </row>
    <row r="904" spans="1:6" x14ac:dyDescent="0.3">
      <c r="A904" s="22">
        <v>1901</v>
      </c>
      <c r="B904" s="99"/>
      <c r="C904" s="98"/>
      <c r="D904" s="53"/>
      <c r="E904" s="53"/>
      <c r="F904" s="42"/>
    </row>
    <row r="905" spans="1:6" x14ac:dyDescent="0.3">
      <c r="A905" s="22">
        <v>1902</v>
      </c>
      <c r="B905" s="99"/>
      <c r="C905" s="98"/>
      <c r="D905" s="53"/>
      <c r="E905" s="53"/>
      <c r="F905" s="42"/>
    </row>
    <row r="906" spans="1:6" x14ac:dyDescent="0.3">
      <c r="A906" s="22">
        <v>1903</v>
      </c>
      <c r="B906" s="99"/>
      <c r="C906" s="98"/>
      <c r="D906" s="53"/>
      <c r="E906" s="53"/>
      <c r="F906" s="42"/>
    </row>
    <row r="907" spans="1:6" x14ac:dyDescent="0.3">
      <c r="A907" s="22">
        <v>1904</v>
      </c>
      <c r="B907" s="99"/>
      <c r="C907" s="98"/>
      <c r="D907" s="53"/>
      <c r="E907" s="53"/>
      <c r="F907" s="42"/>
    </row>
    <row r="908" spans="1:6" x14ac:dyDescent="0.3">
      <c r="A908" s="22">
        <v>1905</v>
      </c>
      <c r="B908" s="99"/>
      <c r="C908" s="98"/>
      <c r="D908" s="53"/>
      <c r="E908" s="53"/>
      <c r="F908" s="42"/>
    </row>
    <row r="909" spans="1:6" x14ac:dyDescent="0.3">
      <c r="A909" s="22">
        <v>1906</v>
      </c>
      <c r="B909" s="99"/>
      <c r="C909" s="98"/>
      <c r="D909" s="53"/>
      <c r="E909" s="53"/>
      <c r="F909" s="42"/>
    </row>
    <row r="910" spans="1:6" x14ac:dyDescent="0.3">
      <c r="A910" s="22">
        <v>1907</v>
      </c>
      <c r="B910" s="99"/>
      <c r="C910" s="98"/>
      <c r="D910" s="53"/>
      <c r="E910" s="53"/>
      <c r="F910" s="42"/>
    </row>
    <row r="911" spans="1:6" x14ac:dyDescent="0.3">
      <c r="A911" s="22">
        <v>1908</v>
      </c>
      <c r="B911" s="99"/>
      <c r="C911" s="98"/>
      <c r="D911" s="53"/>
      <c r="E911" s="53"/>
      <c r="F911" s="42"/>
    </row>
    <row r="912" spans="1:6" x14ac:dyDescent="0.3">
      <c r="A912" s="22">
        <v>1909</v>
      </c>
      <c r="B912" s="99"/>
      <c r="C912" s="98"/>
      <c r="D912" s="53"/>
      <c r="E912" s="53"/>
      <c r="F912" s="42"/>
    </row>
    <row r="913" spans="1:6" x14ac:dyDescent="0.3">
      <c r="A913" s="22">
        <v>1910</v>
      </c>
      <c r="B913" s="99"/>
      <c r="C913" s="98"/>
      <c r="D913" s="53"/>
      <c r="E913" s="53"/>
      <c r="F913" s="42"/>
    </row>
    <row r="914" spans="1:6" x14ac:dyDescent="0.3">
      <c r="A914" s="22">
        <v>1911</v>
      </c>
      <c r="B914" s="99"/>
      <c r="C914" s="98"/>
      <c r="D914" s="53"/>
      <c r="E914" s="53"/>
      <c r="F914" s="42"/>
    </row>
    <row r="915" spans="1:6" x14ac:dyDescent="0.3">
      <c r="A915" s="22">
        <v>1912</v>
      </c>
      <c r="B915" s="99"/>
      <c r="C915" s="98"/>
      <c r="D915" s="53"/>
      <c r="E915" s="53"/>
      <c r="F915" s="42"/>
    </row>
    <row r="916" spans="1:6" x14ac:dyDescent="0.3">
      <c r="A916" s="22">
        <v>1913</v>
      </c>
      <c r="B916" s="99"/>
      <c r="C916" s="98"/>
      <c r="D916" s="53"/>
      <c r="E916" s="53"/>
      <c r="F916" s="42"/>
    </row>
    <row r="917" spans="1:6" x14ac:dyDescent="0.3">
      <c r="A917" s="22">
        <v>1914</v>
      </c>
      <c r="B917" s="99"/>
      <c r="C917" s="98"/>
      <c r="D917" s="53"/>
      <c r="E917" s="53"/>
      <c r="F917" s="42"/>
    </row>
    <row r="918" spans="1:6" x14ac:dyDescent="0.3">
      <c r="A918" s="22">
        <v>1915</v>
      </c>
      <c r="B918" s="99"/>
      <c r="C918" s="98"/>
      <c r="D918" s="53"/>
      <c r="E918" s="53"/>
      <c r="F918" s="42"/>
    </row>
    <row r="919" spans="1:6" x14ac:dyDescent="0.3">
      <c r="A919" s="22">
        <v>1916</v>
      </c>
      <c r="B919" s="99"/>
      <c r="C919" s="98"/>
      <c r="D919" s="53"/>
      <c r="E919" s="53"/>
      <c r="F919" s="42"/>
    </row>
    <row r="920" spans="1:6" x14ac:dyDescent="0.3">
      <c r="A920" s="22">
        <v>1917</v>
      </c>
      <c r="B920" s="99"/>
      <c r="C920" s="98"/>
      <c r="D920" s="53"/>
      <c r="E920" s="53"/>
      <c r="F920" s="42"/>
    </row>
    <row r="921" spans="1:6" x14ac:dyDescent="0.3">
      <c r="A921" s="22">
        <v>1918</v>
      </c>
      <c r="B921" s="99"/>
      <c r="C921" s="98"/>
      <c r="D921" s="53"/>
      <c r="E921" s="53"/>
      <c r="F921" s="42"/>
    </row>
    <row r="922" spans="1:6" x14ac:dyDescent="0.3">
      <c r="A922" s="22">
        <v>1919</v>
      </c>
      <c r="B922" s="99"/>
      <c r="C922" s="98"/>
      <c r="D922" s="53"/>
      <c r="E922" s="53"/>
      <c r="F922" s="42"/>
    </row>
    <row r="923" spans="1:6" x14ac:dyDescent="0.3">
      <c r="A923" s="22">
        <v>1920</v>
      </c>
      <c r="B923" s="99"/>
      <c r="C923" s="98"/>
      <c r="D923" s="53"/>
      <c r="E923" s="53"/>
      <c r="F923" s="42"/>
    </row>
    <row r="924" spans="1:6" x14ac:dyDescent="0.3">
      <c r="A924" s="22">
        <v>1921</v>
      </c>
      <c r="B924" s="99"/>
      <c r="C924" s="98"/>
      <c r="D924" s="53"/>
      <c r="E924" s="53"/>
      <c r="F924" s="42"/>
    </row>
    <row r="925" spans="1:6" x14ac:dyDescent="0.3">
      <c r="A925" s="22">
        <v>1922</v>
      </c>
      <c r="B925" s="99"/>
      <c r="C925" s="98"/>
      <c r="D925" s="53"/>
      <c r="E925" s="53"/>
      <c r="F925" s="42"/>
    </row>
    <row r="926" spans="1:6" x14ac:dyDescent="0.3">
      <c r="A926" s="22">
        <v>1923</v>
      </c>
      <c r="B926" s="99"/>
      <c r="C926" s="98"/>
      <c r="D926" s="53"/>
      <c r="E926" s="53"/>
      <c r="F926" s="42"/>
    </row>
    <row r="927" spans="1:6" x14ac:dyDescent="0.3">
      <c r="A927" s="22">
        <v>1924</v>
      </c>
      <c r="B927" s="99"/>
      <c r="C927" s="98"/>
      <c r="D927" s="53"/>
      <c r="E927" s="53"/>
      <c r="F927" s="42"/>
    </row>
    <row r="928" spans="1:6" x14ac:dyDescent="0.3">
      <c r="A928" s="22">
        <v>1925</v>
      </c>
      <c r="B928" s="99"/>
      <c r="C928" s="98"/>
      <c r="D928" s="53"/>
      <c r="E928" s="53"/>
      <c r="F928" s="42"/>
    </row>
    <row r="929" spans="1:6" x14ac:dyDescent="0.3">
      <c r="A929" s="22">
        <v>1926</v>
      </c>
      <c r="B929" s="99"/>
      <c r="C929" s="98"/>
      <c r="D929" s="53"/>
      <c r="E929" s="53"/>
      <c r="F929" s="42"/>
    </row>
    <row r="930" spans="1:6" x14ac:dyDescent="0.3">
      <c r="A930" s="22">
        <v>1927</v>
      </c>
      <c r="B930" s="99"/>
      <c r="C930" s="98"/>
      <c r="D930" s="53"/>
      <c r="E930" s="53"/>
      <c r="F930" s="42"/>
    </row>
    <row r="931" spans="1:6" x14ac:dyDescent="0.3">
      <c r="A931" s="22">
        <v>1928</v>
      </c>
      <c r="B931" s="99"/>
      <c r="C931" s="98"/>
      <c r="D931" s="53"/>
      <c r="E931" s="53"/>
      <c r="F931" s="42"/>
    </row>
    <row r="932" spans="1:6" x14ac:dyDescent="0.3">
      <c r="A932" s="22">
        <v>1929</v>
      </c>
      <c r="B932" s="99"/>
      <c r="C932" s="98"/>
      <c r="D932" s="53"/>
      <c r="E932" s="53"/>
      <c r="F932" s="42"/>
    </row>
    <row r="933" spans="1:6" x14ac:dyDescent="0.3">
      <c r="A933" s="22">
        <v>1930</v>
      </c>
      <c r="B933" s="99"/>
      <c r="C933" s="98"/>
      <c r="D933" s="53"/>
      <c r="E933" s="53"/>
      <c r="F933" s="42"/>
    </row>
    <row r="934" spans="1:6" x14ac:dyDescent="0.3">
      <c r="A934" s="22">
        <v>1931</v>
      </c>
      <c r="B934" s="99"/>
      <c r="C934" s="98"/>
      <c r="D934" s="53"/>
      <c r="E934" s="53"/>
      <c r="F934" s="42"/>
    </row>
    <row r="935" spans="1:6" x14ac:dyDescent="0.3">
      <c r="A935" s="22">
        <v>1932</v>
      </c>
      <c r="B935" s="99"/>
      <c r="C935" s="98"/>
      <c r="D935" s="53"/>
      <c r="E935" s="53"/>
      <c r="F935" s="42"/>
    </row>
    <row r="936" spans="1:6" x14ac:dyDescent="0.3">
      <c r="A936" s="22">
        <v>1933</v>
      </c>
      <c r="B936" s="99"/>
      <c r="C936" s="98"/>
      <c r="D936" s="53"/>
      <c r="E936" s="53"/>
      <c r="F936" s="42"/>
    </row>
    <row r="937" spans="1:6" x14ac:dyDescent="0.3">
      <c r="A937" s="22">
        <v>1934</v>
      </c>
      <c r="B937" s="99"/>
      <c r="C937" s="98"/>
      <c r="D937" s="53"/>
      <c r="E937" s="53"/>
      <c r="F937" s="42"/>
    </row>
    <row r="938" spans="1:6" x14ac:dyDescent="0.3">
      <c r="A938" s="22">
        <v>1935</v>
      </c>
      <c r="B938" s="99"/>
      <c r="C938" s="98"/>
      <c r="D938" s="53"/>
      <c r="E938" s="53"/>
      <c r="F938" s="42"/>
    </row>
    <row r="939" spans="1:6" x14ac:dyDescent="0.3">
      <c r="A939" s="22">
        <v>1936</v>
      </c>
      <c r="B939" s="99"/>
      <c r="C939" s="98"/>
      <c r="D939" s="53"/>
      <c r="E939" s="53"/>
      <c r="F939" s="42"/>
    </row>
    <row r="940" spans="1:6" x14ac:dyDescent="0.3">
      <c r="A940" s="22">
        <v>1937</v>
      </c>
      <c r="B940" s="99"/>
      <c r="C940" s="98"/>
      <c r="D940" s="53"/>
      <c r="E940" s="53"/>
      <c r="F940" s="42"/>
    </row>
    <row r="941" spans="1:6" x14ac:dyDescent="0.3">
      <c r="A941" s="22">
        <v>1938</v>
      </c>
      <c r="B941" s="99"/>
      <c r="C941" s="98"/>
      <c r="D941" s="53"/>
      <c r="E941" s="53"/>
      <c r="F941" s="42"/>
    </row>
    <row r="942" spans="1:6" x14ac:dyDescent="0.3">
      <c r="A942" s="22">
        <v>1939</v>
      </c>
      <c r="B942" s="99"/>
      <c r="C942" s="98"/>
      <c r="D942" s="53"/>
      <c r="E942" s="53"/>
      <c r="F942" s="42"/>
    </row>
    <row r="943" spans="1:6" x14ac:dyDescent="0.3">
      <c r="A943" s="22">
        <v>1940</v>
      </c>
      <c r="B943" s="99"/>
      <c r="C943" s="98"/>
      <c r="D943" s="53"/>
      <c r="E943" s="53"/>
      <c r="F943" s="42"/>
    </row>
    <row r="944" spans="1:6" x14ac:dyDescent="0.3">
      <c r="A944" s="22">
        <v>1941</v>
      </c>
      <c r="B944" s="99"/>
      <c r="C944" s="98"/>
      <c r="D944" s="53"/>
      <c r="E944" s="53"/>
      <c r="F944" s="42"/>
    </row>
    <row r="945" spans="1:6" x14ac:dyDescent="0.3">
      <c r="A945" s="22">
        <v>1942</v>
      </c>
      <c r="B945" s="99"/>
      <c r="C945" s="98"/>
      <c r="D945" s="53"/>
      <c r="E945" s="53"/>
      <c r="F945" s="42"/>
    </row>
    <row r="946" spans="1:6" x14ac:dyDescent="0.3">
      <c r="A946" s="22">
        <v>1943</v>
      </c>
      <c r="B946" s="99"/>
      <c r="C946" s="98"/>
      <c r="D946" s="53"/>
      <c r="E946" s="53"/>
      <c r="F946" s="42"/>
    </row>
    <row r="947" spans="1:6" x14ac:dyDescent="0.3">
      <c r="A947" s="22">
        <v>1944</v>
      </c>
      <c r="B947" s="99"/>
      <c r="C947" s="98"/>
      <c r="D947" s="53"/>
      <c r="E947" s="53"/>
      <c r="F947" s="42"/>
    </row>
    <row r="948" spans="1:6" x14ac:dyDescent="0.3">
      <c r="A948" s="22">
        <v>1945</v>
      </c>
      <c r="B948" s="99"/>
      <c r="C948" s="98"/>
      <c r="D948" s="53"/>
      <c r="E948" s="53"/>
      <c r="F948" s="42"/>
    </row>
    <row r="949" spans="1:6" x14ac:dyDescent="0.3">
      <c r="A949" s="22">
        <v>1946</v>
      </c>
      <c r="B949" s="99"/>
      <c r="C949" s="98"/>
      <c r="D949" s="53"/>
      <c r="E949" s="53"/>
      <c r="F949" s="42"/>
    </row>
    <row r="950" spans="1:6" x14ac:dyDescent="0.3">
      <c r="A950" s="22">
        <v>1947</v>
      </c>
      <c r="B950" s="99"/>
      <c r="C950" s="98"/>
      <c r="D950" s="53"/>
      <c r="E950" s="53"/>
      <c r="F950" s="42"/>
    </row>
    <row r="951" spans="1:6" x14ac:dyDescent="0.3">
      <c r="A951" s="22">
        <v>1948</v>
      </c>
      <c r="B951" s="99"/>
      <c r="C951" s="98"/>
      <c r="D951" s="53"/>
      <c r="E951" s="53"/>
      <c r="F951" s="42"/>
    </row>
    <row r="952" spans="1:6" x14ac:dyDescent="0.3">
      <c r="A952" s="22">
        <v>1949</v>
      </c>
      <c r="B952" s="99"/>
      <c r="C952" s="98"/>
      <c r="D952" s="53"/>
      <c r="E952" s="53"/>
      <c r="F952" s="42"/>
    </row>
    <row r="953" spans="1:6" x14ac:dyDescent="0.3">
      <c r="A953" s="22">
        <v>1950</v>
      </c>
      <c r="B953" s="99"/>
      <c r="C953" s="98"/>
      <c r="D953" s="53"/>
      <c r="E953" s="53"/>
      <c r="F953" s="42"/>
    </row>
    <row r="954" spans="1:6" x14ac:dyDescent="0.3">
      <c r="A954" s="22">
        <v>1951</v>
      </c>
      <c r="B954" s="99"/>
      <c r="C954" s="98"/>
      <c r="D954" s="53"/>
      <c r="E954" s="53"/>
      <c r="F954" s="42"/>
    </row>
    <row r="955" spans="1:6" x14ac:dyDescent="0.3">
      <c r="A955" s="22">
        <v>1952</v>
      </c>
      <c r="B955" s="99"/>
      <c r="C955" s="98"/>
      <c r="D955" s="53"/>
      <c r="E955" s="53"/>
      <c r="F955" s="42"/>
    </row>
    <row r="956" spans="1:6" x14ac:dyDescent="0.3">
      <c r="A956" s="22">
        <v>1953</v>
      </c>
      <c r="B956" s="99"/>
      <c r="C956" s="98"/>
      <c r="D956" s="53"/>
      <c r="E956" s="53"/>
      <c r="F956" s="42"/>
    </row>
    <row r="957" spans="1:6" x14ac:dyDescent="0.3">
      <c r="A957" s="22">
        <v>1954</v>
      </c>
      <c r="B957" s="99"/>
      <c r="C957" s="98"/>
      <c r="D957" s="53"/>
      <c r="E957" s="53"/>
      <c r="F957" s="42"/>
    </row>
    <row r="958" spans="1:6" x14ac:dyDescent="0.3">
      <c r="A958" s="22">
        <v>1955</v>
      </c>
      <c r="B958" s="99"/>
      <c r="C958" s="98"/>
      <c r="D958" s="53"/>
      <c r="E958" s="53"/>
      <c r="F958" s="42"/>
    </row>
    <row r="959" spans="1:6" x14ac:dyDescent="0.3">
      <c r="A959" s="22">
        <v>1956</v>
      </c>
      <c r="B959" s="99"/>
      <c r="C959" s="98"/>
      <c r="D959" s="53"/>
      <c r="E959" s="53"/>
      <c r="F959" s="42"/>
    </row>
    <row r="960" spans="1:6" x14ac:dyDescent="0.3">
      <c r="A960" s="22">
        <v>1957</v>
      </c>
      <c r="B960" s="99"/>
      <c r="C960" s="98"/>
      <c r="D960" s="53"/>
      <c r="E960" s="53"/>
      <c r="F960" s="42"/>
    </row>
    <row r="961" spans="1:6" x14ac:dyDescent="0.3">
      <c r="A961" s="22">
        <v>1958</v>
      </c>
      <c r="B961" s="99"/>
      <c r="C961" s="98"/>
      <c r="D961" s="53"/>
      <c r="E961" s="53"/>
      <c r="F961" s="42"/>
    </row>
    <row r="962" spans="1:6" x14ac:dyDescent="0.3">
      <c r="A962" s="22">
        <v>1959</v>
      </c>
      <c r="B962" s="99"/>
      <c r="C962" s="98"/>
      <c r="D962" s="53"/>
      <c r="E962" s="53"/>
      <c r="F962" s="42"/>
    </row>
    <row r="963" spans="1:6" x14ac:dyDescent="0.3">
      <c r="A963" s="22">
        <v>1960</v>
      </c>
      <c r="B963" s="99"/>
      <c r="C963" s="98"/>
      <c r="D963" s="53"/>
      <c r="E963" s="53"/>
      <c r="F963" s="42"/>
    </row>
    <row r="964" spans="1:6" x14ac:dyDescent="0.3">
      <c r="A964" s="22">
        <v>1961</v>
      </c>
      <c r="B964" s="99"/>
      <c r="C964" s="98"/>
      <c r="D964" s="53"/>
      <c r="E964" s="53"/>
      <c r="F964" s="42"/>
    </row>
    <row r="965" spans="1:6" x14ac:dyDescent="0.3">
      <c r="A965" s="22">
        <v>1962</v>
      </c>
      <c r="B965" s="99"/>
      <c r="C965" s="98"/>
      <c r="D965" s="53"/>
      <c r="E965" s="53"/>
      <c r="F965" s="42"/>
    </row>
    <row r="966" spans="1:6" x14ac:dyDescent="0.3">
      <c r="A966" s="22">
        <v>1963</v>
      </c>
      <c r="B966" s="99"/>
      <c r="C966" s="98"/>
      <c r="D966" s="53"/>
      <c r="E966" s="53"/>
      <c r="F966" s="42"/>
    </row>
    <row r="967" spans="1:6" x14ac:dyDescent="0.3">
      <c r="A967" s="22">
        <v>1964</v>
      </c>
      <c r="B967" s="99"/>
      <c r="C967" s="98"/>
      <c r="D967" s="53"/>
      <c r="E967" s="53"/>
      <c r="F967" s="42"/>
    </row>
    <row r="968" spans="1:6" x14ac:dyDescent="0.3">
      <c r="A968" s="22">
        <v>1965</v>
      </c>
      <c r="B968" s="99"/>
      <c r="C968" s="98"/>
      <c r="D968" s="53"/>
      <c r="E968" s="53"/>
      <c r="F968" s="42"/>
    </row>
    <row r="969" spans="1:6" x14ac:dyDescent="0.3">
      <c r="A969" s="22">
        <v>1966</v>
      </c>
      <c r="B969" s="99"/>
      <c r="C969" s="98"/>
      <c r="D969" s="53"/>
      <c r="E969" s="53"/>
      <c r="F969" s="42"/>
    </row>
    <row r="970" spans="1:6" x14ac:dyDescent="0.3">
      <c r="A970" s="22">
        <v>1967</v>
      </c>
      <c r="B970" s="99"/>
      <c r="C970" s="98"/>
      <c r="D970" s="53"/>
      <c r="E970" s="53"/>
      <c r="F970" s="42"/>
    </row>
    <row r="971" spans="1:6" x14ac:dyDescent="0.3">
      <c r="A971" s="22">
        <v>1968</v>
      </c>
      <c r="B971" s="99"/>
      <c r="C971" s="98"/>
      <c r="D971" s="53"/>
      <c r="E971" s="53"/>
      <c r="F971" s="42"/>
    </row>
    <row r="972" spans="1:6" x14ac:dyDescent="0.3">
      <c r="A972" s="22">
        <v>1969</v>
      </c>
      <c r="B972" s="99"/>
      <c r="C972" s="98"/>
      <c r="D972" s="53"/>
      <c r="E972" s="53"/>
      <c r="F972" s="42"/>
    </row>
    <row r="973" spans="1:6" x14ac:dyDescent="0.3">
      <c r="A973" s="22">
        <v>1970</v>
      </c>
      <c r="B973" s="99"/>
      <c r="C973" s="98"/>
      <c r="D973" s="53"/>
      <c r="E973" s="53"/>
      <c r="F973" s="42"/>
    </row>
    <row r="974" spans="1:6" x14ac:dyDescent="0.3">
      <c r="A974" s="22">
        <v>1971</v>
      </c>
      <c r="B974" s="99"/>
      <c r="C974" s="98"/>
      <c r="D974" s="53"/>
      <c r="E974" s="53"/>
      <c r="F974" s="42"/>
    </row>
    <row r="975" spans="1:6" x14ac:dyDescent="0.3">
      <c r="A975" s="22">
        <v>1972</v>
      </c>
      <c r="B975" s="99"/>
      <c r="C975" s="98"/>
      <c r="D975" s="53"/>
      <c r="E975" s="53"/>
      <c r="F975" s="42"/>
    </row>
    <row r="976" spans="1:6" x14ac:dyDescent="0.3">
      <c r="A976" s="22">
        <v>1973</v>
      </c>
      <c r="B976" s="99"/>
      <c r="C976" s="98"/>
      <c r="D976" s="53"/>
      <c r="E976" s="53"/>
      <c r="F976" s="42"/>
    </row>
    <row r="977" spans="1:6" x14ac:dyDescent="0.3">
      <c r="A977" s="22">
        <v>1974</v>
      </c>
      <c r="B977" s="99"/>
      <c r="C977" s="98"/>
      <c r="D977" s="53"/>
      <c r="E977" s="53"/>
      <c r="F977" s="42"/>
    </row>
    <row r="978" spans="1:6" x14ac:dyDescent="0.3">
      <c r="A978" s="22">
        <v>1975</v>
      </c>
      <c r="B978" s="99"/>
      <c r="C978" s="98"/>
      <c r="D978" s="53"/>
      <c r="E978" s="53"/>
      <c r="F978" s="42"/>
    </row>
    <row r="979" spans="1:6" x14ac:dyDescent="0.3">
      <c r="A979" s="22">
        <v>1976</v>
      </c>
      <c r="B979" s="99"/>
      <c r="C979" s="98"/>
      <c r="D979" s="53"/>
      <c r="E979" s="53"/>
      <c r="F979" s="42"/>
    </row>
    <row r="980" spans="1:6" x14ac:dyDescent="0.3">
      <c r="A980" s="22">
        <v>1977</v>
      </c>
      <c r="B980" s="99"/>
      <c r="C980" s="98"/>
      <c r="D980" s="53"/>
      <c r="E980" s="53"/>
      <c r="F980" s="42"/>
    </row>
    <row r="981" spans="1:6" x14ac:dyDescent="0.3">
      <c r="A981" s="22">
        <v>1978</v>
      </c>
      <c r="B981" s="99"/>
      <c r="C981" s="98"/>
      <c r="D981" s="53"/>
      <c r="E981" s="53"/>
      <c r="F981" s="42"/>
    </row>
    <row r="982" spans="1:6" x14ac:dyDescent="0.3">
      <c r="A982" s="22">
        <v>1979</v>
      </c>
      <c r="B982" s="99"/>
      <c r="C982" s="98"/>
      <c r="D982" s="53"/>
      <c r="E982" s="53"/>
      <c r="F982" s="42"/>
    </row>
    <row r="983" spans="1:6" x14ac:dyDescent="0.3">
      <c r="A983" s="22">
        <v>1980</v>
      </c>
      <c r="B983" s="99"/>
      <c r="C983" s="98"/>
      <c r="D983" s="53"/>
      <c r="E983" s="53"/>
      <c r="F983" s="42"/>
    </row>
    <row r="984" spans="1:6" x14ac:dyDescent="0.3">
      <c r="A984" s="22">
        <v>1981</v>
      </c>
      <c r="B984" s="99"/>
      <c r="C984" s="98"/>
      <c r="D984" s="53"/>
      <c r="E984" s="53"/>
      <c r="F984" s="42"/>
    </row>
    <row r="985" spans="1:6" x14ac:dyDescent="0.3">
      <c r="A985" s="22">
        <v>1982</v>
      </c>
      <c r="B985" s="99"/>
      <c r="C985" s="98"/>
      <c r="D985" s="53"/>
      <c r="E985" s="53"/>
      <c r="F985" s="42"/>
    </row>
    <row r="986" spans="1:6" x14ac:dyDescent="0.3">
      <c r="A986" s="22">
        <v>1983</v>
      </c>
      <c r="B986" s="99"/>
      <c r="C986" s="98"/>
      <c r="D986" s="53"/>
      <c r="E986" s="53"/>
      <c r="F986" s="42"/>
    </row>
    <row r="987" spans="1:6" x14ac:dyDescent="0.3">
      <c r="A987" s="22">
        <v>1984</v>
      </c>
      <c r="B987" s="99"/>
      <c r="C987" s="98"/>
      <c r="D987" s="53"/>
      <c r="E987" s="53"/>
      <c r="F987" s="42"/>
    </row>
    <row r="988" spans="1:6" x14ac:dyDescent="0.3">
      <c r="A988" s="22">
        <v>1985</v>
      </c>
      <c r="B988" s="99"/>
      <c r="C988" s="98"/>
      <c r="D988" s="53"/>
      <c r="E988" s="53"/>
      <c r="F988" s="42"/>
    </row>
    <row r="989" spans="1:6" x14ac:dyDescent="0.3">
      <c r="A989" s="22">
        <v>1986</v>
      </c>
      <c r="B989" s="99"/>
      <c r="C989" s="98"/>
      <c r="D989" s="53"/>
      <c r="E989" s="53"/>
      <c r="F989" s="42"/>
    </row>
    <row r="990" spans="1:6" x14ac:dyDescent="0.3">
      <c r="A990" s="22">
        <v>1987</v>
      </c>
      <c r="B990" s="99"/>
      <c r="C990" s="98"/>
      <c r="D990" s="53"/>
      <c r="E990" s="53"/>
      <c r="F990" s="42"/>
    </row>
    <row r="991" spans="1:6" x14ac:dyDescent="0.3">
      <c r="A991" s="22">
        <v>1988</v>
      </c>
      <c r="B991" s="99"/>
      <c r="C991" s="98"/>
      <c r="D991" s="53"/>
      <c r="E991" s="53"/>
      <c r="F991" s="42"/>
    </row>
    <row r="992" spans="1:6" x14ac:dyDescent="0.3">
      <c r="A992" s="22">
        <v>1989</v>
      </c>
      <c r="B992" s="99"/>
      <c r="C992" s="98"/>
      <c r="D992" s="53"/>
      <c r="E992" s="53"/>
      <c r="F992" s="42"/>
    </row>
    <row r="993" spans="1:6" x14ac:dyDescent="0.3">
      <c r="A993" s="22">
        <v>1990</v>
      </c>
      <c r="B993" s="99"/>
      <c r="C993" s="98"/>
      <c r="D993" s="53"/>
      <c r="E993" s="53"/>
      <c r="F993" s="42"/>
    </row>
    <row r="994" spans="1:6" x14ac:dyDescent="0.3">
      <c r="A994" s="22">
        <v>1991</v>
      </c>
      <c r="B994" s="99"/>
      <c r="C994" s="98"/>
      <c r="D994" s="53"/>
      <c r="E994" s="53"/>
      <c r="F994" s="42"/>
    </row>
    <row r="995" spans="1:6" x14ac:dyDescent="0.3">
      <c r="A995" s="22">
        <v>1992</v>
      </c>
      <c r="B995" s="99"/>
      <c r="C995" s="98"/>
      <c r="D995" s="53"/>
      <c r="E995" s="53"/>
      <c r="F995" s="42"/>
    </row>
    <row r="996" spans="1:6" x14ac:dyDescent="0.3">
      <c r="A996" s="22">
        <v>1993</v>
      </c>
      <c r="B996" s="99"/>
      <c r="C996" s="98"/>
      <c r="D996" s="53"/>
      <c r="E996" s="53"/>
      <c r="F996" s="42"/>
    </row>
    <row r="997" spans="1:6" x14ac:dyDescent="0.3">
      <c r="A997" s="22">
        <v>1994</v>
      </c>
      <c r="B997" s="99"/>
      <c r="C997" s="98"/>
      <c r="D997" s="53"/>
      <c r="E997" s="53"/>
      <c r="F997" s="42"/>
    </row>
    <row r="998" spans="1:6" x14ac:dyDescent="0.3">
      <c r="A998" s="22">
        <v>1995</v>
      </c>
      <c r="B998" s="99"/>
      <c r="C998" s="98"/>
      <c r="D998" s="53"/>
      <c r="E998" s="53"/>
      <c r="F998" s="42"/>
    </row>
    <row r="999" spans="1:6" x14ac:dyDescent="0.3">
      <c r="A999" s="22">
        <v>1996</v>
      </c>
      <c r="B999" s="99"/>
      <c r="C999" s="98"/>
      <c r="D999" s="53"/>
      <c r="E999" s="53"/>
      <c r="F999" s="42"/>
    </row>
    <row r="1000" spans="1:6" x14ac:dyDescent="0.3">
      <c r="A1000" s="22">
        <v>1997</v>
      </c>
      <c r="B1000" s="99"/>
      <c r="C1000" s="98"/>
      <c r="D1000" s="53"/>
      <c r="E1000" s="53"/>
      <c r="F1000" s="42"/>
    </row>
    <row r="1001" spans="1:6" x14ac:dyDescent="0.3">
      <c r="A1001" s="22">
        <v>1998</v>
      </c>
      <c r="B1001" s="99"/>
      <c r="C1001" s="98"/>
      <c r="D1001" s="53"/>
      <c r="E1001" s="53"/>
      <c r="F1001" s="42"/>
    </row>
    <row r="1002" spans="1:6" x14ac:dyDescent="0.3">
      <c r="A1002" s="22">
        <v>1999</v>
      </c>
      <c r="B1002" s="99"/>
      <c r="C1002" s="98"/>
      <c r="D1002" s="53"/>
      <c r="E1002" s="53"/>
      <c r="F1002" s="42"/>
    </row>
    <row r="1003" spans="1:6" ht="15" thickBot="1" x14ac:dyDescent="0.35">
      <c r="A1003" s="23">
        <v>2000</v>
      </c>
      <c r="B1003" s="100"/>
      <c r="C1003" s="101"/>
      <c r="D1003" s="102"/>
      <c r="E1003" s="102"/>
      <c r="F1003" s="10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003"/>
  <sheetViews>
    <sheetView tabSelected="1" workbookViewId="0"/>
  </sheetViews>
  <sheetFormatPr baseColWidth="10" defaultRowHeight="14.4" x14ac:dyDescent="0.3"/>
  <cols>
    <col min="1" max="1" width="6.77734375" customWidth="1"/>
    <col min="2" max="2" width="8.21875" bestFit="1" customWidth="1"/>
    <col min="3" max="3" width="20.77734375" customWidth="1"/>
    <col min="4" max="4" width="7.77734375" customWidth="1"/>
    <col min="5" max="5" width="8.77734375" customWidth="1"/>
    <col min="6" max="6" width="7.77734375" customWidth="1"/>
    <col min="7" max="7" width="9.77734375" customWidth="1"/>
    <col min="8" max="9" width="7.77734375" style="28" customWidth="1"/>
  </cols>
  <sheetData>
    <row r="1" spans="1:20" ht="29.4" thickBot="1" x14ac:dyDescent="0.35">
      <c r="A1" s="1" t="s">
        <v>0</v>
      </c>
      <c r="B1" s="2" t="s">
        <v>1</v>
      </c>
      <c r="C1" s="3" t="str">
        <f>'[1]Informations personnelles'!C1</f>
        <v>LES PÊCHEURS</v>
      </c>
      <c r="D1" s="4" t="s">
        <v>3</v>
      </c>
      <c r="E1" s="5" t="s">
        <v>4</v>
      </c>
      <c r="F1" s="6"/>
      <c r="G1" s="5" t="s">
        <v>4</v>
      </c>
      <c r="H1" s="7" t="s">
        <v>5</v>
      </c>
      <c r="I1" s="7" t="s">
        <v>5</v>
      </c>
    </row>
    <row r="2" spans="1:20" ht="16.2" thickBot="1" x14ac:dyDescent="0.35">
      <c r="A2" s="8" t="s">
        <v>6</v>
      </c>
      <c r="B2" s="9" t="s">
        <v>7</v>
      </c>
      <c r="C2" s="10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2" t="s">
        <v>13</v>
      </c>
      <c r="I2" s="12" t="s">
        <v>14</v>
      </c>
    </row>
    <row r="3" spans="1:20" ht="15" thickBot="1" x14ac:dyDescent="0.35">
      <c r="A3" s="13">
        <v>1000</v>
      </c>
      <c r="B3" s="14">
        <f>'Informations personnelles'!B3</f>
        <v>0</v>
      </c>
      <c r="C3" s="15" t="str">
        <f>'Informations personnelles'!C3</f>
        <v>Lise Mc Lean</v>
      </c>
      <c r="D3" s="16" t="str">
        <f>'Informations personnelles'!D3</f>
        <v>F</v>
      </c>
      <c r="E3" s="17">
        <f>'Informations personnelles'!E3</f>
        <v>171</v>
      </c>
      <c r="F3" s="18">
        <f>'Informations personnelles'!F3</f>
        <v>0</v>
      </c>
      <c r="G3" s="18">
        <f>IFERROR(ROUNDDOWN(H3/I3,0),0)</f>
        <v>184</v>
      </c>
      <c r="H3" s="18">
        <v>1106</v>
      </c>
      <c r="I3" s="19">
        <v>6</v>
      </c>
    </row>
    <row r="4" spans="1:20" ht="15" thickBot="1" x14ac:dyDescent="0.35">
      <c r="A4" s="20">
        <v>1001</v>
      </c>
      <c r="B4" s="14">
        <f>'Informations personnelles'!B4</f>
        <v>0</v>
      </c>
      <c r="C4" s="15" t="str">
        <f>'Informations personnelles'!C4</f>
        <v>Sylvie Riendeau</v>
      </c>
      <c r="D4" s="16" t="str">
        <f>'Informations personnelles'!D4</f>
        <v>F</v>
      </c>
      <c r="E4" s="17">
        <f>'Informations personnelles'!E4</f>
        <v>174</v>
      </c>
      <c r="F4" s="18">
        <f>'Informations personnelles'!F4</f>
        <v>0</v>
      </c>
      <c r="G4" s="18">
        <f t="shared" ref="G4:G38" si="0">IFERROR(ROUNDDOWN(H4/I4,0),0)</f>
        <v>183</v>
      </c>
      <c r="H4" s="21">
        <v>1100</v>
      </c>
      <c r="I4" s="21">
        <v>6</v>
      </c>
      <c r="T4" s="114">
        <v>13</v>
      </c>
    </row>
    <row r="5" spans="1:20" x14ac:dyDescent="0.3">
      <c r="A5" s="20">
        <v>1002</v>
      </c>
      <c r="B5" s="14">
        <f>'Informations personnelles'!B5</f>
        <v>0</v>
      </c>
      <c r="C5" s="15" t="str">
        <f>'Informations personnelles'!C5</f>
        <v>Charlotte Jolicoeur</v>
      </c>
      <c r="D5" s="16" t="str">
        <f>'Informations personnelles'!D5</f>
        <v>F</v>
      </c>
      <c r="E5" s="17">
        <f>'Informations personnelles'!E5</f>
        <v>152</v>
      </c>
      <c r="F5" s="18">
        <f>'Informations personnelles'!F5</f>
        <v>0</v>
      </c>
      <c r="G5" s="18">
        <f t="shared" si="0"/>
        <v>154</v>
      </c>
      <c r="H5" s="21">
        <v>924</v>
      </c>
      <c r="I5" s="21">
        <v>6</v>
      </c>
    </row>
    <row r="6" spans="1:20" x14ac:dyDescent="0.3">
      <c r="A6" s="20">
        <v>1003</v>
      </c>
      <c r="B6" s="14">
        <f>'Informations personnelles'!B6</f>
        <v>0</v>
      </c>
      <c r="C6" s="15" t="str">
        <f>'Informations personnelles'!C6</f>
        <v>Denis Locas</v>
      </c>
      <c r="D6" s="16" t="str">
        <f>'Informations personnelles'!D6</f>
        <v>H</v>
      </c>
      <c r="E6" s="17">
        <f>'Informations personnelles'!E6</f>
        <v>188</v>
      </c>
      <c r="F6" s="18">
        <f>'Informations personnelles'!F6</f>
        <v>0</v>
      </c>
      <c r="G6" s="18">
        <f t="shared" si="0"/>
        <v>195</v>
      </c>
      <c r="H6" s="21">
        <v>1172</v>
      </c>
      <c r="I6" s="21">
        <v>6</v>
      </c>
    </row>
    <row r="7" spans="1:20" x14ac:dyDescent="0.3">
      <c r="A7" s="20">
        <v>1004</v>
      </c>
      <c r="B7" s="14">
        <f>'Informations personnelles'!B7</f>
        <v>0</v>
      </c>
      <c r="C7" s="15" t="str">
        <f>'Informations personnelles'!C7</f>
        <v>Lucille Pinel</v>
      </c>
      <c r="D7" s="16" t="str">
        <f>'Informations personnelles'!D7</f>
        <v>F</v>
      </c>
      <c r="E7" s="17">
        <f>'Informations personnelles'!E7</f>
        <v>117</v>
      </c>
      <c r="F7" s="18">
        <f>'Informations personnelles'!F7</f>
        <v>0</v>
      </c>
      <c r="G7" s="18">
        <f t="shared" si="0"/>
        <v>130</v>
      </c>
      <c r="H7" s="21">
        <v>784</v>
      </c>
      <c r="I7" s="21">
        <v>6</v>
      </c>
    </row>
    <row r="8" spans="1:20" x14ac:dyDescent="0.3">
      <c r="A8" s="20">
        <v>1005</v>
      </c>
      <c r="B8" s="14">
        <f>'Informations personnelles'!B8</f>
        <v>0</v>
      </c>
      <c r="C8" s="15" t="str">
        <f>'Informations personnelles'!C8</f>
        <v>Roland Jolicoeur</v>
      </c>
      <c r="D8" s="16" t="str">
        <f>'Informations personnelles'!D8</f>
        <v>H</v>
      </c>
      <c r="E8" s="17">
        <f>'Informations personnelles'!E8</f>
        <v>136</v>
      </c>
      <c r="F8" s="18">
        <f>'Informations personnelles'!F8</f>
        <v>0</v>
      </c>
      <c r="G8" s="18">
        <f t="shared" si="0"/>
        <v>137</v>
      </c>
      <c r="H8" s="21">
        <v>822</v>
      </c>
      <c r="I8" s="21">
        <v>6</v>
      </c>
    </row>
    <row r="9" spans="1:20" x14ac:dyDescent="0.3">
      <c r="A9" s="20">
        <v>1006</v>
      </c>
      <c r="B9" s="14">
        <f>'Informations personnelles'!B9</f>
        <v>0</v>
      </c>
      <c r="C9" s="15" t="str">
        <f>'Informations personnelles'!C9</f>
        <v>Lucie Allard</v>
      </c>
      <c r="D9" s="16" t="str">
        <f>'Informations personnelles'!D9</f>
        <v>F</v>
      </c>
      <c r="E9" s="17">
        <f>'Informations personnelles'!E9</f>
        <v>159</v>
      </c>
      <c r="F9" s="18">
        <f>'Informations personnelles'!F9</f>
        <v>0</v>
      </c>
      <c r="G9" s="18">
        <f t="shared" si="0"/>
        <v>164</v>
      </c>
      <c r="H9" s="21">
        <v>988</v>
      </c>
      <c r="I9" s="21">
        <v>6</v>
      </c>
    </row>
    <row r="10" spans="1:20" x14ac:dyDescent="0.3">
      <c r="A10" s="20">
        <v>1007</v>
      </c>
      <c r="B10" s="14">
        <f>'Informations personnelles'!B10</f>
        <v>0</v>
      </c>
      <c r="C10" s="15" t="str">
        <f>'Informations personnelles'!C10</f>
        <v>Denis Sabourin</v>
      </c>
      <c r="D10" s="16" t="str">
        <f>'Informations personnelles'!D10</f>
        <v>H</v>
      </c>
      <c r="E10" s="17">
        <f>'Informations personnelles'!E10</f>
        <v>174</v>
      </c>
      <c r="F10" s="18">
        <f>'Informations personnelles'!F10</f>
        <v>0</v>
      </c>
      <c r="G10" s="18">
        <f t="shared" si="0"/>
        <v>139</v>
      </c>
      <c r="H10" s="21">
        <v>834</v>
      </c>
      <c r="I10" s="21">
        <v>6</v>
      </c>
    </row>
    <row r="11" spans="1:20" x14ac:dyDescent="0.3">
      <c r="A11" s="20">
        <v>1008</v>
      </c>
      <c r="B11" s="14">
        <f>'Informations personnelles'!B11</f>
        <v>0</v>
      </c>
      <c r="C11" s="15" t="str">
        <f>'Informations personnelles'!C11</f>
        <v>Gilles Dussault</v>
      </c>
      <c r="D11" s="16" t="str">
        <f>'Informations personnelles'!D11</f>
        <v>H</v>
      </c>
      <c r="E11" s="17">
        <f>'Informations personnelles'!E11</f>
        <v>175</v>
      </c>
      <c r="F11" s="18">
        <f>'Informations personnelles'!F11</f>
        <v>0</v>
      </c>
      <c r="G11" s="18">
        <f t="shared" si="0"/>
        <v>149</v>
      </c>
      <c r="H11" s="21">
        <v>896</v>
      </c>
      <c r="I11" s="21">
        <v>6</v>
      </c>
    </row>
    <row r="12" spans="1:20" x14ac:dyDescent="0.3">
      <c r="A12" s="20">
        <v>1009</v>
      </c>
      <c r="B12" s="14">
        <f>'Informations personnelles'!B12</f>
        <v>0</v>
      </c>
      <c r="C12" s="15" t="str">
        <f>'Informations personnelles'!C12</f>
        <v>Francine Allard</v>
      </c>
      <c r="D12" s="16" t="str">
        <f>'Informations personnelles'!D12</f>
        <v>F</v>
      </c>
      <c r="E12" s="17">
        <f>'Informations personnelles'!E12</f>
        <v>128</v>
      </c>
      <c r="F12" s="18">
        <f>'Informations personnelles'!F12</f>
        <v>0</v>
      </c>
      <c r="G12" s="18">
        <f t="shared" si="0"/>
        <v>105</v>
      </c>
      <c r="H12" s="21">
        <v>632</v>
      </c>
      <c r="I12" s="21">
        <v>6</v>
      </c>
    </row>
    <row r="13" spans="1:20" x14ac:dyDescent="0.3">
      <c r="A13" s="20">
        <v>1010</v>
      </c>
      <c r="B13" s="14">
        <f>'Informations personnelles'!B13</f>
        <v>0</v>
      </c>
      <c r="C13" s="15" t="str">
        <f>'Informations personnelles'!C13</f>
        <v>Nicole Bisson</v>
      </c>
      <c r="D13" s="16" t="str">
        <f>'Informations personnelles'!D13</f>
        <v>F</v>
      </c>
      <c r="E13" s="17">
        <f>'Informations personnelles'!E13</f>
        <v>144</v>
      </c>
      <c r="F13" s="18">
        <f>'Informations personnelles'!F13</f>
        <v>0</v>
      </c>
      <c r="G13" s="18">
        <f t="shared" si="0"/>
        <v>167</v>
      </c>
      <c r="H13" s="21">
        <v>1004</v>
      </c>
      <c r="I13" s="21">
        <v>6</v>
      </c>
    </row>
    <row r="14" spans="1:20" x14ac:dyDescent="0.3">
      <c r="A14" s="20">
        <v>1011</v>
      </c>
      <c r="B14" s="14">
        <f>'Informations personnelles'!B14</f>
        <v>0</v>
      </c>
      <c r="C14" s="15" t="str">
        <f>'Informations personnelles'!C14</f>
        <v>Claude Gariépy</v>
      </c>
      <c r="D14" s="16" t="str">
        <f>'Informations personnelles'!D14</f>
        <v>H</v>
      </c>
      <c r="E14" s="17">
        <f>'Informations personnelles'!E14</f>
        <v>130</v>
      </c>
      <c r="F14" s="18">
        <f>'Informations personnelles'!F14</f>
        <v>0</v>
      </c>
      <c r="G14" s="18">
        <f t="shared" si="0"/>
        <v>150</v>
      </c>
      <c r="H14" s="21">
        <v>904</v>
      </c>
      <c r="I14" s="21">
        <v>6</v>
      </c>
    </row>
    <row r="15" spans="1:20" x14ac:dyDescent="0.3">
      <c r="A15" s="20">
        <v>1012</v>
      </c>
      <c r="B15" s="14">
        <f>'Informations personnelles'!B15</f>
        <v>0</v>
      </c>
      <c r="C15" s="15" t="str">
        <f>'Informations personnelles'!C15</f>
        <v>Roland Gariépy</v>
      </c>
      <c r="D15" s="16" t="str">
        <f>'Informations personnelles'!D15</f>
        <v>H</v>
      </c>
      <c r="E15" s="17">
        <f>'Informations personnelles'!E15</f>
        <v>177</v>
      </c>
      <c r="F15" s="18">
        <f>'Informations personnelles'!F15</f>
        <v>0</v>
      </c>
      <c r="G15" s="18">
        <f t="shared" si="0"/>
        <v>156</v>
      </c>
      <c r="H15" s="117">
        <v>1407</v>
      </c>
      <c r="I15" s="117">
        <v>9</v>
      </c>
    </row>
    <row r="16" spans="1:20" x14ac:dyDescent="0.3">
      <c r="A16" s="20">
        <v>1013</v>
      </c>
      <c r="B16" s="14">
        <f>'Informations personnelles'!B16</f>
        <v>0</v>
      </c>
      <c r="C16" s="15" t="str">
        <f>'Informations personnelles'!C16</f>
        <v>Claude Cyr</v>
      </c>
      <c r="D16" s="16" t="str">
        <f>'Informations personnelles'!D16</f>
        <v>H</v>
      </c>
      <c r="E16" s="17">
        <f>'Informations personnelles'!E16</f>
        <v>193</v>
      </c>
      <c r="F16" s="18">
        <f>'Informations personnelles'!F16</f>
        <v>0</v>
      </c>
      <c r="G16" s="18">
        <f t="shared" si="0"/>
        <v>185</v>
      </c>
      <c r="H16" s="21">
        <v>1110</v>
      </c>
      <c r="I16" s="21">
        <v>6</v>
      </c>
    </row>
    <row r="17" spans="1:9" x14ac:dyDescent="0.3">
      <c r="A17" s="20">
        <v>1014</v>
      </c>
      <c r="B17" s="14">
        <f>'Informations personnelles'!B17</f>
        <v>0</v>
      </c>
      <c r="C17" s="15" t="str">
        <f>'Informations personnelles'!C17</f>
        <v>André Ouimet</v>
      </c>
      <c r="D17" s="16" t="str">
        <f>'Informations personnelles'!D17</f>
        <v>H</v>
      </c>
      <c r="E17" s="17">
        <f>'Informations personnelles'!E17</f>
        <v>150</v>
      </c>
      <c r="F17" s="18">
        <f>'Informations personnelles'!F17</f>
        <v>0</v>
      </c>
      <c r="G17" s="18">
        <f t="shared" si="0"/>
        <v>131</v>
      </c>
      <c r="H17" s="117">
        <v>393</v>
      </c>
      <c r="I17" s="117">
        <v>3</v>
      </c>
    </row>
    <row r="18" spans="1:9" x14ac:dyDescent="0.3">
      <c r="A18" s="20">
        <v>1015</v>
      </c>
      <c r="B18" s="14">
        <f>'Informations personnelles'!B18</f>
        <v>0</v>
      </c>
      <c r="C18" s="15" t="str">
        <f>'Informations personnelles'!C18</f>
        <v>Diane Resler</v>
      </c>
      <c r="D18" s="16" t="str">
        <f>'Informations personnelles'!D18</f>
        <v>F</v>
      </c>
      <c r="E18" s="17">
        <f>'Informations personnelles'!E18</f>
        <v>137</v>
      </c>
      <c r="F18" s="18">
        <f>'Informations personnelles'!F18</f>
        <v>0</v>
      </c>
      <c r="G18" s="18">
        <f t="shared" si="0"/>
        <v>127</v>
      </c>
      <c r="H18" s="21">
        <v>766</v>
      </c>
      <c r="I18" s="21">
        <v>6</v>
      </c>
    </row>
    <row r="19" spans="1:9" x14ac:dyDescent="0.3">
      <c r="A19" s="22">
        <v>1016</v>
      </c>
      <c r="B19" s="14">
        <f>'Informations personnelles'!B19</f>
        <v>0</v>
      </c>
      <c r="C19" s="15" t="str">
        <f>'Informations personnelles'!C19</f>
        <v>Jacques Charlebois</v>
      </c>
      <c r="D19" s="16" t="str">
        <f>'Informations personnelles'!D19</f>
        <v>H</v>
      </c>
      <c r="E19" s="17">
        <f>'Informations personnelles'!E19</f>
        <v>163</v>
      </c>
      <c r="F19" s="18">
        <f>'Informations personnelles'!F19</f>
        <v>0</v>
      </c>
      <c r="G19" s="18">
        <f t="shared" si="0"/>
        <v>163</v>
      </c>
      <c r="H19" s="118">
        <v>1472</v>
      </c>
      <c r="I19" s="118">
        <v>9</v>
      </c>
    </row>
    <row r="20" spans="1:9" x14ac:dyDescent="0.3">
      <c r="A20" s="22">
        <v>1017</v>
      </c>
      <c r="B20" s="14">
        <f>'Informations personnelles'!B20</f>
        <v>0</v>
      </c>
      <c r="C20" s="15" t="str">
        <f>'Informations personnelles'!C20</f>
        <v>Thérèse Hupé</v>
      </c>
      <c r="D20" s="16" t="str">
        <f>'Informations personnelles'!D20</f>
        <v>F</v>
      </c>
      <c r="E20" s="17">
        <f>'Informations personnelles'!E20</f>
        <v>126</v>
      </c>
      <c r="F20" s="18">
        <f>'Informations personnelles'!F20</f>
        <v>0</v>
      </c>
      <c r="G20" s="18">
        <f t="shared" si="0"/>
        <v>190</v>
      </c>
      <c r="H20" s="21">
        <v>1142</v>
      </c>
      <c r="I20" s="21">
        <v>6</v>
      </c>
    </row>
    <row r="21" spans="1:9" x14ac:dyDescent="0.3">
      <c r="A21" s="22">
        <v>1018</v>
      </c>
      <c r="B21" s="14">
        <f>'Informations personnelles'!B21</f>
        <v>0</v>
      </c>
      <c r="C21" s="15" t="str">
        <f>'Informations personnelles'!C21</f>
        <v>Jean-Claude Marcoux</v>
      </c>
      <c r="D21" s="16" t="str">
        <f>'Informations personnelles'!D21</f>
        <v>H</v>
      </c>
      <c r="E21" s="17">
        <f>'Informations personnelles'!E21</f>
        <v>194</v>
      </c>
      <c r="F21" s="18">
        <f>'Informations personnelles'!F21</f>
        <v>0</v>
      </c>
      <c r="G21" s="18">
        <f t="shared" si="0"/>
        <v>180</v>
      </c>
      <c r="H21" s="21">
        <v>1080</v>
      </c>
      <c r="I21" s="21">
        <v>6</v>
      </c>
    </row>
    <row r="22" spans="1:9" x14ac:dyDescent="0.3">
      <c r="A22" s="22">
        <v>1019</v>
      </c>
      <c r="B22" s="14">
        <f>'Informations personnelles'!B22</f>
        <v>0</v>
      </c>
      <c r="C22" s="15" t="str">
        <f>'Informations personnelles'!C22</f>
        <v>Jocelyne Brunelle</v>
      </c>
      <c r="D22" s="16" t="str">
        <f>'Informations personnelles'!D22</f>
        <v>F</v>
      </c>
      <c r="E22" s="17">
        <f>'Informations personnelles'!E22</f>
        <v>162</v>
      </c>
      <c r="F22" s="18">
        <f>'Informations personnelles'!F22</f>
        <v>0</v>
      </c>
      <c r="G22" s="18">
        <f t="shared" si="0"/>
        <v>157</v>
      </c>
      <c r="H22" s="21">
        <v>946</v>
      </c>
      <c r="I22" s="21">
        <v>6</v>
      </c>
    </row>
    <row r="23" spans="1:9" x14ac:dyDescent="0.3">
      <c r="A23" s="22">
        <v>1020</v>
      </c>
      <c r="B23" s="14">
        <f>'Informations personnelles'!B23</f>
        <v>0</v>
      </c>
      <c r="C23" s="15" t="str">
        <f>'Informations personnelles'!C23</f>
        <v>Juliette Lavallée</v>
      </c>
      <c r="D23" s="16" t="str">
        <f>'Informations personnelles'!D23</f>
        <v>F</v>
      </c>
      <c r="E23" s="17">
        <f>'Informations personnelles'!E23</f>
        <v>138</v>
      </c>
      <c r="F23" s="18">
        <f>'Informations personnelles'!F23</f>
        <v>0</v>
      </c>
      <c r="G23" s="18">
        <f t="shared" si="0"/>
        <v>138</v>
      </c>
      <c r="H23" s="21">
        <v>832</v>
      </c>
      <c r="I23" s="21">
        <v>6</v>
      </c>
    </row>
    <row r="24" spans="1:9" x14ac:dyDescent="0.3">
      <c r="A24" s="22">
        <v>1021</v>
      </c>
      <c r="B24" s="14">
        <f>'Informations personnelles'!B24</f>
        <v>0</v>
      </c>
      <c r="C24" s="15" t="str">
        <f>'Informations personnelles'!C24</f>
        <v>Patrice Riendeau</v>
      </c>
      <c r="D24" s="16" t="str">
        <f>'Informations personnelles'!D24</f>
        <v>H</v>
      </c>
      <c r="E24" s="17">
        <f>'Informations personnelles'!E24</f>
        <v>140</v>
      </c>
      <c r="F24" s="18">
        <f>'Informations personnelles'!F24</f>
        <v>0</v>
      </c>
      <c r="G24" s="18">
        <f t="shared" si="0"/>
        <v>160</v>
      </c>
      <c r="H24" s="21">
        <v>960</v>
      </c>
      <c r="I24" s="21">
        <v>6</v>
      </c>
    </row>
    <row r="25" spans="1:9" x14ac:dyDescent="0.3">
      <c r="A25" s="22">
        <v>1022</v>
      </c>
      <c r="B25" s="14">
        <f>'Informations personnelles'!B25</f>
        <v>0</v>
      </c>
      <c r="C25" s="15" t="str">
        <f>'Informations personnelles'!C25</f>
        <v>Pierrette Venne</v>
      </c>
      <c r="D25" s="16" t="str">
        <f>'Informations personnelles'!D25</f>
        <v>F</v>
      </c>
      <c r="E25" s="17">
        <f>'Informations personnelles'!E25</f>
        <v>157</v>
      </c>
      <c r="F25" s="18">
        <f>'Informations personnelles'!F25</f>
        <v>0</v>
      </c>
      <c r="G25" s="18">
        <f t="shared" si="0"/>
        <v>147</v>
      </c>
      <c r="H25" s="21">
        <v>882</v>
      </c>
      <c r="I25" s="21">
        <v>6</v>
      </c>
    </row>
    <row r="26" spans="1:9" x14ac:dyDescent="0.3">
      <c r="A26" s="22">
        <v>1023</v>
      </c>
      <c r="B26" s="14">
        <f>'Informations personnelles'!B26</f>
        <v>0</v>
      </c>
      <c r="C26" s="15" t="str">
        <f>'Informations personnelles'!C26</f>
        <v>Émile Beauchesne</v>
      </c>
      <c r="D26" s="16" t="str">
        <f>'Informations personnelles'!D26</f>
        <v>H</v>
      </c>
      <c r="E26" s="17">
        <f>'Informations personnelles'!E26</f>
        <v>191</v>
      </c>
      <c r="F26" s="18">
        <f>'Informations personnelles'!F26</f>
        <v>0</v>
      </c>
      <c r="G26" s="18">
        <f t="shared" si="0"/>
        <v>204</v>
      </c>
      <c r="H26" s="21">
        <v>1224</v>
      </c>
      <c r="I26" s="21">
        <v>6</v>
      </c>
    </row>
    <row r="27" spans="1:9" x14ac:dyDescent="0.3">
      <c r="A27" s="22">
        <v>1024</v>
      </c>
      <c r="B27" s="14">
        <f>'Informations personnelles'!B27</f>
        <v>0</v>
      </c>
      <c r="C27" s="15" t="str">
        <f>'Informations personnelles'!C27</f>
        <v>Gilberte Caron</v>
      </c>
      <c r="D27" s="16" t="str">
        <f>'Informations personnelles'!D27</f>
        <v>F</v>
      </c>
      <c r="E27" s="17">
        <f>'Informations personnelles'!E27</f>
        <v>179</v>
      </c>
      <c r="F27" s="18">
        <f>'Informations personnelles'!F27</f>
        <v>0</v>
      </c>
      <c r="G27" s="18">
        <f t="shared" si="0"/>
        <v>149</v>
      </c>
      <c r="H27" s="118">
        <v>448</v>
      </c>
      <c r="I27" s="118">
        <v>3</v>
      </c>
    </row>
    <row r="28" spans="1:9" x14ac:dyDescent="0.3">
      <c r="A28" s="22">
        <v>1025</v>
      </c>
      <c r="B28" s="14">
        <f>'Informations personnelles'!B28</f>
        <v>0</v>
      </c>
      <c r="C28" s="15" t="str">
        <f>'Informations personnelles'!C28</f>
        <v>Cécile Rhéaume</v>
      </c>
      <c r="D28" s="16" t="str">
        <f>'Informations personnelles'!D28</f>
        <v>F</v>
      </c>
      <c r="E28" s="17">
        <f>'Informations personnelles'!E28</f>
        <v>139</v>
      </c>
      <c r="F28" s="18">
        <f>'Informations personnelles'!F28</f>
        <v>0</v>
      </c>
      <c r="G28" s="18">
        <f t="shared" si="0"/>
        <v>125</v>
      </c>
      <c r="H28" s="21">
        <v>752</v>
      </c>
      <c r="I28" s="21">
        <v>6</v>
      </c>
    </row>
    <row r="29" spans="1:9" x14ac:dyDescent="0.3">
      <c r="A29" s="22">
        <v>1026</v>
      </c>
      <c r="B29" s="14">
        <f>'Informations personnelles'!B29</f>
        <v>0</v>
      </c>
      <c r="C29" s="15" t="str">
        <f>'Informations personnelles'!C29</f>
        <v>Monique Campeau</v>
      </c>
      <c r="D29" s="16" t="str">
        <f>'Informations personnelles'!D29</f>
        <v>F</v>
      </c>
      <c r="E29" s="17">
        <f>'Informations personnelles'!E29</f>
        <v>144</v>
      </c>
      <c r="F29" s="18">
        <f>'Informations personnelles'!F29</f>
        <v>0</v>
      </c>
      <c r="G29" s="18">
        <f t="shared" si="0"/>
        <v>183</v>
      </c>
      <c r="H29" s="119">
        <v>1649</v>
      </c>
      <c r="I29" s="119">
        <v>9</v>
      </c>
    </row>
    <row r="30" spans="1:9" x14ac:dyDescent="0.3">
      <c r="A30" s="22">
        <v>1027</v>
      </c>
      <c r="B30" s="14">
        <f>'Informations personnelles'!B30</f>
        <v>0</v>
      </c>
      <c r="C30" s="15" t="str">
        <f>'Informations personnelles'!C30</f>
        <v>Philippe Vignis</v>
      </c>
      <c r="D30" s="16" t="str">
        <f>'Informations personnelles'!D30</f>
        <v>H</v>
      </c>
      <c r="E30" s="17">
        <f>'Informations personnelles'!E30</f>
        <v>170</v>
      </c>
      <c r="F30" s="18">
        <f>'Informations personnelles'!F30</f>
        <v>0</v>
      </c>
      <c r="G30" s="18">
        <f t="shared" si="0"/>
        <v>190</v>
      </c>
      <c r="H30" s="21">
        <v>1140</v>
      </c>
      <c r="I30" s="21">
        <v>6</v>
      </c>
    </row>
    <row r="31" spans="1:9" x14ac:dyDescent="0.3">
      <c r="A31" s="22">
        <v>1028</v>
      </c>
      <c r="B31" s="14">
        <f>'Informations personnelles'!B31</f>
        <v>0</v>
      </c>
      <c r="C31" s="15" t="str">
        <f>'Informations personnelles'!C31</f>
        <v>Claude Baril</v>
      </c>
      <c r="D31" s="16" t="str">
        <f>'Informations personnelles'!D31</f>
        <v>H</v>
      </c>
      <c r="E31" s="17">
        <f>'Informations personnelles'!E31</f>
        <v>173</v>
      </c>
      <c r="F31" s="18">
        <f>'Informations personnelles'!F31</f>
        <v>0</v>
      </c>
      <c r="G31" s="18">
        <f t="shared" si="0"/>
        <v>187</v>
      </c>
      <c r="H31" s="21">
        <v>1122</v>
      </c>
      <c r="I31" s="21">
        <v>6</v>
      </c>
    </row>
    <row r="32" spans="1:9" x14ac:dyDescent="0.3">
      <c r="A32" s="22">
        <v>1029</v>
      </c>
      <c r="B32" s="14">
        <f>'Informations personnelles'!B32</f>
        <v>0</v>
      </c>
      <c r="C32" s="15" t="str">
        <f>'Informations personnelles'!C32</f>
        <v>Carole Moreau</v>
      </c>
      <c r="D32" s="16" t="str">
        <f>'Informations personnelles'!D32</f>
        <v>F</v>
      </c>
      <c r="E32" s="17">
        <f>'Informations personnelles'!E32</f>
        <v>166</v>
      </c>
      <c r="F32" s="18">
        <f>'Informations personnelles'!F32</f>
        <v>0</v>
      </c>
      <c r="G32" s="18">
        <f t="shared" si="0"/>
        <v>157</v>
      </c>
      <c r="H32" s="21">
        <v>946</v>
      </c>
      <c r="I32" s="21">
        <v>6</v>
      </c>
    </row>
    <row r="33" spans="1:9" x14ac:dyDescent="0.3">
      <c r="A33" s="22">
        <v>1030</v>
      </c>
      <c r="B33" s="14">
        <f>'Informations personnelles'!B33</f>
        <v>0</v>
      </c>
      <c r="C33" s="15" t="str">
        <f>'Informations personnelles'!C33</f>
        <v>Gisèle Prévost</v>
      </c>
      <c r="D33" s="16" t="str">
        <f>'Informations personnelles'!D33</f>
        <v>F</v>
      </c>
      <c r="E33" s="17">
        <f>'Informations personnelles'!E33</f>
        <v>141</v>
      </c>
      <c r="F33" s="18">
        <f>'Informations personnelles'!F33</f>
        <v>0</v>
      </c>
      <c r="G33" s="18">
        <f t="shared" si="0"/>
        <v>126</v>
      </c>
      <c r="H33" s="21">
        <v>760</v>
      </c>
      <c r="I33" s="21">
        <v>6</v>
      </c>
    </row>
    <row r="34" spans="1:9" x14ac:dyDescent="0.3">
      <c r="A34" s="22">
        <v>1031</v>
      </c>
      <c r="B34" s="14">
        <f>'Informations personnelles'!B34</f>
        <v>0</v>
      </c>
      <c r="C34" s="15" t="str">
        <f>'Informations personnelles'!C34</f>
        <v>Antoine Lavoie</v>
      </c>
      <c r="D34" s="16" t="str">
        <f>'Informations personnelles'!D34</f>
        <v>H</v>
      </c>
      <c r="E34" s="17">
        <f>'Informations personnelles'!E34</f>
        <v>159</v>
      </c>
      <c r="F34" s="18">
        <f>'Informations personnelles'!F34</f>
        <v>0</v>
      </c>
      <c r="G34" s="18">
        <f t="shared" si="0"/>
        <v>143</v>
      </c>
      <c r="H34" s="21">
        <v>860</v>
      </c>
      <c r="I34" s="21">
        <v>6</v>
      </c>
    </row>
    <row r="35" spans="1:9" x14ac:dyDescent="0.3">
      <c r="A35" s="22">
        <v>1032</v>
      </c>
      <c r="B35" s="14">
        <f>'Informations personnelles'!B35</f>
        <v>0</v>
      </c>
      <c r="C35" s="15" t="str">
        <f>'Informations personnelles'!C35</f>
        <v>Thérèse Truchon</v>
      </c>
      <c r="D35" s="16" t="str">
        <f>'Informations personnelles'!D35</f>
        <v>F</v>
      </c>
      <c r="E35" s="17">
        <f>'Informations personnelles'!E35</f>
        <v>173</v>
      </c>
      <c r="F35" s="18">
        <f>'Informations personnelles'!F35</f>
        <v>0</v>
      </c>
      <c r="G35" s="18">
        <f t="shared" si="0"/>
        <v>144</v>
      </c>
      <c r="H35" s="21">
        <v>866</v>
      </c>
      <c r="I35" s="21">
        <v>6</v>
      </c>
    </row>
    <row r="36" spans="1:9" x14ac:dyDescent="0.3">
      <c r="A36" s="22">
        <v>1033</v>
      </c>
      <c r="B36" s="14">
        <f>'Informations personnelles'!B36</f>
        <v>0</v>
      </c>
      <c r="C36" s="15" t="str">
        <f>'Informations personnelles'!C36</f>
        <v>Estelle Vadboncoeur</v>
      </c>
      <c r="D36" s="16" t="str">
        <f>'Informations personnelles'!D36</f>
        <v>F</v>
      </c>
      <c r="E36" s="17">
        <f>'Informations personnelles'!E36</f>
        <v>170</v>
      </c>
      <c r="F36" s="18">
        <f>'Informations personnelles'!F36</f>
        <v>0</v>
      </c>
      <c r="G36" s="18">
        <f t="shared" si="0"/>
        <v>146</v>
      </c>
      <c r="H36" s="21">
        <v>880</v>
      </c>
      <c r="I36" s="21">
        <v>6</v>
      </c>
    </row>
    <row r="37" spans="1:9" x14ac:dyDescent="0.3">
      <c r="A37" s="22">
        <v>1034</v>
      </c>
      <c r="B37" s="14">
        <f>'Informations personnelles'!B37</f>
        <v>0</v>
      </c>
      <c r="C37" s="15" t="str">
        <f>'Informations personnelles'!C37</f>
        <v>Cécile Hébert</v>
      </c>
      <c r="D37" s="16" t="str">
        <f>'Informations personnelles'!D37</f>
        <v>F</v>
      </c>
      <c r="E37" s="17">
        <f>'Informations personnelles'!E37</f>
        <v>171</v>
      </c>
      <c r="F37" s="18">
        <f>'Informations personnelles'!F37</f>
        <v>0</v>
      </c>
      <c r="G37" s="18">
        <f t="shared" si="0"/>
        <v>188</v>
      </c>
      <c r="H37" s="21">
        <v>1132</v>
      </c>
      <c r="I37" s="21">
        <v>6</v>
      </c>
    </row>
    <row r="38" spans="1:9" x14ac:dyDescent="0.3">
      <c r="A38" s="22">
        <v>1035</v>
      </c>
      <c r="B38" s="14">
        <f>'Informations personnelles'!B38</f>
        <v>0</v>
      </c>
      <c r="C38" s="15" t="str">
        <f>'Informations personnelles'!C38</f>
        <v>Michel Tremblay</v>
      </c>
      <c r="D38" s="16" t="str">
        <f>'Informations personnelles'!D38</f>
        <v>H</v>
      </c>
      <c r="E38" s="17">
        <f>'Informations personnelles'!E38</f>
        <v>152</v>
      </c>
      <c r="F38" s="18">
        <f>'Informations personnelles'!F38</f>
        <v>0</v>
      </c>
      <c r="G38" s="18">
        <f t="shared" si="0"/>
        <v>149</v>
      </c>
      <c r="H38" s="21">
        <v>898</v>
      </c>
      <c r="I38" s="21">
        <v>6</v>
      </c>
    </row>
    <row r="39" spans="1:9" x14ac:dyDescent="0.3">
      <c r="A39" s="22">
        <v>1036</v>
      </c>
      <c r="B39" s="14">
        <f>'Informations personnelles'!B39</f>
        <v>0</v>
      </c>
      <c r="C39" s="15" t="str">
        <f>'Informations personnelles'!C39</f>
        <v>France Therien</v>
      </c>
      <c r="D39" s="16" t="str">
        <f>'Informations personnelles'!D39</f>
        <v>F</v>
      </c>
      <c r="E39" s="17">
        <f>'Informations personnelles'!E39</f>
        <v>147</v>
      </c>
      <c r="F39" s="18">
        <f>'Informations personnelles'!F39</f>
        <v>0</v>
      </c>
      <c r="G39" s="18">
        <f>IFERROR(ROUNDDOWN(H39/I39,0),0)</f>
        <v>184</v>
      </c>
      <c r="H39" s="121">
        <v>1656</v>
      </c>
      <c r="I39" s="121">
        <v>9</v>
      </c>
    </row>
    <row r="40" spans="1:9" x14ac:dyDescent="0.3">
      <c r="A40" s="22">
        <v>1037</v>
      </c>
      <c r="B40" s="14">
        <f>'Informations personnelles'!B40</f>
        <v>0</v>
      </c>
      <c r="C40" s="15" t="str">
        <f>'Informations personnelles'!C40</f>
        <v>Louisette Croteau</v>
      </c>
      <c r="D40" s="16" t="str">
        <f>'Informations personnelles'!D40</f>
        <v>F</v>
      </c>
      <c r="E40" s="17">
        <f>'Informations personnelles'!E40</f>
        <v>163</v>
      </c>
      <c r="F40" s="18">
        <f>'Informations personnelles'!F40</f>
        <v>0</v>
      </c>
      <c r="G40" s="18">
        <f t="shared" ref="G40:G103" si="1">IFERROR(ROUNDDOWN(H40/I40,0),0)</f>
        <v>150</v>
      </c>
      <c r="H40" s="21">
        <v>900</v>
      </c>
      <c r="I40" s="21">
        <v>6</v>
      </c>
    </row>
    <row r="41" spans="1:9" x14ac:dyDescent="0.3">
      <c r="A41" s="22">
        <v>1038</v>
      </c>
      <c r="B41" s="14">
        <f>'Informations personnelles'!B41</f>
        <v>0</v>
      </c>
      <c r="C41" s="15" t="str">
        <f>'Informations personnelles'!C41</f>
        <v>Nicole Tanguay</v>
      </c>
      <c r="D41" s="16" t="str">
        <f>'Informations personnelles'!D41</f>
        <v>F</v>
      </c>
      <c r="E41" s="17">
        <f>'Informations personnelles'!E41</f>
        <v>183</v>
      </c>
      <c r="F41" s="18">
        <f>'Informations personnelles'!F41</f>
        <v>0</v>
      </c>
      <c r="G41" s="18">
        <f t="shared" si="1"/>
        <v>188</v>
      </c>
      <c r="H41" s="21">
        <v>1128</v>
      </c>
      <c r="I41" s="21">
        <v>6</v>
      </c>
    </row>
    <row r="42" spans="1:9" x14ac:dyDescent="0.3">
      <c r="A42" s="22">
        <v>1039</v>
      </c>
      <c r="B42" s="14">
        <f>'Informations personnelles'!B42</f>
        <v>0</v>
      </c>
      <c r="C42" s="15" t="str">
        <f>'Informations personnelles'!C42</f>
        <v>Jeannine Chartré</v>
      </c>
      <c r="D42" s="16" t="str">
        <f>'Informations personnelles'!D42</f>
        <v>F</v>
      </c>
      <c r="E42" s="17">
        <f>'Informations personnelles'!E42</f>
        <v>173</v>
      </c>
      <c r="F42" s="18">
        <f>'Informations personnelles'!F42</f>
        <v>0</v>
      </c>
      <c r="G42" s="18">
        <f t="shared" si="1"/>
        <v>155</v>
      </c>
      <c r="H42" s="21">
        <v>930</v>
      </c>
      <c r="I42" s="21">
        <v>6</v>
      </c>
    </row>
    <row r="43" spans="1:9" x14ac:dyDescent="0.3">
      <c r="A43" s="22">
        <v>1040</v>
      </c>
      <c r="B43" s="14">
        <f>'Informations personnelles'!B43</f>
        <v>0</v>
      </c>
      <c r="C43" s="15" t="str">
        <f>'Informations personnelles'!C43</f>
        <v>Jocelyne Labelle</v>
      </c>
      <c r="D43" s="16" t="str">
        <f>'Informations personnelles'!D43</f>
        <v>F</v>
      </c>
      <c r="E43" s="17">
        <f>'Informations personnelles'!E43</f>
        <v>131</v>
      </c>
      <c r="F43" s="18">
        <f>'Informations personnelles'!F43</f>
        <v>0</v>
      </c>
      <c r="G43" s="18">
        <f t="shared" si="1"/>
        <v>104</v>
      </c>
      <c r="H43" s="21">
        <v>624</v>
      </c>
      <c r="I43" s="21">
        <v>6</v>
      </c>
    </row>
    <row r="44" spans="1:9" x14ac:dyDescent="0.3">
      <c r="A44" s="22">
        <v>1041</v>
      </c>
      <c r="B44" s="14">
        <f>'Informations personnelles'!B44</f>
        <v>0</v>
      </c>
      <c r="C44" s="15" t="str">
        <f>'Informations personnelles'!C44</f>
        <v>Philippe Renaud</v>
      </c>
      <c r="D44" s="16" t="str">
        <f>'Informations personnelles'!D44</f>
        <v>H</v>
      </c>
      <c r="E44" s="17">
        <f>'Informations personnelles'!E44</f>
        <v>158</v>
      </c>
      <c r="F44" s="18">
        <f>'Informations personnelles'!F44</f>
        <v>0</v>
      </c>
      <c r="G44" s="18">
        <f t="shared" si="1"/>
        <v>131</v>
      </c>
      <c r="H44" s="21">
        <v>790</v>
      </c>
      <c r="I44" s="21">
        <v>6</v>
      </c>
    </row>
    <row r="45" spans="1:9" x14ac:dyDescent="0.3">
      <c r="A45" s="22">
        <v>1042</v>
      </c>
      <c r="B45" s="14">
        <f>'Informations personnelles'!B45</f>
        <v>0</v>
      </c>
      <c r="C45" s="15" t="str">
        <f>'Informations personnelles'!C45</f>
        <v>Maurice Chartrand</v>
      </c>
      <c r="D45" s="16" t="str">
        <f>'Informations personnelles'!D45</f>
        <v>H</v>
      </c>
      <c r="E45" s="17">
        <f>'Informations personnelles'!E45</f>
        <v>168</v>
      </c>
      <c r="F45" s="18">
        <f>'Informations personnelles'!F45</f>
        <v>0</v>
      </c>
      <c r="G45" s="18">
        <f t="shared" si="1"/>
        <v>156</v>
      </c>
      <c r="H45" s="21">
        <v>940</v>
      </c>
      <c r="I45" s="21">
        <v>6</v>
      </c>
    </row>
    <row r="46" spans="1:9" x14ac:dyDescent="0.3">
      <c r="A46" s="22">
        <v>1043</v>
      </c>
      <c r="B46" s="14">
        <f>'Informations personnelles'!B46</f>
        <v>0</v>
      </c>
      <c r="C46" s="15" t="str">
        <f>'Informations personnelles'!C46</f>
        <v>Ferdinand Laplante</v>
      </c>
      <c r="D46" s="16" t="str">
        <f>'Informations personnelles'!D46</f>
        <v>H</v>
      </c>
      <c r="E46" s="17">
        <f>'Informations personnelles'!E46</f>
        <v>187</v>
      </c>
      <c r="F46" s="18">
        <f>'Informations personnelles'!F46</f>
        <v>0</v>
      </c>
      <c r="G46" s="18">
        <f t="shared" si="1"/>
        <v>183</v>
      </c>
      <c r="H46" s="21">
        <v>1098</v>
      </c>
      <c r="I46" s="21">
        <v>6</v>
      </c>
    </row>
    <row r="47" spans="1:9" x14ac:dyDescent="0.3">
      <c r="A47" s="22">
        <v>1044</v>
      </c>
      <c r="B47" s="14">
        <f>'Informations personnelles'!B47</f>
        <v>0</v>
      </c>
      <c r="C47" s="15" t="str">
        <f>'Informations personnelles'!C47</f>
        <v>France Baril</v>
      </c>
      <c r="D47" s="16" t="str">
        <f>'Informations personnelles'!D47</f>
        <v>F</v>
      </c>
      <c r="E47" s="17">
        <f>'Informations personnelles'!E47</f>
        <v>184</v>
      </c>
      <c r="F47" s="18">
        <f>'Informations personnelles'!F47</f>
        <v>0</v>
      </c>
      <c r="G47" s="18">
        <f t="shared" si="1"/>
        <v>188</v>
      </c>
      <c r="H47" s="21">
        <v>1128</v>
      </c>
      <c r="I47" s="21">
        <v>6</v>
      </c>
    </row>
    <row r="48" spans="1:9" x14ac:dyDescent="0.3">
      <c r="A48" s="22">
        <v>1045</v>
      </c>
      <c r="B48" s="14">
        <f>'Informations personnelles'!B48</f>
        <v>0</v>
      </c>
      <c r="C48" s="15" t="str">
        <f>'Informations personnelles'!C48</f>
        <v>Danielle Turgeon</v>
      </c>
      <c r="D48" s="16" t="str">
        <f>'Informations personnelles'!D48</f>
        <v>F</v>
      </c>
      <c r="E48" s="17">
        <f>'Informations personnelles'!E48</f>
        <v>138</v>
      </c>
      <c r="F48" s="18">
        <f>'Informations personnelles'!F48</f>
        <v>0</v>
      </c>
      <c r="G48" s="18">
        <f t="shared" si="1"/>
        <v>113</v>
      </c>
      <c r="H48" s="21">
        <v>680</v>
      </c>
      <c r="I48" s="21">
        <v>6</v>
      </c>
    </row>
    <row r="49" spans="1:9" x14ac:dyDescent="0.3">
      <c r="A49" s="22">
        <v>1046</v>
      </c>
      <c r="B49" s="14">
        <f>'Informations personnelles'!B49</f>
        <v>0</v>
      </c>
      <c r="C49" s="15" t="str">
        <f>'Informations personnelles'!C49</f>
        <v>René Courchesne</v>
      </c>
      <c r="D49" s="16" t="str">
        <f>'Informations personnelles'!D49</f>
        <v>H</v>
      </c>
      <c r="E49" s="17">
        <f>'Informations personnelles'!E49</f>
        <v>149</v>
      </c>
      <c r="F49" s="18">
        <f>'Informations personnelles'!F49</f>
        <v>0</v>
      </c>
      <c r="G49" s="18">
        <f t="shared" si="1"/>
        <v>135</v>
      </c>
      <c r="H49" s="21">
        <v>812</v>
      </c>
      <c r="I49" s="21">
        <v>6</v>
      </c>
    </row>
    <row r="50" spans="1:9" x14ac:dyDescent="0.3">
      <c r="A50" s="22">
        <v>1047</v>
      </c>
      <c r="B50" s="14">
        <f>'Informations personnelles'!B50</f>
        <v>0</v>
      </c>
      <c r="C50" s="15" t="str">
        <f>'Informations personnelles'!C50</f>
        <v>Noe Franco</v>
      </c>
      <c r="D50" s="16" t="str">
        <f>'Informations personnelles'!D50</f>
        <v>H</v>
      </c>
      <c r="E50" s="17">
        <f>'Informations personnelles'!E50</f>
        <v>168</v>
      </c>
      <c r="F50" s="18">
        <f>'Informations personnelles'!F50</f>
        <v>0</v>
      </c>
      <c r="G50" s="18">
        <f t="shared" si="1"/>
        <v>169</v>
      </c>
      <c r="H50" s="21">
        <v>1016</v>
      </c>
      <c r="I50" s="21">
        <v>6</v>
      </c>
    </row>
    <row r="51" spans="1:9" x14ac:dyDescent="0.3">
      <c r="A51" s="22">
        <v>1048</v>
      </c>
      <c r="B51" s="14">
        <f>'Informations personnelles'!B51</f>
        <v>0</v>
      </c>
      <c r="C51" s="15" t="str">
        <f>'Informations personnelles'!C51</f>
        <v>Marcel Lefebvre</v>
      </c>
      <c r="D51" s="16" t="str">
        <f>'Informations personnelles'!D51</f>
        <v>H</v>
      </c>
      <c r="E51" s="17">
        <f>'Informations personnelles'!E51</f>
        <v>176</v>
      </c>
      <c r="F51" s="18">
        <f>'Informations personnelles'!F51</f>
        <v>0</v>
      </c>
      <c r="G51" s="18">
        <f t="shared" si="1"/>
        <v>173</v>
      </c>
      <c r="H51" s="21">
        <v>1040</v>
      </c>
      <c r="I51" s="21">
        <v>6</v>
      </c>
    </row>
    <row r="52" spans="1:9" x14ac:dyDescent="0.3">
      <c r="A52" s="22">
        <v>1049</v>
      </c>
      <c r="B52" s="14">
        <f>'Informations personnelles'!B52</f>
        <v>0</v>
      </c>
      <c r="C52" s="15" t="str">
        <f>'Informations personnelles'!C52</f>
        <v>Raymond Chartré</v>
      </c>
      <c r="D52" s="16" t="str">
        <f>'Informations personnelles'!D52</f>
        <v>H</v>
      </c>
      <c r="E52" s="17">
        <f>'Informations personnelles'!E52</f>
        <v>192</v>
      </c>
      <c r="F52" s="18">
        <f>'Informations personnelles'!F52</f>
        <v>0</v>
      </c>
      <c r="G52" s="18">
        <f t="shared" si="1"/>
        <v>182</v>
      </c>
      <c r="H52" s="21">
        <v>1094</v>
      </c>
      <c r="I52" s="21">
        <v>6</v>
      </c>
    </row>
    <row r="53" spans="1:9" x14ac:dyDescent="0.3">
      <c r="A53" s="22">
        <v>1050</v>
      </c>
      <c r="B53" s="14">
        <f>'Informations personnelles'!B53</f>
        <v>0</v>
      </c>
      <c r="C53" s="15" t="str">
        <f>'Informations personnelles'!C53</f>
        <v>Gisèle Gilbert</v>
      </c>
      <c r="D53" s="16" t="str">
        <f>'Informations personnelles'!D53</f>
        <v>F</v>
      </c>
      <c r="E53" s="17">
        <f>'Informations personnelles'!E53</f>
        <v>133</v>
      </c>
      <c r="F53" s="18">
        <f>'Informations personnelles'!F53</f>
        <v>0</v>
      </c>
      <c r="G53" s="18">
        <f t="shared" si="1"/>
        <v>137</v>
      </c>
      <c r="H53" s="21">
        <v>822</v>
      </c>
      <c r="I53" s="21">
        <v>6</v>
      </c>
    </row>
    <row r="54" spans="1:9" x14ac:dyDescent="0.3">
      <c r="A54" s="22">
        <v>1051</v>
      </c>
      <c r="B54" s="14">
        <f>'Informations personnelles'!B54</f>
        <v>0</v>
      </c>
      <c r="C54" s="15" t="str">
        <f>'Informations personnelles'!C54</f>
        <v>Paul Barrette</v>
      </c>
      <c r="D54" s="16" t="str">
        <f>'Informations personnelles'!D54</f>
        <v>H</v>
      </c>
      <c r="E54" s="17">
        <f>'Informations personnelles'!E54</f>
        <v>173</v>
      </c>
      <c r="F54" s="18">
        <f>'Informations personnelles'!F54</f>
        <v>0</v>
      </c>
      <c r="G54" s="18">
        <f t="shared" si="1"/>
        <v>128</v>
      </c>
      <c r="H54" s="21">
        <v>768</v>
      </c>
      <c r="I54" s="21">
        <v>6</v>
      </c>
    </row>
    <row r="55" spans="1:9" x14ac:dyDescent="0.3">
      <c r="A55" s="22">
        <v>1052</v>
      </c>
      <c r="B55" s="14">
        <f>'Informations personnelles'!B55</f>
        <v>0</v>
      </c>
      <c r="C55" s="15" t="str">
        <f>'Informations personnelles'!C55</f>
        <v>Jean-Claude Matte</v>
      </c>
      <c r="D55" s="16" t="str">
        <f>'Informations personnelles'!D55</f>
        <v>H</v>
      </c>
      <c r="E55" s="17">
        <f>'Informations personnelles'!E55</f>
        <v>180</v>
      </c>
      <c r="F55" s="18">
        <f>'Informations personnelles'!F55</f>
        <v>0</v>
      </c>
      <c r="G55" s="18">
        <f t="shared" si="1"/>
        <v>173</v>
      </c>
      <c r="H55" s="21">
        <v>1042</v>
      </c>
      <c r="I55" s="21">
        <v>6</v>
      </c>
    </row>
    <row r="56" spans="1:9" x14ac:dyDescent="0.3">
      <c r="A56" s="22">
        <v>1053</v>
      </c>
      <c r="B56" s="14">
        <f>'Informations personnelles'!B56</f>
        <v>0</v>
      </c>
      <c r="C56" s="15" t="str">
        <f>'Informations personnelles'!C56</f>
        <v>Dorothée Beauchesne</v>
      </c>
      <c r="D56" s="16" t="str">
        <f>'Informations personnelles'!D56</f>
        <v>F</v>
      </c>
      <c r="E56" s="17">
        <f>'Informations personnelles'!E56</f>
        <v>184</v>
      </c>
      <c r="F56" s="18">
        <f>'Informations personnelles'!F56</f>
        <v>0</v>
      </c>
      <c r="G56" s="18">
        <f t="shared" si="1"/>
        <v>148</v>
      </c>
      <c r="H56" s="21">
        <v>890</v>
      </c>
      <c r="I56" s="21">
        <v>6</v>
      </c>
    </row>
    <row r="57" spans="1:9" x14ac:dyDescent="0.3">
      <c r="A57" s="22">
        <v>1054</v>
      </c>
      <c r="B57" s="14">
        <f>'Informations personnelles'!B57</f>
        <v>0</v>
      </c>
      <c r="C57" s="15" t="str">
        <f>'Informations personnelles'!C57</f>
        <v>Rollande Guérin</v>
      </c>
      <c r="D57" s="16" t="str">
        <f>'Informations personnelles'!D57</f>
        <v>F</v>
      </c>
      <c r="E57" s="17">
        <f>'Informations personnelles'!E57</f>
        <v>132</v>
      </c>
      <c r="F57" s="18">
        <f>'Informations personnelles'!F57</f>
        <v>0</v>
      </c>
      <c r="G57" s="18">
        <f t="shared" si="1"/>
        <v>114</v>
      </c>
      <c r="H57" s="21">
        <v>686</v>
      </c>
      <c r="I57" s="21">
        <v>6</v>
      </c>
    </row>
    <row r="58" spans="1:9" x14ac:dyDescent="0.3">
      <c r="A58" s="22">
        <v>1055</v>
      </c>
      <c r="B58" s="14">
        <f>'Informations personnelles'!B58</f>
        <v>0</v>
      </c>
      <c r="C58" s="15" t="str">
        <f>'Informations personnelles'!C58</f>
        <v>Guy Tanguay</v>
      </c>
      <c r="D58" s="16" t="str">
        <f>'Informations personnelles'!D58</f>
        <v>H</v>
      </c>
      <c r="E58" s="17">
        <f>'Informations personnelles'!E58</f>
        <v>159</v>
      </c>
      <c r="F58" s="18">
        <f>'Informations personnelles'!F58</f>
        <v>0</v>
      </c>
      <c r="G58" s="18">
        <f t="shared" si="1"/>
        <v>150</v>
      </c>
      <c r="H58" s="21">
        <v>900</v>
      </c>
      <c r="I58" s="21">
        <v>6</v>
      </c>
    </row>
    <row r="59" spans="1:9" x14ac:dyDescent="0.3">
      <c r="A59" s="22">
        <v>1056</v>
      </c>
      <c r="B59" s="14">
        <f>'Informations personnelles'!B59</f>
        <v>0</v>
      </c>
      <c r="C59" s="15" t="str">
        <f>'Informations personnelles'!C59</f>
        <v>Manuel Franco</v>
      </c>
      <c r="D59" s="16" t="str">
        <f>'Informations personnelles'!D59</f>
        <v>H</v>
      </c>
      <c r="E59" s="17">
        <f>'Informations personnelles'!E59</f>
        <v>177</v>
      </c>
      <c r="F59" s="18">
        <f>'Informations personnelles'!F59</f>
        <v>0</v>
      </c>
      <c r="G59" s="18">
        <f t="shared" si="1"/>
        <v>190</v>
      </c>
      <c r="H59" s="21">
        <v>1140</v>
      </c>
      <c r="I59" s="21">
        <v>6</v>
      </c>
    </row>
    <row r="60" spans="1:9" x14ac:dyDescent="0.3">
      <c r="A60" s="22">
        <v>1057</v>
      </c>
      <c r="B60" s="14">
        <f>'Informations personnelles'!B60</f>
        <v>0</v>
      </c>
      <c r="C60" s="15" t="str">
        <f>'Informations personnelles'!C60</f>
        <v>Jacques Croteau</v>
      </c>
      <c r="D60" s="16" t="str">
        <f>'Informations personnelles'!D60</f>
        <v>H</v>
      </c>
      <c r="E60" s="17">
        <f>'Informations personnelles'!E60</f>
        <v>177</v>
      </c>
      <c r="F60" s="18">
        <f>'Informations personnelles'!F60</f>
        <v>0</v>
      </c>
      <c r="G60" s="18">
        <f t="shared" si="1"/>
        <v>191</v>
      </c>
      <c r="H60" s="21">
        <v>1146</v>
      </c>
      <c r="I60" s="21">
        <v>6</v>
      </c>
    </row>
    <row r="61" spans="1:9" x14ac:dyDescent="0.3">
      <c r="A61" s="22">
        <v>1058</v>
      </c>
      <c r="B61" s="14">
        <f>'Informations personnelles'!B61</f>
        <v>0</v>
      </c>
      <c r="C61" s="15" t="str">
        <f>'Informations personnelles'!C61</f>
        <v>Claire Lessard</v>
      </c>
      <c r="D61" s="16" t="str">
        <f>'Informations personnelles'!D61</f>
        <v>F</v>
      </c>
      <c r="E61" s="17">
        <f>'Informations personnelles'!E61</f>
        <v>174</v>
      </c>
      <c r="F61" s="18">
        <f>'Informations personnelles'!F61</f>
        <v>0</v>
      </c>
      <c r="G61" s="18">
        <f t="shared" si="1"/>
        <v>165</v>
      </c>
      <c r="H61" s="120">
        <v>1491</v>
      </c>
      <c r="I61" s="120">
        <v>9</v>
      </c>
    </row>
    <row r="62" spans="1:9" x14ac:dyDescent="0.3">
      <c r="A62" s="22">
        <v>1059</v>
      </c>
      <c r="B62" s="14">
        <f>'Informations personnelles'!B62</f>
        <v>0</v>
      </c>
      <c r="C62" s="15" t="str">
        <f>'Informations personnelles'!C62</f>
        <v>Raymond Héroux</v>
      </c>
      <c r="D62" s="16" t="str">
        <f>'Informations personnelles'!D62</f>
        <v>H</v>
      </c>
      <c r="E62" s="17">
        <f>'Informations personnelles'!E62</f>
        <v>121</v>
      </c>
      <c r="F62" s="18">
        <f>'Informations personnelles'!F62</f>
        <v>0</v>
      </c>
      <c r="G62" s="18">
        <f t="shared" si="1"/>
        <v>133</v>
      </c>
      <c r="H62" s="21">
        <v>798</v>
      </c>
      <c r="I62" s="21">
        <v>6</v>
      </c>
    </row>
    <row r="63" spans="1:9" x14ac:dyDescent="0.3">
      <c r="A63" s="22">
        <v>1060</v>
      </c>
      <c r="B63" s="14">
        <f>'Informations personnelles'!B63</f>
        <v>0</v>
      </c>
      <c r="C63" s="15" t="str">
        <f>'Informations personnelles'!C63</f>
        <v>Marie Deslauriers</v>
      </c>
      <c r="D63" s="16" t="str">
        <f>'Informations personnelles'!D63</f>
        <v>F</v>
      </c>
      <c r="E63" s="17">
        <f>'Informations personnelles'!E63</f>
        <v>109</v>
      </c>
      <c r="F63" s="18">
        <f>'Informations personnelles'!F63</f>
        <v>0</v>
      </c>
      <c r="G63" s="18">
        <f t="shared" si="1"/>
        <v>172</v>
      </c>
      <c r="H63" s="21">
        <v>1032</v>
      </c>
      <c r="I63" s="21">
        <v>6</v>
      </c>
    </row>
    <row r="64" spans="1:9" x14ac:dyDescent="0.3">
      <c r="A64" s="22">
        <v>1061</v>
      </c>
      <c r="B64" s="14">
        <f>'Informations personnelles'!B64</f>
        <v>0</v>
      </c>
      <c r="C64" s="15" t="str">
        <f>'Informations personnelles'!C64</f>
        <v>Gilles Mc Clean</v>
      </c>
      <c r="D64" s="16" t="str">
        <f>'Informations personnelles'!D64</f>
        <v>H</v>
      </c>
      <c r="E64" s="17">
        <f>'Informations personnelles'!E64</f>
        <v>213</v>
      </c>
      <c r="F64" s="18">
        <f>'Informations personnelles'!F64</f>
        <v>0</v>
      </c>
      <c r="G64" s="18">
        <f t="shared" si="1"/>
        <v>173</v>
      </c>
      <c r="H64" s="21">
        <v>1040</v>
      </c>
      <c r="I64" s="21">
        <v>6</v>
      </c>
    </row>
    <row r="65" spans="1:9" x14ac:dyDescent="0.3">
      <c r="A65" s="22">
        <v>1062</v>
      </c>
      <c r="B65" s="14">
        <f>'Informations personnelles'!B65</f>
        <v>0</v>
      </c>
      <c r="C65" s="15" t="str">
        <f>'Informations personnelles'!C65</f>
        <v>André Cyr</v>
      </c>
      <c r="D65" s="16" t="str">
        <f>'Informations personnelles'!D65</f>
        <v>H</v>
      </c>
      <c r="E65" s="17">
        <f>'Informations personnelles'!E65</f>
        <v>204</v>
      </c>
      <c r="F65" s="18">
        <f>'Informations personnelles'!F65</f>
        <v>0</v>
      </c>
      <c r="G65" s="18">
        <f t="shared" si="1"/>
        <v>203</v>
      </c>
      <c r="H65" s="21">
        <v>1220</v>
      </c>
      <c r="I65" s="21">
        <v>6</v>
      </c>
    </row>
    <row r="66" spans="1:9" x14ac:dyDescent="0.3">
      <c r="A66" s="22">
        <v>1063</v>
      </c>
      <c r="B66" s="14">
        <f>'Informations personnelles'!B66</f>
        <v>0</v>
      </c>
      <c r="C66" s="15" t="str">
        <f>'Informations personnelles'!C66</f>
        <v>Gérard Mercier</v>
      </c>
      <c r="D66" s="16" t="str">
        <f>'Informations personnelles'!D66</f>
        <v>H</v>
      </c>
      <c r="E66" s="17">
        <f>'Informations personnelles'!E66</f>
        <v>135</v>
      </c>
      <c r="F66" s="18">
        <f>'Informations personnelles'!F66</f>
        <v>0</v>
      </c>
      <c r="G66" s="18">
        <f t="shared" si="1"/>
        <v>130</v>
      </c>
      <c r="H66" s="21">
        <v>784</v>
      </c>
      <c r="I66" s="21">
        <v>6</v>
      </c>
    </row>
    <row r="67" spans="1:9" x14ac:dyDescent="0.3">
      <c r="A67" s="22">
        <v>1064</v>
      </c>
      <c r="B67" s="14">
        <f>'Informations personnelles'!B67</f>
        <v>0</v>
      </c>
      <c r="C67" s="15" t="str">
        <f>'Informations personnelles'!C67</f>
        <v>Louise Arbour</v>
      </c>
      <c r="D67" s="16" t="str">
        <f>'Informations personnelles'!D67</f>
        <v>F</v>
      </c>
      <c r="E67" s="17">
        <f>'Informations personnelles'!E67</f>
        <v>146</v>
      </c>
      <c r="F67" s="18">
        <f>'Informations personnelles'!F67</f>
        <v>0</v>
      </c>
      <c r="G67" s="18">
        <f t="shared" si="1"/>
        <v>142</v>
      </c>
      <c r="H67" s="120">
        <v>427</v>
      </c>
      <c r="I67" s="120">
        <v>3</v>
      </c>
    </row>
    <row r="68" spans="1:9" x14ac:dyDescent="0.3">
      <c r="A68" s="22">
        <v>1065</v>
      </c>
      <c r="B68" s="14">
        <f>'Informations personnelles'!B68</f>
        <v>0</v>
      </c>
      <c r="C68" s="15" t="str">
        <f>'Informations personnelles'!C68</f>
        <v>Huguette Charron</v>
      </c>
      <c r="D68" s="16" t="str">
        <f>'Informations personnelles'!D68</f>
        <v>F</v>
      </c>
      <c r="E68" s="17">
        <f>'Informations personnelles'!E68</f>
        <v>176</v>
      </c>
      <c r="F68" s="18">
        <f>'Informations personnelles'!F68</f>
        <v>0</v>
      </c>
      <c r="G68" s="18">
        <f t="shared" si="1"/>
        <v>120</v>
      </c>
      <c r="H68" s="21">
        <v>720</v>
      </c>
      <c r="I68" s="21">
        <v>6</v>
      </c>
    </row>
    <row r="69" spans="1:9" x14ac:dyDescent="0.3">
      <c r="A69" s="22">
        <v>1066</v>
      </c>
      <c r="B69" s="14">
        <f>'Informations personnelles'!B69</f>
        <v>0</v>
      </c>
      <c r="C69" s="15" t="str">
        <f>'Informations personnelles'!C69</f>
        <v>Michel Moreau</v>
      </c>
      <c r="D69" s="16" t="str">
        <f>'Informations personnelles'!D69</f>
        <v>H</v>
      </c>
      <c r="E69" s="17">
        <f>'Informations personnelles'!E69</f>
        <v>199</v>
      </c>
      <c r="F69" s="18">
        <f>'Informations personnelles'!F69</f>
        <v>0</v>
      </c>
      <c r="G69" s="18">
        <f t="shared" si="1"/>
        <v>183</v>
      </c>
      <c r="H69" s="21">
        <v>1100</v>
      </c>
      <c r="I69" s="21">
        <v>6</v>
      </c>
    </row>
    <row r="70" spans="1:9" x14ac:dyDescent="0.3">
      <c r="A70" s="22">
        <v>1067</v>
      </c>
      <c r="B70" s="14">
        <f>'Informations personnelles'!B70</f>
        <v>0</v>
      </c>
      <c r="C70" s="15" t="str">
        <f>'Informations personnelles'!C70</f>
        <v>Suzanne Turcotte</v>
      </c>
      <c r="D70" s="16" t="str">
        <f>'Informations personnelles'!D70</f>
        <v>F</v>
      </c>
      <c r="E70" s="17">
        <f>'Informations personnelles'!E70</f>
        <v>170</v>
      </c>
      <c r="F70" s="18">
        <f>'Informations personnelles'!F70</f>
        <v>0</v>
      </c>
      <c r="G70" s="18">
        <f t="shared" si="1"/>
        <v>126</v>
      </c>
      <c r="H70" s="21">
        <v>760</v>
      </c>
      <c r="I70" s="21">
        <v>6</v>
      </c>
    </row>
    <row r="71" spans="1:9" x14ac:dyDescent="0.3">
      <c r="A71" s="22">
        <v>1068</v>
      </c>
      <c r="B71" s="14">
        <f>'Informations personnelles'!B71</f>
        <v>0</v>
      </c>
      <c r="C71" s="15" t="str">
        <f>'Informations personnelles'!C71</f>
        <v>Yvon Cyr</v>
      </c>
      <c r="D71" s="16" t="str">
        <f>'Informations personnelles'!D71</f>
        <v>H</v>
      </c>
      <c r="E71" s="17">
        <f>'Informations personnelles'!E71</f>
        <v>159</v>
      </c>
      <c r="F71" s="18">
        <f>'Informations personnelles'!F71</f>
        <v>0</v>
      </c>
      <c r="G71" s="18">
        <f t="shared" si="1"/>
        <v>161</v>
      </c>
      <c r="H71" s="21">
        <v>966</v>
      </c>
      <c r="I71" s="21">
        <v>6</v>
      </c>
    </row>
    <row r="72" spans="1:9" x14ac:dyDescent="0.3">
      <c r="A72" s="22">
        <v>1069</v>
      </c>
      <c r="B72" s="14">
        <f>'Informations personnelles'!B72</f>
        <v>0</v>
      </c>
      <c r="C72" s="15" t="str">
        <f>'Informations personnelles'!C72</f>
        <v>Gilles Tremblay</v>
      </c>
      <c r="D72" s="16" t="str">
        <f>'Informations personnelles'!D72</f>
        <v>H</v>
      </c>
      <c r="E72" s="17">
        <f>'Informations personnelles'!E72</f>
        <v>172</v>
      </c>
      <c r="F72" s="18">
        <f>'Informations personnelles'!F72</f>
        <v>0</v>
      </c>
      <c r="G72" s="18">
        <f t="shared" si="1"/>
        <v>160</v>
      </c>
      <c r="H72" s="21">
        <v>960</v>
      </c>
      <c r="I72" s="21">
        <v>6</v>
      </c>
    </row>
    <row r="73" spans="1:9" x14ac:dyDescent="0.3">
      <c r="A73" s="22">
        <v>1070</v>
      </c>
      <c r="B73" s="14">
        <f>'Informations personnelles'!B73</f>
        <v>0</v>
      </c>
      <c r="C73" s="15" t="str">
        <f>'Informations personnelles'!C73</f>
        <v>Yves Chapdelaine</v>
      </c>
      <c r="D73" s="16" t="str">
        <f>'Informations personnelles'!D73</f>
        <v>H</v>
      </c>
      <c r="E73" s="17">
        <f>'Informations personnelles'!E73</f>
        <v>201</v>
      </c>
      <c r="F73" s="18">
        <f>'Informations personnelles'!F73</f>
        <v>0</v>
      </c>
      <c r="G73" s="18">
        <f t="shared" si="1"/>
        <v>195</v>
      </c>
      <c r="H73" s="121">
        <v>586</v>
      </c>
      <c r="I73" s="121">
        <v>3</v>
      </c>
    </row>
    <row r="74" spans="1:9" x14ac:dyDescent="0.3">
      <c r="A74" s="22">
        <v>1071</v>
      </c>
      <c r="B74" s="14">
        <f>'Informations personnelles'!B74</f>
        <v>0</v>
      </c>
      <c r="C74" s="15" t="str">
        <f>'Informations personnelles'!C74</f>
        <v>Guy Girard</v>
      </c>
      <c r="D74" s="16" t="str">
        <f>'Informations personnelles'!D74</f>
        <v>H</v>
      </c>
      <c r="E74" s="17">
        <f>'Informations personnelles'!E74</f>
        <v>122</v>
      </c>
      <c r="F74" s="18">
        <f>'Informations personnelles'!F74</f>
        <v>0</v>
      </c>
      <c r="G74" s="18">
        <f t="shared" si="1"/>
        <v>141</v>
      </c>
      <c r="H74" s="21">
        <v>848</v>
      </c>
      <c r="I74" s="21">
        <v>6</v>
      </c>
    </row>
    <row r="75" spans="1:9" x14ac:dyDescent="0.3">
      <c r="A75" s="22">
        <v>1072</v>
      </c>
      <c r="B75" s="14">
        <f>'Informations personnelles'!B75</f>
        <v>0</v>
      </c>
      <c r="C75" s="15" t="str">
        <f>'Informations personnelles'!C75</f>
        <v>Nicole Joly</v>
      </c>
      <c r="D75" s="16" t="str">
        <f>'Informations personnelles'!D75</f>
        <v>F</v>
      </c>
      <c r="E75" s="17">
        <f>'Informations personnelles'!E75</f>
        <v>151</v>
      </c>
      <c r="F75" s="18">
        <f>'Informations personnelles'!F75</f>
        <v>0</v>
      </c>
      <c r="G75" s="18">
        <f t="shared" si="1"/>
        <v>115</v>
      </c>
      <c r="H75" s="21">
        <v>694</v>
      </c>
      <c r="I75" s="21">
        <v>6</v>
      </c>
    </row>
    <row r="76" spans="1:9" x14ac:dyDescent="0.3">
      <c r="A76" s="22">
        <v>1073</v>
      </c>
      <c r="B76" s="14">
        <f>'Informations personnelles'!B76</f>
        <v>0</v>
      </c>
      <c r="C76" s="15" t="str">
        <f>'Informations personnelles'!C76</f>
        <v>Ginette Juteau</v>
      </c>
      <c r="D76" s="16" t="str">
        <f>'Informations personnelles'!D76</f>
        <v>F</v>
      </c>
      <c r="E76" s="17">
        <f>'Informations personnelles'!E76</f>
        <v>158</v>
      </c>
      <c r="F76" s="18">
        <f>'Informations personnelles'!F76</f>
        <v>0</v>
      </c>
      <c r="G76" s="18">
        <f t="shared" si="1"/>
        <v>156</v>
      </c>
      <c r="H76" s="21">
        <v>940</v>
      </c>
      <c r="I76" s="21">
        <v>6</v>
      </c>
    </row>
    <row r="77" spans="1:9" x14ac:dyDescent="0.3">
      <c r="A77" s="22">
        <v>1074</v>
      </c>
      <c r="B77" s="14">
        <f>'Informations personnelles'!B77</f>
        <v>0</v>
      </c>
      <c r="C77" s="15" t="str">
        <f>'Informations personnelles'!C77</f>
        <v>Diane Lampron</v>
      </c>
      <c r="D77" s="16" t="str">
        <f>'Informations personnelles'!D77</f>
        <v>F</v>
      </c>
      <c r="E77" s="17">
        <f>'Informations personnelles'!E77</f>
        <v>130</v>
      </c>
      <c r="F77" s="18">
        <f>'Informations personnelles'!F77</f>
        <v>0</v>
      </c>
      <c r="G77" s="18">
        <f t="shared" si="1"/>
        <v>166</v>
      </c>
      <c r="H77" s="21">
        <v>1000</v>
      </c>
      <c r="I77" s="21">
        <v>6</v>
      </c>
    </row>
    <row r="78" spans="1:9" x14ac:dyDescent="0.3">
      <c r="A78" s="22">
        <v>1075</v>
      </c>
      <c r="B78" s="14">
        <f>'Informations personnelles'!B78</f>
        <v>0</v>
      </c>
      <c r="C78" s="15" t="str">
        <f>'Informations personnelles'!C78</f>
        <v>Michel Taillon</v>
      </c>
      <c r="D78" s="16" t="str">
        <f>'Informations personnelles'!D78</f>
        <v>H</v>
      </c>
      <c r="E78" s="17">
        <f>'Informations personnelles'!E78</f>
        <v>224</v>
      </c>
      <c r="F78" s="18">
        <f>'Informations personnelles'!F78</f>
        <v>0</v>
      </c>
      <c r="G78" s="18">
        <f t="shared" si="1"/>
        <v>255</v>
      </c>
      <c r="H78" s="21">
        <v>1532</v>
      </c>
      <c r="I78" s="21">
        <v>6</v>
      </c>
    </row>
    <row r="79" spans="1:9" x14ac:dyDescent="0.3">
      <c r="A79" s="22">
        <v>1076</v>
      </c>
      <c r="B79" s="14">
        <f>'Informations personnelles'!B79</f>
        <v>0</v>
      </c>
      <c r="C79" s="15" t="str">
        <f>'Informations personnelles'!C79</f>
        <v>Claude Chaumont</v>
      </c>
      <c r="D79" s="16" t="str">
        <f>'Informations personnelles'!D79</f>
        <v>H</v>
      </c>
      <c r="E79" s="17">
        <f>'Informations personnelles'!E79</f>
        <v>157</v>
      </c>
      <c r="F79" s="18">
        <f>'Informations personnelles'!F79</f>
        <v>0</v>
      </c>
      <c r="G79" s="18">
        <f t="shared" si="1"/>
        <v>189</v>
      </c>
      <c r="H79" s="21">
        <v>1136</v>
      </c>
      <c r="I79" s="21">
        <v>6</v>
      </c>
    </row>
    <row r="80" spans="1:9" x14ac:dyDescent="0.3">
      <c r="A80" s="22">
        <v>1077</v>
      </c>
      <c r="B80" s="14">
        <f>'Informations personnelles'!B80</f>
        <v>0</v>
      </c>
      <c r="C80" s="15" t="str">
        <f>'Informations personnelles'!C80</f>
        <v>Anita Pelletier</v>
      </c>
      <c r="D80" s="16" t="str">
        <f>'Informations personnelles'!D80</f>
        <v>F</v>
      </c>
      <c r="E80" s="17">
        <f>'Informations personnelles'!E80</f>
        <v>145</v>
      </c>
      <c r="F80" s="18">
        <f>'Informations personnelles'!F80</f>
        <v>0</v>
      </c>
      <c r="G80" s="18">
        <f t="shared" si="1"/>
        <v>159</v>
      </c>
      <c r="H80" s="21">
        <v>956</v>
      </c>
      <c r="I80" s="21">
        <v>6</v>
      </c>
    </row>
    <row r="81" spans="1:9" ht="15" thickBot="1" x14ac:dyDescent="0.35">
      <c r="A81" s="23">
        <v>1078</v>
      </c>
      <c r="B81" s="125">
        <f>'Informations personnelles'!B81</f>
        <v>0</v>
      </c>
      <c r="C81" s="24" t="str">
        <f>'Informations personnelles'!C81</f>
        <v>Jeanne Cyr</v>
      </c>
      <c r="D81" s="25" t="str">
        <f>'Informations personnelles'!D81</f>
        <v>F</v>
      </c>
      <c r="E81" s="26">
        <f>'Informations personnelles'!E81</f>
        <v>115</v>
      </c>
      <c r="F81" s="27">
        <f>'Informations personnelles'!F81</f>
        <v>0</v>
      </c>
      <c r="G81" s="27">
        <f t="shared" si="1"/>
        <v>190</v>
      </c>
      <c r="H81" s="126">
        <v>571</v>
      </c>
      <c r="I81" s="126">
        <v>3</v>
      </c>
    </row>
    <row r="82" spans="1:9" x14ac:dyDescent="0.3">
      <c r="A82" s="122"/>
      <c r="B82" s="122"/>
      <c r="C82" s="123"/>
      <c r="D82" s="122"/>
      <c r="E82" s="124"/>
      <c r="F82" s="124"/>
      <c r="G82" s="124"/>
      <c r="H82" s="124"/>
      <c r="I82" s="124"/>
    </row>
    <row r="83" spans="1:9" x14ac:dyDescent="0.3">
      <c r="A83" s="122"/>
      <c r="B83" s="122"/>
      <c r="C83" s="123"/>
      <c r="D83" s="122"/>
      <c r="E83" s="124"/>
      <c r="F83" s="124"/>
      <c r="G83" s="124"/>
      <c r="H83" s="124"/>
      <c r="I83" s="124"/>
    </row>
    <row r="84" spans="1:9" x14ac:dyDescent="0.3">
      <c r="A84" s="122"/>
      <c r="B84" s="122"/>
      <c r="C84" s="123"/>
      <c r="D84" s="122"/>
      <c r="E84" s="124"/>
      <c r="F84" s="124"/>
      <c r="G84" s="124"/>
      <c r="H84" s="124"/>
      <c r="I84" s="124"/>
    </row>
    <row r="85" spans="1:9" x14ac:dyDescent="0.3">
      <c r="A85" s="122"/>
      <c r="B85" s="122"/>
      <c r="C85" s="123"/>
      <c r="D85" s="122"/>
      <c r="E85" s="124"/>
      <c r="F85" s="124"/>
      <c r="G85" s="124"/>
      <c r="H85" s="124"/>
      <c r="I85" s="124"/>
    </row>
    <row r="86" spans="1:9" x14ac:dyDescent="0.3">
      <c r="A86" s="122"/>
      <c r="B86" s="122"/>
      <c r="C86" s="123"/>
      <c r="D86" s="122"/>
      <c r="E86" s="124"/>
      <c r="F86" s="124"/>
      <c r="G86" s="124"/>
      <c r="H86" s="124"/>
      <c r="I86" s="124"/>
    </row>
    <row r="87" spans="1:9" x14ac:dyDescent="0.3">
      <c r="A87" s="122"/>
      <c r="B87" s="122"/>
      <c r="C87" s="123"/>
      <c r="D87" s="122"/>
      <c r="E87" s="124"/>
      <c r="F87" s="124"/>
      <c r="G87" s="124"/>
      <c r="H87" s="124"/>
      <c r="I87" s="124"/>
    </row>
    <row r="88" spans="1:9" x14ac:dyDescent="0.3">
      <c r="A88" s="122"/>
      <c r="B88" s="122"/>
      <c r="C88" s="123"/>
      <c r="D88" s="122"/>
      <c r="E88" s="124"/>
      <c r="F88" s="124"/>
      <c r="G88" s="124"/>
      <c r="H88" s="124"/>
      <c r="I88" s="124"/>
    </row>
    <row r="89" spans="1:9" x14ac:dyDescent="0.3">
      <c r="A89" s="122"/>
      <c r="B89" s="122"/>
      <c r="C89" s="123"/>
      <c r="D89" s="122"/>
      <c r="E89" s="124"/>
      <c r="F89" s="124"/>
      <c r="G89" s="124"/>
      <c r="H89" s="124"/>
      <c r="I89" s="124"/>
    </row>
    <row r="90" spans="1:9" x14ac:dyDescent="0.3">
      <c r="A90" s="122"/>
      <c r="B90" s="122"/>
      <c r="C90" s="123"/>
      <c r="D90" s="122"/>
      <c r="E90" s="124"/>
      <c r="F90" s="124"/>
      <c r="G90" s="124"/>
      <c r="H90" s="124"/>
      <c r="I90" s="124"/>
    </row>
    <row r="91" spans="1:9" x14ac:dyDescent="0.3">
      <c r="A91" s="122"/>
      <c r="B91" s="122"/>
      <c r="C91" s="123"/>
      <c r="D91" s="122"/>
      <c r="E91" s="124"/>
      <c r="F91" s="124"/>
      <c r="G91" s="124"/>
      <c r="H91" s="124"/>
      <c r="I91" s="124"/>
    </row>
    <row r="92" spans="1:9" x14ac:dyDescent="0.3">
      <c r="A92" s="122"/>
      <c r="B92" s="122"/>
      <c r="C92" s="123"/>
      <c r="D92" s="122"/>
      <c r="E92" s="124"/>
      <c r="F92" s="124"/>
      <c r="G92" s="124"/>
      <c r="H92" s="124"/>
      <c r="I92" s="124"/>
    </row>
    <row r="93" spans="1:9" x14ac:dyDescent="0.3">
      <c r="A93" s="122"/>
      <c r="B93" s="122"/>
      <c r="C93" s="123"/>
      <c r="D93" s="122"/>
      <c r="E93" s="124"/>
      <c r="F93" s="124"/>
      <c r="G93" s="124"/>
      <c r="H93" s="124"/>
      <c r="I93" s="124"/>
    </row>
    <row r="94" spans="1:9" x14ac:dyDescent="0.3">
      <c r="A94" s="122"/>
      <c r="B94" s="122"/>
      <c r="C94" s="123"/>
      <c r="D94" s="122"/>
      <c r="E94" s="124"/>
      <c r="F94" s="124"/>
      <c r="G94" s="124"/>
      <c r="H94" s="124"/>
      <c r="I94" s="124"/>
    </row>
    <row r="95" spans="1:9" x14ac:dyDescent="0.3">
      <c r="A95" s="122"/>
      <c r="B95" s="122"/>
      <c r="C95" s="123"/>
      <c r="D95" s="122"/>
      <c r="E95" s="124"/>
      <c r="F95" s="124"/>
      <c r="G95" s="124"/>
      <c r="H95" s="124"/>
      <c r="I95" s="124"/>
    </row>
    <row r="96" spans="1:9" x14ac:dyDescent="0.3">
      <c r="A96" s="122"/>
      <c r="B96" s="122"/>
      <c r="C96" s="123"/>
      <c r="D96" s="122"/>
      <c r="E96" s="124"/>
      <c r="F96" s="124"/>
      <c r="G96" s="124"/>
      <c r="H96" s="124"/>
      <c r="I96" s="124"/>
    </row>
    <row r="97" spans="1:9" x14ac:dyDescent="0.3">
      <c r="A97" s="122"/>
      <c r="B97" s="122"/>
      <c r="C97" s="123"/>
      <c r="D97" s="122"/>
      <c r="E97" s="124"/>
      <c r="F97" s="124"/>
      <c r="G97" s="124"/>
      <c r="H97" s="124"/>
      <c r="I97" s="124"/>
    </row>
    <row r="98" spans="1:9" x14ac:dyDescent="0.3">
      <c r="A98" s="122"/>
      <c r="B98" s="122"/>
      <c r="C98" s="123"/>
      <c r="D98" s="122"/>
      <c r="E98" s="124"/>
      <c r="F98" s="124"/>
      <c r="G98" s="124"/>
      <c r="H98" s="124"/>
      <c r="I98" s="124"/>
    </row>
    <row r="99" spans="1:9" x14ac:dyDescent="0.3">
      <c r="A99" s="122"/>
      <c r="B99" s="122"/>
      <c r="C99" s="123"/>
      <c r="D99" s="122"/>
      <c r="E99" s="124"/>
      <c r="F99" s="124"/>
      <c r="G99" s="124"/>
      <c r="H99" s="124"/>
      <c r="I99" s="124"/>
    </row>
    <row r="100" spans="1:9" x14ac:dyDescent="0.3">
      <c r="A100" s="122"/>
      <c r="B100" s="122"/>
      <c r="C100" s="123"/>
      <c r="D100" s="122"/>
      <c r="E100" s="124"/>
      <c r="F100" s="124"/>
      <c r="G100" s="124"/>
      <c r="H100" s="124"/>
      <c r="I100" s="124"/>
    </row>
    <row r="101" spans="1:9" x14ac:dyDescent="0.3">
      <c r="A101" s="122"/>
      <c r="B101" s="122"/>
      <c r="C101" s="123"/>
      <c r="D101" s="122"/>
      <c r="E101" s="124"/>
      <c r="F101" s="124"/>
      <c r="G101" s="124"/>
      <c r="H101" s="124"/>
      <c r="I101" s="124"/>
    </row>
    <row r="102" spans="1:9" x14ac:dyDescent="0.3">
      <c r="A102" s="122"/>
      <c r="B102" s="122"/>
      <c r="C102" s="123"/>
      <c r="D102" s="122"/>
      <c r="E102" s="124"/>
      <c r="F102" s="124"/>
      <c r="G102" s="124"/>
      <c r="H102" s="124"/>
      <c r="I102" s="124"/>
    </row>
    <row r="103" spans="1:9" x14ac:dyDescent="0.3">
      <c r="A103" s="122"/>
      <c r="B103" s="122"/>
      <c r="C103" s="123"/>
      <c r="D103" s="122"/>
      <c r="E103" s="124"/>
      <c r="F103" s="124"/>
      <c r="G103" s="124"/>
      <c r="H103" s="124"/>
      <c r="I103" s="124"/>
    </row>
    <row r="104" spans="1:9" x14ac:dyDescent="0.3">
      <c r="A104" s="122"/>
      <c r="B104" s="122"/>
      <c r="C104" s="123"/>
      <c r="D104" s="122"/>
      <c r="E104" s="124"/>
      <c r="F104" s="124"/>
      <c r="G104" s="124"/>
      <c r="H104" s="124"/>
      <c r="I104" s="124"/>
    </row>
    <row r="105" spans="1:9" x14ac:dyDescent="0.3">
      <c r="A105" s="122"/>
      <c r="B105" s="122"/>
      <c r="C105" s="123"/>
      <c r="D105" s="122"/>
      <c r="E105" s="124"/>
      <c r="F105" s="124"/>
      <c r="G105" s="124"/>
      <c r="H105" s="124"/>
      <c r="I105" s="124"/>
    </row>
    <row r="106" spans="1:9" x14ac:dyDescent="0.3">
      <c r="A106" s="122"/>
      <c r="B106" s="122"/>
      <c r="C106" s="123"/>
      <c r="D106" s="122"/>
      <c r="E106" s="124"/>
      <c r="F106" s="124"/>
      <c r="G106" s="124"/>
      <c r="H106" s="124"/>
      <c r="I106" s="124"/>
    </row>
    <row r="107" spans="1:9" x14ac:dyDescent="0.3">
      <c r="A107" s="122"/>
      <c r="B107" s="122"/>
      <c r="C107" s="123"/>
      <c r="D107" s="122"/>
      <c r="E107" s="124"/>
      <c r="F107" s="124"/>
      <c r="G107" s="124"/>
      <c r="H107" s="124"/>
      <c r="I107" s="124"/>
    </row>
    <row r="108" spans="1:9" x14ac:dyDescent="0.3">
      <c r="A108" s="122"/>
      <c r="B108" s="122"/>
      <c r="C108" s="123"/>
      <c r="D108" s="122"/>
      <c r="E108" s="124"/>
      <c r="F108" s="124"/>
      <c r="G108" s="124"/>
      <c r="H108" s="124"/>
      <c r="I108" s="124"/>
    </row>
    <row r="109" spans="1:9" x14ac:dyDescent="0.3">
      <c r="A109" s="122"/>
      <c r="B109" s="122"/>
      <c r="C109" s="123"/>
      <c r="D109" s="122"/>
      <c r="E109" s="124"/>
      <c r="F109" s="124"/>
      <c r="G109" s="124"/>
      <c r="H109" s="124"/>
      <c r="I109" s="124"/>
    </row>
    <row r="110" spans="1:9" x14ac:dyDescent="0.3">
      <c r="A110" s="122"/>
      <c r="B110" s="122"/>
      <c r="C110" s="123"/>
      <c r="D110" s="122"/>
      <c r="E110" s="124"/>
      <c r="F110" s="124"/>
      <c r="G110" s="124"/>
      <c r="H110" s="124"/>
      <c r="I110" s="124"/>
    </row>
    <row r="111" spans="1:9" x14ac:dyDescent="0.3">
      <c r="A111" s="122"/>
      <c r="B111" s="122"/>
      <c r="C111" s="123"/>
      <c r="D111" s="122"/>
      <c r="E111" s="124"/>
      <c r="F111" s="124"/>
      <c r="G111" s="124"/>
      <c r="H111" s="124"/>
      <c r="I111" s="124"/>
    </row>
    <row r="112" spans="1:9" x14ac:dyDescent="0.3">
      <c r="A112" s="122"/>
      <c r="B112" s="122"/>
      <c r="C112" s="123"/>
      <c r="D112" s="122"/>
      <c r="E112" s="124"/>
      <c r="F112" s="124"/>
      <c r="G112" s="124"/>
      <c r="H112" s="124"/>
      <c r="I112" s="124"/>
    </row>
    <row r="113" spans="1:9" x14ac:dyDescent="0.3">
      <c r="A113" s="122"/>
      <c r="B113" s="122"/>
      <c r="C113" s="123"/>
      <c r="D113" s="122"/>
      <c r="E113" s="124"/>
      <c r="F113" s="124"/>
      <c r="G113" s="124"/>
      <c r="H113" s="124"/>
      <c r="I113" s="124"/>
    </row>
    <row r="114" spans="1:9" x14ac:dyDescent="0.3">
      <c r="A114" s="122"/>
      <c r="B114" s="122"/>
      <c r="C114" s="123"/>
      <c r="D114" s="122"/>
      <c r="E114" s="124"/>
      <c r="F114" s="124"/>
      <c r="G114" s="124"/>
      <c r="H114" s="124"/>
      <c r="I114" s="124"/>
    </row>
    <row r="115" spans="1:9" x14ac:dyDescent="0.3">
      <c r="A115" s="122"/>
      <c r="B115" s="122"/>
      <c r="C115" s="123"/>
      <c r="D115" s="122"/>
      <c r="E115" s="124"/>
      <c r="F115" s="124"/>
      <c r="G115" s="124"/>
      <c r="H115" s="124"/>
      <c r="I115" s="124"/>
    </row>
    <row r="116" spans="1:9" x14ac:dyDescent="0.3">
      <c r="A116" s="122"/>
      <c r="B116" s="122"/>
      <c r="C116" s="123"/>
      <c r="D116" s="122"/>
      <c r="E116" s="124"/>
      <c r="F116" s="124"/>
      <c r="G116" s="124"/>
      <c r="H116" s="124"/>
      <c r="I116" s="124"/>
    </row>
    <row r="117" spans="1:9" x14ac:dyDescent="0.3">
      <c r="A117" s="122"/>
      <c r="B117" s="122"/>
      <c r="C117" s="123"/>
      <c r="D117" s="122"/>
      <c r="E117" s="124"/>
      <c r="F117" s="124"/>
      <c r="G117" s="124"/>
      <c r="H117" s="124"/>
      <c r="I117" s="124"/>
    </row>
    <row r="118" spans="1:9" x14ac:dyDescent="0.3">
      <c r="A118" s="122"/>
      <c r="B118" s="122"/>
      <c r="C118" s="123"/>
      <c r="D118" s="122"/>
      <c r="E118" s="124"/>
      <c r="F118" s="124"/>
      <c r="G118" s="124"/>
      <c r="H118" s="124"/>
      <c r="I118" s="124"/>
    </row>
    <row r="119" spans="1:9" x14ac:dyDescent="0.3">
      <c r="A119" s="122"/>
      <c r="B119" s="122"/>
      <c r="C119" s="123"/>
      <c r="D119" s="122"/>
      <c r="E119" s="124"/>
      <c r="F119" s="124"/>
      <c r="G119" s="124"/>
      <c r="H119" s="124"/>
      <c r="I119" s="124"/>
    </row>
    <row r="120" spans="1:9" x14ac:dyDescent="0.3">
      <c r="A120" s="122"/>
      <c r="B120" s="122"/>
      <c r="C120" s="123"/>
      <c r="D120" s="122"/>
      <c r="E120" s="124"/>
      <c r="F120" s="124"/>
      <c r="G120" s="124"/>
      <c r="H120" s="124"/>
      <c r="I120" s="124"/>
    </row>
    <row r="121" spans="1:9" x14ac:dyDescent="0.3">
      <c r="A121" s="122"/>
      <c r="B121" s="122"/>
      <c r="C121" s="123"/>
      <c r="D121" s="122"/>
      <c r="E121" s="124"/>
      <c r="F121" s="124"/>
      <c r="G121" s="124"/>
      <c r="H121" s="124"/>
      <c r="I121" s="124"/>
    </row>
    <row r="122" spans="1:9" x14ac:dyDescent="0.3">
      <c r="A122" s="122"/>
      <c r="B122" s="122"/>
      <c r="C122" s="123"/>
      <c r="D122" s="122"/>
      <c r="E122" s="124"/>
      <c r="F122" s="124"/>
      <c r="G122" s="124"/>
      <c r="H122" s="124"/>
      <c r="I122" s="124"/>
    </row>
    <row r="123" spans="1:9" x14ac:dyDescent="0.3">
      <c r="A123" s="122"/>
      <c r="B123" s="122"/>
      <c r="C123" s="123"/>
      <c r="D123" s="122"/>
      <c r="E123" s="124"/>
      <c r="F123" s="124"/>
      <c r="G123" s="124"/>
      <c r="H123" s="124"/>
      <c r="I123" s="124"/>
    </row>
    <row r="124" spans="1:9" x14ac:dyDescent="0.3">
      <c r="A124" s="122"/>
      <c r="B124" s="122"/>
      <c r="C124" s="123"/>
      <c r="D124" s="122"/>
      <c r="E124" s="124"/>
      <c r="F124" s="124"/>
      <c r="G124" s="124"/>
      <c r="H124" s="124"/>
      <c r="I124" s="124"/>
    </row>
    <row r="125" spans="1:9" x14ac:dyDescent="0.3">
      <c r="A125" s="122"/>
      <c r="B125" s="122"/>
      <c r="C125" s="123"/>
      <c r="D125" s="122"/>
      <c r="E125" s="124"/>
      <c r="F125" s="124"/>
      <c r="G125" s="124"/>
      <c r="H125" s="124"/>
      <c r="I125" s="124"/>
    </row>
    <row r="126" spans="1:9" x14ac:dyDescent="0.3">
      <c r="A126" s="122"/>
      <c r="B126" s="122"/>
      <c r="C126" s="123"/>
      <c r="D126" s="122"/>
      <c r="E126" s="124"/>
      <c r="F126" s="124"/>
      <c r="G126" s="124"/>
      <c r="H126" s="124"/>
      <c r="I126" s="124"/>
    </row>
    <row r="127" spans="1:9" x14ac:dyDescent="0.3">
      <c r="A127" s="122"/>
      <c r="B127" s="122"/>
      <c r="C127" s="123"/>
      <c r="D127" s="122"/>
      <c r="E127" s="124"/>
      <c r="F127" s="124"/>
      <c r="G127" s="124"/>
      <c r="H127" s="124"/>
      <c r="I127" s="124"/>
    </row>
    <row r="128" spans="1:9" x14ac:dyDescent="0.3">
      <c r="A128" s="122"/>
      <c r="B128" s="122"/>
      <c r="C128" s="123"/>
      <c r="D128" s="122"/>
      <c r="E128" s="124"/>
      <c r="F128" s="124"/>
      <c r="G128" s="124"/>
      <c r="H128" s="124"/>
      <c r="I128" s="124"/>
    </row>
    <row r="129" spans="1:9" x14ac:dyDescent="0.3">
      <c r="A129" s="122"/>
      <c r="B129" s="122"/>
      <c r="C129" s="123"/>
      <c r="D129" s="122"/>
      <c r="E129" s="124"/>
      <c r="F129" s="124"/>
      <c r="G129" s="124"/>
      <c r="H129" s="124"/>
      <c r="I129" s="124"/>
    </row>
    <row r="130" spans="1:9" x14ac:dyDescent="0.3">
      <c r="A130" s="122"/>
      <c r="B130" s="122"/>
      <c r="C130" s="123"/>
      <c r="D130" s="122"/>
      <c r="E130" s="124"/>
      <c r="F130" s="124"/>
      <c r="G130" s="124"/>
      <c r="H130" s="124"/>
      <c r="I130" s="124"/>
    </row>
    <row r="131" spans="1:9" x14ac:dyDescent="0.3">
      <c r="A131" s="122"/>
      <c r="B131" s="122"/>
      <c r="C131" s="123"/>
      <c r="D131" s="122"/>
      <c r="E131" s="124"/>
      <c r="F131" s="124"/>
      <c r="G131" s="124"/>
      <c r="H131" s="124"/>
      <c r="I131" s="124"/>
    </row>
    <row r="132" spans="1:9" x14ac:dyDescent="0.3">
      <c r="A132" s="122"/>
      <c r="B132" s="122"/>
      <c r="C132" s="123"/>
      <c r="D132" s="122"/>
      <c r="E132" s="124"/>
      <c r="F132" s="124"/>
      <c r="G132" s="124"/>
      <c r="H132" s="124"/>
      <c r="I132" s="124"/>
    </row>
    <row r="133" spans="1:9" x14ac:dyDescent="0.3">
      <c r="A133" s="122"/>
      <c r="B133" s="122"/>
      <c r="C133" s="123"/>
      <c r="D133" s="122"/>
      <c r="E133" s="124"/>
      <c r="F133" s="124"/>
      <c r="G133" s="124"/>
      <c r="H133" s="124"/>
      <c r="I133" s="124"/>
    </row>
    <row r="134" spans="1:9" x14ac:dyDescent="0.3">
      <c r="A134" s="122"/>
      <c r="B134" s="122"/>
      <c r="C134" s="123"/>
      <c r="D134" s="122"/>
      <c r="E134" s="124"/>
      <c r="F134" s="124"/>
      <c r="G134" s="124"/>
      <c r="H134" s="124"/>
      <c r="I134" s="124"/>
    </row>
    <row r="135" spans="1:9" x14ac:dyDescent="0.3">
      <c r="A135" s="122"/>
      <c r="B135" s="122"/>
      <c r="C135" s="123"/>
      <c r="D135" s="122"/>
      <c r="E135" s="124"/>
      <c r="F135" s="124"/>
      <c r="G135" s="124"/>
      <c r="H135" s="124"/>
      <c r="I135" s="124"/>
    </row>
    <row r="136" spans="1:9" x14ac:dyDescent="0.3">
      <c r="A136" s="122"/>
      <c r="B136" s="122"/>
      <c r="C136" s="123"/>
      <c r="D136" s="122"/>
      <c r="E136" s="124"/>
      <c r="F136" s="124"/>
      <c r="G136" s="124"/>
      <c r="H136" s="124"/>
      <c r="I136" s="124"/>
    </row>
    <row r="137" spans="1:9" x14ac:dyDescent="0.3">
      <c r="A137" s="122"/>
      <c r="B137" s="122"/>
      <c r="C137" s="123"/>
      <c r="D137" s="122"/>
      <c r="E137" s="124"/>
      <c r="F137" s="124"/>
      <c r="G137" s="124"/>
      <c r="H137" s="124"/>
      <c r="I137" s="124"/>
    </row>
    <row r="138" spans="1:9" x14ac:dyDescent="0.3">
      <c r="A138" s="122"/>
      <c r="B138" s="122"/>
      <c r="C138" s="123"/>
      <c r="D138" s="122"/>
      <c r="E138" s="124"/>
      <c r="F138" s="124"/>
      <c r="G138" s="124"/>
      <c r="H138" s="124"/>
      <c r="I138" s="124"/>
    </row>
    <row r="139" spans="1:9" x14ac:dyDescent="0.3">
      <c r="A139" s="122"/>
      <c r="B139" s="122"/>
      <c r="C139" s="123"/>
      <c r="D139" s="122"/>
      <c r="E139" s="124"/>
      <c r="F139" s="124"/>
      <c r="G139" s="124"/>
      <c r="H139" s="124"/>
      <c r="I139" s="124"/>
    </row>
    <row r="140" spans="1:9" x14ac:dyDescent="0.3">
      <c r="A140" s="122"/>
      <c r="B140" s="122"/>
      <c r="C140" s="123"/>
      <c r="D140" s="122"/>
      <c r="E140" s="124"/>
      <c r="F140" s="124"/>
      <c r="G140" s="124"/>
      <c r="H140" s="124"/>
      <c r="I140" s="124"/>
    </row>
    <row r="141" spans="1:9" x14ac:dyDescent="0.3">
      <c r="A141" s="122"/>
      <c r="B141" s="122"/>
      <c r="C141" s="123"/>
      <c r="D141" s="122"/>
      <c r="E141" s="124"/>
      <c r="F141" s="124"/>
      <c r="G141" s="124"/>
      <c r="H141" s="124"/>
      <c r="I141" s="124"/>
    </row>
    <row r="142" spans="1:9" x14ac:dyDescent="0.3">
      <c r="A142" s="122"/>
      <c r="B142" s="122"/>
      <c r="C142" s="123"/>
      <c r="D142" s="122"/>
      <c r="E142" s="124"/>
      <c r="F142" s="124"/>
      <c r="G142" s="124"/>
      <c r="H142" s="124"/>
      <c r="I142" s="124"/>
    </row>
    <row r="143" spans="1:9" x14ac:dyDescent="0.3">
      <c r="A143" s="122"/>
      <c r="B143" s="122"/>
      <c r="C143" s="123"/>
      <c r="D143" s="122"/>
      <c r="E143" s="124"/>
      <c r="F143" s="124"/>
      <c r="G143" s="124"/>
      <c r="H143" s="124"/>
      <c r="I143" s="124"/>
    </row>
    <row r="144" spans="1:9" x14ac:dyDescent="0.3">
      <c r="A144" s="122"/>
      <c r="B144" s="122"/>
      <c r="C144" s="123"/>
      <c r="D144" s="122"/>
      <c r="E144" s="124"/>
      <c r="F144" s="124"/>
      <c r="G144" s="124"/>
      <c r="H144" s="124"/>
      <c r="I144" s="124"/>
    </row>
    <row r="145" spans="1:9" x14ac:dyDescent="0.3">
      <c r="A145" s="122"/>
      <c r="B145" s="122"/>
      <c r="C145" s="123"/>
      <c r="D145" s="122"/>
      <c r="E145" s="124"/>
      <c r="F145" s="124"/>
      <c r="G145" s="124"/>
      <c r="H145" s="124"/>
      <c r="I145" s="124"/>
    </row>
    <row r="146" spans="1:9" x14ac:dyDescent="0.3">
      <c r="A146" s="122"/>
      <c r="B146" s="122"/>
      <c r="C146" s="123"/>
      <c r="D146" s="122"/>
      <c r="E146" s="124"/>
      <c r="F146" s="124"/>
      <c r="G146" s="124"/>
      <c r="H146" s="124"/>
      <c r="I146" s="124"/>
    </row>
    <row r="147" spans="1:9" x14ac:dyDescent="0.3">
      <c r="A147" s="122"/>
      <c r="B147" s="122"/>
      <c r="C147" s="123"/>
      <c r="D147" s="122"/>
      <c r="E147" s="124"/>
      <c r="F147" s="124"/>
      <c r="G147" s="124"/>
      <c r="H147" s="124"/>
      <c r="I147" s="124"/>
    </row>
    <row r="148" spans="1:9" x14ac:dyDescent="0.3">
      <c r="A148" s="122"/>
      <c r="B148" s="122"/>
      <c r="C148" s="123"/>
      <c r="D148" s="122"/>
      <c r="E148" s="124"/>
      <c r="F148" s="124"/>
      <c r="G148" s="124"/>
      <c r="H148" s="124"/>
      <c r="I148" s="124"/>
    </row>
    <row r="149" spans="1:9" x14ac:dyDescent="0.3">
      <c r="A149" s="122"/>
      <c r="B149" s="122"/>
      <c r="C149" s="123"/>
      <c r="D149" s="122"/>
      <c r="E149" s="124"/>
      <c r="F149" s="124"/>
      <c r="G149" s="124"/>
      <c r="H149" s="124"/>
      <c r="I149" s="124"/>
    </row>
    <row r="150" spans="1:9" x14ac:dyDescent="0.3">
      <c r="A150" s="122"/>
      <c r="B150" s="122"/>
      <c r="C150" s="123"/>
      <c r="D150" s="122"/>
      <c r="E150" s="124"/>
      <c r="F150" s="124"/>
      <c r="G150" s="124"/>
      <c r="H150" s="124"/>
      <c r="I150" s="124"/>
    </row>
    <row r="151" spans="1:9" x14ac:dyDescent="0.3">
      <c r="A151" s="122"/>
      <c r="B151" s="122"/>
      <c r="C151" s="123"/>
      <c r="D151" s="122"/>
      <c r="E151" s="124"/>
      <c r="F151" s="124"/>
      <c r="G151" s="124"/>
      <c r="H151" s="124"/>
      <c r="I151" s="124"/>
    </row>
    <row r="152" spans="1:9" x14ac:dyDescent="0.3">
      <c r="A152" s="122"/>
      <c r="B152" s="122"/>
      <c r="C152" s="123"/>
      <c r="D152" s="122"/>
      <c r="E152" s="124"/>
      <c r="F152" s="124"/>
      <c r="G152" s="124"/>
      <c r="H152" s="124"/>
      <c r="I152" s="124"/>
    </row>
    <row r="153" spans="1:9" x14ac:dyDescent="0.3">
      <c r="A153" s="122"/>
      <c r="B153" s="122"/>
      <c r="C153" s="123"/>
      <c r="D153" s="122"/>
      <c r="E153" s="124"/>
      <c r="F153" s="124"/>
      <c r="G153" s="124"/>
      <c r="H153" s="124"/>
      <c r="I153" s="124"/>
    </row>
    <row r="154" spans="1:9" x14ac:dyDescent="0.3">
      <c r="A154" s="122"/>
      <c r="B154" s="122"/>
      <c r="C154" s="123"/>
      <c r="D154" s="122"/>
      <c r="E154" s="124"/>
      <c r="F154" s="124"/>
      <c r="G154" s="124"/>
      <c r="H154" s="124"/>
      <c r="I154" s="124"/>
    </row>
    <row r="155" spans="1:9" x14ac:dyDescent="0.3">
      <c r="A155" s="122"/>
      <c r="B155" s="122"/>
      <c r="C155" s="123"/>
      <c r="D155" s="122"/>
      <c r="E155" s="124"/>
      <c r="F155" s="124"/>
      <c r="G155" s="124"/>
      <c r="H155" s="124"/>
      <c r="I155" s="124"/>
    </row>
    <row r="156" spans="1:9" x14ac:dyDescent="0.3">
      <c r="A156" s="122"/>
      <c r="B156" s="122"/>
      <c r="C156" s="123"/>
      <c r="D156" s="122"/>
      <c r="E156" s="124"/>
      <c r="F156" s="124"/>
      <c r="G156" s="124"/>
      <c r="H156" s="124"/>
      <c r="I156" s="124"/>
    </row>
    <row r="157" spans="1:9" x14ac:dyDescent="0.3">
      <c r="A157" s="122"/>
      <c r="B157" s="122"/>
      <c r="C157" s="123"/>
      <c r="D157" s="122"/>
      <c r="E157" s="124"/>
      <c r="F157" s="124"/>
      <c r="G157" s="124"/>
      <c r="H157" s="124"/>
      <c r="I157" s="124"/>
    </row>
    <row r="158" spans="1:9" x14ac:dyDescent="0.3">
      <c r="A158" s="122"/>
      <c r="B158" s="122"/>
      <c r="C158" s="123"/>
      <c r="D158" s="122"/>
      <c r="E158" s="124"/>
      <c r="F158" s="124"/>
      <c r="G158" s="124"/>
      <c r="H158" s="124"/>
      <c r="I158" s="124"/>
    </row>
    <row r="159" spans="1:9" x14ac:dyDescent="0.3">
      <c r="A159" s="122"/>
      <c r="B159" s="122"/>
      <c r="C159" s="123"/>
      <c r="D159" s="122"/>
      <c r="E159" s="124"/>
      <c r="F159" s="124"/>
      <c r="G159" s="124"/>
      <c r="H159" s="124"/>
      <c r="I159" s="124"/>
    </row>
    <row r="160" spans="1:9" x14ac:dyDescent="0.3">
      <c r="A160" s="122"/>
      <c r="B160" s="122"/>
      <c r="C160" s="123"/>
      <c r="D160" s="122"/>
      <c r="E160" s="124"/>
      <c r="F160" s="124"/>
      <c r="G160" s="124"/>
      <c r="H160" s="124"/>
      <c r="I160" s="124"/>
    </row>
    <row r="161" spans="1:9" x14ac:dyDescent="0.3">
      <c r="A161" s="122"/>
      <c r="B161" s="122"/>
      <c r="C161" s="123"/>
      <c r="D161" s="122"/>
      <c r="E161" s="124"/>
      <c r="F161" s="124"/>
      <c r="G161" s="124"/>
      <c r="H161" s="124"/>
      <c r="I161" s="124"/>
    </row>
    <row r="162" spans="1:9" x14ac:dyDescent="0.3">
      <c r="A162" s="122"/>
      <c r="B162" s="122"/>
      <c r="C162" s="123"/>
      <c r="D162" s="122"/>
      <c r="E162" s="124"/>
      <c r="F162" s="124"/>
      <c r="G162" s="124"/>
      <c r="H162" s="124"/>
      <c r="I162" s="124"/>
    </row>
    <row r="163" spans="1:9" x14ac:dyDescent="0.3">
      <c r="A163" s="122"/>
      <c r="B163" s="122"/>
      <c r="C163" s="123"/>
      <c r="D163" s="122"/>
      <c r="E163" s="124"/>
      <c r="F163" s="124"/>
      <c r="G163" s="124"/>
      <c r="H163" s="124"/>
      <c r="I163" s="124"/>
    </row>
    <row r="164" spans="1:9" x14ac:dyDescent="0.3">
      <c r="A164" s="122"/>
      <c r="B164" s="122"/>
      <c r="C164" s="123"/>
      <c r="D164" s="122"/>
      <c r="E164" s="124"/>
      <c r="F164" s="124"/>
      <c r="G164" s="124"/>
      <c r="H164" s="124"/>
      <c r="I164" s="124"/>
    </row>
    <row r="165" spans="1:9" x14ac:dyDescent="0.3">
      <c r="A165" s="122"/>
      <c r="B165" s="122"/>
      <c r="C165" s="123"/>
      <c r="D165" s="122"/>
      <c r="E165" s="124"/>
      <c r="F165" s="124"/>
      <c r="G165" s="124"/>
      <c r="H165" s="124"/>
      <c r="I165" s="124"/>
    </row>
    <row r="166" spans="1:9" x14ac:dyDescent="0.3">
      <c r="A166" s="122"/>
      <c r="B166" s="122"/>
      <c r="C166" s="123"/>
      <c r="D166" s="122"/>
      <c r="E166" s="124"/>
      <c r="F166" s="124"/>
      <c r="G166" s="124"/>
      <c r="H166" s="124"/>
      <c r="I166" s="124"/>
    </row>
    <row r="167" spans="1:9" x14ac:dyDescent="0.3">
      <c r="A167" s="122"/>
      <c r="B167" s="122"/>
      <c r="C167" s="123"/>
      <c r="D167" s="122"/>
      <c r="E167" s="124"/>
      <c r="F167" s="124"/>
      <c r="G167" s="124"/>
      <c r="H167" s="124"/>
      <c r="I167" s="124"/>
    </row>
    <row r="168" spans="1:9" x14ac:dyDescent="0.3">
      <c r="A168" s="122"/>
      <c r="B168" s="122"/>
      <c r="C168" s="123"/>
      <c r="D168" s="122"/>
      <c r="E168" s="124"/>
      <c r="F168" s="124"/>
      <c r="G168" s="124"/>
      <c r="H168" s="124"/>
      <c r="I168" s="124"/>
    </row>
    <row r="169" spans="1:9" x14ac:dyDescent="0.3">
      <c r="A169" s="122"/>
      <c r="B169" s="122"/>
      <c r="C169" s="123"/>
      <c r="D169" s="122"/>
      <c r="E169" s="124"/>
      <c r="F169" s="124"/>
      <c r="G169" s="124"/>
      <c r="H169" s="124"/>
      <c r="I169" s="124"/>
    </row>
    <row r="170" spans="1:9" x14ac:dyDescent="0.3">
      <c r="A170" s="122"/>
      <c r="B170" s="122"/>
      <c r="C170" s="123"/>
      <c r="D170" s="122"/>
      <c r="E170" s="124"/>
      <c r="F170" s="124"/>
      <c r="G170" s="124"/>
      <c r="H170" s="124"/>
      <c r="I170" s="124"/>
    </row>
    <row r="171" spans="1:9" x14ac:dyDescent="0.3">
      <c r="A171" s="122"/>
      <c r="B171" s="122"/>
      <c r="C171" s="123"/>
      <c r="D171" s="122"/>
      <c r="E171" s="124"/>
      <c r="F171" s="124"/>
      <c r="G171" s="124"/>
      <c r="H171" s="124"/>
      <c r="I171" s="124"/>
    </row>
    <row r="172" spans="1:9" x14ac:dyDescent="0.3">
      <c r="A172" s="122"/>
      <c r="B172" s="122"/>
      <c r="C172" s="123"/>
      <c r="D172" s="122"/>
      <c r="E172" s="124"/>
      <c r="F172" s="124"/>
      <c r="G172" s="124"/>
      <c r="H172" s="124"/>
      <c r="I172" s="124"/>
    </row>
    <row r="173" spans="1:9" x14ac:dyDescent="0.3">
      <c r="A173" s="122"/>
      <c r="B173" s="122"/>
      <c r="C173" s="123"/>
      <c r="D173" s="122"/>
      <c r="E173" s="124"/>
      <c r="F173" s="124"/>
      <c r="G173" s="124"/>
      <c r="H173" s="124"/>
      <c r="I173" s="124"/>
    </row>
    <row r="174" spans="1:9" x14ac:dyDescent="0.3">
      <c r="A174" s="122"/>
      <c r="B174" s="122"/>
      <c r="C174" s="123"/>
      <c r="D174" s="122"/>
      <c r="E174" s="124"/>
      <c r="F174" s="124"/>
      <c r="G174" s="124"/>
      <c r="H174" s="124"/>
      <c r="I174" s="124"/>
    </row>
    <row r="175" spans="1:9" x14ac:dyDescent="0.3">
      <c r="A175" s="122"/>
      <c r="B175" s="122"/>
      <c r="C175" s="123"/>
      <c r="D175" s="122"/>
      <c r="E175" s="124"/>
      <c r="F175" s="124"/>
      <c r="G175" s="124"/>
      <c r="H175" s="124"/>
      <c r="I175" s="124"/>
    </row>
    <row r="176" spans="1:9" x14ac:dyDescent="0.3">
      <c r="A176" s="122"/>
      <c r="B176" s="122"/>
      <c r="C176" s="123"/>
      <c r="D176" s="122"/>
      <c r="E176" s="124"/>
      <c r="F176" s="124"/>
      <c r="G176" s="124"/>
      <c r="H176" s="124"/>
      <c r="I176" s="124"/>
    </row>
    <row r="177" spans="1:9" x14ac:dyDescent="0.3">
      <c r="A177" s="122"/>
      <c r="B177" s="122"/>
      <c r="C177" s="123"/>
      <c r="D177" s="122"/>
      <c r="E177" s="124"/>
      <c r="F177" s="124"/>
      <c r="G177" s="124"/>
      <c r="H177" s="124"/>
      <c r="I177" s="124"/>
    </row>
    <row r="178" spans="1:9" x14ac:dyDescent="0.3">
      <c r="A178" s="122"/>
      <c r="B178" s="122"/>
      <c r="C178" s="123"/>
      <c r="D178" s="122"/>
      <c r="E178" s="124"/>
      <c r="F178" s="124"/>
      <c r="G178" s="124"/>
      <c r="H178" s="124"/>
      <c r="I178" s="124"/>
    </row>
    <row r="179" spans="1:9" x14ac:dyDescent="0.3">
      <c r="A179" s="122"/>
      <c r="B179" s="122"/>
      <c r="C179" s="123"/>
      <c r="D179" s="122"/>
      <c r="E179" s="124"/>
      <c r="F179" s="124"/>
      <c r="G179" s="124"/>
      <c r="H179" s="124"/>
      <c r="I179" s="124"/>
    </row>
    <row r="180" spans="1:9" x14ac:dyDescent="0.3">
      <c r="A180" s="122"/>
      <c r="B180" s="122"/>
      <c r="C180" s="123"/>
      <c r="D180" s="122"/>
      <c r="E180" s="124"/>
      <c r="F180" s="124"/>
      <c r="G180" s="124"/>
      <c r="H180" s="124"/>
      <c r="I180" s="124"/>
    </row>
    <row r="181" spans="1:9" x14ac:dyDescent="0.3">
      <c r="A181" s="122"/>
      <c r="B181" s="122"/>
      <c r="C181" s="123"/>
      <c r="D181" s="122"/>
      <c r="E181" s="124"/>
      <c r="F181" s="124"/>
      <c r="G181" s="124"/>
      <c r="H181" s="124"/>
      <c r="I181" s="124"/>
    </row>
    <row r="182" spans="1:9" x14ac:dyDescent="0.3">
      <c r="A182" s="122"/>
      <c r="B182" s="122"/>
      <c r="C182" s="123"/>
      <c r="D182" s="122"/>
      <c r="E182" s="124"/>
      <c r="F182" s="124"/>
      <c r="G182" s="124"/>
      <c r="H182" s="124"/>
      <c r="I182" s="124"/>
    </row>
    <row r="183" spans="1:9" x14ac:dyDescent="0.3">
      <c r="A183" s="122"/>
      <c r="B183" s="122"/>
      <c r="C183" s="123"/>
      <c r="D183" s="122"/>
      <c r="E183" s="124"/>
      <c r="F183" s="124"/>
      <c r="G183" s="124"/>
      <c r="H183" s="124"/>
      <c r="I183" s="124"/>
    </row>
    <row r="184" spans="1:9" x14ac:dyDescent="0.3">
      <c r="A184" s="122"/>
      <c r="B184" s="122"/>
      <c r="C184" s="123"/>
      <c r="D184" s="122"/>
      <c r="E184" s="124"/>
      <c r="F184" s="124"/>
      <c r="G184" s="124"/>
      <c r="H184" s="124"/>
      <c r="I184" s="124"/>
    </row>
    <row r="185" spans="1:9" x14ac:dyDescent="0.3">
      <c r="A185" s="122"/>
      <c r="B185" s="122"/>
      <c r="C185" s="123"/>
      <c r="D185" s="122"/>
      <c r="E185" s="124"/>
      <c r="F185" s="124"/>
      <c r="G185" s="124"/>
      <c r="H185" s="124"/>
      <c r="I185" s="124"/>
    </row>
    <row r="186" spans="1:9" x14ac:dyDescent="0.3">
      <c r="A186" s="122"/>
      <c r="B186" s="122"/>
      <c r="C186" s="123"/>
      <c r="D186" s="122"/>
      <c r="E186" s="124"/>
      <c r="F186" s="124"/>
      <c r="G186" s="124"/>
      <c r="H186" s="124"/>
      <c r="I186" s="124"/>
    </row>
    <row r="187" spans="1:9" x14ac:dyDescent="0.3">
      <c r="A187" s="122"/>
      <c r="B187" s="122"/>
      <c r="C187" s="123"/>
      <c r="D187" s="122"/>
      <c r="E187" s="124"/>
      <c r="F187" s="124"/>
      <c r="G187" s="124"/>
      <c r="H187" s="124"/>
      <c r="I187" s="124"/>
    </row>
    <row r="188" spans="1:9" x14ac:dyDescent="0.3">
      <c r="A188" s="122"/>
      <c r="B188" s="122"/>
      <c r="C188" s="123"/>
      <c r="D188" s="122"/>
      <c r="E188" s="124"/>
      <c r="F188" s="124"/>
      <c r="G188" s="124"/>
      <c r="H188" s="124"/>
      <c r="I188" s="124"/>
    </row>
    <row r="189" spans="1:9" x14ac:dyDescent="0.3">
      <c r="A189" s="122"/>
      <c r="B189" s="122"/>
      <c r="C189" s="123"/>
      <c r="D189" s="122"/>
      <c r="E189" s="124"/>
      <c r="F189" s="124"/>
      <c r="G189" s="124"/>
      <c r="H189" s="124"/>
      <c r="I189" s="124"/>
    </row>
    <row r="190" spans="1:9" x14ac:dyDescent="0.3">
      <c r="A190" s="122"/>
      <c r="B190" s="122"/>
      <c r="C190" s="123"/>
      <c r="D190" s="122"/>
      <c r="E190" s="124"/>
      <c r="F190" s="124"/>
      <c r="G190" s="124"/>
      <c r="H190" s="124"/>
      <c r="I190" s="124"/>
    </row>
    <row r="191" spans="1:9" x14ac:dyDescent="0.3">
      <c r="A191" s="122"/>
      <c r="B191" s="122"/>
      <c r="C191" s="123"/>
      <c r="D191" s="122"/>
      <c r="E191" s="124"/>
      <c r="F191" s="124"/>
      <c r="G191" s="124"/>
      <c r="H191" s="124"/>
      <c r="I191" s="124"/>
    </row>
    <row r="192" spans="1:9" x14ac:dyDescent="0.3">
      <c r="A192" s="122"/>
      <c r="B192" s="122"/>
      <c r="C192" s="123"/>
      <c r="D192" s="122"/>
      <c r="E192" s="124"/>
      <c r="F192" s="124"/>
      <c r="G192" s="124"/>
      <c r="H192" s="124"/>
      <c r="I192" s="124"/>
    </row>
    <row r="193" spans="1:9" x14ac:dyDescent="0.3">
      <c r="A193" s="122"/>
      <c r="B193" s="122"/>
      <c r="C193" s="123"/>
      <c r="D193" s="122"/>
      <c r="E193" s="124"/>
      <c r="F193" s="124"/>
      <c r="G193" s="124"/>
      <c r="H193" s="124"/>
      <c r="I193" s="124"/>
    </row>
    <row r="194" spans="1:9" x14ac:dyDescent="0.3">
      <c r="A194" s="122"/>
      <c r="B194" s="122"/>
      <c r="C194" s="123"/>
      <c r="D194" s="122"/>
      <c r="E194" s="124"/>
      <c r="F194" s="124"/>
      <c r="G194" s="124"/>
      <c r="H194" s="124"/>
      <c r="I194" s="124"/>
    </row>
    <row r="195" spans="1:9" x14ac:dyDescent="0.3">
      <c r="A195" s="122"/>
      <c r="B195" s="122"/>
      <c r="C195" s="123"/>
      <c r="D195" s="122"/>
      <c r="E195" s="124"/>
      <c r="F195" s="124"/>
      <c r="G195" s="124"/>
      <c r="H195" s="124"/>
      <c r="I195" s="124"/>
    </row>
    <row r="196" spans="1:9" x14ac:dyDescent="0.3">
      <c r="A196" s="122"/>
      <c r="B196" s="122"/>
      <c r="C196" s="123"/>
      <c r="D196" s="122"/>
      <c r="E196" s="124"/>
      <c r="F196" s="124"/>
      <c r="G196" s="124"/>
      <c r="H196" s="124"/>
      <c r="I196" s="124"/>
    </row>
    <row r="197" spans="1:9" x14ac:dyDescent="0.3">
      <c r="A197" s="122"/>
      <c r="B197" s="122"/>
      <c r="C197" s="123"/>
      <c r="D197" s="122"/>
      <c r="E197" s="124"/>
      <c r="F197" s="124"/>
      <c r="G197" s="124"/>
      <c r="H197" s="124"/>
      <c r="I197" s="124"/>
    </row>
    <row r="198" spans="1:9" x14ac:dyDescent="0.3">
      <c r="A198" s="122"/>
      <c r="B198" s="122"/>
      <c r="C198" s="123"/>
      <c r="D198" s="122"/>
      <c r="E198" s="124"/>
      <c r="F198" s="124"/>
      <c r="G198" s="124"/>
      <c r="H198" s="124"/>
      <c r="I198" s="124"/>
    </row>
    <row r="199" spans="1:9" x14ac:dyDescent="0.3">
      <c r="A199" s="122"/>
      <c r="B199" s="122"/>
      <c r="C199" s="123"/>
      <c r="D199" s="122"/>
      <c r="E199" s="124"/>
      <c r="F199" s="124"/>
      <c r="G199" s="124"/>
      <c r="H199" s="124"/>
      <c r="I199" s="124"/>
    </row>
    <row r="200" spans="1:9" x14ac:dyDescent="0.3">
      <c r="A200" s="122"/>
      <c r="B200" s="122"/>
      <c r="C200" s="123"/>
      <c r="D200" s="122"/>
      <c r="E200" s="124"/>
      <c r="F200" s="124"/>
      <c r="G200" s="124"/>
      <c r="H200" s="124"/>
      <c r="I200" s="124"/>
    </row>
    <row r="201" spans="1:9" x14ac:dyDescent="0.3">
      <c r="A201" s="122"/>
      <c r="B201" s="122"/>
      <c r="C201" s="123"/>
      <c r="D201" s="122"/>
      <c r="E201" s="124"/>
      <c r="F201" s="124"/>
      <c r="G201" s="124"/>
      <c r="H201" s="124"/>
      <c r="I201" s="124"/>
    </row>
    <row r="202" spans="1:9" x14ac:dyDescent="0.3">
      <c r="A202" s="122"/>
      <c r="B202" s="122"/>
      <c r="C202" s="123"/>
      <c r="D202" s="122"/>
      <c r="E202" s="124"/>
      <c r="F202" s="124"/>
      <c r="G202" s="124"/>
      <c r="H202" s="124"/>
      <c r="I202" s="124"/>
    </row>
    <row r="203" spans="1:9" x14ac:dyDescent="0.3">
      <c r="A203" s="122"/>
      <c r="B203" s="122"/>
      <c r="C203" s="123"/>
      <c r="D203" s="122"/>
      <c r="E203" s="124"/>
      <c r="F203" s="124"/>
      <c r="G203" s="124"/>
      <c r="H203" s="124"/>
      <c r="I203" s="124"/>
    </row>
    <row r="204" spans="1:9" x14ac:dyDescent="0.3">
      <c r="A204" s="122"/>
      <c r="B204" s="122"/>
      <c r="C204" s="123"/>
      <c r="D204" s="122"/>
      <c r="E204" s="124"/>
      <c r="F204" s="124"/>
      <c r="G204" s="124"/>
      <c r="H204" s="124"/>
      <c r="I204" s="124"/>
    </row>
    <row r="205" spans="1:9" x14ac:dyDescent="0.3">
      <c r="A205" s="122"/>
      <c r="B205" s="122"/>
      <c r="C205" s="123"/>
      <c r="D205" s="122"/>
      <c r="E205" s="124"/>
      <c r="F205" s="124"/>
      <c r="G205" s="124"/>
      <c r="H205" s="124"/>
      <c r="I205" s="124"/>
    </row>
    <row r="206" spans="1:9" x14ac:dyDescent="0.3">
      <c r="A206" s="122"/>
      <c r="B206" s="122"/>
      <c r="C206" s="123"/>
      <c r="D206" s="122"/>
      <c r="E206" s="124"/>
      <c r="F206" s="124"/>
      <c r="G206" s="124"/>
      <c r="H206" s="124"/>
      <c r="I206" s="124"/>
    </row>
    <row r="207" spans="1:9" x14ac:dyDescent="0.3">
      <c r="A207" s="122"/>
      <c r="B207" s="122"/>
      <c r="C207" s="123"/>
      <c r="D207" s="122"/>
      <c r="E207" s="124"/>
      <c r="F207" s="124"/>
      <c r="G207" s="124"/>
      <c r="H207" s="124"/>
      <c r="I207" s="124"/>
    </row>
    <row r="208" spans="1:9" x14ac:dyDescent="0.3">
      <c r="A208" s="122"/>
      <c r="B208" s="122"/>
      <c r="C208" s="123"/>
      <c r="D208" s="122"/>
      <c r="E208" s="124"/>
      <c r="F208" s="124"/>
      <c r="G208" s="124"/>
      <c r="H208" s="124"/>
      <c r="I208" s="124"/>
    </row>
    <row r="209" spans="1:9" x14ac:dyDescent="0.3">
      <c r="A209" s="122"/>
      <c r="B209" s="122"/>
      <c r="C209" s="123"/>
      <c r="D209" s="122"/>
      <c r="E209" s="124"/>
      <c r="F209" s="124"/>
      <c r="G209" s="124"/>
      <c r="H209" s="124"/>
      <c r="I209" s="124"/>
    </row>
    <row r="210" spans="1:9" x14ac:dyDescent="0.3">
      <c r="A210" s="122"/>
      <c r="B210" s="122"/>
      <c r="C210" s="123"/>
      <c r="D210" s="122"/>
      <c r="E210" s="124"/>
      <c r="F210" s="124"/>
      <c r="G210" s="124"/>
      <c r="H210" s="124"/>
      <c r="I210" s="124"/>
    </row>
    <row r="211" spans="1:9" x14ac:dyDescent="0.3">
      <c r="A211" s="122"/>
      <c r="B211" s="122"/>
      <c r="C211" s="123"/>
      <c r="D211" s="122"/>
      <c r="E211" s="124"/>
      <c r="F211" s="124"/>
      <c r="G211" s="124"/>
      <c r="H211" s="124"/>
      <c r="I211" s="124"/>
    </row>
    <row r="212" spans="1:9" x14ac:dyDescent="0.3">
      <c r="A212" s="122"/>
      <c r="B212" s="122"/>
      <c r="C212" s="123"/>
      <c r="D212" s="122"/>
      <c r="E212" s="124"/>
      <c r="F212" s="124"/>
      <c r="G212" s="124"/>
      <c r="H212" s="124"/>
      <c r="I212" s="124"/>
    </row>
    <row r="213" spans="1:9" x14ac:dyDescent="0.3">
      <c r="A213" s="122"/>
      <c r="B213" s="122"/>
      <c r="C213" s="123"/>
      <c r="D213" s="122"/>
      <c r="E213" s="124"/>
      <c r="F213" s="124"/>
      <c r="G213" s="124"/>
      <c r="H213" s="124"/>
      <c r="I213" s="124"/>
    </row>
    <row r="214" spans="1:9" x14ac:dyDescent="0.3">
      <c r="A214" s="122"/>
      <c r="B214" s="122"/>
      <c r="C214" s="123"/>
      <c r="D214" s="122"/>
      <c r="E214" s="124"/>
      <c r="F214" s="124"/>
      <c r="G214" s="124"/>
      <c r="H214" s="124"/>
      <c r="I214" s="124"/>
    </row>
    <row r="215" spans="1:9" x14ac:dyDescent="0.3">
      <c r="A215" s="122"/>
      <c r="B215" s="122"/>
      <c r="C215" s="123"/>
      <c r="D215" s="122"/>
      <c r="E215" s="124"/>
      <c r="F215" s="124"/>
      <c r="G215" s="124"/>
      <c r="H215" s="124"/>
      <c r="I215" s="124"/>
    </row>
    <row r="216" spans="1:9" x14ac:dyDescent="0.3">
      <c r="A216" s="122"/>
      <c r="B216" s="122"/>
      <c r="C216" s="123"/>
      <c r="D216" s="122"/>
      <c r="E216" s="124"/>
      <c r="F216" s="124"/>
      <c r="G216" s="124"/>
      <c r="H216" s="124"/>
      <c r="I216" s="124"/>
    </row>
    <row r="217" spans="1:9" x14ac:dyDescent="0.3">
      <c r="A217" s="122"/>
      <c r="B217" s="122"/>
      <c r="C217" s="123"/>
      <c r="D217" s="122"/>
      <c r="E217" s="124"/>
      <c r="F217" s="124"/>
      <c r="G217" s="124"/>
      <c r="H217" s="124"/>
      <c r="I217" s="124"/>
    </row>
    <row r="218" spans="1:9" x14ac:dyDescent="0.3">
      <c r="A218" s="122"/>
      <c r="B218" s="122"/>
      <c r="C218" s="123"/>
      <c r="D218" s="122"/>
      <c r="E218" s="124"/>
      <c r="F218" s="124"/>
      <c r="G218" s="124"/>
      <c r="H218" s="124"/>
      <c r="I218" s="124"/>
    </row>
    <row r="219" spans="1:9" x14ac:dyDescent="0.3">
      <c r="A219" s="122"/>
      <c r="B219" s="122"/>
      <c r="C219" s="123"/>
      <c r="D219" s="122"/>
      <c r="E219" s="124"/>
      <c r="F219" s="124"/>
      <c r="G219" s="124"/>
      <c r="H219" s="124"/>
      <c r="I219" s="124"/>
    </row>
    <row r="220" spans="1:9" x14ac:dyDescent="0.3">
      <c r="A220" s="122"/>
      <c r="B220" s="122"/>
      <c r="C220" s="123"/>
      <c r="D220" s="122"/>
      <c r="E220" s="124"/>
      <c r="F220" s="124"/>
      <c r="G220" s="124"/>
      <c r="H220" s="124"/>
      <c r="I220" s="124"/>
    </row>
    <row r="221" spans="1:9" x14ac:dyDescent="0.3">
      <c r="A221" s="122"/>
      <c r="B221" s="122"/>
      <c r="C221" s="123"/>
      <c r="D221" s="122"/>
      <c r="E221" s="124"/>
      <c r="F221" s="124"/>
      <c r="G221" s="124"/>
      <c r="H221" s="124"/>
      <c r="I221" s="124"/>
    </row>
    <row r="222" spans="1:9" x14ac:dyDescent="0.3">
      <c r="A222" s="122"/>
      <c r="B222" s="122"/>
      <c r="C222" s="123"/>
      <c r="D222" s="122"/>
      <c r="E222" s="124"/>
      <c r="F222" s="124"/>
      <c r="G222" s="124"/>
      <c r="H222" s="124"/>
      <c r="I222" s="124"/>
    </row>
    <row r="223" spans="1:9" x14ac:dyDescent="0.3">
      <c r="A223" s="122"/>
      <c r="B223" s="122"/>
      <c r="C223" s="123"/>
      <c r="D223" s="122"/>
      <c r="E223" s="124"/>
      <c r="F223" s="124"/>
      <c r="G223" s="124"/>
      <c r="H223" s="124"/>
      <c r="I223" s="124"/>
    </row>
    <row r="224" spans="1:9" x14ac:dyDescent="0.3">
      <c r="A224" s="122"/>
      <c r="B224" s="122"/>
      <c r="C224" s="123"/>
      <c r="D224" s="122"/>
      <c r="E224" s="124"/>
      <c r="F224" s="124"/>
      <c r="G224" s="124"/>
      <c r="H224" s="124"/>
      <c r="I224" s="124"/>
    </row>
    <row r="225" spans="1:9" x14ac:dyDescent="0.3">
      <c r="A225" s="122"/>
      <c r="B225" s="122"/>
      <c r="C225" s="123"/>
      <c r="D225" s="122"/>
      <c r="E225" s="124"/>
      <c r="F225" s="124"/>
      <c r="G225" s="124"/>
      <c r="H225" s="124"/>
      <c r="I225" s="124"/>
    </row>
    <row r="226" spans="1:9" x14ac:dyDescent="0.3">
      <c r="A226" s="122"/>
      <c r="B226" s="122"/>
      <c r="C226" s="123"/>
      <c r="D226" s="122"/>
      <c r="E226" s="124"/>
      <c r="F226" s="124"/>
      <c r="G226" s="124"/>
      <c r="H226" s="124"/>
      <c r="I226" s="124"/>
    </row>
    <row r="227" spans="1:9" x14ac:dyDescent="0.3">
      <c r="A227" s="122"/>
      <c r="B227" s="122"/>
      <c r="C227" s="123"/>
      <c r="D227" s="122"/>
      <c r="E227" s="124"/>
      <c r="F227" s="124"/>
      <c r="G227" s="124"/>
      <c r="H227" s="124"/>
      <c r="I227" s="124"/>
    </row>
    <row r="228" spans="1:9" x14ac:dyDescent="0.3">
      <c r="A228" s="122"/>
      <c r="B228" s="122"/>
      <c r="C228" s="123"/>
      <c r="D228" s="122"/>
      <c r="E228" s="124"/>
      <c r="F228" s="124"/>
      <c r="G228" s="124"/>
      <c r="H228" s="124"/>
      <c r="I228" s="124"/>
    </row>
    <row r="229" spans="1:9" x14ac:dyDescent="0.3">
      <c r="A229" s="122"/>
      <c r="B229" s="122"/>
      <c r="C229" s="123"/>
      <c r="D229" s="122"/>
      <c r="E229" s="124"/>
      <c r="F229" s="124"/>
      <c r="G229" s="124"/>
      <c r="H229" s="124"/>
      <c r="I229" s="124"/>
    </row>
    <row r="230" spans="1:9" x14ac:dyDescent="0.3">
      <c r="A230" s="122"/>
      <c r="B230" s="122"/>
      <c r="C230" s="123"/>
      <c r="D230" s="122"/>
      <c r="E230" s="124"/>
      <c r="F230" s="124"/>
      <c r="G230" s="124"/>
      <c r="H230" s="124"/>
      <c r="I230" s="124"/>
    </row>
    <row r="231" spans="1:9" x14ac:dyDescent="0.3">
      <c r="A231" s="122"/>
      <c r="B231" s="122"/>
      <c r="C231" s="123"/>
      <c r="D231" s="122"/>
      <c r="E231" s="124"/>
      <c r="F231" s="124"/>
      <c r="G231" s="124"/>
      <c r="H231" s="124"/>
      <c r="I231" s="124"/>
    </row>
    <row r="232" spans="1:9" x14ac:dyDescent="0.3">
      <c r="A232" s="122"/>
      <c r="B232" s="122"/>
      <c r="C232" s="123"/>
      <c r="D232" s="122"/>
      <c r="E232" s="124"/>
      <c r="F232" s="124"/>
      <c r="G232" s="124"/>
      <c r="H232" s="124"/>
      <c r="I232" s="124"/>
    </row>
    <row r="233" spans="1:9" x14ac:dyDescent="0.3">
      <c r="A233" s="122"/>
      <c r="B233" s="122"/>
      <c r="C233" s="123"/>
      <c r="D233" s="122"/>
      <c r="E233" s="124"/>
      <c r="F233" s="124"/>
      <c r="G233" s="124"/>
      <c r="H233" s="124"/>
      <c r="I233" s="124"/>
    </row>
    <row r="234" spans="1:9" x14ac:dyDescent="0.3">
      <c r="A234" s="122"/>
      <c r="B234" s="122"/>
      <c r="C234" s="123"/>
      <c r="D234" s="122"/>
      <c r="E234" s="124"/>
      <c r="F234" s="124"/>
      <c r="G234" s="124"/>
      <c r="H234" s="124"/>
      <c r="I234" s="124"/>
    </row>
    <row r="235" spans="1:9" x14ac:dyDescent="0.3">
      <c r="A235" s="122"/>
      <c r="B235" s="122"/>
      <c r="C235" s="123"/>
      <c r="D235" s="122"/>
      <c r="E235" s="124"/>
      <c r="F235" s="124"/>
      <c r="G235" s="124"/>
      <c r="H235" s="124"/>
      <c r="I235" s="124"/>
    </row>
    <row r="236" spans="1:9" x14ac:dyDescent="0.3">
      <c r="A236" s="122"/>
      <c r="B236" s="122"/>
      <c r="C236" s="123"/>
      <c r="D236" s="122"/>
      <c r="E236" s="124"/>
      <c r="F236" s="124"/>
      <c r="G236" s="124"/>
      <c r="H236" s="124"/>
      <c r="I236" s="124"/>
    </row>
    <row r="237" spans="1:9" x14ac:dyDescent="0.3">
      <c r="A237" s="122"/>
      <c r="B237" s="122"/>
      <c r="C237" s="123"/>
      <c r="D237" s="122"/>
      <c r="E237" s="124"/>
      <c r="F237" s="124"/>
      <c r="G237" s="124"/>
      <c r="H237" s="124"/>
      <c r="I237" s="124"/>
    </row>
    <row r="238" spans="1:9" x14ac:dyDescent="0.3">
      <c r="A238" s="122"/>
      <c r="B238" s="122"/>
      <c r="C238" s="123"/>
      <c r="D238" s="122"/>
      <c r="E238" s="124"/>
      <c r="F238" s="124"/>
      <c r="G238" s="124"/>
      <c r="H238" s="124"/>
      <c r="I238" s="124"/>
    </row>
    <row r="239" spans="1:9" x14ac:dyDescent="0.3">
      <c r="A239" s="122"/>
      <c r="B239" s="122"/>
      <c r="C239" s="123"/>
      <c r="D239" s="122"/>
      <c r="E239" s="124"/>
      <c r="F239" s="124"/>
      <c r="G239" s="124"/>
      <c r="H239" s="124"/>
      <c r="I239" s="124"/>
    </row>
    <row r="240" spans="1:9" x14ac:dyDescent="0.3">
      <c r="A240" s="122"/>
      <c r="B240" s="122"/>
      <c r="C240" s="123"/>
      <c r="D240" s="122"/>
      <c r="E240" s="124"/>
      <c r="F240" s="124"/>
      <c r="G240" s="124"/>
      <c r="H240" s="124"/>
      <c r="I240" s="124"/>
    </row>
    <row r="241" spans="1:9" x14ac:dyDescent="0.3">
      <c r="A241" s="122"/>
      <c r="B241" s="122"/>
      <c r="C241" s="123"/>
      <c r="D241" s="122"/>
      <c r="E241" s="124"/>
      <c r="F241" s="124"/>
      <c r="G241" s="124"/>
      <c r="H241" s="124"/>
      <c r="I241" s="124"/>
    </row>
    <row r="242" spans="1:9" x14ac:dyDescent="0.3">
      <c r="A242" s="122"/>
      <c r="B242" s="122"/>
      <c r="C242" s="123"/>
      <c r="D242" s="122"/>
      <c r="E242" s="124"/>
      <c r="F242" s="124"/>
      <c r="G242" s="124"/>
      <c r="H242" s="124"/>
      <c r="I242" s="124"/>
    </row>
    <row r="243" spans="1:9" x14ac:dyDescent="0.3">
      <c r="A243" s="122"/>
      <c r="B243" s="122"/>
      <c r="C243" s="123"/>
      <c r="D243" s="122"/>
      <c r="E243" s="124"/>
      <c r="F243" s="124"/>
      <c r="G243" s="124"/>
      <c r="H243" s="124"/>
      <c r="I243" s="124"/>
    </row>
    <row r="244" spans="1:9" x14ac:dyDescent="0.3">
      <c r="A244" s="122"/>
      <c r="B244" s="122"/>
      <c r="C244" s="123"/>
      <c r="D244" s="122"/>
      <c r="E244" s="124"/>
      <c r="F244" s="124"/>
      <c r="G244" s="124"/>
      <c r="H244" s="124"/>
      <c r="I244" s="124"/>
    </row>
    <row r="245" spans="1:9" x14ac:dyDescent="0.3">
      <c r="A245" s="122"/>
      <c r="B245" s="122"/>
      <c r="C245" s="123"/>
      <c r="D245" s="122"/>
      <c r="E245" s="124"/>
      <c r="F245" s="124"/>
      <c r="G245" s="124"/>
      <c r="H245" s="124"/>
      <c r="I245" s="124"/>
    </row>
    <row r="246" spans="1:9" x14ac:dyDescent="0.3">
      <c r="A246" s="122"/>
      <c r="B246" s="122"/>
      <c r="C246" s="123"/>
      <c r="D246" s="122"/>
      <c r="E246" s="124"/>
      <c r="F246" s="124"/>
      <c r="G246" s="124"/>
      <c r="H246" s="124"/>
      <c r="I246" s="124"/>
    </row>
    <row r="247" spans="1:9" x14ac:dyDescent="0.3">
      <c r="A247" s="122"/>
      <c r="B247" s="122"/>
      <c r="C247" s="123"/>
      <c r="D247" s="122"/>
      <c r="E247" s="124"/>
      <c r="F247" s="124"/>
      <c r="G247" s="124"/>
      <c r="H247" s="124"/>
      <c r="I247" s="124"/>
    </row>
    <row r="248" spans="1:9" x14ac:dyDescent="0.3">
      <c r="A248" s="122"/>
      <c r="B248" s="122"/>
      <c r="C248" s="123"/>
      <c r="D248" s="122"/>
      <c r="E248" s="124"/>
      <c r="F248" s="124"/>
      <c r="G248" s="124"/>
      <c r="H248" s="124"/>
      <c r="I248" s="124"/>
    </row>
    <row r="249" spans="1:9" x14ac:dyDescent="0.3">
      <c r="A249" s="122"/>
      <c r="B249" s="122"/>
      <c r="C249" s="123"/>
      <c r="D249" s="122"/>
      <c r="E249" s="124"/>
      <c r="F249" s="124"/>
      <c r="G249" s="124"/>
      <c r="H249" s="124"/>
      <c r="I249" s="124"/>
    </row>
    <row r="250" spans="1:9" x14ac:dyDescent="0.3">
      <c r="A250" s="122"/>
      <c r="B250" s="122"/>
      <c r="C250" s="123"/>
      <c r="D250" s="122"/>
      <c r="E250" s="124"/>
      <c r="F250" s="124"/>
      <c r="G250" s="124"/>
      <c r="H250" s="124"/>
      <c r="I250" s="124"/>
    </row>
    <row r="251" spans="1:9" x14ac:dyDescent="0.3">
      <c r="A251" s="122"/>
      <c r="B251" s="122"/>
      <c r="C251" s="123"/>
      <c r="D251" s="122"/>
      <c r="E251" s="124"/>
      <c r="F251" s="124"/>
      <c r="G251" s="124"/>
      <c r="H251" s="124"/>
      <c r="I251" s="124"/>
    </row>
    <row r="252" spans="1:9" x14ac:dyDescent="0.3">
      <c r="A252" s="122"/>
      <c r="B252" s="122"/>
      <c r="C252" s="123"/>
      <c r="D252" s="122"/>
      <c r="E252" s="124"/>
      <c r="F252" s="124"/>
      <c r="G252" s="124"/>
      <c r="H252" s="124"/>
      <c r="I252" s="124"/>
    </row>
    <row r="253" spans="1:9" x14ac:dyDescent="0.3">
      <c r="A253" s="122"/>
      <c r="B253" s="122"/>
      <c r="C253" s="123"/>
      <c r="D253" s="122"/>
      <c r="E253" s="124"/>
      <c r="F253" s="124"/>
      <c r="G253" s="124"/>
      <c r="H253" s="124"/>
      <c r="I253" s="124"/>
    </row>
    <row r="254" spans="1:9" x14ac:dyDescent="0.3">
      <c r="A254" s="122"/>
      <c r="B254" s="122"/>
      <c r="C254" s="123"/>
      <c r="D254" s="122"/>
      <c r="E254" s="124"/>
      <c r="F254" s="124"/>
      <c r="G254" s="124"/>
      <c r="H254" s="124"/>
      <c r="I254" s="124"/>
    </row>
    <row r="255" spans="1:9" x14ac:dyDescent="0.3">
      <c r="A255" s="122"/>
      <c r="B255" s="122"/>
      <c r="C255" s="123"/>
      <c r="D255" s="122"/>
      <c r="E255" s="124"/>
      <c r="F255" s="124"/>
      <c r="G255" s="124"/>
      <c r="H255" s="124"/>
      <c r="I255" s="124"/>
    </row>
    <row r="256" spans="1:9" x14ac:dyDescent="0.3">
      <c r="A256" s="122"/>
      <c r="B256" s="122"/>
      <c r="C256" s="123"/>
      <c r="D256" s="122"/>
      <c r="E256" s="124"/>
      <c r="F256" s="124"/>
      <c r="G256" s="124"/>
      <c r="H256" s="124"/>
      <c r="I256" s="124"/>
    </row>
    <row r="257" spans="1:9" x14ac:dyDescent="0.3">
      <c r="A257" s="122"/>
      <c r="B257" s="122"/>
      <c r="C257" s="123"/>
      <c r="D257" s="122"/>
      <c r="E257" s="124"/>
      <c r="F257" s="124"/>
      <c r="G257" s="124"/>
      <c r="H257" s="124"/>
      <c r="I257" s="124"/>
    </row>
    <row r="258" spans="1:9" x14ac:dyDescent="0.3">
      <c r="A258" s="122"/>
      <c r="B258" s="122"/>
      <c r="C258" s="123"/>
      <c r="D258" s="122"/>
      <c r="E258" s="124"/>
      <c r="F258" s="124"/>
      <c r="G258" s="124"/>
      <c r="H258" s="124"/>
      <c r="I258" s="124"/>
    </row>
    <row r="259" spans="1:9" x14ac:dyDescent="0.3">
      <c r="A259" s="122"/>
      <c r="B259" s="122"/>
      <c r="C259" s="123"/>
      <c r="D259" s="122"/>
      <c r="E259" s="124"/>
      <c r="F259" s="124"/>
      <c r="G259" s="124"/>
      <c r="H259" s="124"/>
      <c r="I259" s="124"/>
    </row>
    <row r="260" spans="1:9" x14ac:dyDescent="0.3">
      <c r="A260" s="122"/>
      <c r="B260" s="122"/>
      <c r="C260" s="123"/>
      <c r="D260" s="122"/>
      <c r="E260" s="124"/>
      <c r="F260" s="124"/>
      <c r="G260" s="124"/>
      <c r="H260" s="124"/>
      <c r="I260" s="124"/>
    </row>
    <row r="261" spans="1:9" x14ac:dyDescent="0.3">
      <c r="A261" s="122"/>
      <c r="B261" s="122"/>
      <c r="C261" s="123"/>
      <c r="D261" s="122"/>
      <c r="E261" s="124"/>
      <c r="F261" s="124"/>
      <c r="G261" s="124"/>
      <c r="H261" s="124"/>
      <c r="I261" s="124"/>
    </row>
    <row r="262" spans="1:9" x14ac:dyDescent="0.3">
      <c r="A262" s="122"/>
      <c r="B262" s="122"/>
      <c r="C262" s="123"/>
      <c r="D262" s="122"/>
      <c r="E262" s="124"/>
      <c r="F262" s="124"/>
      <c r="G262" s="124"/>
      <c r="H262" s="124"/>
      <c r="I262" s="124"/>
    </row>
    <row r="263" spans="1:9" x14ac:dyDescent="0.3">
      <c r="A263" s="122"/>
      <c r="B263" s="122"/>
      <c r="C263" s="123"/>
      <c r="D263" s="122"/>
      <c r="E263" s="124"/>
      <c r="F263" s="124"/>
      <c r="G263" s="124"/>
      <c r="H263" s="124"/>
      <c r="I263" s="124"/>
    </row>
    <row r="264" spans="1:9" x14ac:dyDescent="0.3">
      <c r="A264" s="122"/>
      <c r="B264" s="122"/>
      <c r="C264" s="123"/>
      <c r="D264" s="122"/>
      <c r="E264" s="124"/>
      <c r="F264" s="124"/>
      <c r="G264" s="124"/>
      <c r="H264" s="124"/>
      <c r="I264" s="124"/>
    </row>
    <row r="265" spans="1:9" x14ac:dyDescent="0.3">
      <c r="A265" s="122"/>
      <c r="B265" s="122"/>
      <c r="C265" s="123"/>
      <c r="D265" s="122"/>
      <c r="E265" s="124"/>
      <c r="F265" s="124"/>
      <c r="G265" s="124"/>
      <c r="H265" s="124"/>
      <c r="I265" s="124"/>
    </row>
    <row r="266" spans="1:9" x14ac:dyDescent="0.3">
      <c r="A266" s="122"/>
      <c r="B266" s="122"/>
      <c r="C266" s="123"/>
      <c r="D266" s="122"/>
      <c r="E266" s="124"/>
      <c r="F266" s="124"/>
      <c r="G266" s="124"/>
      <c r="H266" s="124"/>
      <c r="I266" s="124"/>
    </row>
    <row r="267" spans="1:9" x14ac:dyDescent="0.3">
      <c r="A267" s="122"/>
      <c r="B267" s="122"/>
      <c r="C267" s="123"/>
      <c r="D267" s="122"/>
      <c r="E267" s="124"/>
      <c r="F267" s="124"/>
      <c r="G267" s="124"/>
      <c r="H267" s="124"/>
      <c r="I267" s="124"/>
    </row>
    <row r="268" spans="1:9" x14ac:dyDescent="0.3">
      <c r="A268" s="122"/>
      <c r="B268" s="122"/>
      <c r="C268" s="123"/>
      <c r="D268" s="122"/>
      <c r="E268" s="124"/>
      <c r="F268" s="124"/>
      <c r="G268" s="124"/>
      <c r="H268" s="124"/>
      <c r="I268" s="124"/>
    </row>
    <row r="269" spans="1:9" x14ac:dyDescent="0.3">
      <c r="A269" s="122"/>
      <c r="B269" s="122"/>
      <c r="C269" s="123"/>
      <c r="D269" s="122"/>
      <c r="E269" s="124"/>
      <c r="F269" s="124"/>
      <c r="G269" s="124"/>
      <c r="H269" s="124"/>
      <c r="I269" s="124"/>
    </row>
    <row r="270" spans="1:9" x14ac:dyDescent="0.3">
      <c r="A270" s="122"/>
      <c r="B270" s="122"/>
      <c r="C270" s="123"/>
      <c r="D270" s="122"/>
      <c r="E270" s="124"/>
      <c r="F270" s="124"/>
      <c r="G270" s="124"/>
      <c r="H270" s="124"/>
      <c r="I270" s="124"/>
    </row>
    <row r="271" spans="1:9" x14ac:dyDescent="0.3">
      <c r="A271" s="122"/>
      <c r="B271" s="122"/>
      <c r="C271" s="123"/>
      <c r="D271" s="122"/>
      <c r="E271" s="124"/>
      <c r="F271" s="124"/>
      <c r="G271" s="124"/>
      <c r="H271" s="124"/>
      <c r="I271" s="124"/>
    </row>
    <row r="272" spans="1:9" x14ac:dyDescent="0.3">
      <c r="A272" s="122"/>
      <c r="B272" s="122"/>
      <c r="C272" s="123"/>
      <c r="D272" s="122"/>
      <c r="E272" s="124"/>
      <c r="F272" s="124"/>
      <c r="G272" s="124"/>
      <c r="H272" s="124"/>
      <c r="I272" s="124"/>
    </row>
    <row r="273" spans="1:9" x14ac:dyDescent="0.3">
      <c r="A273" s="122"/>
      <c r="B273" s="122"/>
      <c r="C273" s="123"/>
      <c r="D273" s="122"/>
      <c r="E273" s="124"/>
      <c r="F273" s="124"/>
      <c r="G273" s="124"/>
      <c r="H273" s="124"/>
      <c r="I273" s="124"/>
    </row>
    <row r="274" spans="1:9" x14ac:dyDescent="0.3">
      <c r="A274" s="122"/>
      <c r="B274" s="122"/>
      <c r="C274" s="123"/>
      <c r="D274" s="122"/>
      <c r="E274" s="124"/>
      <c r="F274" s="124"/>
      <c r="G274" s="124"/>
      <c r="H274" s="124"/>
      <c r="I274" s="124"/>
    </row>
    <row r="275" spans="1:9" x14ac:dyDescent="0.3">
      <c r="A275" s="122"/>
      <c r="B275" s="122"/>
      <c r="C275" s="123"/>
      <c r="D275" s="122"/>
      <c r="E275" s="124"/>
      <c r="F275" s="124"/>
      <c r="G275" s="124"/>
      <c r="H275" s="124"/>
      <c r="I275" s="124"/>
    </row>
    <row r="276" spans="1:9" x14ac:dyDescent="0.3">
      <c r="A276" s="122"/>
      <c r="B276" s="122"/>
      <c r="C276" s="123"/>
      <c r="D276" s="122"/>
      <c r="E276" s="124"/>
      <c r="F276" s="124"/>
      <c r="G276" s="124"/>
      <c r="H276" s="124"/>
      <c r="I276" s="124"/>
    </row>
    <row r="277" spans="1:9" x14ac:dyDescent="0.3">
      <c r="A277" s="122"/>
      <c r="B277" s="122"/>
      <c r="C277" s="123"/>
      <c r="D277" s="122"/>
      <c r="E277" s="124"/>
      <c r="F277" s="124"/>
      <c r="G277" s="124"/>
      <c r="H277" s="124"/>
      <c r="I277" s="124"/>
    </row>
    <row r="278" spans="1:9" x14ac:dyDescent="0.3">
      <c r="A278" s="122"/>
      <c r="B278" s="122"/>
      <c r="C278" s="123"/>
      <c r="D278" s="122"/>
      <c r="E278" s="124"/>
      <c r="F278" s="124"/>
      <c r="G278" s="124"/>
      <c r="H278" s="124"/>
      <c r="I278" s="124"/>
    </row>
    <row r="279" spans="1:9" x14ac:dyDescent="0.3">
      <c r="A279" s="122"/>
      <c r="B279" s="122"/>
      <c r="C279" s="123"/>
      <c r="D279" s="122"/>
      <c r="E279" s="124"/>
      <c r="F279" s="124"/>
      <c r="G279" s="124"/>
      <c r="H279" s="124"/>
      <c r="I279" s="124"/>
    </row>
    <row r="280" spans="1:9" x14ac:dyDescent="0.3">
      <c r="A280" s="122"/>
      <c r="B280" s="122"/>
      <c r="C280" s="123"/>
      <c r="D280" s="122"/>
      <c r="E280" s="124"/>
      <c r="F280" s="124"/>
      <c r="G280" s="124"/>
      <c r="H280" s="124"/>
      <c r="I280" s="124"/>
    </row>
    <row r="281" spans="1:9" x14ac:dyDescent="0.3">
      <c r="A281" s="122"/>
      <c r="B281" s="122"/>
      <c r="C281" s="123"/>
      <c r="D281" s="122"/>
      <c r="E281" s="124"/>
      <c r="F281" s="124"/>
      <c r="G281" s="124"/>
      <c r="H281" s="124"/>
      <c r="I281" s="124"/>
    </row>
    <row r="282" spans="1:9" x14ac:dyDescent="0.3">
      <c r="A282" s="122"/>
      <c r="B282" s="122"/>
      <c r="C282" s="123"/>
      <c r="D282" s="122"/>
      <c r="E282" s="124"/>
      <c r="F282" s="124"/>
      <c r="G282" s="124"/>
      <c r="H282" s="124"/>
      <c r="I282" s="124"/>
    </row>
    <row r="283" spans="1:9" x14ac:dyDescent="0.3">
      <c r="A283" s="122"/>
      <c r="B283" s="122"/>
      <c r="C283" s="123"/>
      <c r="D283" s="122"/>
      <c r="E283" s="124"/>
      <c r="F283" s="124"/>
      <c r="G283" s="124"/>
      <c r="H283" s="124"/>
      <c r="I283" s="124"/>
    </row>
    <row r="284" spans="1:9" x14ac:dyDescent="0.3">
      <c r="A284" s="122"/>
      <c r="B284" s="122"/>
      <c r="C284" s="123"/>
      <c r="D284" s="122"/>
      <c r="E284" s="124"/>
      <c r="F284" s="124"/>
      <c r="G284" s="124"/>
      <c r="H284" s="124"/>
      <c r="I284" s="124"/>
    </row>
    <row r="285" spans="1:9" x14ac:dyDescent="0.3">
      <c r="A285" s="122"/>
      <c r="B285" s="122"/>
      <c r="C285" s="123"/>
      <c r="D285" s="122"/>
      <c r="E285" s="124"/>
      <c r="F285" s="124"/>
      <c r="G285" s="124"/>
      <c r="H285" s="124"/>
      <c r="I285" s="124"/>
    </row>
    <row r="286" spans="1:9" x14ac:dyDescent="0.3">
      <c r="A286" s="122"/>
      <c r="B286" s="122"/>
      <c r="C286" s="123"/>
      <c r="D286" s="122"/>
      <c r="E286" s="124"/>
      <c r="F286" s="124"/>
      <c r="G286" s="124"/>
      <c r="H286" s="124"/>
      <c r="I286" s="124"/>
    </row>
    <row r="287" spans="1:9" x14ac:dyDescent="0.3">
      <c r="A287" s="122"/>
      <c r="B287" s="122"/>
      <c r="C287" s="123"/>
      <c r="D287" s="122"/>
      <c r="E287" s="124"/>
      <c r="F287" s="124"/>
      <c r="G287" s="124"/>
      <c r="H287" s="124"/>
      <c r="I287" s="124"/>
    </row>
    <row r="288" spans="1:9" x14ac:dyDescent="0.3">
      <c r="A288" s="122"/>
      <c r="B288" s="122"/>
      <c r="C288" s="123"/>
      <c r="D288" s="122"/>
      <c r="E288" s="124"/>
      <c r="F288" s="124"/>
      <c r="G288" s="124"/>
      <c r="H288" s="124"/>
      <c r="I288" s="124"/>
    </row>
    <row r="289" spans="1:9" x14ac:dyDescent="0.3">
      <c r="A289" s="122"/>
      <c r="B289" s="122"/>
      <c r="C289" s="123"/>
      <c r="D289" s="122"/>
      <c r="E289" s="124"/>
      <c r="F289" s="124"/>
      <c r="G289" s="124"/>
      <c r="H289" s="124"/>
      <c r="I289" s="124"/>
    </row>
    <row r="290" spans="1:9" x14ac:dyDescent="0.3">
      <c r="A290" s="122"/>
      <c r="B290" s="122"/>
      <c r="C290" s="123"/>
      <c r="D290" s="122"/>
      <c r="E290" s="124"/>
      <c r="F290" s="124"/>
      <c r="G290" s="124"/>
      <c r="H290" s="124"/>
      <c r="I290" s="124"/>
    </row>
    <row r="291" spans="1:9" x14ac:dyDescent="0.3">
      <c r="A291" s="122"/>
      <c r="B291" s="122"/>
      <c r="C291" s="123"/>
      <c r="D291" s="122"/>
      <c r="E291" s="124"/>
      <c r="F291" s="124"/>
      <c r="G291" s="124"/>
      <c r="H291" s="124"/>
      <c r="I291" s="124"/>
    </row>
    <row r="292" spans="1:9" x14ac:dyDescent="0.3">
      <c r="A292" s="122"/>
      <c r="B292" s="122"/>
      <c r="C292" s="123"/>
      <c r="D292" s="122"/>
      <c r="E292" s="124"/>
      <c r="F292" s="124"/>
      <c r="G292" s="124"/>
      <c r="H292" s="124"/>
      <c r="I292" s="124"/>
    </row>
    <row r="293" spans="1:9" x14ac:dyDescent="0.3">
      <c r="A293" s="122"/>
      <c r="B293" s="122"/>
      <c r="C293" s="123"/>
      <c r="D293" s="122"/>
      <c r="E293" s="124"/>
      <c r="F293" s="124"/>
      <c r="G293" s="124"/>
      <c r="H293" s="124"/>
      <c r="I293" s="124"/>
    </row>
    <row r="294" spans="1:9" x14ac:dyDescent="0.3">
      <c r="A294" s="122"/>
      <c r="B294" s="122"/>
      <c r="C294" s="123"/>
      <c r="D294" s="122"/>
      <c r="E294" s="124"/>
      <c r="F294" s="124"/>
      <c r="G294" s="124"/>
      <c r="H294" s="124"/>
      <c r="I294" s="124"/>
    </row>
    <row r="295" spans="1:9" x14ac:dyDescent="0.3">
      <c r="A295" s="122"/>
      <c r="B295" s="122"/>
      <c r="C295" s="123"/>
      <c r="D295" s="122"/>
      <c r="E295" s="124"/>
      <c r="F295" s="124"/>
      <c r="G295" s="124"/>
      <c r="H295" s="124"/>
      <c r="I295" s="124"/>
    </row>
    <row r="296" spans="1:9" x14ac:dyDescent="0.3">
      <c r="A296" s="122"/>
      <c r="B296" s="122"/>
      <c r="C296" s="123"/>
      <c r="D296" s="122"/>
      <c r="E296" s="124"/>
      <c r="F296" s="124"/>
      <c r="G296" s="124"/>
      <c r="H296" s="124"/>
      <c r="I296" s="124"/>
    </row>
    <row r="297" spans="1:9" x14ac:dyDescent="0.3">
      <c r="A297" s="122"/>
      <c r="B297" s="122"/>
      <c r="C297" s="123"/>
      <c r="D297" s="122"/>
      <c r="E297" s="124"/>
      <c r="F297" s="124"/>
      <c r="G297" s="124"/>
      <c r="H297" s="124"/>
      <c r="I297" s="124"/>
    </row>
    <row r="298" spans="1:9" x14ac:dyDescent="0.3">
      <c r="A298" s="122"/>
      <c r="B298" s="122"/>
      <c r="C298" s="123"/>
      <c r="D298" s="122"/>
      <c r="E298" s="124"/>
      <c r="F298" s="124"/>
      <c r="G298" s="124"/>
      <c r="H298" s="124"/>
      <c r="I298" s="124"/>
    </row>
    <row r="299" spans="1:9" x14ac:dyDescent="0.3">
      <c r="A299" s="122"/>
      <c r="B299" s="122"/>
      <c r="C299" s="123"/>
      <c r="D299" s="122"/>
      <c r="E299" s="124"/>
      <c r="F299" s="124"/>
      <c r="G299" s="124"/>
      <c r="H299" s="124"/>
      <c r="I299" s="124"/>
    </row>
    <row r="300" spans="1:9" x14ac:dyDescent="0.3">
      <c r="A300" s="122"/>
      <c r="B300" s="122"/>
      <c r="C300" s="123"/>
      <c r="D300" s="122"/>
      <c r="E300" s="124"/>
      <c r="F300" s="124"/>
      <c r="G300" s="124"/>
      <c r="H300" s="124"/>
      <c r="I300" s="124"/>
    </row>
    <row r="301" spans="1:9" x14ac:dyDescent="0.3">
      <c r="A301" s="122"/>
      <c r="B301" s="122"/>
      <c r="C301" s="123"/>
      <c r="D301" s="122"/>
      <c r="E301" s="124"/>
      <c r="F301" s="124"/>
      <c r="G301" s="124"/>
      <c r="H301" s="124"/>
      <c r="I301" s="124"/>
    </row>
    <row r="302" spans="1:9" x14ac:dyDescent="0.3">
      <c r="A302" s="122"/>
      <c r="B302" s="122"/>
      <c r="C302" s="123"/>
      <c r="D302" s="122"/>
      <c r="E302" s="124"/>
      <c r="F302" s="124"/>
      <c r="G302" s="124"/>
      <c r="H302" s="124"/>
      <c r="I302" s="124"/>
    </row>
    <row r="303" spans="1:9" x14ac:dyDescent="0.3">
      <c r="A303" s="122"/>
      <c r="B303" s="122"/>
      <c r="C303" s="123"/>
      <c r="D303" s="122"/>
      <c r="E303" s="124"/>
      <c r="F303" s="124"/>
      <c r="G303" s="124"/>
      <c r="H303" s="124"/>
      <c r="I303" s="124"/>
    </row>
    <row r="304" spans="1:9" x14ac:dyDescent="0.3">
      <c r="A304" s="122"/>
      <c r="B304" s="122"/>
      <c r="C304" s="123"/>
      <c r="D304" s="122"/>
      <c r="E304" s="124"/>
      <c r="F304" s="124"/>
      <c r="G304" s="124"/>
      <c r="H304" s="124"/>
      <c r="I304" s="124"/>
    </row>
    <row r="305" spans="1:9" x14ac:dyDescent="0.3">
      <c r="A305" s="122"/>
      <c r="B305" s="122"/>
      <c r="C305" s="123"/>
      <c r="D305" s="122"/>
      <c r="E305" s="124"/>
      <c r="F305" s="124"/>
      <c r="G305" s="124"/>
      <c r="H305" s="124"/>
      <c r="I305" s="124"/>
    </row>
    <row r="306" spans="1:9" x14ac:dyDescent="0.3">
      <c r="A306" s="122"/>
      <c r="B306" s="122"/>
      <c r="C306" s="123"/>
      <c r="D306" s="122"/>
      <c r="E306" s="124"/>
      <c r="F306" s="124"/>
      <c r="G306" s="124"/>
      <c r="H306" s="124"/>
      <c r="I306" s="124"/>
    </row>
    <row r="307" spans="1:9" x14ac:dyDescent="0.3">
      <c r="A307" s="122"/>
      <c r="B307" s="122"/>
      <c r="C307" s="123"/>
      <c r="D307" s="122"/>
      <c r="E307" s="124"/>
      <c r="F307" s="124"/>
      <c r="G307" s="124"/>
      <c r="H307" s="124"/>
      <c r="I307" s="124"/>
    </row>
    <row r="308" spans="1:9" x14ac:dyDescent="0.3">
      <c r="A308" s="122"/>
      <c r="B308" s="122"/>
      <c r="C308" s="123"/>
      <c r="D308" s="122"/>
      <c r="E308" s="124"/>
      <c r="F308" s="124"/>
      <c r="G308" s="124"/>
      <c r="H308" s="124"/>
      <c r="I308" s="124"/>
    </row>
    <row r="309" spans="1:9" x14ac:dyDescent="0.3">
      <c r="A309" s="122"/>
      <c r="B309" s="122"/>
      <c r="C309" s="123"/>
      <c r="D309" s="122"/>
      <c r="E309" s="124"/>
      <c r="F309" s="124"/>
      <c r="G309" s="124"/>
      <c r="H309" s="124"/>
      <c r="I309" s="124"/>
    </row>
    <row r="310" spans="1:9" x14ac:dyDescent="0.3">
      <c r="A310" s="122"/>
      <c r="B310" s="122"/>
      <c r="C310" s="123"/>
      <c r="D310" s="122"/>
      <c r="E310" s="124"/>
      <c r="F310" s="124"/>
      <c r="G310" s="124"/>
      <c r="H310" s="124"/>
      <c r="I310" s="124"/>
    </row>
    <row r="311" spans="1:9" x14ac:dyDescent="0.3">
      <c r="A311" s="122"/>
      <c r="B311" s="122"/>
      <c r="C311" s="123"/>
      <c r="D311" s="122"/>
      <c r="E311" s="124"/>
      <c r="F311" s="124"/>
      <c r="G311" s="124"/>
      <c r="H311" s="124"/>
      <c r="I311" s="124"/>
    </row>
    <row r="312" spans="1:9" x14ac:dyDescent="0.3">
      <c r="A312" s="122"/>
      <c r="B312" s="122"/>
      <c r="C312" s="123"/>
      <c r="D312" s="122"/>
      <c r="E312" s="124"/>
      <c r="F312" s="124"/>
      <c r="G312" s="124"/>
      <c r="H312" s="124"/>
      <c r="I312" s="124"/>
    </row>
    <row r="313" spans="1:9" x14ac:dyDescent="0.3">
      <c r="A313" s="122"/>
      <c r="B313" s="122"/>
      <c r="C313" s="123"/>
      <c r="D313" s="122"/>
      <c r="E313" s="124"/>
      <c r="F313" s="124"/>
      <c r="G313" s="124"/>
      <c r="H313" s="124"/>
      <c r="I313" s="124"/>
    </row>
    <row r="314" spans="1:9" x14ac:dyDescent="0.3">
      <c r="A314" s="122"/>
      <c r="B314" s="122"/>
      <c r="C314" s="123"/>
      <c r="D314" s="122"/>
      <c r="E314" s="124"/>
      <c r="F314" s="124"/>
      <c r="G314" s="124"/>
      <c r="H314" s="124"/>
      <c r="I314" s="124"/>
    </row>
    <row r="315" spans="1:9" x14ac:dyDescent="0.3">
      <c r="A315" s="122"/>
      <c r="B315" s="122"/>
      <c r="C315" s="123"/>
      <c r="D315" s="122"/>
      <c r="E315" s="124"/>
      <c r="F315" s="124"/>
      <c r="G315" s="124"/>
      <c r="H315" s="124"/>
      <c r="I315" s="124"/>
    </row>
    <row r="316" spans="1:9" x14ac:dyDescent="0.3">
      <c r="A316" s="122"/>
      <c r="B316" s="122"/>
      <c r="C316" s="123"/>
      <c r="D316" s="122"/>
      <c r="E316" s="124"/>
      <c r="F316" s="124"/>
      <c r="G316" s="124"/>
      <c r="H316" s="124"/>
      <c r="I316" s="124"/>
    </row>
    <row r="317" spans="1:9" x14ac:dyDescent="0.3">
      <c r="A317" s="122"/>
      <c r="B317" s="122"/>
      <c r="C317" s="123"/>
      <c r="D317" s="122"/>
      <c r="E317" s="124"/>
      <c r="F317" s="124"/>
      <c r="G317" s="124"/>
      <c r="H317" s="124"/>
      <c r="I317" s="124"/>
    </row>
    <row r="318" spans="1:9" x14ac:dyDescent="0.3">
      <c r="A318" s="122"/>
      <c r="B318" s="122"/>
      <c r="C318" s="123"/>
      <c r="D318" s="122"/>
      <c r="E318" s="124"/>
      <c r="F318" s="124"/>
      <c r="G318" s="124"/>
      <c r="H318" s="124"/>
      <c r="I318" s="124"/>
    </row>
    <row r="319" spans="1:9" x14ac:dyDescent="0.3">
      <c r="A319" s="122"/>
      <c r="B319" s="122"/>
      <c r="C319" s="123"/>
      <c r="D319" s="122"/>
      <c r="E319" s="124"/>
      <c r="F319" s="124"/>
      <c r="G319" s="124"/>
      <c r="H319" s="124"/>
      <c r="I319" s="124"/>
    </row>
    <row r="320" spans="1:9" x14ac:dyDescent="0.3">
      <c r="A320" s="122"/>
      <c r="B320" s="122"/>
      <c r="C320" s="123"/>
      <c r="D320" s="122"/>
      <c r="E320" s="124"/>
      <c r="F320" s="124"/>
      <c r="G320" s="124"/>
      <c r="H320" s="124"/>
      <c r="I320" s="124"/>
    </row>
    <row r="321" spans="1:9" x14ac:dyDescent="0.3">
      <c r="A321" s="122"/>
      <c r="B321" s="122"/>
      <c r="C321" s="123"/>
      <c r="D321" s="122"/>
      <c r="E321" s="124"/>
      <c r="F321" s="124"/>
      <c r="G321" s="124"/>
      <c r="H321" s="124"/>
      <c r="I321" s="124"/>
    </row>
    <row r="322" spans="1:9" x14ac:dyDescent="0.3">
      <c r="A322" s="122"/>
      <c r="B322" s="122"/>
      <c r="C322" s="123"/>
      <c r="D322" s="122"/>
      <c r="E322" s="124"/>
      <c r="F322" s="124"/>
      <c r="G322" s="124"/>
      <c r="H322" s="124"/>
      <c r="I322" s="124"/>
    </row>
    <row r="323" spans="1:9" x14ac:dyDescent="0.3">
      <c r="A323" s="122"/>
      <c r="B323" s="122"/>
      <c r="C323" s="123"/>
      <c r="D323" s="122"/>
      <c r="E323" s="124"/>
      <c r="F323" s="124"/>
      <c r="G323" s="124"/>
      <c r="H323" s="124"/>
      <c r="I323" s="124"/>
    </row>
    <row r="324" spans="1:9" x14ac:dyDescent="0.3">
      <c r="A324" s="122"/>
      <c r="B324" s="122"/>
      <c r="C324" s="123"/>
      <c r="D324" s="122"/>
      <c r="E324" s="124"/>
      <c r="F324" s="124"/>
      <c r="G324" s="124"/>
      <c r="H324" s="124"/>
      <c r="I324" s="124"/>
    </row>
    <row r="325" spans="1:9" x14ac:dyDescent="0.3">
      <c r="A325" s="122"/>
      <c r="B325" s="122"/>
      <c r="C325" s="123"/>
      <c r="D325" s="122"/>
      <c r="E325" s="124"/>
      <c r="F325" s="124"/>
      <c r="G325" s="124"/>
      <c r="H325" s="124"/>
      <c r="I325" s="124"/>
    </row>
    <row r="326" spans="1:9" x14ac:dyDescent="0.3">
      <c r="A326" s="122"/>
      <c r="B326" s="122"/>
      <c r="C326" s="123"/>
      <c r="D326" s="122"/>
      <c r="E326" s="124"/>
      <c r="F326" s="124"/>
      <c r="G326" s="124"/>
      <c r="H326" s="124"/>
      <c r="I326" s="124"/>
    </row>
    <row r="327" spans="1:9" x14ac:dyDescent="0.3">
      <c r="A327" s="122"/>
      <c r="B327" s="122"/>
      <c r="C327" s="123"/>
      <c r="D327" s="122"/>
      <c r="E327" s="124"/>
      <c r="F327" s="124"/>
      <c r="G327" s="124"/>
      <c r="H327" s="124"/>
      <c r="I327" s="124"/>
    </row>
    <row r="328" spans="1:9" x14ac:dyDescent="0.3">
      <c r="A328" s="122"/>
      <c r="B328" s="122"/>
      <c r="C328" s="123"/>
      <c r="D328" s="122"/>
      <c r="E328" s="124"/>
      <c r="F328" s="124"/>
      <c r="G328" s="124"/>
      <c r="H328" s="124"/>
      <c r="I328" s="124"/>
    </row>
    <row r="329" spans="1:9" x14ac:dyDescent="0.3">
      <c r="A329" s="122"/>
      <c r="B329" s="122"/>
      <c r="C329" s="123"/>
      <c r="D329" s="122"/>
      <c r="E329" s="124"/>
      <c r="F329" s="124"/>
      <c r="G329" s="124"/>
      <c r="H329" s="124"/>
      <c r="I329" s="124"/>
    </row>
    <row r="330" spans="1:9" x14ac:dyDescent="0.3">
      <c r="A330" s="122"/>
      <c r="B330" s="122"/>
      <c r="C330" s="123"/>
      <c r="D330" s="122"/>
      <c r="E330" s="124"/>
      <c r="F330" s="124"/>
      <c r="G330" s="124"/>
      <c r="H330" s="124"/>
      <c r="I330" s="124"/>
    </row>
    <row r="331" spans="1:9" x14ac:dyDescent="0.3">
      <c r="A331" s="122"/>
      <c r="B331" s="122"/>
      <c r="C331" s="123"/>
      <c r="D331" s="122"/>
      <c r="E331" s="124"/>
      <c r="F331" s="124"/>
      <c r="G331" s="124"/>
      <c r="H331" s="124"/>
      <c r="I331" s="124"/>
    </row>
    <row r="332" spans="1:9" x14ac:dyDescent="0.3">
      <c r="A332" s="122"/>
      <c r="B332" s="122"/>
      <c r="C332" s="123"/>
      <c r="D332" s="122"/>
      <c r="E332" s="124"/>
      <c r="F332" s="124"/>
      <c r="G332" s="124"/>
      <c r="H332" s="124"/>
      <c r="I332" s="124"/>
    </row>
    <row r="333" spans="1:9" x14ac:dyDescent="0.3">
      <c r="A333" s="122"/>
      <c r="B333" s="122"/>
      <c r="C333" s="123"/>
      <c r="D333" s="122"/>
      <c r="E333" s="124"/>
      <c r="F333" s="124"/>
      <c r="G333" s="124"/>
      <c r="H333" s="124"/>
      <c r="I333" s="124"/>
    </row>
    <row r="334" spans="1:9" x14ac:dyDescent="0.3">
      <c r="A334" s="122"/>
      <c r="B334" s="122"/>
      <c r="C334" s="123"/>
      <c r="D334" s="122"/>
      <c r="E334" s="124"/>
      <c r="F334" s="124"/>
      <c r="G334" s="124"/>
      <c r="H334" s="124"/>
      <c r="I334" s="124"/>
    </row>
    <row r="335" spans="1:9" x14ac:dyDescent="0.3">
      <c r="A335" s="122"/>
      <c r="B335" s="122"/>
      <c r="C335" s="123"/>
      <c r="D335" s="122"/>
      <c r="E335" s="124"/>
      <c r="F335" s="124"/>
      <c r="G335" s="124"/>
      <c r="H335" s="124"/>
      <c r="I335" s="124"/>
    </row>
    <row r="336" spans="1:9" x14ac:dyDescent="0.3">
      <c r="A336" s="122"/>
      <c r="B336" s="122"/>
      <c r="C336" s="123"/>
      <c r="D336" s="122"/>
      <c r="E336" s="124"/>
      <c r="F336" s="124"/>
      <c r="G336" s="124"/>
      <c r="H336" s="124"/>
      <c r="I336" s="124"/>
    </row>
    <row r="337" spans="1:9" x14ac:dyDescent="0.3">
      <c r="A337" s="122"/>
      <c r="B337" s="122"/>
      <c r="C337" s="123"/>
      <c r="D337" s="122"/>
      <c r="E337" s="124"/>
      <c r="F337" s="124"/>
      <c r="G337" s="124"/>
      <c r="H337" s="124"/>
      <c r="I337" s="124"/>
    </row>
    <row r="338" spans="1:9" x14ac:dyDescent="0.3">
      <c r="A338" s="122"/>
      <c r="B338" s="122"/>
      <c r="C338" s="123"/>
      <c r="D338" s="122"/>
      <c r="E338" s="124"/>
      <c r="F338" s="124"/>
      <c r="G338" s="124"/>
      <c r="H338" s="124"/>
      <c r="I338" s="124"/>
    </row>
    <row r="339" spans="1:9" x14ac:dyDescent="0.3">
      <c r="A339" s="122"/>
      <c r="B339" s="122"/>
      <c r="C339" s="123"/>
      <c r="D339" s="122"/>
      <c r="E339" s="124"/>
      <c r="F339" s="124"/>
      <c r="G339" s="124"/>
      <c r="H339" s="124"/>
      <c r="I339" s="124"/>
    </row>
    <row r="340" spans="1:9" x14ac:dyDescent="0.3">
      <c r="A340" s="122"/>
      <c r="B340" s="122"/>
      <c r="C340" s="123"/>
      <c r="D340" s="122"/>
      <c r="E340" s="124"/>
      <c r="F340" s="124"/>
      <c r="G340" s="124"/>
      <c r="H340" s="124"/>
      <c r="I340" s="124"/>
    </row>
    <row r="341" spans="1:9" x14ac:dyDescent="0.3">
      <c r="A341" s="122"/>
      <c r="B341" s="122"/>
      <c r="C341" s="123"/>
      <c r="D341" s="122"/>
      <c r="E341" s="124"/>
      <c r="F341" s="124"/>
      <c r="G341" s="124"/>
      <c r="H341" s="124"/>
      <c r="I341" s="124"/>
    </row>
    <row r="342" spans="1:9" x14ac:dyDescent="0.3">
      <c r="A342" s="122"/>
      <c r="B342" s="122"/>
      <c r="C342" s="123"/>
      <c r="D342" s="122"/>
      <c r="E342" s="124"/>
      <c r="F342" s="124"/>
      <c r="G342" s="124"/>
      <c r="H342" s="124"/>
      <c r="I342" s="124"/>
    </row>
    <row r="343" spans="1:9" x14ac:dyDescent="0.3">
      <c r="A343" s="122"/>
      <c r="B343" s="122"/>
      <c r="C343" s="123"/>
      <c r="D343" s="122"/>
      <c r="E343" s="124"/>
      <c r="F343" s="124"/>
      <c r="G343" s="124"/>
      <c r="H343" s="124"/>
      <c r="I343" s="124"/>
    </row>
    <row r="344" spans="1:9" x14ac:dyDescent="0.3">
      <c r="A344" s="122"/>
      <c r="B344" s="122"/>
      <c r="C344" s="123"/>
      <c r="D344" s="122"/>
      <c r="E344" s="124"/>
      <c r="F344" s="124"/>
      <c r="G344" s="124"/>
      <c r="H344" s="124"/>
      <c r="I344" s="124"/>
    </row>
    <row r="345" spans="1:9" x14ac:dyDescent="0.3">
      <c r="A345" s="122"/>
      <c r="B345" s="122"/>
      <c r="C345" s="123"/>
      <c r="D345" s="122"/>
      <c r="E345" s="124"/>
      <c r="F345" s="124"/>
      <c r="G345" s="124"/>
      <c r="H345" s="124"/>
      <c r="I345" s="124"/>
    </row>
    <row r="346" spans="1:9" x14ac:dyDescent="0.3">
      <c r="A346" s="122"/>
      <c r="B346" s="122"/>
      <c r="C346" s="123"/>
      <c r="D346" s="122"/>
      <c r="E346" s="124"/>
      <c r="F346" s="124"/>
      <c r="G346" s="124"/>
      <c r="H346" s="124"/>
      <c r="I346" s="124"/>
    </row>
    <row r="347" spans="1:9" x14ac:dyDescent="0.3">
      <c r="A347" s="122"/>
      <c r="B347" s="122"/>
      <c r="C347" s="123"/>
      <c r="D347" s="122"/>
      <c r="E347" s="124"/>
      <c r="F347" s="124"/>
      <c r="G347" s="124"/>
      <c r="H347" s="124"/>
      <c r="I347" s="124"/>
    </row>
    <row r="348" spans="1:9" x14ac:dyDescent="0.3">
      <c r="A348" s="122"/>
      <c r="B348" s="122"/>
      <c r="C348" s="123"/>
      <c r="D348" s="122"/>
      <c r="E348" s="124"/>
      <c r="F348" s="124"/>
      <c r="G348" s="124"/>
      <c r="H348" s="124"/>
      <c r="I348" s="124"/>
    </row>
    <row r="349" spans="1:9" x14ac:dyDescent="0.3">
      <c r="A349" s="122"/>
      <c r="B349" s="122"/>
      <c r="C349" s="123"/>
      <c r="D349" s="122"/>
      <c r="E349" s="124"/>
      <c r="F349" s="124"/>
      <c r="G349" s="124"/>
      <c r="H349" s="124"/>
      <c r="I349" s="124"/>
    </row>
    <row r="350" spans="1:9" x14ac:dyDescent="0.3">
      <c r="A350" s="122"/>
      <c r="B350" s="122"/>
      <c r="C350" s="123"/>
      <c r="D350" s="122"/>
      <c r="E350" s="124"/>
      <c r="F350" s="124"/>
      <c r="G350" s="124"/>
      <c r="H350" s="124"/>
      <c r="I350" s="124"/>
    </row>
    <row r="351" spans="1:9" x14ac:dyDescent="0.3">
      <c r="A351" s="122"/>
      <c r="B351" s="122"/>
      <c r="C351" s="123"/>
      <c r="D351" s="122"/>
      <c r="E351" s="124"/>
      <c r="F351" s="124"/>
      <c r="G351" s="124"/>
      <c r="H351" s="124"/>
      <c r="I351" s="124"/>
    </row>
    <row r="352" spans="1:9" x14ac:dyDescent="0.3">
      <c r="A352" s="122"/>
      <c r="B352" s="122"/>
      <c r="C352" s="123"/>
      <c r="D352" s="122"/>
      <c r="E352" s="124"/>
      <c r="F352" s="124"/>
      <c r="G352" s="124"/>
      <c r="H352" s="124"/>
      <c r="I352" s="124"/>
    </row>
    <row r="353" spans="1:9" x14ac:dyDescent="0.3">
      <c r="A353" s="122"/>
      <c r="B353" s="122"/>
      <c r="C353" s="123"/>
      <c r="D353" s="122"/>
      <c r="E353" s="124"/>
      <c r="F353" s="124"/>
      <c r="G353" s="124"/>
      <c r="H353" s="124"/>
      <c r="I353" s="124"/>
    </row>
    <row r="354" spans="1:9" x14ac:dyDescent="0.3">
      <c r="A354" s="122"/>
      <c r="B354" s="122"/>
      <c r="C354" s="123"/>
      <c r="D354" s="122"/>
      <c r="E354" s="124"/>
      <c r="F354" s="124"/>
      <c r="G354" s="124"/>
      <c r="H354" s="124"/>
      <c r="I354" s="124"/>
    </row>
    <row r="355" spans="1:9" x14ac:dyDescent="0.3">
      <c r="A355" s="122"/>
      <c r="B355" s="122"/>
      <c r="C355" s="123"/>
      <c r="D355" s="122"/>
      <c r="E355" s="124"/>
      <c r="F355" s="124"/>
      <c r="G355" s="124"/>
      <c r="H355" s="124"/>
      <c r="I355" s="124"/>
    </row>
    <row r="356" spans="1:9" x14ac:dyDescent="0.3">
      <c r="A356" s="122"/>
      <c r="B356" s="122"/>
      <c r="C356" s="123"/>
      <c r="D356" s="122"/>
      <c r="E356" s="124"/>
      <c r="F356" s="124"/>
      <c r="G356" s="124"/>
      <c r="H356" s="124"/>
      <c r="I356" s="124"/>
    </row>
    <row r="357" spans="1:9" x14ac:dyDescent="0.3">
      <c r="A357" s="122"/>
      <c r="B357" s="122"/>
      <c r="C357" s="123"/>
      <c r="D357" s="122"/>
      <c r="E357" s="124"/>
      <c r="F357" s="124"/>
      <c r="G357" s="124"/>
      <c r="H357" s="124"/>
      <c r="I357" s="124"/>
    </row>
    <row r="358" spans="1:9" x14ac:dyDescent="0.3">
      <c r="A358" s="122"/>
      <c r="B358" s="122"/>
      <c r="C358" s="123"/>
      <c r="D358" s="122"/>
      <c r="E358" s="124"/>
      <c r="F358" s="124"/>
      <c r="G358" s="124"/>
      <c r="H358" s="124"/>
      <c r="I358" s="124"/>
    </row>
    <row r="359" spans="1:9" x14ac:dyDescent="0.3">
      <c r="A359" s="122"/>
      <c r="B359" s="122"/>
      <c r="C359" s="123"/>
      <c r="D359" s="122"/>
      <c r="E359" s="124"/>
      <c r="F359" s="124"/>
      <c r="G359" s="124"/>
      <c r="H359" s="124"/>
      <c r="I359" s="124"/>
    </row>
    <row r="360" spans="1:9" x14ac:dyDescent="0.3">
      <c r="A360" s="122"/>
      <c r="B360" s="122"/>
      <c r="C360" s="123"/>
      <c r="D360" s="122"/>
      <c r="E360" s="124"/>
      <c r="F360" s="124"/>
      <c r="G360" s="124"/>
      <c r="H360" s="124"/>
      <c r="I360" s="124"/>
    </row>
    <row r="361" spans="1:9" x14ac:dyDescent="0.3">
      <c r="A361" s="122"/>
      <c r="B361" s="122"/>
      <c r="C361" s="123"/>
      <c r="D361" s="122"/>
      <c r="E361" s="124"/>
      <c r="F361" s="124"/>
      <c r="G361" s="124"/>
      <c r="H361" s="124"/>
      <c r="I361" s="124"/>
    </row>
    <row r="362" spans="1:9" x14ac:dyDescent="0.3">
      <c r="A362" s="122"/>
      <c r="B362" s="122"/>
      <c r="C362" s="123"/>
      <c r="D362" s="122"/>
      <c r="E362" s="124"/>
      <c r="F362" s="124"/>
      <c r="G362" s="124"/>
      <c r="H362" s="124"/>
      <c r="I362" s="124"/>
    </row>
    <row r="363" spans="1:9" x14ac:dyDescent="0.3">
      <c r="A363" s="122"/>
      <c r="B363" s="122"/>
      <c r="C363" s="123"/>
      <c r="D363" s="122"/>
      <c r="E363" s="124"/>
      <c r="F363" s="124"/>
      <c r="G363" s="124"/>
      <c r="H363" s="124"/>
      <c r="I363" s="124"/>
    </row>
    <row r="364" spans="1:9" x14ac:dyDescent="0.3">
      <c r="A364" s="122"/>
      <c r="B364" s="122"/>
      <c r="C364" s="123"/>
      <c r="D364" s="122"/>
      <c r="E364" s="124"/>
      <c r="F364" s="124"/>
      <c r="G364" s="124"/>
      <c r="H364" s="124"/>
      <c r="I364" s="124"/>
    </row>
    <row r="365" spans="1:9" x14ac:dyDescent="0.3">
      <c r="A365" s="122"/>
      <c r="B365" s="122"/>
      <c r="C365" s="123"/>
      <c r="D365" s="122"/>
      <c r="E365" s="124"/>
      <c r="F365" s="124"/>
      <c r="G365" s="124"/>
      <c r="H365" s="124"/>
      <c r="I365" s="124"/>
    </row>
    <row r="366" spans="1:9" x14ac:dyDescent="0.3">
      <c r="A366" s="122"/>
      <c r="B366" s="122"/>
      <c r="C366" s="123"/>
      <c r="D366" s="122"/>
      <c r="E366" s="124"/>
      <c r="F366" s="124"/>
      <c r="G366" s="124"/>
      <c r="H366" s="124"/>
      <c r="I366" s="124"/>
    </row>
    <row r="367" spans="1:9" x14ac:dyDescent="0.3">
      <c r="A367" s="122"/>
      <c r="B367" s="122"/>
      <c r="C367" s="123"/>
      <c r="D367" s="122"/>
      <c r="E367" s="124"/>
      <c r="F367" s="124"/>
      <c r="G367" s="124"/>
      <c r="H367" s="124"/>
      <c r="I367" s="124"/>
    </row>
    <row r="368" spans="1:9" x14ac:dyDescent="0.3">
      <c r="A368" s="122"/>
      <c r="B368" s="122"/>
      <c r="C368" s="123"/>
      <c r="D368" s="122"/>
      <c r="E368" s="124"/>
      <c r="F368" s="124"/>
      <c r="G368" s="124"/>
      <c r="H368" s="124"/>
      <c r="I368" s="124"/>
    </row>
    <row r="369" spans="1:9" x14ac:dyDescent="0.3">
      <c r="A369" s="122"/>
      <c r="B369" s="122"/>
      <c r="C369" s="123"/>
      <c r="D369" s="122"/>
      <c r="E369" s="124"/>
      <c r="F369" s="124"/>
      <c r="G369" s="124"/>
      <c r="H369" s="124"/>
      <c r="I369" s="124"/>
    </row>
    <row r="370" spans="1:9" x14ac:dyDescent="0.3">
      <c r="A370" s="122"/>
      <c r="B370" s="122"/>
      <c r="C370" s="123"/>
      <c r="D370" s="122"/>
      <c r="E370" s="124"/>
      <c r="F370" s="124"/>
      <c r="G370" s="124"/>
      <c r="H370" s="124"/>
      <c r="I370" s="124"/>
    </row>
    <row r="371" spans="1:9" x14ac:dyDescent="0.3">
      <c r="A371" s="122"/>
      <c r="B371" s="122"/>
      <c r="C371" s="123"/>
      <c r="D371" s="122"/>
      <c r="E371" s="124"/>
      <c r="F371" s="124"/>
      <c r="G371" s="124"/>
      <c r="H371" s="124"/>
      <c r="I371" s="124"/>
    </row>
    <row r="372" spans="1:9" x14ac:dyDescent="0.3">
      <c r="A372" s="122"/>
      <c r="B372" s="122"/>
      <c r="C372" s="123"/>
      <c r="D372" s="122"/>
      <c r="E372" s="124"/>
      <c r="F372" s="124"/>
      <c r="G372" s="124"/>
      <c r="H372" s="124"/>
      <c r="I372" s="124"/>
    </row>
    <row r="373" spans="1:9" x14ac:dyDescent="0.3">
      <c r="A373" s="122"/>
      <c r="B373" s="122"/>
      <c r="C373" s="123"/>
      <c r="D373" s="122"/>
      <c r="E373" s="124"/>
      <c r="F373" s="124"/>
      <c r="G373" s="124"/>
      <c r="H373" s="124"/>
      <c r="I373" s="124"/>
    </row>
    <row r="374" spans="1:9" x14ac:dyDescent="0.3">
      <c r="A374" s="122"/>
      <c r="B374" s="122"/>
      <c r="C374" s="123"/>
      <c r="D374" s="122"/>
      <c r="E374" s="124"/>
      <c r="F374" s="124"/>
      <c r="G374" s="124"/>
      <c r="H374" s="124"/>
      <c r="I374" s="124"/>
    </row>
    <row r="375" spans="1:9" x14ac:dyDescent="0.3">
      <c r="A375" s="122"/>
      <c r="B375" s="122"/>
      <c r="C375" s="123"/>
      <c r="D375" s="122"/>
      <c r="E375" s="124"/>
      <c r="F375" s="124"/>
      <c r="G375" s="124"/>
      <c r="H375" s="124"/>
      <c r="I375" s="124"/>
    </row>
    <row r="376" spans="1:9" x14ac:dyDescent="0.3">
      <c r="A376" s="122"/>
      <c r="B376" s="122"/>
      <c r="C376" s="123"/>
      <c r="D376" s="122"/>
      <c r="E376" s="124"/>
      <c r="F376" s="124"/>
      <c r="G376" s="124"/>
      <c r="H376" s="124"/>
      <c r="I376" s="124"/>
    </row>
    <row r="377" spans="1:9" x14ac:dyDescent="0.3">
      <c r="A377" s="122"/>
      <c r="B377" s="122"/>
      <c r="C377" s="123"/>
      <c r="D377" s="122"/>
      <c r="E377" s="124"/>
      <c r="F377" s="124"/>
      <c r="G377" s="124"/>
      <c r="H377" s="124"/>
      <c r="I377" s="124"/>
    </row>
    <row r="378" spans="1:9" x14ac:dyDescent="0.3">
      <c r="A378" s="122"/>
      <c r="B378" s="122"/>
      <c r="C378" s="123"/>
      <c r="D378" s="122"/>
      <c r="E378" s="124"/>
      <c r="F378" s="124"/>
      <c r="G378" s="124"/>
      <c r="H378" s="124"/>
      <c r="I378" s="124"/>
    </row>
    <row r="379" spans="1:9" x14ac:dyDescent="0.3">
      <c r="A379" s="122"/>
      <c r="B379" s="122"/>
      <c r="C379" s="123"/>
      <c r="D379" s="122"/>
      <c r="E379" s="124"/>
      <c r="F379" s="124"/>
      <c r="G379" s="124"/>
      <c r="H379" s="124"/>
      <c r="I379" s="124"/>
    </row>
    <row r="380" spans="1:9" x14ac:dyDescent="0.3">
      <c r="A380" s="122"/>
      <c r="B380" s="122"/>
      <c r="C380" s="123"/>
      <c r="D380" s="122"/>
      <c r="E380" s="124"/>
      <c r="F380" s="124"/>
      <c r="G380" s="124"/>
      <c r="H380" s="124"/>
      <c r="I380" s="124"/>
    </row>
    <row r="381" spans="1:9" x14ac:dyDescent="0.3">
      <c r="A381" s="122"/>
      <c r="B381" s="122"/>
      <c r="C381" s="123"/>
      <c r="D381" s="122"/>
      <c r="E381" s="124"/>
      <c r="F381" s="124"/>
      <c r="G381" s="124"/>
      <c r="H381" s="124"/>
      <c r="I381" s="124"/>
    </row>
    <row r="382" spans="1:9" x14ac:dyDescent="0.3">
      <c r="A382" s="122"/>
      <c r="B382" s="122"/>
      <c r="C382" s="123"/>
      <c r="D382" s="122"/>
      <c r="E382" s="124"/>
      <c r="F382" s="124"/>
      <c r="G382" s="124"/>
      <c r="H382" s="124"/>
      <c r="I382" s="124"/>
    </row>
    <row r="383" spans="1:9" x14ac:dyDescent="0.3">
      <c r="A383" s="122"/>
      <c r="B383" s="122"/>
      <c r="C383" s="123"/>
      <c r="D383" s="122"/>
      <c r="E383" s="124"/>
      <c r="F383" s="124"/>
      <c r="G383" s="124"/>
      <c r="H383" s="124"/>
      <c r="I383" s="124"/>
    </row>
    <row r="384" spans="1:9" x14ac:dyDescent="0.3">
      <c r="A384" s="122"/>
      <c r="B384" s="122"/>
      <c r="C384" s="123"/>
      <c r="D384" s="122"/>
      <c r="E384" s="124"/>
      <c r="F384" s="124"/>
      <c r="G384" s="124"/>
      <c r="H384" s="124"/>
      <c r="I384" s="124"/>
    </row>
    <row r="385" spans="1:9" x14ac:dyDescent="0.3">
      <c r="A385" s="122"/>
      <c r="B385" s="122"/>
      <c r="C385" s="123"/>
      <c r="D385" s="122"/>
      <c r="E385" s="124"/>
      <c r="F385" s="124"/>
      <c r="G385" s="124"/>
      <c r="H385" s="124"/>
      <c r="I385" s="124"/>
    </row>
    <row r="386" spans="1:9" x14ac:dyDescent="0.3">
      <c r="A386" s="122"/>
      <c r="B386" s="122"/>
      <c r="C386" s="123"/>
      <c r="D386" s="122"/>
      <c r="E386" s="124"/>
      <c r="F386" s="124"/>
      <c r="G386" s="124"/>
      <c r="H386" s="124"/>
      <c r="I386" s="124"/>
    </row>
    <row r="387" spans="1:9" x14ac:dyDescent="0.3">
      <c r="A387" s="122"/>
      <c r="B387" s="122"/>
      <c r="C387" s="123"/>
      <c r="D387" s="122"/>
      <c r="E387" s="124"/>
      <c r="F387" s="124"/>
      <c r="G387" s="124"/>
      <c r="H387" s="124"/>
      <c r="I387" s="124"/>
    </row>
    <row r="388" spans="1:9" x14ac:dyDescent="0.3">
      <c r="A388" s="122"/>
      <c r="B388" s="122"/>
      <c r="C388" s="123"/>
      <c r="D388" s="122"/>
      <c r="E388" s="124"/>
      <c r="F388" s="124"/>
      <c r="G388" s="124"/>
      <c r="H388" s="124"/>
      <c r="I388" s="124"/>
    </row>
    <row r="389" spans="1:9" x14ac:dyDescent="0.3">
      <c r="A389" s="122"/>
      <c r="B389" s="122"/>
      <c r="C389" s="123"/>
      <c r="D389" s="122"/>
      <c r="E389" s="124"/>
      <c r="F389" s="124"/>
      <c r="G389" s="124"/>
      <c r="H389" s="124"/>
      <c r="I389" s="124"/>
    </row>
    <row r="390" spans="1:9" x14ac:dyDescent="0.3">
      <c r="A390" s="122"/>
      <c r="B390" s="122"/>
      <c r="C390" s="123"/>
      <c r="D390" s="122"/>
      <c r="E390" s="124"/>
      <c r="F390" s="124"/>
      <c r="G390" s="124"/>
      <c r="H390" s="124"/>
      <c r="I390" s="124"/>
    </row>
    <row r="391" spans="1:9" x14ac:dyDescent="0.3">
      <c r="A391" s="122"/>
      <c r="B391" s="122"/>
      <c r="C391" s="123"/>
      <c r="D391" s="122"/>
      <c r="E391" s="124"/>
      <c r="F391" s="124"/>
      <c r="G391" s="124"/>
      <c r="H391" s="124"/>
      <c r="I391" s="124"/>
    </row>
    <row r="392" spans="1:9" x14ac:dyDescent="0.3">
      <c r="A392" s="122"/>
      <c r="B392" s="122"/>
      <c r="C392" s="123"/>
      <c r="D392" s="122"/>
      <c r="E392" s="124"/>
      <c r="F392" s="124"/>
      <c r="G392" s="124"/>
      <c r="H392" s="124"/>
      <c r="I392" s="124"/>
    </row>
    <row r="393" spans="1:9" x14ac:dyDescent="0.3">
      <c r="A393" s="122"/>
      <c r="B393" s="122"/>
      <c r="C393" s="123"/>
      <c r="D393" s="122"/>
      <c r="E393" s="124"/>
      <c r="F393" s="124"/>
      <c r="G393" s="124"/>
      <c r="H393" s="124"/>
      <c r="I393" s="124"/>
    </row>
    <row r="394" spans="1:9" x14ac:dyDescent="0.3">
      <c r="A394" s="122"/>
      <c r="B394" s="122"/>
      <c r="C394" s="123"/>
      <c r="D394" s="122"/>
      <c r="E394" s="124"/>
      <c r="F394" s="124"/>
      <c r="G394" s="124"/>
      <c r="H394" s="124"/>
      <c r="I394" s="124"/>
    </row>
    <row r="395" spans="1:9" x14ac:dyDescent="0.3">
      <c r="A395" s="122"/>
      <c r="B395" s="122"/>
      <c r="C395" s="123"/>
      <c r="D395" s="122"/>
      <c r="E395" s="124"/>
      <c r="F395" s="124"/>
      <c r="G395" s="124"/>
      <c r="H395" s="124"/>
      <c r="I395" s="124"/>
    </row>
    <row r="396" spans="1:9" x14ac:dyDescent="0.3">
      <c r="A396" s="122"/>
      <c r="B396" s="122"/>
      <c r="C396" s="123"/>
      <c r="D396" s="122"/>
      <c r="E396" s="124"/>
      <c r="F396" s="124"/>
      <c r="G396" s="124"/>
      <c r="H396" s="124"/>
      <c r="I396" s="124"/>
    </row>
    <row r="397" spans="1:9" x14ac:dyDescent="0.3">
      <c r="A397" s="122"/>
      <c r="B397" s="122"/>
      <c r="C397" s="123"/>
      <c r="D397" s="122"/>
      <c r="E397" s="124"/>
      <c r="F397" s="124"/>
      <c r="G397" s="124"/>
      <c r="H397" s="124"/>
      <c r="I397" s="124"/>
    </row>
    <row r="398" spans="1:9" x14ac:dyDescent="0.3">
      <c r="A398" s="122"/>
      <c r="B398" s="122"/>
      <c r="C398" s="123"/>
      <c r="D398" s="122"/>
      <c r="E398" s="124"/>
      <c r="F398" s="124"/>
      <c r="G398" s="124"/>
      <c r="H398" s="124"/>
      <c r="I398" s="124"/>
    </row>
    <row r="399" spans="1:9" x14ac:dyDescent="0.3">
      <c r="A399" s="122"/>
      <c r="B399" s="122"/>
      <c r="C399" s="123"/>
      <c r="D399" s="122"/>
      <c r="E399" s="124"/>
      <c r="F399" s="124"/>
      <c r="G399" s="124"/>
      <c r="H399" s="124"/>
      <c r="I399" s="124"/>
    </row>
    <row r="400" spans="1:9" x14ac:dyDescent="0.3">
      <c r="A400" s="122"/>
      <c r="B400" s="122"/>
      <c r="C400" s="123"/>
      <c r="D400" s="122"/>
      <c r="E400" s="124"/>
      <c r="F400" s="124"/>
      <c r="G400" s="124"/>
      <c r="H400" s="124"/>
      <c r="I400" s="124"/>
    </row>
    <row r="401" spans="1:9" x14ac:dyDescent="0.3">
      <c r="A401" s="122"/>
      <c r="B401" s="122"/>
      <c r="C401" s="123"/>
      <c r="D401" s="122"/>
      <c r="E401" s="124"/>
      <c r="F401" s="124"/>
      <c r="G401" s="124"/>
      <c r="H401" s="124"/>
      <c r="I401" s="124"/>
    </row>
    <row r="402" spans="1:9" x14ac:dyDescent="0.3">
      <c r="A402" s="122"/>
      <c r="B402" s="122"/>
      <c r="C402" s="123"/>
      <c r="D402" s="122"/>
      <c r="E402" s="124"/>
      <c r="F402" s="124"/>
      <c r="G402" s="124"/>
      <c r="H402" s="124"/>
      <c r="I402" s="124"/>
    </row>
    <row r="403" spans="1:9" x14ac:dyDescent="0.3">
      <c r="A403" s="122"/>
      <c r="B403" s="122"/>
      <c r="C403" s="123"/>
      <c r="D403" s="122"/>
      <c r="E403" s="124"/>
      <c r="F403" s="124"/>
      <c r="G403" s="124"/>
      <c r="H403" s="124"/>
      <c r="I403" s="124"/>
    </row>
    <row r="404" spans="1:9" x14ac:dyDescent="0.3">
      <c r="A404" s="122"/>
      <c r="B404" s="122"/>
      <c r="C404" s="123"/>
      <c r="D404" s="122"/>
      <c r="E404" s="124"/>
      <c r="F404" s="124"/>
      <c r="G404" s="124"/>
      <c r="H404" s="124"/>
      <c r="I404" s="124"/>
    </row>
    <row r="405" spans="1:9" x14ac:dyDescent="0.3">
      <c r="A405" s="122"/>
      <c r="B405" s="122"/>
      <c r="C405" s="123"/>
      <c r="D405" s="122"/>
      <c r="E405" s="124"/>
      <c r="F405" s="124"/>
      <c r="G405" s="124"/>
      <c r="H405" s="124"/>
      <c r="I405" s="124"/>
    </row>
    <row r="406" spans="1:9" x14ac:dyDescent="0.3">
      <c r="A406" s="122"/>
      <c r="B406" s="122"/>
      <c r="C406" s="123"/>
      <c r="D406" s="122"/>
      <c r="E406" s="124"/>
      <c r="F406" s="124"/>
      <c r="G406" s="124"/>
      <c r="H406" s="124"/>
      <c r="I406" s="124"/>
    </row>
    <row r="407" spans="1:9" x14ac:dyDescent="0.3">
      <c r="A407" s="122"/>
      <c r="B407" s="122"/>
      <c r="C407" s="123"/>
      <c r="D407" s="122"/>
      <c r="E407" s="124"/>
      <c r="F407" s="124"/>
      <c r="G407" s="124"/>
      <c r="H407" s="124"/>
      <c r="I407" s="124"/>
    </row>
    <row r="408" spans="1:9" x14ac:dyDescent="0.3">
      <c r="A408" s="122"/>
      <c r="B408" s="122"/>
      <c r="C408" s="123"/>
      <c r="D408" s="122"/>
      <c r="E408" s="124"/>
      <c r="F408" s="124"/>
      <c r="G408" s="124"/>
      <c r="H408" s="124"/>
      <c r="I408" s="124"/>
    </row>
    <row r="409" spans="1:9" x14ac:dyDescent="0.3">
      <c r="A409" s="122"/>
      <c r="B409" s="122"/>
      <c r="C409" s="123"/>
      <c r="D409" s="122"/>
      <c r="E409" s="124"/>
      <c r="F409" s="124"/>
      <c r="G409" s="124"/>
      <c r="H409" s="124"/>
      <c r="I409" s="124"/>
    </row>
    <row r="410" spans="1:9" x14ac:dyDescent="0.3">
      <c r="A410" s="122"/>
      <c r="B410" s="122"/>
      <c r="C410" s="123"/>
      <c r="D410" s="122"/>
      <c r="E410" s="124"/>
      <c r="F410" s="124"/>
      <c r="G410" s="124"/>
      <c r="H410" s="124"/>
      <c r="I410" s="124"/>
    </row>
    <row r="411" spans="1:9" x14ac:dyDescent="0.3">
      <c r="A411" s="122"/>
      <c r="B411" s="122"/>
      <c r="C411" s="123"/>
      <c r="D411" s="122"/>
      <c r="E411" s="124"/>
      <c r="F411" s="124"/>
      <c r="G411" s="124"/>
      <c r="H411" s="124"/>
      <c r="I411" s="124"/>
    </row>
    <row r="412" spans="1:9" x14ac:dyDescent="0.3">
      <c r="A412" s="122"/>
      <c r="B412" s="122"/>
      <c r="C412" s="123"/>
      <c r="D412" s="122"/>
      <c r="E412" s="124"/>
      <c r="F412" s="124"/>
      <c r="G412" s="124"/>
      <c r="H412" s="124"/>
      <c r="I412" s="124"/>
    </row>
    <row r="413" spans="1:9" x14ac:dyDescent="0.3">
      <c r="A413" s="122"/>
      <c r="B413" s="122"/>
      <c r="C413" s="123"/>
      <c r="D413" s="122"/>
      <c r="E413" s="124"/>
      <c r="F413" s="124"/>
      <c r="G413" s="124"/>
      <c r="H413" s="124"/>
      <c r="I413" s="124"/>
    </row>
    <row r="414" spans="1:9" x14ac:dyDescent="0.3">
      <c r="A414" s="122"/>
      <c r="B414" s="122"/>
      <c r="C414" s="123"/>
      <c r="D414" s="122"/>
      <c r="E414" s="124"/>
      <c r="F414" s="124"/>
      <c r="G414" s="124"/>
      <c r="H414" s="124"/>
      <c r="I414" s="124"/>
    </row>
    <row r="415" spans="1:9" x14ac:dyDescent="0.3">
      <c r="A415" s="122"/>
      <c r="B415" s="122"/>
      <c r="C415" s="123"/>
      <c r="D415" s="122"/>
      <c r="E415" s="124"/>
      <c r="F415" s="124"/>
      <c r="G415" s="124"/>
      <c r="H415" s="124"/>
      <c r="I415" s="124"/>
    </row>
    <row r="416" spans="1:9" x14ac:dyDescent="0.3">
      <c r="A416" s="122"/>
      <c r="B416" s="122"/>
      <c r="C416" s="123"/>
      <c r="D416" s="122"/>
      <c r="E416" s="124"/>
      <c r="F416" s="124"/>
      <c r="G416" s="124"/>
      <c r="H416" s="124"/>
      <c r="I416" s="124"/>
    </row>
    <row r="417" spans="1:9" x14ac:dyDescent="0.3">
      <c r="A417" s="122"/>
      <c r="B417" s="122"/>
      <c r="C417" s="123"/>
      <c r="D417" s="122"/>
      <c r="E417" s="124"/>
      <c r="F417" s="124"/>
      <c r="G417" s="124"/>
      <c r="H417" s="124"/>
      <c r="I417" s="124"/>
    </row>
    <row r="418" spans="1:9" x14ac:dyDescent="0.3">
      <c r="A418" s="122"/>
      <c r="B418" s="122"/>
      <c r="C418" s="123"/>
      <c r="D418" s="122"/>
      <c r="E418" s="124"/>
      <c r="F418" s="124"/>
      <c r="G418" s="124"/>
      <c r="H418" s="124"/>
      <c r="I418" s="124"/>
    </row>
    <row r="419" spans="1:9" x14ac:dyDescent="0.3">
      <c r="A419" s="122"/>
      <c r="B419" s="122"/>
      <c r="C419" s="123"/>
      <c r="D419" s="122"/>
      <c r="E419" s="124"/>
      <c r="F419" s="124"/>
      <c r="G419" s="124"/>
      <c r="H419" s="124"/>
      <c r="I419" s="124"/>
    </row>
    <row r="420" spans="1:9" x14ac:dyDescent="0.3">
      <c r="A420" s="122"/>
      <c r="B420" s="122"/>
      <c r="C420" s="123"/>
      <c r="D420" s="122"/>
      <c r="E420" s="124"/>
      <c r="F420" s="124"/>
      <c r="G420" s="124"/>
      <c r="H420" s="124"/>
      <c r="I420" s="124"/>
    </row>
    <row r="421" spans="1:9" x14ac:dyDescent="0.3">
      <c r="A421" s="122"/>
      <c r="B421" s="122"/>
      <c r="C421" s="123"/>
      <c r="D421" s="122"/>
      <c r="E421" s="124"/>
      <c r="F421" s="124"/>
      <c r="G421" s="124"/>
      <c r="H421" s="124"/>
      <c r="I421" s="124"/>
    </row>
    <row r="422" spans="1:9" x14ac:dyDescent="0.3">
      <c r="A422" s="122"/>
      <c r="B422" s="122"/>
      <c r="C422" s="123"/>
      <c r="D422" s="122"/>
      <c r="E422" s="124"/>
      <c r="F422" s="124"/>
      <c r="G422" s="124"/>
      <c r="H422" s="124"/>
      <c r="I422" s="124"/>
    </row>
    <row r="423" spans="1:9" x14ac:dyDescent="0.3">
      <c r="A423" s="122"/>
      <c r="B423" s="122"/>
      <c r="C423" s="123"/>
      <c r="D423" s="122"/>
      <c r="E423" s="124"/>
      <c r="F423" s="124"/>
      <c r="G423" s="124"/>
      <c r="H423" s="124"/>
      <c r="I423" s="124"/>
    </row>
    <row r="424" spans="1:9" x14ac:dyDescent="0.3">
      <c r="A424" s="122"/>
      <c r="B424" s="122"/>
      <c r="C424" s="123"/>
      <c r="D424" s="122"/>
      <c r="E424" s="124"/>
      <c r="F424" s="124"/>
      <c r="G424" s="124"/>
      <c r="H424" s="124"/>
      <c r="I424" s="124"/>
    </row>
    <row r="425" spans="1:9" x14ac:dyDescent="0.3">
      <c r="A425" s="122"/>
      <c r="B425" s="122"/>
      <c r="C425" s="123"/>
      <c r="D425" s="122"/>
      <c r="E425" s="124"/>
      <c r="F425" s="124"/>
      <c r="G425" s="124"/>
      <c r="H425" s="124"/>
      <c r="I425" s="124"/>
    </row>
    <row r="426" spans="1:9" x14ac:dyDescent="0.3">
      <c r="A426" s="122"/>
      <c r="B426" s="122"/>
      <c r="C426" s="123"/>
      <c r="D426" s="122"/>
      <c r="E426" s="124"/>
      <c r="F426" s="124"/>
      <c r="G426" s="124"/>
      <c r="H426" s="124"/>
      <c r="I426" s="124"/>
    </row>
    <row r="427" spans="1:9" x14ac:dyDescent="0.3">
      <c r="A427" s="122"/>
      <c r="B427" s="122"/>
      <c r="C427" s="123"/>
      <c r="D427" s="122"/>
      <c r="E427" s="124"/>
      <c r="F427" s="124"/>
      <c r="G427" s="124"/>
      <c r="H427" s="124"/>
      <c r="I427" s="124"/>
    </row>
    <row r="428" spans="1:9" x14ac:dyDescent="0.3">
      <c r="A428" s="122"/>
      <c r="B428" s="122"/>
      <c r="C428" s="123"/>
      <c r="D428" s="122"/>
      <c r="E428" s="124"/>
      <c r="F428" s="124"/>
      <c r="G428" s="124"/>
      <c r="H428" s="124"/>
      <c r="I428" s="124"/>
    </row>
    <row r="429" spans="1:9" x14ac:dyDescent="0.3">
      <c r="A429" s="122"/>
      <c r="B429" s="122"/>
      <c r="C429" s="123"/>
      <c r="D429" s="122"/>
      <c r="E429" s="124"/>
      <c r="F429" s="124"/>
      <c r="G429" s="124"/>
      <c r="H429" s="124"/>
      <c r="I429" s="124"/>
    </row>
    <row r="430" spans="1:9" x14ac:dyDescent="0.3">
      <c r="A430" s="122"/>
      <c r="B430" s="122"/>
      <c r="C430" s="123"/>
      <c r="D430" s="122"/>
      <c r="E430" s="124"/>
      <c r="F430" s="124"/>
      <c r="G430" s="124"/>
      <c r="H430" s="124"/>
      <c r="I430" s="124"/>
    </row>
    <row r="431" spans="1:9" x14ac:dyDescent="0.3">
      <c r="A431" s="122"/>
      <c r="B431" s="122"/>
      <c r="C431" s="123"/>
      <c r="D431" s="122"/>
      <c r="E431" s="124"/>
      <c r="F431" s="124"/>
      <c r="G431" s="124"/>
      <c r="H431" s="124"/>
      <c r="I431" s="124"/>
    </row>
    <row r="432" spans="1:9" x14ac:dyDescent="0.3">
      <c r="A432" s="122"/>
      <c r="B432" s="122"/>
      <c r="C432" s="123"/>
      <c r="D432" s="122"/>
      <c r="E432" s="124"/>
      <c r="F432" s="124"/>
      <c r="G432" s="124"/>
      <c r="H432" s="124"/>
      <c r="I432" s="124"/>
    </row>
    <row r="433" spans="1:9" x14ac:dyDescent="0.3">
      <c r="A433" s="122"/>
      <c r="B433" s="122"/>
      <c r="C433" s="123"/>
      <c r="D433" s="122"/>
      <c r="E433" s="124"/>
      <c r="F433" s="124"/>
      <c r="G433" s="124"/>
      <c r="H433" s="124"/>
      <c r="I433" s="124"/>
    </row>
    <row r="434" spans="1:9" x14ac:dyDescent="0.3">
      <c r="A434" s="122"/>
      <c r="B434" s="122"/>
      <c r="C434" s="123"/>
      <c r="D434" s="122"/>
      <c r="E434" s="124"/>
      <c r="F434" s="124"/>
      <c r="G434" s="124"/>
      <c r="H434" s="124"/>
      <c r="I434" s="124"/>
    </row>
    <row r="435" spans="1:9" x14ac:dyDescent="0.3">
      <c r="A435" s="122"/>
      <c r="B435" s="122"/>
      <c r="C435" s="123"/>
      <c r="D435" s="122"/>
      <c r="E435" s="124"/>
      <c r="F435" s="124"/>
      <c r="G435" s="124"/>
      <c r="H435" s="124"/>
      <c r="I435" s="124"/>
    </row>
    <row r="436" spans="1:9" x14ac:dyDescent="0.3">
      <c r="A436" s="122"/>
      <c r="B436" s="122"/>
      <c r="C436" s="123"/>
      <c r="D436" s="122"/>
      <c r="E436" s="124"/>
      <c r="F436" s="124"/>
      <c r="G436" s="124"/>
      <c r="H436" s="124"/>
      <c r="I436" s="124"/>
    </row>
    <row r="437" spans="1:9" x14ac:dyDescent="0.3">
      <c r="A437" s="122"/>
      <c r="B437" s="122"/>
      <c r="C437" s="123"/>
      <c r="D437" s="122"/>
      <c r="E437" s="124"/>
      <c r="F437" s="124"/>
      <c r="G437" s="124"/>
      <c r="H437" s="124"/>
      <c r="I437" s="124"/>
    </row>
    <row r="438" spans="1:9" x14ac:dyDescent="0.3">
      <c r="A438" s="122"/>
      <c r="B438" s="122"/>
      <c r="C438" s="123"/>
      <c r="D438" s="122"/>
      <c r="E438" s="124"/>
      <c r="F438" s="124"/>
      <c r="G438" s="124"/>
      <c r="H438" s="124"/>
      <c r="I438" s="124"/>
    </row>
    <row r="439" spans="1:9" x14ac:dyDescent="0.3">
      <c r="A439" s="122"/>
      <c r="B439" s="122"/>
      <c r="C439" s="123"/>
      <c r="D439" s="122"/>
      <c r="E439" s="124"/>
      <c r="F439" s="124"/>
      <c r="G439" s="124"/>
      <c r="H439" s="124"/>
      <c r="I439" s="124"/>
    </row>
    <row r="440" spans="1:9" x14ac:dyDescent="0.3">
      <c r="A440" s="122"/>
      <c r="B440" s="122"/>
      <c r="C440" s="123"/>
      <c r="D440" s="122"/>
      <c r="E440" s="124"/>
      <c r="F440" s="124"/>
      <c r="G440" s="124"/>
      <c r="H440" s="124"/>
      <c r="I440" s="124"/>
    </row>
    <row r="441" spans="1:9" x14ac:dyDescent="0.3">
      <c r="A441" s="122"/>
      <c r="B441" s="122"/>
      <c r="C441" s="123"/>
      <c r="D441" s="122"/>
      <c r="E441" s="124"/>
      <c r="F441" s="124"/>
      <c r="G441" s="124"/>
      <c r="H441" s="124"/>
      <c r="I441" s="124"/>
    </row>
    <row r="442" spans="1:9" x14ac:dyDescent="0.3">
      <c r="A442" s="122"/>
      <c r="B442" s="122"/>
      <c r="C442" s="123"/>
      <c r="D442" s="122"/>
      <c r="E442" s="124"/>
      <c r="F442" s="124"/>
      <c r="G442" s="124"/>
      <c r="H442" s="124"/>
      <c r="I442" s="124"/>
    </row>
    <row r="443" spans="1:9" x14ac:dyDescent="0.3">
      <c r="A443" s="122"/>
      <c r="B443" s="122"/>
      <c r="C443" s="123"/>
      <c r="D443" s="122"/>
      <c r="E443" s="124"/>
      <c r="F443" s="124"/>
      <c r="G443" s="124"/>
      <c r="H443" s="124"/>
      <c r="I443" s="124"/>
    </row>
    <row r="444" spans="1:9" x14ac:dyDescent="0.3">
      <c r="A444" s="122"/>
      <c r="B444" s="122"/>
      <c r="C444" s="123"/>
      <c r="D444" s="122"/>
      <c r="E444" s="124"/>
      <c r="F444" s="124"/>
      <c r="G444" s="124"/>
      <c r="H444" s="124"/>
      <c r="I444" s="124"/>
    </row>
    <row r="445" spans="1:9" x14ac:dyDescent="0.3">
      <c r="A445" s="122"/>
      <c r="B445" s="122"/>
      <c r="C445" s="123"/>
      <c r="D445" s="122"/>
      <c r="E445" s="124"/>
      <c r="F445" s="124"/>
      <c r="G445" s="124"/>
      <c r="H445" s="124"/>
      <c r="I445" s="124"/>
    </row>
    <row r="446" spans="1:9" x14ac:dyDescent="0.3">
      <c r="A446" s="122"/>
      <c r="B446" s="122"/>
      <c r="C446" s="123"/>
      <c r="D446" s="122"/>
      <c r="E446" s="124"/>
      <c r="F446" s="124"/>
      <c r="G446" s="124"/>
      <c r="H446" s="124"/>
      <c r="I446" s="124"/>
    </row>
    <row r="447" spans="1:9" x14ac:dyDescent="0.3">
      <c r="A447" s="122"/>
      <c r="B447" s="122"/>
      <c r="C447" s="123"/>
      <c r="D447" s="122"/>
      <c r="E447" s="124"/>
      <c r="F447" s="124"/>
      <c r="G447" s="124"/>
      <c r="H447" s="124"/>
      <c r="I447" s="124"/>
    </row>
    <row r="448" spans="1:9" x14ac:dyDescent="0.3">
      <c r="A448" s="122"/>
      <c r="B448" s="122"/>
      <c r="C448" s="123"/>
      <c r="D448" s="122"/>
      <c r="E448" s="124"/>
      <c r="F448" s="124"/>
      <c r="G448" s="124"/>
      <c r="H448" s="124"/>
      <c r="I448" s="124"/>
    </row>
    <row r="449" spans="1:9" x14ac:dyDescent="0.3">
      <c r="A449" s="122"/>
      <c r="B449" s="122"/>
      <c r="C449" s="123"/>
      <c r="D449" s="122"/>
      <c r="E449" s="124"/>
      <c r="F449" s="124"/>
      <c r="G449" s="124"/>
      <c r="H449" s="124"/>
      <c r="I449" s="124"/>
    </row>
    <row r="450" spans="1:9" x14ac:dyDescent="0.3">
      <c r="A450" s="122"/>
      <c r="B450" s="122"/>
      <c r="C450" s="123"/>
      <c r="D450" s="122"/>
      <c r="E450" s="124"/>
      <c r="F450" s="124"/>
      <c r="G450" s="124"/>
      <c r="H450" s="124"/>
      <c r="I450" s="124"/>
    </row>
    <row r="451" spans="1:9" x14ac:dyDescent="0.3">
      <c r="A451" s="122"/>
      <c r="B451" s="122"/>
      <c r="C451" s="123"/>
      <c r="D451" s="122"/>
      <c r="E451" s="124"/>
      <c r="F451" s="124"/>
      <c r="G451" s="124"/>
      <c r="H451" s="124"/>
      <c r="I451" s="124"/>
    </row>
    <row r="452" spans="1:9" x14ac:dyDescent="0.3">
      <c r="A452" s="122"/>
      <c r="B452" s="122"/>
      <c r="C452" s="123"/>
      <c r="D452" s="122"/>
      <c r="E452" s="124"/>
      <c r="F452" s="124"/>
      <c r="G452" s="124"/>
      <c r="H452" s="124"/>
      <c r="I452" s="124"/>
    </row>
    <row r="453" spans="1:9" x14ac:dyDescent="0.3">
      <c r="A453" s="122"/>
      <c r="B453" s="122"/>
      <c r="C453" s="123"/>
      <c r="D453" s="122"/>
      <c r="E453" s="124"/>
      <c r="F453" s="124"/>
      <c r="G453" s="124"/>
      <c r="H453" s="124"/>
      <c r="I453" s="124"/>
    </row>
    <row r="454" spans="1:9" x14ac:dyDescent="0.3">
      <c r="A454" s="122"/>
      <c r="B454" s="122"/>
      <c r="C454" s="123"/>
      <c r="D454" s="122"/>
      <c r="E454" s="124"/>
      <c r="F454" s="124"/>
      <c r="G454" s="124"/>
      <c r="H454" s="124"/>
      <c r="I454" s="124"/>
    </row>
    <row r="455" spans="1:9" x14ac:dyDescent="0.3">
      <c r="A455" s="122"/>
      <c r="B455" s="122"/>
      <c r="C455" s="123"/>
      <c r="D455" s="122"/>
      <c r="E455" s="124"/>
      <c r="F455" s="124"/>
      <c r="G455" s="124"/>
      <c r="H455" s="124"/>
      <c r="I455" s="124"/>
    </row>
    <row r="456" spans="1:9" x14ac:dyDescent="0.3">
      <c r="A456" s="122"/>
      <c r="B456" s="122"/>
      <c r="C456" s="123"/>
      <c r="D456" s="122"/>
      <c r="E456" s="124"/>
      <c r="F456" s="124"/>
      <c r="G456" s="124"/>
      <c r="H456" s="124"/>
      <c r="I456" s="124"/>
    </row>
    <row r="457" spans="1:9" x14ac:dyDescent="0.3">
      <c r="A457" s="122"/>
      <c r="B457" s="122"/>
      <c r="C457" s="123"/>
      <c r="D457" s="122"/>
      <c r="E457" s="124"/>
      <c r="F457" s="124"/>
      <c r="G457" s="124"/>
      <c r="H457" s="124"/>
      <c r="I457" s="124"/>
    </row>
    <row r="458" spans="1:9" x14ac:dyDescent="0.3">
      <c r="A458" s="122"/>
      <c r="B458" s="122"/>
      <c r="C458" s="123"/>
      <c r="D458" s="122"/>
      <c r="E458" s="124"/>
      <c r="F458" s="124"/>
      <c r="G458" s="124"/>
      <c r="H458" s="124"/>
      <c r="I458" s="124"/>
    </row>
    <row r="459" spans="1:9" x14ac:dyDescent="0.3">
      <c r="A459" s="122"/>
      <c r="B459" s="122"/>
      <c r="C459" s="123"/>
      <c r="D459" s="122"/>
      <c r="E459" s="124"/>
      <c r="F459" s="124"/>
      <c r="G459" s="124"/>
      <c r="H459" s="124"/>
      <c r="I459" s="124"/>
    </row>
    <row r="460" spans="1:9" x14ac:dyDescent="0.3">
      <c r="A460" s="122"/>
      <c r="B460" s="122"/>
      <c r="C460" s="123"/>
      <c r="D460" s="122"/>
      <c r="E460" s="124"/>
      <c r="F460" s="124"/>
      <c r="G460" s="124"/>
      <c r="H460" s="124"/>
      <c r="I460" s="124"/>
    </row>
    <row r="461" spans="1:9" x14ac:dyDescent="0.3">
      <c r="A461" s="122"/>
      <c r="B461" s="122"/>
      <c r="C461" s="123"/>
      <c r="D461" s="122"/>
      <c r="E461" s="124"/>
      <c r="F461" s="124"/>
      <c r="G461" s="124"/>
      <c r="H461" s="124"/>
      <c r="I461" s="124"/>
    </row>
    <row r="462" spans="1:9" x14ac:dyDescent="0.3">
      <c r="A462" s="122"/>
      <c r="B462" s="122"/>
      <c r="C462" s="123"/>
      <c r="D462" s="122"/>
      <c r="E462" s="124"/>
      <c r="F462" s="124"/>
      <c r="G462" s="124"/>
      <c r="H462" s="124"/>
      <c r="I462" s="124"/>
    </row>
    <row r="463" spans="1:9" x14ac:dyDescent="0.3">
      <c r="A463" s="122"/>
      <c r="B463" s="122"/>
      <c r="C463" s="123"/>
      <c r="D463" s="122"/>
      <c r="E463" s="124"/>
      <c r="F463" s="124"/>
      <c r="G463" s="124"/>
      <c r="H463" s="124"/>
      <c r="I463" s="124"/>
    </row>
    <row r="464" spans="1:9" x14ac:dyDescent="0.3">
      <c r="A464" s="122"/>
      <c r="B464" s="122"/>
      <c r="C464" s="123"/>
      <c r="D464" s="122"/>
      <c r="E464" s="124"/>
      <c r="F464" s="124"/>
      <c r="G464" s="124"/>
      <c r="H464" s="124"/>
      <c r="I464" s="124"/>
    </row>
    <row r="465" spans="1:9" x14ac:dyDescent="0.3">
      <c r="A465" s="122"/>
      <c r="B465" s="122"/>
      <c r="C465" s="123"/>
      <c r="D465" s="122"/>
      <c r="E465" s="124"/>
      <c r="F465" s="124"/>
      <c r="G465" s="124"/>
      <c r="H465" s="124"/>
      <c r="I465" s="124"/>
    </row>
    <row r="466" spans="1:9" x14ac:dyDescent="0.3">
      <c r="A466" s="122"/>
      <c r="B466" s="122"/>
      <c r="C466" s="123"/>
      <c r="D466" s="122"/>
      <c r="E466" s="124"/>
      <c r="F466" s="124"/>
      <c r="G466" s="124"/>
      <c r="H466" s="124"/>
      <c r="I466" s="124"/>
    </row>
    <row r="467" spans="1:9" x14ac:dyDescent="0.3">
      <c r="A467" s="122"/>
      <c r="B467" s="122"/>
      <c r="C467" s="123"/>
      <c r="D467" s="122"/>
      <c r="E467" s="124"/>
      <c r="F467" s="124"/>
      <c r="G467" s="124"/>
      <c r="H467" s="124"/>
      <c r="I467" s="124"/>
    </row>
    <row r="468" spans="1:9" x14ac:dyDescent="0.3">
      <c r="A468" s="122"/>
      <c r="B468" s="122"/>
      <c r="C468" s="123"/>
      <c r="D468" s="122"/>
      <c r="E468" s="124"/>
      <c r="F468" s="124"/>
      <c r="G468" s="124"/>
      <c r="H468" s="124"/>
      <c r="I468" s="124"/>
    </row>
    <row r="469" spans="1:9" x14ac:dyDescent="0.3">
      <c r="A469" s="122"/>
      <c r="B469" s="122"/>
      <c r="C469" s="123"/>
      <c r="D469" s="122"/>
      <c r="E469" s="124"/>
      <c r="F469" s="124"/>
      <c r="G469" s="124"/>
      <c r="H469" s="124"/>
      <c r="I469" s="124"/>
    </row>
    <row r="470" spans="1:9" x14ac:dyDescent="0.3">
      <c r="A470" s="122"/>
      <c r="B470" s="122"/>
      <c r="C470" s="123"/>
      <c r="D470" s="122"/>
      <c r="E470" s="124"/>
      <c r="F470" s="124"/>
      <c r="G470" s="124"/>
      <c r="H470" s="124"/>
      <c r="I470" s="124"/>
    </row>
    <row r="471" spans="1:9" x14ac:dyDescent="0.3">
      <c r="A471" s="122"/>
      <c r="B471" s="122"/>
      <c r="C471" s="123"/>
      <c r="D471" s="122"/>
      <c r="E471" s="124"/>
      <c r="F471" s="124"/>
      <c r="G471" s="124"/>
      <c r="H471" s="124"/>
      <c r="I471" s="124"/>
    </row>
    <row r="472" spans="1:9" x14ac:dyDescent="0.3">
      <c r="A472" s="122"/>
      <c r="B472" s="122"/>
      <c r="C472" s="123"/>
      <c r="D472" s="122"/>
      <c r="E472" s="124"/>
      <c r="F472" s="124"/>
      <c r="G472" s="124"/>
      <c r="H472" s="124"/>
      <c r="I472" s="124"/>
    </row>
    <row r="473" spans="1:9" x14ac:dyDescent="0.3">
      <c r="A473" s="122"/>
      <c r="B473" s="122"/>
      <c r="C473" s="123"/>
      <c r="D473" s="122"/>
      <c r="E473" s="124"/>
      <c r="F473" s="124"/>
      <c r="G473" s="124"/>
      <c r="H473" s="124"/>
      <c r="I473" s="124"/>
    </row>
    <row r="474" spans="1:9" x14ac:dyDescent="0.3">
      <c r="A474" s="122"/>
      <c r="B474" s="122"/>
      <c r="C474" s="123"/>
      <c r="D474" s="122"/>
      <c r="E474" s="124"/>
      <c r="F474" s="124"/>
      <c r="G474" s="124"/>
      <c r="H474" s="124"/>
      <c r="I474" s="124"/>
    </row>
    <row r="475" spans="1:9" x14ac:dyDescent="0.3">
      <c r="A475" s="122"/>
      <c r="B475" s="122"/>
      <c r="C475" s="123"/>
      <c r="D475" s="122"/>
      <c r="E475" s="124"/>
      <c r="F475" s="124"/>
      <c r="G475" s="124"/>
      <c r="H475" s="124"/>
      <c r="I475" s="124"/>
    </row>
    <row r="476" spans="1:9" x14ac:dyDescent="0.3">
      <c r="A476" s="122"/>
      <c r="B476" s="122"/>
      <c r="C476" s="123"/>
      <c r="D476" s="122"/>
      <c r="E476" s="124"/>
      <c r="F476" s="124"/>
      <c r="G476" s="124"/>
      <c r="H476" s="124"/>
      <c r="I476" s="124"/>
    </row>
    <row r="477" spans="1:9" x14ac:dyDescent="0.3">
      <c r="A477" s="122"/>
      <c r="B477" s="122"/>
      <c r="C477" s="123"/>
      <c r="D477" s="122"/>
      <c r="E477" s="124"/>
      <c r="F477" s="124"/>
      <c r="G477" s="124"/>
      <c r="H477" s="124"/>
      <c r="I477" s="124"/>
    </row>
    <row r="478" spans="1:9" x14ac:dyDescent="0.3">
      <c r="A478" s="122"/>
      <c r="B478" s="122"/>
      <c r="C478" s="123"/>
      <c r="D478" s="122"/>
      <c r="E478" s="124"/>
      <c r="F478" s="124"/>
      <c r="G478" s="124"/>
      <c r="H478" s="124"/>
      <c r="I478" s="124"/>
    </row>
    <row r="479" spans="1:9" x14ac:dyDescent="0.3">
      <c r="A479" s="122"/>
      <c r="B479" s="122"/>
      <c r="C479" s="123"/>
      <c r="D479" s="122"/>
      <c r="E479" s="124"/>
      <c r="F479" s="124"/>
      <c r="G479" s="124"/>
      <c r="H479" s="124"/>
      <c r="I479" s="124"/>
    </row>
    <row r="480" spans="1:9" x14ac:dyDescent="0.3">
      <c r="A480" s="122"/>
      <c r="B480" s="122"/>
      <c r="C480" s="123"/>
      <c r="D480" s="122"/>
      <c r="E480" s="124"/>
      <c r="F480" s="124"/>
      <c r="G480" s="124"/>
      <c r="H480" s="124"/>
      <c r="I480" s="124"/>
    </row>
    <row r="481" spans="1:9" x14ac:dyDescent="0.3">
      <c r="A481" s="122"/>
      <c r="B481" s="122"/>
      <c r="C481" s="123"/>
      <c r="D481" s="122"/>
      <c r="E481" s="124"/>
      <c r="F481" s="124"/>
      <c r="G481" s="124"/>
      <c r="H481" s="124"/>
      <c r="I481" s="124"/>
    </row>
    <row r="482" spans="1:9" x14ac:dyDescent="0.3">
      <c r="A482" s="122"/>
      <c r="B482" s="122"/>
      <c r="C482" s="123"/>
      <c r="D482" s="122"/>
      <c r="E482" s="124"/>
      <c r="F482" s="124"/>
      <c r="G482" s="124"/>
      <c r="H482" s="124"/>
      <c r="I482" s="124"/>
    </row>
    <row r="483" spans="1:9" x14ac:dyDescent="0.3">
      <c r="A483" s="122"/>
      <c r="B483" s="122"/>
      <c r="C483" s="123"/>
      <c r="D483" s="122"/>
      <c r="E483" s="124"/>
      <c r="F483" s="124"/>
      <c r="G483" s="124"/>
      <c r="H483" s="124"/>
      <c r="I483" s="124"/>
    </row>
    <row r="484" spans="1:9" x14ac:dyDescent="0.3">
      <c r="A484" s="122"/>
      <c r="B484" s="122"/>
      <c r="C484" s="123"/>
      <c r="D484" s="122"/>
      <c r="E484" s="124"/>
      <c r="F484" s="124"/>
      <c r="G484" s="124"/>
      <c r="H484" s="124"/>
      <c r="I484" s="124"/>
    </row>
    <row r="485" spans="1:9" x14ac:dyDescent="0.3">
      <c r="A485" s="122"/>
      <c r="B485" s="122"/>
      <c r="C485" s="123"/>
      <c r="D485" s="122"/>
      <c r="E485" s="124"/>
      <c r="F485" s="124"/>
      <c r="G485" s="124"/>
      <c r="H485" s="124"/>
      <c r="I485" s="124"/>
    </row>
    <row r="486" spans="1:9" x14ac:dyDescent="0.3">
      <c r="A486" s="122"/>
      <c r="B486" s="122"/>
      <c r="C486" s="123"/>
      <c r="D486" s="122"/>
      <c r="E486" s="124"/>
      <c r="F486" s="124"/>
      <c r="G486" s="124"/>
      <c r="H486" s="124"/>
      <c r="I486" s="124"/>
    </row>
    <row r="487" spans="1:9" x14ac:dyDescent="0.3">
      <c r="A487" s="122"/>
      <c r="B487" s="122"/>
      <c r="C487" s="123"/>
      <c r="D487" s="122"/>
      <c r="E487" s="124"/>
      <c r="F487" s="124"/>
      <c r="G487" s="124"/>
      <c r="H487" s="124"/>
      <c r="I487" s="124"/>
    </row>
    <row r="488" spans="1:9" x14ac:dyDescent="0.3">
      <c r="A488" s="122"/>
      <c r="B488" s="122"/>
      <c r="C488" s="123"/>
      <c r="D488" s="122"/>
      <c r="E488" s="124"/>
      <c r="F488" s="124"/>
      <c r="G488" s="124"/>
      <c r="H488" s="124"/>
      <c r="I488" s="124"/>
    </row>
    <row r="489" spans="1:9" x14ac:dyDescent="0.3">
      <c r="A489" s="122"/>
      <c r="B489" s="122"/>
      <c r="C489" s="123"/>
      <c r="D489" s="122"/>
      <c r="E489" s="124"/>
      <c r="F489" s="124"/>
      <c r="G489" s="124"/>
      <c r="H489" s="124"/>
      <c r="I489" s="124"/>
    </row>
    <row r="490" spans="1:9" x14ac:dyDescent="0.3">
      <c r="A490" s="122"/>
      <c r="B490" s="122"/>
      <c r="C490" s="123"/>
      <c r="D490" s="122"/>
      <c r="E490" s="124"/>
      <c r="F490" s="124"/>
      <c r="G490" s="124"/>
      <c r="H490" s="124"/>
      <c r="I490" s="124"/>
    </row>
    <row r="491" spans="1:9" x14ac:dyDescent="0.3">
      <c r="A491" s="122"/>
      <c r="B491" s="122"/>
      <c r="C491" s="123"/>
      <c r="D491" s="122"/>
      <c r="E491" s="124"/>
      <c r="F491" s="124"/>
      <c r="G491" s="124"/>
      <c r="H491" s="124"/>
      <c r="I491" s="124"/>
    </row>
    <row r="492" spans="1:9" x14ac:dyDescent="0.3">
      <c r="A492" s="122"/>
      <c r="B492" s="122"/>
      <c r="C492" s="123"/>
      <c r="D492" s="122"/>
      <c r="E492" s="124"/>
      <c r="F492" s="124"/>
      <c r="G492" s="124"/>
      <c r="H492" s="124"/>
      <c r="I492" s="124"/>
    </row>
    <row r="493" spans="1:9" x14ac:dyDescent="0.3">
      <c r="A493" s="122"/>
      <c r="B493" s="122"/>
      <c r="C493" s="123"/>
      <c r="D493" s="122"/>
      <c r="E493" s="124"/>
      <c r="F493" s="124"/>
      <c r="G493" s="124"/>
      <c r="H493" s="124"/>
      <c r="I493" s="124"/>
    </row>
    <row r="494" spans="1:9" x14ac:dyDescent="0.3">
      <c r="A494" s="122"/>
      <c r="B494" s="122"/>
      <c r="C494" s="123"/>
      <c r="D494" s="122"/>
      <c r="E494" s="124"/>
      <c r="F494" s="124"/>
      <c r="G494" s="124"/>
      <c r="H494" s="124"/>
      <c r="I494" s="124"/>
    </row>
    <row r="495" spans="1:9" x14ac:dyDescent="0.3">
      <c r="A495" s="122"/>
      <c r="B495" s="122"/>
      <c r="C495" s="123"/>
      <c r="D495" s="122"/>
      <c r="E495" s="124"/>
      <c r="F495" s="124"/>
      <c r="G495" s="124"/>
      <c r="H495" s="124"/>
      <c r="I495" s="124"/>
    </row>
    <row r="496" spans="1:9" x14ac:dyDescent="0.3">
      <c r="A496" s="122"/>
      <c r="B496" s="122"/>
      <c r="C496" s="123"/>
      <c r="D496" s="122"/>
      <c r="E496" s="124"/>
      <c r="F496" s="124"/>
      <c r="G496" s="124"/>
      <c r="H496" s="124"/>
      <c r="I496" s="124"/>
    </row>
    <row r="497" spans="1:9" x14ac:dyDescent="0.3">
      <c r="A497" s="122"/>
      <c r="B497" s="122"/>
      <c r="C497" s="123"/>
      <c r="D497" s="122"/>
      <c r="E497" s="124"/>
      <c r="F497" s="124"/>
      <c r="G497" s="124"/>
      <c r="H497" s="124"/>
      <c r="I497" s="124"/>
    </row>
    <row r="498" spans="1:9" x14ac:dyDescent="0.3">
      <c r="A498" s="122"/>
      <c r="B498" s="122"/>
      <c r="C498" s="123"/>
      <c r="D498" s="122"/>
      <c r="E498" s="124"/>
      <c r="F498" s="124"/>
      <c r="G498" s="124"/>
      <c r="H498" s="124"/>
      <c r="I498" s="124"/>
    </row>
    <row r="499" spans="1:9" x14ac:dyDescent="0.3">
      <c r="A499" s="122"/>
      <c r="B499" s="122"/>
      <c r="C499" s="123"/>
      <c r="D499" s="122"/>
      <c r="E499" s="124"/>
      <c r="F499" s="124"/>
      <c r="G499" s="124"/>
      <c r="H499" s="124"/>
      <c r="I499" s="124"/>
    </row>
    <row r="500" spans="1:9" x14ac:dyDescent="0.3">
      <c r="A500" s="122"/>
      <c r="B500" s="122"/>
      <c r="C500" s="123"/>
      <c r="D500" s="122"/>
      <c r="E500" s="124"/>
      <c r="F500" s="124"/>
      <c r="G500" s="124"/>
      <c r="H500" s="124"/>
      <c r="I500" s="124"/>
    </row>
    <row r="501" spans="1:9" x14ac:dyDescent="0.3">
      <c r="A501" s="122"/>
      <c r="B501" s="122"/>
      <c r="C501" s="123"/>
      <c r="D501" s="122"/>
      <c r="E501" s="124"/>
      <c r="F501" s="124"/>
      <c r="G501" s="124"/>
      <c r="H501" s="124"/>
      <c r="I501" s="124"/>
    </row>
    <row r="502" spans="1:9" x14ac:dyDescent="0.3">
      <c r="A502" s="122"/>
      <c r="B502" s="122"/>
      <c r="C502" s="123"/>
      <c r="D502" s="122"/>
      <c r="E502" s="124"/>
      <c r="F502" s="124"/>
      <c r="G502" s="124"/>
      <c r="H502" s="124"/>
      <c r="I502" s="124"/>
    </row>
    <row r="503" spans="1:9" x14ac:dyDescent="0.3">
      <c r="A503" s="122"/>
      <c r="B503" s="122"/>
      <c r="C503" s="123"/>
      <c r="D503" s="122"/>
      <c r="E503" s="124"/>
      <c r="F503" s="124"/>
      <c r="G503" s="124"/>
      <c r="H503" s="124"/>
      <c r="I503" s="124"/>
    </row>
    <row r="504" spans="1:9" x14ac:dyDescent="0.3">
      <c r="A504" s="122"/>
      <c r="B504" s="122"/>
      <c r="C504" s="123"/>
      <c r="D504" s="122"/>
      <c r="E504" s="124"/>
      <c r="F504" s="124"/>
      <c r="G504" s="124"/>
      <c r="H504" s="124"/>
      <c r="I504" s="124"/>
    </row>
    <row r="505" spans="1:9" x14ac:dyDescent="0.3">
      <c r="A505" s="122"/>
      <c r="B505" s="122"/>
      <c r="C505" s="123"/>
      <c r="D505" s="122"/>
      <c r="E505" s="124"/>
      <c r="F505" s="124"/>
      <c r="G505" s="124"/>
      <c r="H505" s="124"/>
      <c r="I505" s="124"/>
    </row>
    <row r="506" spans="1:9" x14ac:dyDescent="0.3">
      <c r="A506" s="122"/>
      <c r="B506" s="122"/>
      <c r="C506" s="123"/>
      <c r="D506" s="122"/>
      <c r="E506" s="124"/>
      <c r="F506" s="124"/>
      <c r="G506" s="124"/>
      <c r="H506" s="124"/>
      <c r="I506" s="124"/>
    </row>
    <row r="507" spans="1:9" x14ac:dyDescent="0.3">
      <c r="A507" s="122"/>
      <c r="B507" s="122"/>
      <c r="C507" s="123"/>
      <c r="D507" s="122"/>
      <c r="E507" s="124"/>
      <c r="F507" s="124"/>
      <c r="G507" s="124"/>
      <c r="H507" s="124"/>
      <c r="I507" s="124"/>
    </row>
    <row r="508" spans="1:9" x14ac:dyDescent="0.3">
      <c r="A508" s="122"/>
      <c r="B508" s="122"/>
      <c r="C508" s="123"/>
      <c r="D508" s="122"/>
      <c r="E508" s="124"/>
      <c r="F508" s="124"/>
      <c r="G508" s="124"/>
      <c r="H508" s="124"/>
      <c r="I508" s="124"/>
    </row>
    <row r="509" spans="1:9" x14ac:dyDescent="0.3">
      <c r="A509" s="122"/>
      <c r="B509" s="122"/>
      <c r="C509" s="123"/>
      <c r="D509" s="122"/>
      <c r="E509" s="124"/>
      <c r="F509" s="124"/>
      <c r="G509" s="124"/>
      <c r="H509" s="124"/>
      <c r="I509" s="124"/>
    </row>
    <row r="510" spans="1:9" x14ac:dyDescent="0.3">
      <c r="A510" s="122"/>
      <c r="B510" s="122"/>
      <c r="C510" s="123"/>
      <c r="D510" s="122"/>
      <c r="E510" s="124"/>
      <c r="F510" s="124"/>
      <c r="G510" s="124"/>
      <c r="H510" s="124"/>
      <c r="I510" s="124"/>
    </row>
    <row r="511" spans="1:9" x14ac:dyDescent="0.3">
      <c r="A511" s="122"/>
      <c r="B511" s="122"/>
      <c r="C511" s="123"/>
      <c r="D511" s="122"/>
      <c r="E511" s="124"/>
      <c r="F511" s="124"/>
      <c r="G511" s="124"/>
      <c r="H511" s="124"/>
      <c r="I511" s="124"/>
    </row>
    <row r="512" spans="1:9" x14ac:dyDescent="0.3">
      <c r="A512" s="122"/>
      <c r="B512" s="122"/>
      <c r="C512" s="123"/>
      <c r="D512" s="122"/>
      <c r="E512" s="124"/>
      <c r="F512" s="124"/>
      <c r="G512" s="124"/>
      <c r="H512" s="124"/>
      <c r="I512" s="124"/>
    </row>
    <row r="513" spans="1:9" x14ac:dyDescent="0.3">
      <c r="A513" s="122"/>
      <c r="B513" s="122"/>
      <c r="C513" s="123"/>
      <c r="D513" s="122"/>
      <c r="E513" s="124"/>
      <c r="F513" s="124"/>
      <c r="G513" s="124"/>
      <c r="H513" s="124"/>
      <c r="I513" s="124"/>
    </row>
    <row r="514" spans="1:9" x14ac:dyDescent="0.3">
      <c r="A514" s="122"/>
      <c r="B514" s="122"/>
      <c r="C514" s="123"/>
      <c r="D514" s="122"/>
      <c r="E514" s="124"/>
      <c r="F514" s="124"/>
      <c r="G514" s="124"/>
      <c r="H514" s="124"/>
      <c r="I514" s="124"/>
    </row>
    <row r="515" spans="1:9" x14ac:dyDescent="0.3">
      <c r="A515" s="122"/>
      <c r="B515" s="122"/>
      <c r="C515" s="123"/>
      <c r="D515" s="122"/>
      <c r="E515" s="124"/>
      <c r="F515" s="124"/>
      <c r="G515" s="124"/>
      <c r="H515" s="124"/>
      <c r="I515" s="124"/>
    </row>
    <row r="516" spans="1:9" x14ac:dyDescent="0.3">
      <c r="A516" s="122"/>
      <c r="B516" s="122"/>
      <c r="C516" s="123"/>
      <c r="D516" s="122"/>
      <c r="E516" s="124"/>
      <c r="F516" s="124"/>
      <c r="G516" s="124"/>
      <c r="H516" s="124"/>
      <c r="I516" s="124"/>
    </row>
    <row r="517" spans="1:9" x14ac:dyDescent="0.3">
      <c r="A517" s="122"/>
      <c r="B517" s="122"/>
      <c r="C517" s="123"/>
      <c r="D517" s="122"/>
      <c r="E517" s="124"/>
      <c r="F517" s="124"/>
      <c r="G517" s="124"/>
      <c r="H517" s="124"/>
      <c r="I517" s="124"/>
    </row>
    <row r="518" spans="1:9" x14ac:dyDescent="0.3">
      <c r="A518" s="122"/>
      <c r="B518" s="122"/>
      <c r="C518" s="123"/>
      <c r="D518" s="122"/>
      <c r="E518" s="124"/>
      <c r="F518" s="124"/>
      <c r="G518" s="124"/>
      <c r="H518" s="124"/>
      <c r="I518" s="124"/>
    </row>
    <row r="519" spans="1:9" x14ac:dyDescent="0.3">
      <c r="A519" s="122"/>
      <c r="B519" s="122"/>
      <c r="C519" s="123"/>
      <c r="D519" s="122"/>
      <c r="E519" s="124"/>
      <c r="F519" s="124"/>
      <c r="G519" s="124"/>
      <c r="H519" s="124"/>
      <c r="I519" s="124"/>
    </row>
    <row r="520" spans="1:9" x14ac:dyDescent="0.3">
      <c r="A520" s="122"/>
      <c r="B520" s="122"/>
      <c r="C520" s="123"/>
      <c r="D520" s="122"/>
      <c r="E520" s="124"/>
      <c r="F520" s="124"/>
      <c r="G520" s="124"/>
      <c r="H520" s="124"/>
      <c r="I520" s="124"/>
    </row>
    <row r="521" spans="1:9" x14ac:dyDescent="0.3">
      <c r="A521" s="122"/>
      <c r="B521" s="122"/>
      <c r="C521" s="123"/>
      <c r="D521" s="122"/>
      <c r="E521" s="124"/>
      <c r="F521" s="124"/>
      <c r="G521" s="124"/>
      <c r="H521" s="124"/>
      <c r="I521" s="124"/>
    </row>
    <row r="522" spans="1:9" x14ac:dyDescent="0.3">
      <c r="A522" s="122"/>
      <c r="B522" s="122"/>
      <c r="C522" s="123"/>
      <c r="D522" s="122"/>
      <c r="E522" s="124"/>
      <c r="F522" s="124"/>
      <c r="G522" s="124"/>
      <c r="H522" s="124"/>
      <c r="I522" s="124"/>
    </row>
    <row r="523" spans="1:9" x14ac:dyDescent="0.3">
      <c r="A523" s="122"/>
      <c r="B523" s="122"/>
      <c r="C523" s="123"/>
      <c r="D523" s="122"/>
      <c r="E523" s="124"/>
      <c r="F523" s="124"/>
      <c r="G523" s="124"/>
      <c r="H523" s="124"/>
      <c r="I523" s="124"/>
    </row>
    <row r="524" spans="1:9" x14ac:dyDescent="0.3">
      <c r="A524" s="122"/>
      <c r="B524" s="122"/>
      <c r="C524" s="123"/>
      <c r="D524" s="122"/>
      <c r="E524" s="124"/>
      <c r="F524" s="124"/>
      <c r="G524" s="124"/>
      <c r="H524" s="124"/>
      <c r="I524" s="124"/>
    </row>
    <row r="525" spans="1:9" x14ac:dyDescent="0.3">
      <c r="A525" s="122"/>
      <c r="B525" s="122"/>
      <c r="C525" s="123"/>
      <c r="D525" s="122"/>
      <c r="E525" s="124"/>
      <c r="F525" s="124"/>
      <c r="G525" s="124"/>
      <c r="H525" s="124"/>
      <c r="I525" s="124"/>
    </row>
    <row r="526" spans="1:9" x14ac:dyDescent="0.3">
      <c r="A526" s="122"/>
      <c r="B526" s="122"/>
      <c r="C526" s="123"/>
      <c r="D526" s="122"/>
      <c r="E526" s="124"/>
      <c r="F526" s="124"/>
      <c r="G526" s="124"/>
      <c r="H526" s="124"/>
      <c r="I526" s="124"/>
    </row>
    <row r="527" spans="1:9" x14ac:dyDescent="0.3">
      <c r="A527" s="122"/>
      <c r="B527" s="122"/>
      <c r="C527" s="123"/>
      <c r="D527" s="122"/>
      <c r="E527" s="124"/>
      <c r="F527" s="124"/>
      <c r="G527" s="124"/>
      <c r="H527" s="124"/>
      <c r="I527" s="124"/>
    </row>
    <row r="528" spans="1:9" x14ac:dyDescent="0.3">
      <c r="A528" s="122"/>
      <c r="B528" s="122"/>
      <c r="C528" s="123"/>
      <c r="D528" s="122"/>
      <c r="E528" s="124"/>
      <c r="F528" s="124"/>
      <c r="G528" s="124"/>
      <c r="H528" s="124"/>
      <c r="I528" s="124"/>
    </row>
    <row r="529" spans="1:9" x14ac:dyDescent="0.3">
      <c r="A529" s="122"/>
      <c r="B529" s="122"/>
      <c r="C529" s="123"/>
      <c r="D529" s="122"/>
      <c r="E529" s="124"/>
      <c r="F529" s="124"/>
      <c r="G529" s="124"/>
      <c r="H529" s="124"/>
      <c r="I529" s="124"/>
    </row>
    <row r="530" spans="1:9" x14ac:dyDescent="0.3">
      <c r="A530" s="122"/>
      <c r="B530" s="122"/>
      <c r="C530" s="123"/>
      <c r="D530" s="122"/>
      <c r="E530" s="124"/>
      <c r="F530" s="124"/>
      <c r="G530" s="124"/>
      <c r="H530" s="124"/>
      <c r="I530" s="124"/>
    </row>
    <row r="531" spans="1:9" x14ac:dyDescent="0.3">
      <c r="A531" s="122"/>
      <c r="B531" s="122"/>
      <c r="C531" s="123"/>
      <c r="D531" s="122"/>
      <c r="E531" s="124"/>
      <c r="F531" s="124"/>
      <c r="G531" s="124"/>
      <c r="H531" s="124"/>
      <c r="I531" s="124"/>
    </row>
    <row r="532" spans="1:9" x14ac:dyDescent="0.3">
      <c r="A532" s="122"/>
      <c r="B532" s="122"/>
      <c r="C532" s="123"/>
      <c r="D532" s="122"/>
      <c r="E532" s="124"/>
      <c r="F532" s="124"/>
      <c r="G532" s="124"/>
      <c r="H532" s="124"/>
      <c r="I532" s="124"/>
    </row>
    <row r="533" spans="1:9" x14ac:dyDescent="0.3">
      <c r="A533" s="122"/>
      <c r="B533" s="122"/>
      <c r="C533" s="123"/>
      <c r="D533" s="122"/>
      <c r="E533" s="124"/>
      <c r="F533" s="124"/>
      <c r="G533" s="124"/>
      <c r="H533" s="124"/>
      <c r="I533" s="124"/>
    </row>
    <row r="534" spans="1:9" x14ac:dyDescent="0.3">
      <c r="A534" s="122"/>
      <c r="B534" s="122"/>
      <c r="C534" s="123"/>
      <c r="D534" s="122"/>
      <c r="E534" s="124"/>
      <c r="F534" s="124"/>
      <c r="G534" s="124"/>
      <c r="H534" s="124"/>
      <c r="I534" s="124"/>
    </row>
    <row r="535" spans="1:9" x14ac:dyDescent="0.3">
      <c r="A535" s="122"/>
      <c r="B535" s="122"/>
      <c r="C535" s="123"/>
      <c r="D535" s="122"/>
      <c r="E535" s="124"/>
      <c r="F535" s="124"/>
      <c r="G535" s="124"/>
      <c r="H535" s="124"/>
      <c r="I535" s="124"/>
    </row>
    <row r="536" spans="1:9" x14ac:dyDescent="0.3">
      <c r="A536" s="122"/>
      <c r="B536" s="122"/>
      <c r="C536" s="123"/>
      <c r="D536" s="122"/>
      <c r="E536" s="124"/>
      <c r="F536" s="124"/>
      <c r="G536" s="124"/>
      <c r="H536" s="124"/>
      <c r="I536" s="124"/>
    </row>
    <row r="537" spans="1:9" x14ac:dyDescent="0.3">
      <c r="A537" s="122"/>
      <c r="B537" s="122"/>
      <c r="C537" s="123"/>
      <c r="D537" s="122"/>
      <c r="E537" s="124"/>
      <c r="F537" s="124"/>
      <c r="G537" s="124"/>
      <c r="H537" s="124"/>
      <c r="I537" s="124"/>
    </row>
    <row r="538" spans="1:9" x14ac:dyDescent="0.3">
      <c r="A538" s="122"/>
      <c r="B538" s="122"/>
      <c r="C538" s="123"/>
      <c r="D538" s="122"/>
      <c r="E538" s="124"/>
      <c r="F538" s="124"/>
      <c r="G538" s="124"/>
      <c r="H538" s="124"/>
      <c r="I538" s="124"/>
    </row>
    <row r="539" spans="1:9" x14ac:dyDescent="0.3">
      <c r="A539" s="122"/>
      <c r="B539" s="122"/>
      <c r="C539" s="123"/>
      <c r="D539" s="122"/>
      <c r="E539" s="124"/>
      <c r="F539" s="124"/>
      <c r="G539" s="124"/>
      <c r="H539" s="124"/>
      <c r="I539" s="124"/>
    </row>
    <row r="540" spans="1:9" x14ac:dyDescent="0.3">
      <c r="A540" s="122"/>
      <c r="B540" s="122"/>
      <c r="C540" s="123"/>
      <c r="D540" s="122"/>
      <c r="E540" s="124"/>
      <c r="F540" s="124"/>
      <c r="G540" s="124"/>
      <c r="H540" s="124"/>
      <c r="I540" s="124"/>
    </row>
    <row r="541" spans="1:9" x14ac:dyDescent="0.3">
      <c r="A541" s="122"/>
      <c r="B541" s="122"/>
      <c r="C541" s="123"/>
      <c r="D541" s="122"/>
      <c r="E541" s="124"/>
      <c r="F541" s="124"/>
      <c r="G541" s="124"/>
      <c r="H541" s="124"/>
      <c r="I541" s="124"/>
    </row>
    <row r="542" spans="1:9" x14ac:dyDescent="0.3">
      <c r="A542" s="122"/>
      <c r="B542" s="122"/>
      <c r="C542" s="123"/>
      <c r="D542" s="122"/>
      <c r="E542" s="124"/>
      <c r="F542" s="124"/>
      <c r="G542" s="124"/>
      <c r="H542" s="124"/>
      <c r="I542" s="124"/>
    </row>
    <row r="543" spans="1:9" x14ac:dyDescent="0.3">
      <c r="A543" s="122"/>
      <c r="B543" s="122"/>
      <c r="C543" s="123"/>
      <c r="D543" s="122"/>
      <c r="E543" s="124"/>
      <c r="F543" s="124"/>
      <c r="G543" s="124"/>
      <c r="H543" s="124"/>
      <c r="I543" s="124"/>
    </row>
    <row r="544" spans="1:9" x14ac:dyDescent="0.3">
      <c r="A544" s="122"/>
      <c r="B544" s="122"/>
      <c r="C544" s="123"/>
      <c r="D544" s="122"/>
      <c r="E544" s="124"/>
      <c r="F544" s="124"/>
      <c r="G544" s="124"/>
      <c r="H544" s="124"/>
      <c r="I544" s="124"/>
    </row>
    <row r="545" spans="1:9" x14ac:dyDescent="0.3">
      <c r="A545" s="122"/>
      <c r="B545" s="122"/>
      <c r="C545" s="123"/>
      <c r="D545" s="122"/>
      <c r="E545" s="124"/>
      <c r="F545" s="124"/>
      <c r="G545" s="124"/>
      <c r="H545" s="124"/>
      <c r="I545" s="124"/>
    </row>
    <row r="546" spans="1:9" x14ac:dyDescent="0.3">
      <c r="A546" s="122"/>
      <c r="B546" s="122"/>
      <c r="C546" s="123"/>
      <c r="D546" s="122"/>
      <c r="E546" s="124"/>
      <c r="F546" s="124"/>
      <c r="G546" s="124"/>
      <c r="H546" s="124"/>
      <c r="I546" s="124"/>
    </row>
    <row r="547" spans="1:9" x14ac:dyDescent="0.3">
      <c r="A547" s="122"/>
      <c r="B547" s="122"/>
      <c r="C547" s="123"/>
      <c r="D547" s="122"/>
      <c r="E547" s="124"/>
      <c r="F547" s="124"/>
      <c r="G547" s="124"/>
      <c r="H547" s="124"/>
      <c r="I547" s="124"/>
    </row>
    <row r="548" spans="1:9" x14ac:dyDescent="0.3">
      <c r="A548" s="122"/>
      <c r="B548" s="122"/>
      <c r="C548" s="123"/>
      <c r="D548" s="122"/>
      <c r="E548" s="124"/>
      <c r="F548" s="124"/>
      <c r="G548" s="124"/>
      <c r="H548" s="124"/>
      <c r="I548" s="124"/>
    </row>
    <row r="549" spans="1:9" x14ac:dyDescent="0.3">
      <c r="A549" s="122"/>
      <c r="B549" s="122"/>
      <c r="C549" s="123"/>
      <c r="D549" s="122"/>
      <c r="E549" s="124"/>
      <c r="F549" s="124"/>
      <c r="G549" s="124"/>
      <c r="H549" s="124"/>
      <c r="I549" s="124"/>
    </row>
    <row r="550" spans="1:9" x14ac:dyDescent="0.3">
      <c r="A550" s="122"/>
      <c r="B550" s="122"/>
      <c r="C550" s="123"/>
      <c r="D550" s="122"/>
      <c r="E550" s="124"/>
      <c r="F550" s="124"/>
      <c r="G550" s="124"/>
      <c r="H550" s="124"/>
      <c r="I550" s="124"/>
    </row>
    <row r="551" spans="1:9" x14ac:dyDescent="0.3">
      <c r="A551" s="122"/>
      <c r="B551" s="122"/>
      <c r="C551" s="123"/>
      <c r="D551" s="122"/>
      <c r="E551" s="124"/>
      <c r="F551" s="124"/>
      <c r="G551" s="124"/>
      <c r="H551" s="124"/>
      <c r="I551" s="124"/>
    </row>
    <row r="552" spans="1:9" x14ac:dyDescent="0.3">
      <c r="A552" s="122"/>
      <c r="B552" s="122"/>
      <c r="C552" s="123"/>
      <c r="D552" s="122"/>
      <c r="E552" s="124"/>
      <c r="F552" s="124"/>
      <c r="G552" s="124"/>
      <c r="H552" s="124"/>
      <c r="I552" s="124"/>
    </row>
    <row r="553" spans="1:9" x14ac:dyDescent="0.3">
      <c r="A553" s="122"/>
      <c r="B553" s="122"/>
      <c r="C553" s="123"/>
      <c r="D553" s="122"/>
      <c r="E553" s="124"/>
      <c r="F553" s="124"/>
      <c r="G553" s="124"/>
      <c r="H553" s="124"/>
      <c r="I553" s="124"/>
    </row>
    <row r="554" spans="1:9" x14ac:dyDescent="0.3">
      <c r="A554" s="122"/>
      <c r="B554" s="122"/>
      <c r="C554" s="123"/>
      <c r="D554" s="122"/>
      <c r="E554" s="124"/>
      <c r="F554" s="124"/>
      <c r="G554" s="124"/>
      <c r="H554" s="124"/>
      <c r="I554" s="124"/>
    </row>
    <row r="555" spans="1:9" x14ac:dyDescent="0.3">
      <c r="A555" s="122"/>
      <c r="B555" s="122"/>
      <c r="C555" s="123"/>
      <c r="D555" s="122"/>
      <c r="E555" s="124"/>
      <c r="F555" s="124"/>
      <c r="G555" s="124"/>
      <c r="H555" s="124"/>
      <c r="I555" s="124"/>
    </row>
    <row r="556" spans="1:9" x14ac:dyDescent="0.3">
      <c r="A556" s="122"/>
      <c r="B556" s="122"/>
      <c r="C556" s="123"/>
      <c r="D556" s="122"/>
      <c r="E556" s="124"/>
      <c r="F556" s="124"/>
      <c r="G556" s="124"/>
      <c r="H556" s="124"/>
      <c r="I556" s="124"/>
    </row>
    <row r="557" spans="1:9" x14ac:dyDescent="0.3">
      <c r="A557" s="122"/>
      <c r="B557" s="122"/>
      <c r="C557" s="123"/>
      <c r="D557" s="122"/>
      <c r="E557" s="124"/>
      <c r="F557" s="124"/>
      <c r="G557" s="124"/>
      <c r="H557" s="124"/>
      <c r="I557" s="124"/>
    </row>
    <row r="558" spans="1:9" x14ac:dyDescent="0.3">
      <c r="A558" s="122"/>
      <c r="B558" s="122"/>
      <c r="C558" s="123"/>
      <c r="D558" s="122"/>
      <c r="E558" s="124"/>
      <c r="F558" s="124"/>
      <c r="G558" s="124"/>
      <c r="H558" s="124"/>
      <c r="I558" s="124"/>
    </row>
    <row r="559" spans="1:9" x14ac:dyDescent="0.3">
      <c r="A559" s="122"/>
      <c r="B559" s="122"/>
      <c r="C559" s="123"/>
      <c r="D559" s="122"/>
      <c r="E559" s="124"/>
      <c r="F559" s="124"/>
      <c r="G559" s="124"/>
      <c r="H559" s="124"/>
      <c r="I559" s="124"/>
    </row>
    <row r="560" spans="1:9" x14ac:dyDescent="0.3">
      <c r="A560" s="122"/>
      <c r="B560" s="122"/>
      <c r="C560" s="123"/>
      <c r="D560" s="122"/>
      <c r="E560" s="124"/>
      <c r="F560" s="124"/>
      <c r="G560" s="124"/>
      <c r="H560" s="124"/>
      <c r="I560" s="124"/>
    </row>
    <row r="561" spans="1:9" x14ac:dyDescent="0.3">
      <c r="A561" s="122"/>
      <c r="B561" s="122"/>
      <c r="C561" s="123"/>
      <c r="D561" s="122"/>
      <c r="E561" s="124"/>
      <c r="F561" s="124"/>
      <c r="G561" s="124"/>
      <c r="H561" s="124"/>
      <c r="I561" s="124"/>
    </row>
    <row r="562" spans="1:9" x14ac:dyDescent="0.3">
      <c r="A562" s="122"/>
      <c r="B562" s="122"/>
      <c r="C562" s="123"/>
      <c r="D562" s="122"/>
      <c r="E562" s="124"/>
      <c r="F562" s="124"/>
      <c r="G562" s="124"/>
      <c r="H562" s="124"/>
      <c r="I562" s="124"/>
    </row>
    <row r="563" spans="1:9" x14ac:dyDescent="0.3">
      <c r="A563" s="122"/>
      <c r="B563" s="122"/>
      <c r="C563" s="123"/>
      <c r="D563" s="122"/>
      <c r="E563" s="124"/>
      <c r="F563" s="124"/>
      <c r="G563" s="124"/>
      <c r="H563" s="124"/>
      <c r="I563" s="124"/>
    </row>
    <row r="564" spans="1:9" x14ac:dyDescent="0.3">
      <c r="A564" s="122"/>
      <c r="B564" s="122"/>
      <c r="C564" s="123"/>
      <c r="D564" s="122"/>
      <c r="E564" s="124"/>
      <c r="F564" s="124"/>
      <c r="G564" s="124"/>
      <c r="H564" s="124"/>
      <c r="I564" s="124"/>
    </row>
    <row r="565" spans="1:9" x14ac:dyDescent="0.3">
      <c r="A565" s="122"/>
      <c r="B565" s="122"/>
      <c r="C565" s="123"/>
      <c r="D565" s="122"/>
      <c r="E565" s="124"/>
      <c r="F565" s="124"/>
      <c r="G565" s="124"/>
      <c r="H565" s="124"/>
      <c r="I565" s="124"/>
    </row>
    <row r="566" spans="1:9" x14ac:dyDescent="0.3">
      <c r="A566" s="122"/>
      <c r="B566" s="122"/>
      <c r="C566" s="123"/>
      <c r="D566" s="122"/>
      <c r="E566" s="124"/>
      <c r="F566" s="124"/>
      <c r="G566" s="124"/>
      <c r="H566" s="124"/>
      <c r="I566" s="124"/>
    </row>
    <row r="567" spans="1:9" x14ac:dyDescent="0.3">
      <c r="A567" s="122"/>
      <c r="B567" s="122"/>
      <c r="C567" s="123"/>
      <c r="D567" s="122"/>
      <c r="E567" s="124"/>
      <c r="F567" s="124"/>
      <c r="G567" s="124"/>
      <c r="H567" s="124"/>
      <c r="I567" s="124"/>
    </row>
    <row r="568" spans="1:9" x14ac:dyDescent="0.3">
      <c r="A568" s="122"/>
      <c r="B568" s="122"/>
      <c r="C568" s="123"/>
      <c r="D568" s="122"/>
      <c r="E568" s="124"/>
      <c r="F568" s="124"/>
      <c r="G568" s="124"/>
      <c r="H568" s="124"/>
      <c r="I568" s="124"/>
    </row>
    <row r="569" spans="1:9" x14ac:dyDescent="0.3">
      <c r="A569" s="122"/>
      <c r="B569" s="122"/>
      <c r="C569" s="123"/>
      <c r="D569" s="122"/>
      <c r="E569" s="124"/>
      <c r="F569" s="124"/>
      <c r="G569" s="124"/>
      <c r="H569" s="124"/>
      <c r="I569" s="124"/>
    </row>
    <row r="570" spans="1:9" x14ac:dyDescent="0.3">
      <c r="A570" s="122"/>
      <c r="B570" s="122"/>
      <c r="C570" s="123"/>
      <c r="D570" s="122"/>
      <c r="E570" s="124"/>
      <c r="F570" s="124"/>
      <c r="G570" s="124"/>
      <c r="H570" s="124"/>
      <c r="I570" s="124"/>
    </row>
    <row r="571" spans="1:9" x14ac:dyDescent="0.3">
      <c r="A571" s="122"/>
      <c r="B571" s="122"/>
      <c r="C571" s="123"/>
      <c r="D571" s="122"/>
      <c r="E571" s="124"/>
      <c r="F571" s="124"/>
      <c r="G571" s="124"/>
      <c r="H571" s="124"/>
      <c r="I571" s="124"/>
    </row>
    <row r="572" spans="1:9" x14ac:dyDescent="0.3">
      <c r="A572" s="122"/>
      <c r="B572" s="122"/>
      <c r="C572" s="123"/>
      <c r="D572" s="122"/>
      <c r="E572" s="124"/>
      <c r="F572" s="124"/>
      <c r="G572" s="124"/>
      <c r="H572" s="124"/>
      <c r="I572" s="124"/>
    </row>
    <row r="573" spans="1:9" x14ac:dyDescent="0.3">
      <c r="A573" s="122"/>
      <c r="B573" s="122"/>
      <c r="C573" s="123"/>
      <c r="D573" s="122"/>
      <c r="E573" s="124"/>
      <c r="F573" s="124"/>
      <c r="G573" s="124"/>
      <c r="H573" s="124"/>
      <c r="I573" s="124"/>
    </row>
    <row r="574" spans="1:9" x14ac:dyDescent="0.3">
      <c r="A574" s="122"/>
      <c r="B574" s="122"/>
      <c r="C574" s="123"/>
      <c r="D574" s="122"/>
      <c r="E574" s="124"/>
      <c r="F574" s="124"/>
      <c r="G574" s="124"/>
      <c r="H574" s="124"/>
      <c r="I574" s="124"/>
    </row>
    <row r="575" spans="1:9" x14ac:dyDescent="0.3">
      <c r="A575" s="122"/>
      <c r="B575" s="122"/>
      <c r="C575" s="123"/>
      <c r="D575" s="122"/>
      <c r="E575" s="124"/>
      <c r="F575" s="124"/>
      <c r="G575" s="124"/>
      <c r="H575" s="124"/>
      <c r="I575" s="124"/>
    </row>
    <row r="576" spans="1:9" x14ac:dyDescent="0.3">
      <c r="A576" s="122"/>
      <c r="B576" s="122"/>
      <c r="C576" s="123"/>
      <c r="D576" s="122"/>
      <c r="E576" s="124"/>
      <c r="F576" s="124"/>
      <c r="G576" s="124"/>
      <c r="H576" s="124"/>
      <c r="I576" s="124"/>
    </row>
    <row r="577" spans="1:9" x14ac:dyDescent="0.3">
      <c r="A577" s="122"/>
      <c r="B577" s="122"/>
      <c r="C577" s="123"/>
      <c r="D577" s="122"/>
      <c r="E577" s="124"/>
      <c r="F577" s="124"/>
      <c r="G577" s="124"/>
      <c r="H577" s="124"/>
      <c r="I577" s="124"/>
    </row>
    <row r="578" spans="1:9" x14ac:dyDescent="0.3">
      <c r="A578" s="122"/>
      <c r="B578" s="122"/>
      <c r="C578" s="123"/>
      <c r="D578" s="122"/>
      <c r="E578" s="124"/>
      <c r="F578" s="124"/>
      <c r="G578" s="124"/>
      <c r="H578" s="124"/>
      <c r="I578" s="124"/>
    </row>
    <row r="579" spans="1:9" x14ac:dyDescent="0.3">
      <c r="A579" s="122"/>
      <c r="B579" s="122"/>
      <c r="C579" s="123"/>
      <c r="D579" s="122"/>
      <c r="E579" s="124"/>
      <c r="F579" s="124"/>
      <c r="G579" s="124"/>
      <c r="H579" s="124"/>
      <c r="I579" s="124"/>
    </row>
    <row r="580" spans="1:9" x14ac:dyDescent="0.3">
      <c r="A580" s="122"/>
      <c r="B580" s="122"/>
      <c r="C580" s="123"/>
      <c r="D580" s="122"/>
      <c r="E580" s="124"/>
      <c r="F580" s="124"/>
      <c r="G580" s="124"/>
      <c r="H580" s="124"/>
      <c r="I580" s="124"/>
    </row>
    <row r="581" spans="1:9" x14ac:dyDescent="0.3">
      <c r="A581" s="122"/>
      <c r="B581" s="122"/>
      <c r="C581" s="123"/>
      <c r="D581" s="122"/>
      <c r="E581" s="124"/>
      <c r="F581" s="124"/>
      <c r="G581" s="124"/>
      <c r="H581" s="124"/>
      <c r="I581" s="124"/>
    </row>
    <row r="582" spans="1:9" x14ac:dyDescent="0.3">
      <c r="A582" s="122"/>
      <c r="B582" s="122"/>
      <c r="C582" s="123"/>
      <c r="D582" s="122"/>
      <c r="E582" s="124"/>
      <c r="F582" s="124"/>
      <c r="G582" s="124"/>
      <c r="H582" s="124"/>
      <c r="I582" s="124"/>
    </row>
    <row r="583" spans="1:9" x14ac:dyDescent="0.3">
      <c r="A583" s="122"/>
      <c r="B583" s="122"/>
      <c r="C583" s="123"/>
      <c r="D583" s="122"/>
      <c r="E583" s="124"/>
      <c r="F583" s="124"/>
      <c r="G583" s="124"/>
      <c r="H583" s="124"/>
      <c r="I583" s="124"/>
    </row>
    <row r="584" spans="1:9" x14ac:dyDescent="0.3">
      <c r="A584" s="122"/>
      <c r="B584" s="122"/>
      <c r="C584" s="123"/>
      <c r="D584" s="122"/>
      <c r="E584" s="124"/>
      <c r="F584" s="124"/>
      <c r="G584" s="124"/>
      <c r="H584" s="124"/>
      <c r="I584" s="124"/>
    </row>
    <row r="585" spans="1:9" x14ac:dyDescent="0.3">
      <c r="A585" s="122"/>
      <c r="B585" s="122"/>
      <c r="C585" s="123"/>
      <c r="D585" s="122"/>
      <c r="E585" s="124"/>
      <c r="F585" s="124"/>
      <c r="G585" s="124"/>
      <c r="H585" s="124"/>
      <c r="I585" s="124"/>
    </row>
    <row r="586" spans="1:9" x14ac:dyDescent="0.3">
      <c r="A586" s="122"/>
      <c r="B586" s="122"/>
      <c r="C586" s="123"/>
      <c r="D586" s="122"/>
      <c r="E586" s="124"/>
      <c r="F586" s="124"/>
      <c r="G586" s="124"/>
      <c r="H586" s="124"/>
      <c r="I586" s="124"/>
    </row>
    <row r="587" spans="1:9" x14ac:dyDescent="0.3">
      <c r="A587" s="122"/>
      <c r="B587" s="122"/>
      <c r="C587" s="123"/>
      <c r="D587" s="122"/>
      <c r="E587" s="124"/>
      <c r="F587" s="124"/>
      <c r="G587" s="124"/>
      <c r="H587" s="124"/>
      <c r="I587" s="124"/>
    </row>
    <row r="588" spans="1:9" x14ac:dyDescent="0.3">
      <c r="A588" s="122"/>
      <c r="B588" s="122"/>
      <c r="C588" s="123"/>
      <c r="D588" s="122"/>
      <c r="E588" s="124"/>
      <c r="F588" s="124"/>
      <c r="G588" s="124"/>
      <c r="H588" s="124"/>
      <c r="I588" s="124"/>
    </row>
    <row r="589" spans="1:9" x14ac:dyDescent="0.3">
      <c r="A589" s="122"/>
      <c r="B589" s="122"/>
      <c r="C589" s="123"/>
      <c r="D589" s="122"/>
      <c r="E589" s="124"/>
      <c r="F589" s="124"/>
      <c r="G589" s="124"/>
      <c r="H589" s="124"/>
      <c r="I589" s="124"/>
    </row>
    <row r="590" spans="1:9" x14ac:dyDescent="0.3">
      <c r="A590" s="122"/>
      <c r="B590" s="122"/>
      <c r="C590" s="123"/>
      <c r="D590" s="122"/>
      <c r="E590" s="124"/>
      <c r="F590" s="124"/>
      <c r="G590" s="124"/>
      <c r="H590" s="124"/>
      <c r="I590" s="124"/>
    </row>
    <row r="591" spans="1:9" x14ac:dyDescent="0.3">
      <c r="A591" s="122"/>
      <c r="B591" s="122"/>
      <c r="C591" s="123"/>
      <c r="D591" s="122"/>
      <c r="E591" s="124"/>
      <c r="F591" s="124"/>
      <c r="G591" s="124"/>
      <c r="H591" s="124"/>
      <c r="I591" s="124"/>
    </row>
    <row r="592" spans="1:9" x14ac:dyDescent="0.3">
      <c r="A592" s="122"/>
      <c r="B592" s="122"/>
      <c r="C592" s="123"/>
      <c r="D592" s="122"/>
      <c r="E592" s="124"/>
      <c r="F592" s="124"/>
      <c r="G592" s="124"/>
      <c r="H592" s="124"/>
      <c r="I592" s="124"/>
    </row>
    <row r="593" spans="1:9" x14ac:dyDescent="0.3">
      <c r="A593" s="122"/>
      <c r="B593" s="122"/>
      <c r="C593" s="123"/>
      <c r="D593" s="122"/>
      <c r="E593" s="124"/>
      <c r="F593" s="124"/>
      <c r="G593" s="124"/>
      <c r="H593" s="124"/>
      <c r="I593" s="124"/>
    </row>
    <row r="594" spans="1:9" x14ac:dyDescent="0.3">
      <c r="A594" s="122"/>
      <c r="B594" s="122"/>
      <c r="C594" s="123"/>
      <c r="D594" s="122"/>
      <c r="E594" s="124"/>
      <c r="F594" s="124"/>
      <c r="G594" s="124"/>
      <c r="H594" s="124"/>
      <c r="I594" s="124"/>
    </row>
    <row r="595" spans="1:9" x14ac:dyDescent="0.3">
      <c r="A595" s="122"/>
      <c r="B595" s="122"/>
      <c r="C595" s="123"/>
      <c r="D595" s="122"/>
      <c r="E595" s="124"/>
      <c r="F595" s="124"/>
      <c r="G595" s="124"/>
      <c r="H595" s="124"/>
      <c r="I595" s="124"/>
    </row>
    <row r="596" spans="1:9" x14ac:dyDescent="0.3">
      <c r="A596" s="122"/>
      <c r="B596" s="122"/>
      <c r="C596" s="123"/>
      <c r="D596" s="122"/>
      <c r="E596" s="124"/>
      <c r="F596" s="124"/>
      <c r="G596" s="124"/>
      <c r="H596" s="124"/>
      <c r="I596" s="124"/>
    </row>
    <row r="597" spans="1:9" x14ac:dyDescent="0.3">
      <c r="A597" s="122"/>
      <c r="B597" s="122"/>
      <c r="C597" s="123"/>
      <c r="D597" s="122"/>
      <c r="E597" s="124"/>
      <c r="F597" s="124"/>
      <c r="G597" s="124"/>
      <c r="H597" s="124"/>
      <c r="I597" s="124"/>
    </row>
    <row r="598" spans="1:9" x14ac:dyDescent="0.3">
      <c r="A598" s="122"/>
      <c r="B598" s="122"/>
      <c r="C598" s="123"/>
      <c r="D598" s="122"/>
      <c r="E598" s="124"/>
      <c r="F598" s="124"/>
      <c r="G598" s="124"/>
      <c r="H598" s="124"/>
      <c r="I598" s="124"/>
    </row>
    <row r="599" spans="1:9" x14ac:dyDescent="0.3">
      <c r="A599" s="122"/>
      <c r="B599" s="122"/>
      <c r="C599" s="123"/>
      <c r="D599" s="122"/>
      <c r="E599" s="124"/>
      <c r="F599" s="124"/>
      <c r="G599" s="124"/>
      <c r="H599" s="124"/>
      <c r="I599" s="124"/>
    </row>
    <row r="600" spans="1:9" x14ac:dyDescent="0.3">
      <c r="A600" s="122"/>
      <c r="B600" s="122"/>
      <c r="C600" s="123"/>
      <c r="D600" s="122"/>
      <c r="E600" s="124"/>
      <c r="F600" s="124"/>
      <c r="G600" s="124"/>
      <c r="H600" s="124"/>
      <c r="I600" s="124"/>
    </row>
    <row r="601" spans="1:9" x14ac:dyDescent="0.3">
      <c r="A601" s="122"/>
      <c r="B601" s="122"/>
      <c r="C601" s="123"/>
      <c r="D601" s="122"/>
      <c r="E601" s="124"/>
      <c r="F601" s="124"/>
      <c r="G601" s="124"/>
      <c r="H601" s="124"/>
      <c r="I601" s="124"/>
    </row>
    <row r="602" spans="1:9" x14ac:dyDescent="0.3">
      <c r="A602" s="122"/>
      <c r="B602" s="122"/>
      <c r="C602" s="123"/>
      <c r="D602" s="122"/>
      <c r="E602" s="124"/>
      <c r="F602" s="124"/>
      <c r="G602" s="124"/>
      <c r="H602" s="124"/>
      <c r="I602" s="124"/>
    </row>
    <row r="603" spans="1:9" x14ac:dyDescent="0.3">
      <c r="A603" s="122"/>
      <c r="B603" s="122"/>
      <c r="C603" s="123"/>
      <c r="D603" s="122"/>
      <c r="E603" s="124"/>
      <c r="F603" s="124"/>
      <c r="G603" s="124"/>
      <c r="H603" s="124"/>
      <c r="I603" s="124"/>
    </row>
    <row r="604" spans="1:9" x14ac:dyDescent="0.3">
      <c r="A604" s="122"/>
      <c r="B604" s="122"/>
      <c r="C604" s="123"/>
      <c r="D604" s="122"/>
      <c r="E604" s="124"/>
      <c r="F604" s="124"/>
      <c r="G604" s="124"/>
      <c r="H604" s="124"/>
      <c r="I604" s="124"/>
    </row>
    <row r="605" spans="1:9" x14ac:dyDescent="0.3">
      <c r="A605" s="122"/>
      <c r="B605" s="122"/>
      <c r="C605" s="123"/>
      <c r="D605" s="122"/>
      <c r="E605" s="124"/>
      <c r="F605" s="124"/>
      <c r="G605" s="124"/>
      <c r="H605" s="124"/>
      <c r="I605" s="124"/>
    </row>
    <row r="606" spans="1:9" x14ac:dyDescent="0.3">
      <c r="A606" s="122"/>
      <c r="B606" s="122"/>
      <c r="C606" s="123"/>
      <c r="D606" s="122"/>
      <c r="E606" s="124"/>
      <c r="F606" s="124"/>
      <c r="G606" s="124"/>
      <c r="H606" s="124"/>
      <c r="I606" s="124"/>
    </row>
    <row r="607" spans="1:9" x14ac:dyDescent="0.3">
      <c r="A607" s="122"/>
      <c r="B607" s="122"/>
      <c r="C607" s="123"/>
      <c r="D607" s="122"/>
      <c r="E607" s="124"/>
      <c r="F607" s="124"/>
      <c r="G607" s="124"/>
      <c r="H607" s="124"/>
      <c r="I607" s="124"/>
    </row>
    <row r="608" spans="1:9" x14ac:dyDescent="0.3">
      <c r="A608" s="122"/>
      <c r="B608" s="122"/>
      <c r="C608" s="123"/>
      <c r="D608" s="122"/>
      <c r="E608" s="124"/>
      <c r="F608" s="124"/>
      <c r="G608" s="124"/>
      <c r="H608" s="124"/>
      <c r="I608" s="124"/>
    </row>
    <row r="609" spans="1:9" x14ac:dyDescent="0.3">
      <c r="A609" s="122"/>
      <c r="B609" s="122"/>
      <c r="C609" s="123"/>
      <c r="D609" s="122"/>
      <c r="E609" s="124"/>
      <c r="F609" s="124"/>
      <c r="G609" s="124"/>
      <c r="H609" s="124"/>
      <c r="I609" s="124"/>
    </row>
    <row r="610" spans="1:9" x14ac:dyDescent="0.3">
      <c r="A610" s="122"/>
      <c r="B610" s="122"/>
      <c r="C610" s="123"/>
      <c r="D610" s="122"/>
      <c r="E610" s="124"/>
      <c r="F610" s="124"/>
      <c r="G610" s="124"/>
      <c r="H610" s="124"/>
      <c r="I610" s="124"/>
    </row>
    <row r="611" spans="1:9" x14ac:dyDescent="0.3">
      <c r="A611" s="122"/>
      <c r="B611" s="122"/>
      <c r="C611" s="123"/>
      <c r="D611" s="122"/>
      <c r="E611" s="124"/>
      <c r="F611" s="124"/>
      <c r="G611" s="124"/>
      <c r="H611" s="124"/>
      <c r="I611" s="124"/>
    </row>
    <row r="612" spans="1:9" x14ac:dyDescent="0.3">
      <c r="A612" s="122"/>
      <c r="B612" s="122"/>
      <c r="C612" s="123"/>
      <c r="D612" s="122"/>
      <c r="E612" s="124"/>
      <c r="F612" s="124"/>
      <c r="G612" s="124"/>
      <c r="H612" s="124"/>
      <c r="I612" s="124"/>
    </row>
    <row r="613" spans="1:9" x14ac:dyDescent="0.3">
      <c r="A613" s="122"/>
      <c r="B613" s="122"/>
      <c r="C613" s="123"/>
      <c r="D613" s="122"/>
      <c r="E613" s="124"/>
      <c r="F613" s="124"/>
      <c r="G613" s="124"/>
      <c r="H613" s="124"/>
      <c r="I613" s="124"/>
    </row>
    <row r="614" spans="1:9" x14ac:dyDescent="0.3">
      <c r="A614" s="122"/>
      <c r="B614" s="122"/>
      <c r="C614" s="123"/>
      <c r="D614" s="122"/>
      <c r="E614" s="124"/>
      <c r="F614" s="124"/>
      <c r="G614" s="124"/>
      <c r="H614" s="124"/>
      <c r="I614" s="124"/>
    </row>
    <row r="615" spans="1:9" x14ac:dyDescent="0.3">
      <c r="A615" s="122"/>
      <c r="B615" s="122"/>
      <c r="C615" s="123"/>
      <c r="D615" s="122"/>
      <c r="E615" s="124"/>
      <c r="F615" s="124"/>
      <c r="G615" s="124"/>
      <c r="H615" s="124"/>
      <c r="I615" s="124"/>
    </row>
    <row r="616" spans="1:9" x14ac:dyDescent="0.3">
      <c r="A616" s="122"/>
      <c r="B616" s="122"/>
      <c r="C616" s="123"/>
      <c r="D616" s="122"/>
      <c r="E616" s="124"/>
      <c r="F616" s="124"/>
      <c r="G616" s="124"/>
      <c r="H616" s="124"/>
      <c r="I616" s="124"/>
    </row>
    <row r="617" spans="1:9" x14ac:dyDescent="0.3">
      <c r="A617" s="122"/>
      <c r="B617" s="122"/>
      <c r="C617" s="123"/>
      <c r="D617" s="122"/>
      <c r="E617" s="124"/>
      <c r="F617" s="124"/>
      <c r="G617" s="124"/>
      <c r="H617" s="124"/>
      <c r="I617" s="124"/>
    </row>
    <row r="618" spans="1:9" x14ac:dyDescent="0.3">
      <c r="A618" s="122"/>
      <c r="B618" s="122"/>
      <c r="C618" s="123"/>
      <c r="D618" s="122"/>
      <c r="E618" s="124"/>
      <c r="F618" s="124"/>
      <c r="G618" s="124"/>
      <c r="H618" s="124"/>
      <c r="I618" s="124"/>
    </row>
    <row r="619" spans="1:9" x14ac:dyDescent="0.3">
      <c r="A619" s="122"/>
      <c r="B619" s="122"/>
      <c r="C619" s="123"/>
      <c r="D619" s="122"/>
      <c r="E619" s="124"/>
      <c r="F619" s="124"/>
      <c r="G619" s="124"/>
      <c r="H619" s="124"/>
      <c r="I619" s="124"/>
    </row>
    <row r="620" spans="1:9" x14ac:dyDescent="0.3">
      <c r="A620" s="122"/>
      <c r="B620" s="122"/>
      <c r="C620" s="123"/>
      <c r="D620" s="122"/>
      <c r="E620" s="124"/>
      <c r="F620" s="124"/>
      <c r="G620" s="124"/>
      <c r="H620" s="124"/>
      <c r="I620" s="124"/>
    </row>
    <row r="621" spans="1:9" x14ac:dyDescent="0.3">
      <c r="A621" s="122"/>
      <c r="B621" s="122"/>
      <c r="C621" s="123"/>
      <c r="D621" s="122"/>
      <c r="E621" s="124"/>
      <c r="F621" s="124"/>
      <c r="G621" s="124"/>
      <c r="H621" s="124"/>
      <c r="I621" s="124"/>
    </row>
    <row r="622" spans="1:9" x14ac:dyDescent="0.3">
      <c r="A622" s="122"/>
      <c r="B622" s="122"/>
      <c r="C622" s="123"/>
      <c r="D622" s="122"/>
      <c r="E622" s="124"/>
      <c r="F622" s="124"/>
      <c r="G622" s="124"/>
      <c r="H622" s="124"/>
      <c r="I622" s="124"/>
    </row>
    <row r="623" spans="1:9" x14ac:dyDescent="0.3">
      <c r="A623" s="122"/>
      <c r="B623" s="122"/>
      <c r="C623" s="123"/>
      <c r="D623" s="122"/>
      <c r="E623" s="124"/>
      <c r="F623" s="124"/>
      <c r="G623" s="124"/>
      <c r="H623" s="124"/>
      <c r="I623" s="124"/>
    </row>
    <row r="624" spans="1:9" x14ac:dyDescent="0.3">
      <c r="A624" s="122"/>
      <c r="B624" s="122"/>
      <c r="C624" s="123"/>
      <c r="D624" s="122"/>
      <c r="E624" s="124"/>
      <c r="F624" s="124"/>
      <c r="G624" s="124"/>
      <c r="H624" s="124"/>
      <c r="I624" s="124"/>
    </row>
    <row r="625" spans="1:9" x14ac:dyDescent="0.3">
      <c r="A625" s="122"/>
      <c r="B625" s="122"/>
      <c r="C625" s="123"/>
      <c r="D625" s="122"/>
      <c r="E625" s="124"/>
      <c r="F625" s="124"/>
      <c r="G625" s="124"/>
      <c r="H625" s="124"/>
      <c r="I625" s="124"/>
    </row>
    <row r="626" spans="1:9" x14ac:dyDescent="0.3">
      <c r="A626" s="122"/>
      <c r="B626" s="122"/>
      <c r="C626" s="123"/>
      <c r="D626" s="122"/>
      <c r="E626" s="124"/>
      <c r="F626" s="124"/>
      <c r="G626" s="124"/>
      <c r="H626" s="124"/>
      <c r="I626" s="124"/>
    </row>
    <row r="627" spans="1:9" x14ac:dyDescent="0.3">
      <c r="A627" s="122"/>
      <c r="B627" s="122"/>
      <c r="C627" s="123"/>
      <c r="D627" s="122"/>
      <c r="E627" s="124"/>
      <c r="F627" s="124"/>
      <c r="G627" s="124"/>
      <c r="H627" s="124"/>
      <c r="I627" s="124"/>
    </row>
    <row r="628" spans="1:9" x14ac:dyDescent="0.3">
      <c r="A628" s="122"/>
      <c r="B628" s="122"/>
      <c r="C628" s="123"/>
      <c r="D628" s="122"/>
      <c r="E628" s="124"/>
      <c r="F628" s="124"/>
      <c r="G628" s="124"/>
      <c r="H628" s="124"/>
      <c r="I628" s="124"/>
    </row>
    <row r="629" spans="1:9" x14ac:dyDescent="0.3">
      <c r="A629" s="122"/>
      <c r="B629" s="122"/>
      <c r="C629" s="123"/>
      <c r="D629" s="122"/>
      <c r="E629" s="124"/>
      <c r="F629" s="124"/>
      <c r="G629" s="124"/>
      <c r="H629" s="124"/>
      <c r="I629" s="124"/>
    </row>
    <row r="630" spans="1:9" x14ac:dyDescent="0.3">
      <c r="A630" s="122"/>
      <c r="B630" s="122"/>
      <c r="C630" s="123"/>
      <c r="D630" s="122"/>
      <c r="E630" s="124"/>
      <c r="F630" s="124"/>
      <c r="G630" s="124"/>
      <c r="H630" s="124"/>
      <c r="I630" s="124"/>
    </row>
    <row r="631" spans="1:9" x14ac:dyDescent="0.3">
      <c r="A631" s="122"/>
      <c r="B631" s="122"/>
      <c r="C631" s="123"/>
      <c r="D631" s="122"/>
      <c r="E631" s="124"/>
      <c r="F631" s="124"/>
      <c r="G631" s="124"/>
      <c r="H631" s="124"/>
      <c r="I631" s="124"/>
    </row>
    <row r="632" spans="1:9" x14ac:dyDescent="0.3">
      <c r="A632" s="122"/>
      <c r="B632" s="122"/>
      <c r="C632" s="123"/>
      <c r="D632" s="122"/>
      <c r="E632" s="124"/>
      <c r="F632" s="124"/>
      <c r="G632" s="124"/>
      <c r="H632" s="124"/>
      <c r="I632" s="124"/>
    </row>
    <row r="633" spans="1:9" x14ac:dyDescent="0.3">
      <c r="A633" s="122"/>
      <c r="B633" s="122"/>
      <c r="C633" s="123"/>
      <c r="D633" s="122"/>
      <c r="E633" s="124"/>
      <c r="F633" s="124"/>
      <c r="G633" s="124"/>
      <c r="H633" s="124"/>
      <c r="I633" s="124"/>
    </row>
    <row r="634" spans="1:9" x14ac:dyDescent="0.3">
      <c r="A634" s="122"/>
      <c r="B634" s="122"/>
      <c r="C634" s="123"/>
      <c r="D634" s="122"/>
      <c r="E634" s="124"/>
      <c r="F634" s="124"/>
      <c r="G634" s="124"/>
      <c r="H634" s="124"/>
      <c r="I634" s="124"/>
    </row>
    <row r="635" spans="1:9" x14ac:dyDescent="0.3">
      <c r="A635" s="122"/>
      <c r="B635" s="122"/>
      <c r="C635" s="123"/>
      <c r="D635" s="122"/>
      <c r="E635" s="124"/>
      <c r="F635" s="124"/>
      <c r="G635" s="124"/>
      <c r="H635" s="124"/>
      <c r="I635" s="124"/>
    </row>
    <row r="636" spans="1:9" x14ac:dyDescent="0.3">
      <c r="A636" s="122"/>
      <c r="B636" s="122"/>
      <c r="C636" s="123"/>
      <c r="D636" s="122"/>
      <c r="E636" s="124"/>
      <c r="F636" s="124"/>
      <c r="G636" s="124"/>
      <c r="H636" s="124"/>
      <c r="I636" s="124"/>
    </row>
    <row r="637" spans="1:9" x14ac:dyDescent="0.3">
      <c r="A637" s="122"/>
      <c r="B637" s="122"/>
      <c r="C637" s="123"/>
      <c r="D637" s="122"/>
      <c r="E637" s="124"/>
      <c r="F637" s="124"/>
      <c r="G637" s="124"/>
      <c r="H637" s="124"/>
      <c r="I637" s="124"/>
    </row>
    <row r="638" spans="1:9" x14ac:dyDescent="0.3">
      <c r="A638" s="122"/>
      <c r="B638" s="122"/>
      <c r="C638" s="123"/>
      <c r="D638" s="122"/>
      <c r="E638" s="124"/>
      <c r="F638" s="124"/>
      <c r="G638" s="124"/>
      <c r="H638" s="124"/>
      <c r="I638" s="124"/>
    </row>
    <row r="639" spans="1:9" x14ac:dyDescent="0.3">
      <c r="A639" s="122"/>
      <c r="B639" s="122"/>
      <c r="C639" s="123"/>
      <c r="D639" s="122"/>
      <c r="E639" s="124"/>
      <c r="F639" s="124"/>
      <c r="G639" s="124"/>
      <c r="H639" s="124"/>
      <c r="I639" s="124"/>
    </row>
    <row r="640" spans="1:9" x14ac:dyDescent="0.3">
      <c r="A640" s="122"/>
      <c r="B640" s="122"/>
      <c r="C640" s="123"/>
      <c r="D640" s="122"/>
      <c r="E640" s="124"/>
      <c r="F640" s="124"/>
      <c r="G640" s="124"/>
      <c r="H640" s="124"/>
      <c r="I640" s="124"/>
    </row>
    <row r="641" spans="1:9" x14ac:dyDescent="0.3">
      <c r="A641" s="122"/>
      <c r="B641" s="122"/>
      <c r="C641" s="123"/>
      <c r="D641" s="122"/>
      <c r="E641" s="124"/>
      <c r="F641" s="124"/>
      <c r="G641" s="124"/>
      <c r="H641" s="124"/>
      <c r="I641" s="124"/>
    </row>
    <row r="642" spans="1:9" x14ac:dyDescent="0.3">
      <c r="A642" s="122"/>
      <c r="B642" s="122"/>
      <c r="C642" s="123"/>
      <c r="D642" s="122"/>
      <c r="E642" s="124"/>
      <c r="F642" s="124"/>
      <c r="G642" s="124"/>
      <c r="H642" s="124"/>
      <c r="I642" s="124"/>
    </row>
    <row r="643" spans="1:9" x14ac:dyDescent="0.3">
      <c r="A643" s="122"/>
      <c r="B643" s="122"/>
      <c r="C643" s="123"/>
      <c r="D643" s="122"/>
      <c r="E643" s="124"/>
      <c r="F643" s="124"/>
      <c r="G643" s="124"/>
      <c r="H643" s="124"/>
      <c r="I643" s="124"/>
    </row>
    <row r="644" spans="1:9" x14ac:dyDescent="0.3">
      <c r="A644" s="122"/>
      <c r="B644" s="122"/>
      <c r="C644" s="123"/>
      <c r="D644" s="122"/>
      <c r="E644" s="124"/>
      <c r="F644" s="124"/>
      <c r="G644" s="124"/>
      <c r="H644" s="124"/>
      <c r="I644" s="124"/>
    </row>
    <row r="645" spans="1:9" x14ac:dyDescent="0.3">
      <c r="A645" s="122"/>
      <c r="B645" s="122"/>
      <c r="C645" s="123"/>
      <c r="D645" s="122"/>
      <c r="E645" s="124"/>
      <c r="F645" s="124"/>
      <c r="G645" s="124"/>
      <c r="H645" s="124"/>
      <c r="I645" s="124"/>
    </row>
    <row r="646" spans="1:9" x14ac:dyDescent="0.3">
      <c r="A646" s="122"/>
      <c r="B646" s="122"/>
      <c r="C646" s="123"/>
      <c r="D646" s="122"/>
      <c r="E646" s="124"/>
      <c r="F646" s="124"/>
      <c r="G646" s="124"/>
      <c r="H646" s="124"/>
      <c r="I646" s="124"/>
    </row>
    <row r="647" spans="1:9" x14ac:dyDescent="0.3">
      <c r="A647" s="122"/>
      <c r="B647" s="122"/>
      <c r="C647" s="123"/>
      <c r="D647" s="122"/>
      <c r="E647" s="124"/>
      <c r="F647" s="124"/>
      <c r="G647" s="124"/>
      <c r="H647" s="124"/>
      <c r="I647" s="124"/>
    </row>
    <row r="648" spans="1:9" x14ac:dyDescent="0.3">
      <c r="A648" s="122"/>
      <c r="B648" s="122"/>
      <c r="C648" s="123"/>
      <c r="D648" s="122"/>
      <c r="E648" s="124"/>
      <c r="F648" s="124"/>
      <c r="G648" s="124"/>
      <c r="H648" s="124"/>
      <c r="I648" s="124"/>
    </row>
    <row r="649" spans="1:9" x14ac:dyDescent="0.3">
      <c r="A649" s="122"/>
      <c r="B649" s="122"/>
      <c r="C649" s="123"/>
      <c r="D649" s="122"/>
      <c r="E649" s="124"/>
      <c r="F649" s="124"/>
      <c r="G649" s="124"/>
      <c r="H649" s="124"/>
      <c r="I649" s="124"/>
    </row>
    <row r="650" spans="1:9" x14ac:dyDescent="0.3">
      <c r="A650" s="122"/>
      <c r="B650" s="122"/>
      <c r="C650" s="123"/>
      <c r="D650" s="122"/>
      <c r="E650" s="124"/>
      <c r="F650" s="124"/>
      <c r="G650" s="124"/>
      <c r="H650" s="124"/>
      <c r="I650" s="124"/>
    </row>
    <row r="651" spans="1:9" x14ac:dyDescent="0.3">
      <c r="A651" s="122"/>
      <c r="B651" s="122"/>
      <c r="C651" s="123"/>
      <c r="D651" s="122"/>
      <c r="E651" s="124"/>
      <c r="F651" s="124"/>
      <c r="G651" s="124"/>
      <c r="H651" s="124"/>
      <c r="I651" s="124"/>
    </row>
    <row r="652" spans="1:9" x14ac:dyDescent="0.3">
      <c r="A652" s="122"/>
      <c r="B652" s="122"/>
      <c r="C652" s="123"/>
      <c r="D652" s="122"/>
      <c r="E652" s="124"/>
      <c r="F652" s="124"/>
      <c r="G652" s="124"/>
      <c r="H652" s="124"/>
      <c r="I652" s="124"/>
    </row>
    <row r="653" spans="1:9" x14ac:dyDescent="0.3">
      <c r="A653" s="122"/>
      <c r="B653" s="122"/>
      <c r="C653" s="123"/>
      <c r="D653" s="122"/>
      <c r="E653" s="124"/>
      <c r="F653" s="124"/>
      <c r="G653" s="124"/>
      <c r="H653" s="124"/>
      <c r="I653" s="124"/>
    </row>
    <row r="654" spans="1:9" x14ac:dyDescent="0.3">
      <c r="A654" s="122"/>
      <c r="B654" s="122"/>
      <c r="C654" s="123"/>
      <c r="D654" s="122"/>
      <c r="E654" s="124"/>
      <c r="F654" s="124"/>
      <c r="G654" s="124"/>
      <c r="H654" s="124"/>
      <c r="I654" s="124"/>
    </row>
    <row r="655" spans="1:9" x14ac:dyDescent="0.3">
      <c r="A655" s="122"/>
      <c r="B655" s="122"/>
      <c r="C655" s="123"/>
      <c r="D655" s="122"/>
      <c r="E655" s="124"/>
      <c r="F655" s="124"/>
      <c r="G655" s="124"/>
      <c r="H655" s="124"/>
      <c r="I655" s="124"/>
    </row>
    <row r="656" spans="1:9" x14ac:dyDescent="0.3">
      <c r="A656" s="122"/>
      <c r="B656" s="122"/>
      <c r="C656" s="123"/>
      <c r="D656" s="122"/>
      <c r="E656" s="124"/>
      <c r="F656" s="124"/>
      <c r="G656" s="124"/>
      <c r="H656" s="124"/>
      <c r="I656" s="124"/>
    </row>
    <row r="657" spans="1:9" x14ac:dyDescent="0.3">
      <c r="A657" s="122"/>
      <c r="B657" s="122"/>
      <c r="C657" s="123"/>
      <c r="D657" s="122"/>
      <c r="E657" s="124"/>
      <c r="F657" s="124"/>
      <c r="G657" s="124"/>
      <c r="H657" s="124"/>
      <c r="I657" s="124"/>
    </row>
    <row r="658" spans="1:9" x14ac:dyDescent="0.3">
      <c r="A658" s="122"/>
      <c r="B658" s="122"/>
      <c r="C658" s="123"/>
      <c r="D658" s="122"/>
      <c r="E658" s="124"/>
      <c r="F658" s="124"/>
      <c r="G658" s="124"/>
      <c r="H658" s="124"/>
      <c r="I658" s="124"/>
    </row>
    <row r="659" spans="1:9" x14ac:dyDescent="0.3">
      <c r="A659" s="122"/>
      <c r="B659" s="122"/>
      <c r="C659" s="123"/>
      <c r="D659" s="122"/>
      <c r="E659" s="124"/>
      <c r="F659" s="124"/>
      <c r="G659" s="124"/>
      <c r="H659" s="124"/>
      <c r="I659" s="124"/>
    </row>
    <row r="660" spans="1:9" x14ac:dyDescent="0.3">
      <c r="A660" s="122"/>
      <c r="B660" s="122"/>
      <c r="C660" s="123"/>
      <c r="D660" s="122"/>
      <c r="E660" s="124"/>
      <c r="F660" s="124"/>
      <c r="G660" s="124"/>
      <c r="H660" s="124"/>
      <c r="I660" s="124"/>
    </row>
    <row r="661" spans="1:9" x14ac:dyDescent="0.3">
      <c r="A661" s="122"/>
      <c r="B661" s="122"/>
      <c r="C661" s="123"/>
      <c r="D661" s="122"/>
      <c r="E661" s="124"/>
      <c r="F661" s="124"/>
      <c r="G661" s="124"/>
      <c r="H661" s="124"/>
      <c r="I661" s="124"/>
    </row>
    <row r="662" spans="1:9" x14ac:dyDescent="0.3">
      <c r="A662" s="122"/>
      <c r="B662" s="122"/>
      <c r="C662" s="123"/>
      <c r="D662" s="122"/>
      <c r="E662" s="124"/>
      <c r="F662" s="124"/>
      <c r="G662" s="124"/>
      <c r="H662" s="124"/>
      <c r="I662" s="124"/>
    </row>
    <row r="663" spans="1:9" x14ac:dyDescent="0.3">
      <c r="A663" s="122"/>
      <c r="B663" s="122"/>
      <c r="C663" s="123"/>
      <c r="D663" s="122"/>
      <c r="E663" s="124"/>
      <c r="F663" s="124"/>
      <c r="G663" s="124"/>
      <c r="H663" s="124"/>
      <c r="I663" s="124"/>
    </row>
    <row r="664" spans="1:9" x14ac:dyDescent="0.3">
      <c r="A664" s="122"/>
      <c r="B664" s="122"/>
      <c r="C664" s="123"/>
      <c r="D664" s="122"/>
      <c r="E664" s="124"/>
      <c r="F664" s="124"/>
      <c r="G664" s="124"/>
      <c r="H664" s="124"/>
      <c r="I664" s="124"/>
    </row>
    <row r="665" spans="1:9" x14ac:dyDescent="0.3">
      <c r="A665" s="122"/>
      <c r="B665" s="122"/>
      <c r="C665" s="123"/>
      <c r="D665" s="122"/>
      <c r="E665" s="124"/>
      <c r="F665" s="124"/>
      <c r="G665" s="124"/>
      <c r="H665" s="124"/>
      <c r="I665" s="124"/>
    </row>
    <row r="666" spans="1:9" x14ac:dyDescent="0.3">
      <c r="A666" s="122"/>
      <c r="B666" s="122"/>
      <c r="C666" s="123"/>
      <c r="D666" s="122"/>
      <c r="E666" s="124"/>
      <c r="F666" s="124"/>
      <c r="G666" s="124"/>
      <c r="H666" s="124"/>
      <c r="I666" s="124"/>
    </row>
    <row r="667" spans="1:9" x14ac:dyDescent="0.3">
      <c r="A667" s="122"/>
      <c r="B667" s="122"/>
      <c r="C667" s="123"/>
      <c r="D667" s="122"/>
      <c r="E667" s="124"/>
      <c r="F667" s="124"/>
      <c r="G667" s="124"/>
      <c r="H667" s="124"/>
      <c r="I667" s="124"/>
    </row>
    <row r="668" spans="1:9" x14ac:dyDescent="0.3">
      <c r="A668" s="122"/>
      <c r="B668" s="122"/>
      <c r="C668" s="123"/>
      <c r="D668" s="122"/>
      <c r="E668" s="124"/>
      <c r="F668" s="124"/>
      <c r="G668" s="124"/>
      <c r="H668" s="124"/>
      <c r="I668" s="124"/>
    </row>
    <row r="669" spans="1:9" x14ac:dyDescent="0.3">
      <c r="A669" s="122"/>
      <c r="B669" s="122"/>
      <c r="C669" s="123"/>
      <c r="D669" s="122"/>
      <c r="E669" s="124"/>
      <c r="F669" s="124"/>
      <c r="G669" s="124"/>
      <c r="H669" s="124"/>
      <c r="I669" s="124"/>
    </row>
    <row r="670" spans="1:9" x14ac:dyDescent="0.3">
      <c r="A670" s="122"/>
      <c r="B670" s="122"/>
      <c r="C670" s="123"/>
      <c r="D670" s="122"/>
      <c r="E670" s="124"/>
      <c r="F670" s="124"/>
      <c r="G670" s="124"/>
      <c r="H670" s="124"/>
      <c r="I670" s="124"/>
    </row>
    <row r="671" spans="1:9" x14ac:dyDescent="0.3">
      <c r="A671" s="122"/>
      <c r="B671" s="122"/>
      <c r="C671" s="123"/>
      <c r="D671" s="122"/>
      <c r="E671" s="124"/>
      <c r="F671" s="124"/>
      <c r="G671" s="124"/>
      <c r="H671" s="124"/>
      <c r="I671" s="124"/>
    </row>
    <row r="672" spans="1:9" x14ac:dyDescent="0.3">
      <c r="A672" s="122"/>
      <c r="B672" s="122"/>
      <c r="C672" s="123"/>
      <c r="D672" s="122"/>
      <c r="E672" s="124"/>
      <c r="F672" s="124"/>
      <c r="G672" s="124"/>
      <c r="H672" s="124"/>
      <c r="I672" s="124"/>
    </row>
    <row r="673" spans="1:9" x14ac:dyDescent="0.3">
      <c r="A673" s="122"/>
      <c r="B673" s="122"/>
      <c r="C673" s="123"/>
      <c r="D673" s="122"/>
      <c r="E673" s="124"/>
      <c r="F673" s="124"/>
      <c r="G673" s="124"/>
      <c r="H673" s="124"/>
      <c r="I673" s="124"/>
    </row>
    <row r="674" spans="1:9" x14ac:dyDescent="0.3">
      <c r="A674" s="122"/>
      <c r="B674" s="122"/>
      <c r="C674" s="123"/>
      <c r="D674" s="122"/>
      <c r="E674" s="124"/>
      <c r="F674" s="124"/>
      <c r="G674" s="124"/>
      <c r="H674" s="124"/>
      <c r="I674" s="124"/>
    </row>
    <row r="675" spans="1:9" x14ac:dyDescent="0.3">
      <c r="A675" s="122"/>
      <c r="B675" s="122"/>
      <c r="C675" s="123"/>
      <c r="D675" s="122"/>
      <c r="E675" s="124"/>
      <c r="F675" s="124"/>
      <c r="G675" s="124"/>
      <c r="H675" s="124"/>
      <c r="I675" s="124"/>
    </row>
    <row r="676" spans="1:9" x14ac:dyDescent="0.3">
      <c r="A676" s="122"/>
      <c r="B676" s="122"/>
      <c r="C676" s="123"/>
      <c r="D676" s="122"/>
      <c r="E676" s="124"/>
      <c r="F676" s="124"/>
      <c r="G676" s="124"/>
      <c r="H676" s="124"/>
      <c r="I676" s="124"/>
    </row>
    <row r="677" spans="1:9" x14ac:dyDescent="0.3">
      <c r="A677" s="122"/>
      <c r="B677" s="122"/>
      <c r="C677" s="123"/>
      <c r="D677" s="122"/>
      <c r="E677" s="124"/>
      <c r="F677" s="124"/>
      <c r="G677" s="124"/>
      <c r="H677" s="124"/>
      <c r="I677" s="124"/>
    </row>
    <row r="678" spans="1:9" x14ac:dyDescent="0.3">
      <c r="A678" s="122"/>
      <c r="B678" s="122"/>
      <c r="C678" s="123"/>
      <c r="D678" s="122"/>
      <c r="E678" s="124"/>
      <c r="F678" s="124"/>
      <c r="G678" s="124"/>
      <c r="H678" s="124"/>
      <c r="I678" s="124"/>
    </row>
    <row r="679" spans="1:9" x14ac:dyDescent="0.3">
      <c r="A679" s="122"/>
      <c r="B679" s="122"/>
      <c r="C679" s="123"/>
      <c r="D679" s="122"/>
      <c r="E679" s="124"/>
      <c r="F679" s="124"/>
      <c r="G679" s="124"/>
      <c r="H679" s="124"/>
      <c r="I679" s="124"/>
    </row>
    <row r="680" spans="1:9" x14ac:dyDescent="0.3">
      <c r="A680" s="122"/>
      <c r="B680" s="122"/>
      <c r="C680" s="123"/>
      <c r="D680" s="122"/>
      <c r="E680" s="124"/>
      <c r="F680" s="124"/>
      <c r="G680" s="124"/>
      <c r="H680" s="124"/>
      <c r="I680" s="124"/>
    </row>
    <row r="681" spans="1:9" x14ac:dyDescent="0.3">
      <c r="A681" s="122"/>
      <c r="B681" s="122"/>
      <c r="C681" s="123"/>
      <c r="D681" s="122"/>
      <c r="E681" s="124"/>
      <c r="F681" s="124"/>
      <c r="G681" s="124"/>
      <c r="H681" s="124"/>
      <c r="I681" s="124"/>
    </row>
    <row r="682" spans="1:9" x14ac:dyDescent="0.3">
      <c r="A682" s="122"/>
      <c r="B682" s="122"/>
      <c r="C682" s="123"/>
      <c r="D682" s="122"/>
      <c r="E682" s="124"/>
      <c r="F682" s="124"/>
      <c r="G682" s="124"/>
      <c r="H682" s="124"/>
      <c r="I682" s="124"/>
    </row>
    <row r="683" spans="1:9" x14ac:dyDescent="0.3">
      <c r="A683" s="122"/>
      <c r="B683" s="122"/>
      <c r="C683" s="123"/>
      <c r="D683" s="122"/>
      <c r="E683" s="124"/>
      <c r="F683" s="124"/>
      <c r="G683" s="124"/>
      <c r="H683" s="124"/>
      <c r="I683" s="124"/>
    </row>
    <row r="684" spans="1:9" x14ac:dyDescent="0.3">
      <c r="A684" s="122"/>
      <c r="B684" s="122"/>
      <c r="C684" s="123"/>
      <c r="D684" s="122"/>
      <c r="E684" s="124"/>
      <c r="F684" s="124"/>
      <c r="G684" s="124"/>
      <c r="H684" s="124"/>
      <c r="I684" s="124"/>
    </row>
    <row r="685" spans="1:9" x14ac:dyDescent="0.3">
      <c r="A685" s="122"/>
      <c r="B685" s="122"/>
      <c r="C685" s="123"/>
      <c r="D685" s="122"/>
      <c r="E685" s="124"/>
      <c r="F685" s="124"/>
      <c r="G685" s="124"/>
      <c r="H685" s="124"/>
      <c r="I685" s="124"/>
    </row>
    <row r="686" spans="1:9" x14ac:dyDescent="0.3">
      <c r="A686" s="122"/>
      <c r="B686" s="122"/>
      <c r="C686" s="123"/>
      <c r="D686" s="122"/>
      <c r="E686" s="124"/>
      <c r="F686" s="124"/>
      <c r="G686" s="124"/>
      <c r="H686" s="124"/>
      <c r="I686" s="124"/>
    </row>
    <row r="687" spans="1:9" x14ac:dyDescent="0.3">
      <c r="A687" s="122"/>
      <c r="B687" s="122"/>
      <c r="C687" s="123"/>
      <c r="D687" s="122"/>
      <c r="E687" s="124"/>
      <c r="F687" s="124"/>
      <c r="G687" s="124"/>
      <c r="H687" s="124"/>
      <c r="I687" s="124"/>
    </row>
    <row r="688" spans="1:9" x14ac:dyDescent="0.3">
      <c r="A688" s="122"/>
      <c r="B688" s="122"/>
      <c r="C688" s="123"/>
      <c r="D688" s="122"/>
      <c r="E688" s="124"/>
      <c r="F688" s="124"/>
      <c r="G688" s="124"/>
      <c r="H688" s="124"/>
      <c r="I688" s="124"/>
    </row>
    <row r="689" spans="1:9" x14ac:dyDescent="0.3">
      <c r="A689" s="122"/>
      <c r="B689" s="122"/>
      <c r="C689" s="123"/>
      <c r="D689" s="122"/>
      <c r="E689" s="124"/>
      <c r="F689" s="124"/>
      <c r="G689" s="124"/>
      <c r="H689" s="124"/>
      <c r="I689" s="124"/>
    </row>
    <row r="690" spans="1:9" x14ac:dyDescent="0.3">
      <c r="A690" s="122"/>
      <c r="B690" s="122"/>
      <c r="C690" s="123"/>
      <c r="D690" s="122"/>
      <c r="E690" s="124"/>
      <c r="F690" s="124"/>
      <c r="G690" s="124"/>
      <c r="H690" s="124"/>
      <c r="I690" s="124"/>
    </row>
    <row r="691" spans="1:9" x14ac:dyDescent="0.3">
      <c r="A691" s="122"/>
      <c r="B691" s="122"/>
      <c r="C691" s="123"/>
      <c r="D691" s="122"/>
      <c r="E691" s="124"/>
      <c r="F691" s="124"/>
      <c r="G691" s="124"/>
      <c r="H691" s="124"/>
      <c r="I691" s="124"/>
    </row>
    <row r="692" spans="1:9" x14ac:dyDescent="0.3">
      <c r="A692" s="122"/>
      <c r="B692" s="122"/>
      <c r="C692" s="123"/>
      <c r="D692" s="122"/>
      <c r="E692" s="124"/>
      <c r="F692" s="124"/>
      <c r="G692" s="124"/>
      <c r="H692" s="124"/>
      <c r="I692" s="124"/>
    </row>
    <row r="693" spans="1:9" x14ac:dyDescent="0.3">
      <c r="A693" s="122"/>
      <c r="B693" s="122"/>
      <c r="C693" s="123"/>
      <c r="D693" s="122"/>
      <c r="E693" s="124"/>
      <c r="F693" s="124"/>
      <c r="G693" s="124"/>
      <c r="H693" s="124"/>
      <c r="I693" s="124"/>
    </row>
    <row r="694" spans="1:9" x14ac:dyDescent="0.3">
      <c r="A694" s="122"/>
      <c r="B694" s="122"/>
      <c r="C694" s="123"/>
      <c r="D694" s="122"/>
      <c r="E694" s="124"/>
      <c r="F694" s="124"/>
      <c r="G694" s="124"/>
      <c r="H694" s="124"/>
      <c r="I694" s="124"/>
    </row>
    <row r="695" spans="1:9" x14ac:dyDescent="0.3">
      <c r="A695" s="122"/>
      <c r="B695" s="122"/>
      <c r="C695" s="123"/>
      <c r="D695" s="122"/>
      <c r="E695" s="124"/>
      <c r="F695" s="124"/>
      <c r="G695" s="124"/>
      <c r="H695" s="124"/>
      <c r="I695" s="124"/>
    </row>
    <row r="696" spans="1:9" x14ac:dyDescent="0.3">
      <c r="A696" s="122"/>
      <c r="B696" s="122"/>
      <c r="C696" s="123"/>
      <c r="D696" s="122"/>
      <c r="E696" s="124"/>
      <c r="F696" s="124"/>
      <c r="G696" s="124"/>
      <c r="H696" s="124"/>
      <c r="I696" s="124"/>
    </row>
    <row r="697" spans="1:9" x14ac:dyDescent="0.3">
      <c r="A697" s="122"/>
      <c r="B697" s="122"/>
      <c r="C697" s="123"/>
      <c r="D697" s="122"/>
      <c r="E697" s="124"/>
      <c r="F697" s="124"/>
      <c r="G697" s="124"/>
      <c r="H697" s="124"/>
      <c r="I697" s="124"/>
    </row>
    <row r="698" spans="1:9" x14ac:dyDescent="0.3">
      <c r="A698" s="122"/>
      <c r="B698" s="122"/>
      <c r="C698" s="123"/>
      <c r="D698" s="122"/>
      <c r="E698" s="124"/>
      <c r="F698" s="124"/>
      <c r="G698" s="124"/>
      <c r="H698" s="124"/>
      <c r="I698" s="124"/>
    </row>
    <row r="699" spans="1:9" x14ac:dyDescent="0.3">
      <c r="A699" s="122"/>
      <c r="B699" s="122"/>
      <c r="C699" s="123"/>
      <c r="D699" s="122"/>
      <c r="E699" s="124"/>
      <c r="F699" s="124"/>
      <c r="G699" s="124"/>
      <c r="H699" s="124"/>
      <c r="I699" s="124"/>
    </row>
    <row r="700" spans="1:9" x14ac:dyDescent="0.3">
      <c r="A700" s="122"/>
      <c r="B700" s="122"/>
      <c r="C700" s="123"/>
      <c r="D700" s="122"/>
      <c r="E700" s="124"/>
      <c r="F700" s="124"/>
      <c r="G700" s="124"/>
      <c r="H700" s="124"/>
      <c r="I700" s="124"/>
    </row>
    <row r="701" spans="1:9" x14ac:dyDescent="0.3">
      <c r="A701" s="122"/>
      <c r="B701" s="122"/>
      <c r="C701" s="123"/>
      <c r="D701" s="122"/>
      <c r="E701" s="124"/>
      <c r="F701" s="124"/>
      <c r="G701" s="124"/>
      <c r="H701" s="124"/>
      <c r="I701" s="124"/>
    </row>
    <row r="702" spans="1:9" x14ac:dyDescent="0.3">
      <c r="A702" s="122"/>
      <c r="B702" s="122"/>
      <c r="C702" s="123"/>
      <c r="D702" s="122"/>
      <c r="E702" s="124"/>
      <c r="F702" s="124"/>
      <c r="G702" s="124"/>
      <c r="H702" s="124"/>
      <c r="I702" s="124"/>
    </row>
    <row r="703" spans="1:9" x14ac:dyDescent="0.3">
      <c r="A703" s="122"/>
      <c r="B703" s="122"/>
      <c r="C703" s="123"/>
      <c r="D703" s="122"/>
      <c r="E703" s="124"/>
      <c r="F703" s="124"/>
      <c r="G703" s="124"/>
      <c r="H703" s="124"/>
      <c r="I703" s="124"/>
    </row>
    <row r="704" spans="1:9" x14ac:dyDescent="0.3">
      <c r="A704" s="122"/>
      <c r="B704" s="122"/>
      <c r="C704" s="123"/>
      <c r="D704" s="122"/>
      <c r="E704" s="124"/>
      <c r="F704" s="124"/>
      <c r="G704" s="124"/>
      <c r="H704" s="124"/>
      <c r="I704" s="124"/>
    </row>
    <row r="705" spans="1:9" x14ac:dyDescent="0.3">
      <c r="A705" s="122"/>
      <c r="B705" s="122"/>
      <c r="C705" s="123"/>
      <c r="D705" s="122"/>
      <c r="E705" s="124"/>
      <c r="F705" s="124"/>
      <c r="G705" s="124"/>
      <c r="H705" s="124"/>
      <c r="I705" s="124"/>
    </row>
    <row r="706" spans="1:9" x14ac:dyDescent="0.3">
      <c r="A706" s="122"/>
      <c r="B706" s="122"/>
      <c r="C706" s="123"/>
      <c r="D706" s="122"/>
      <c r="E706" s="124"/>
      <c r="F706" s="124"/>
      <c r="G706" s="124"/>
      <c r="H706" s="124"/>
      <c r="I706" s="124"/>
    </row>
    <row r="707" spans="1:9" x14ac:dyDescent="0.3">
      <c r="A707" s="122"/>
      <c r="B707" s="122"/>
      <c r="C707" s="123"/>
      <c r="D707" s="122"/>
      <c r="E707" s="124"/>
      <c r="F707" s="124"/>
      <c r="G707" s="124"/>
      <c r="H707" s="124"/>
      <c r="I707" s="124"/>
    </row>
    <row r="708" spans="1:9" x14ac:dyDescent="0.3">
      <c r="A708" s="122"/>
      <c r="B708" s="122"/>
      <c r="C708" s="123"/>
      <c r="D708" s="122"/>
      <c r="E708" s="124"/>
      <c r="F708" s="124"/>
      <c r="G708" s="124"/>
      <c r="H708" s="124"/>
      <c r="I708" s="124"/>
    </row>
    <row r="709" spans="1:9" x14ac:dyDescent="0.3">
      <c r="A709" s="122"/>
      <c r="B709" s="122"/>
      <c r="C709" s="123"/>
      <c r="D709" s="122"/>
      <c r="E709" s="124"/>
      <c r="F709" s="124"/>
      <c r="G709" s="124"/>
      <c r="H709" s="124"/>
      <c r="I709" s="124"/>
    </row>
    <row r="710" spans="1:9" x14ac:dyDescent="0.3">
      <c r="A710" s="122"/>
      <c r="B710" s="122"/>
      <c r="C710" s="123"/>
      <c r="D710" s="122"/>
      <c r="E710" s="124"/>
      <c r="F710" s="124"/>
      <c r="G710" s="124"/>
      <c r="H710" s="124"/>
      <c r="I710" s="124"/>
    </row>
    <row r="711" spans="1:9" x14ac:dyDescent="0.3">
      <c r="A711" s="122"/>
      <c r="B711" s="122"/>
      <c r="C711" s="123"/>
      <c r="D711" s="122"/>
      <c r="E711" s="124"/>
      <c r="F711" s="124"/>
      <c r="G711" s="124"/>
      <c r="H711" s="124"/>
      <c r="I711" s="124"/>
    </row>
    <row r="712" spans="1:9" x14ac:dyDescent="0.3">
      <c r="A712" s="122"/>
      <c r="B712" s="122"/>
      <c r="C712" s="123"/>
      <c r="D712" s="122"/>
      <c r="E712" s="124"/>
      <c r="F712" s="124"/>
      <c r="G712" s="124"/>
      <c r="H712" s="124"/>
      <c r="I712" s="124"/>
    </row>
    <row r="713" spans="1:9" x14ac:dyDescent="0.3">
      <c r="A713" s="122"/>
      <c r="B713" s="122"/>
      <c r="C713" s="123"/>
      <c r="D713" s="122"/>
      <c r="E713" s="124"/>
      <c r="F713" s="124"/>
      <c r="G713" s="124"/>
      <c r="H713" s="124"/>
      <c r="I713" s="124"/>
    </row>
    <row r="714" spans="1:9" x14ac:dyDescent="0.3">
      <c r="A714" s="122"/>
      <c r="B714" s="122"/>
      <c r="C714" s="123"/>
      <c r="D714" s="122"/>
      <c r="E714" s="124"/>
      <c r="F714" s="124"/>
      <c r="G714" s="124"/>
      <c r="H714" s="124"/>
      <c r="I714" s="124"/>
    </row>
    <row r="715" spans="1:9" x14ac:dyDescent="0.3">
      <c r="A715" s="122"/>
      <c r="B715" s="122"/>
      <c r="C715" s="123"/>
      <c r="D715" s="122"/>
      <c r="E715" s="124"/>
      <c r="F715" s="124"/>
      <c r="G715" s="124"/>
      <c r="H715" s="124"/>
      <c r="I715" s="124"/>
    </row>
    <row r="716" spans="1:9" x14ac:dyDescent="0.3">
      <c r="A716" s="122"/>
      <c r="B716" s="122"/>
      <c r="C716" s="123"/>
      <c r="D716" s="122"/>
      <c r="E716" s="124"/>
      <c r="F716" s="124"/>
      <c r="G716" s="124"/>
      <c r="H716" s="124"/>
      <c r="I716" s="124"/>
    </row>
    <row r="717" spans="1:9" x14ac:dyDescent="0.3">
      <c r="A717" s="122"/>
      <c r="B717" s="122"/>
      <c r="C717" s="123"/>
      <c r="D717" s="122"/>
      <c r="E717" s="124"/>
      <c r="F717" s="124"/>
      <c r="G717" s="124"/>
      <c r="H717" s="124"/>
      <c r="I717" s="124"/>
    </row>
    <row r="718" spans="1:9" x14ac:dyDescent="0.3">
      <c r="A718" s="122"/>
      <c r="B718" s="122"/>
      <c r="C718" s="123"/>
      <c r="D718" s="122"/>
      <c r="E718" s="124"/>
      <c r="F718" s="124"/>
      <c r="G718" s="124"/>
      <c r="H718" s="124"/>
      <c r="I718" s="124"/>
    </row>
    <row r="719" spans="1:9" x14ac:dyDescent="0.3">
      <c r="A719" s="122"/>
      <c r="B719" s="122"/>
      <c r="C719" s="123"/>
      <c r="D719" s="122"/>
      <c r="E719" s="124"/>
      <c r="F719" s="124"/>
      <c r="G719" s="124"/>
      <c r="H719" s="124"/>
      <c r="I719" s="124"/>
    </row>
    <row r="720" spans="1:9" x14ac:dyDescent="0.3">
      <c r="A720" s="122"/>
      <c r="B720" s="122"/>
      <c r="C720" s="123"/>
      <c r="D720" s="122"/>
      <c r="E720" s="124"/>
      <c r="F720" s="124"/>
      <c r="G720" s="124"/>
      <c r="H720" s="124"/>
      <c r="I720" s="124"/>
    </row>
    <row r="721" spans="1:9" x14ac:dyDescent="0.3">
      <c r="A721" s="122"/>
      <c r="B721" s="122"/>
      <c r="C721" s="123"/>
      <c r="D721" s="122"/>
      <c r="E721" s="124"/>
      <c r="F721" s="124"/>
      <c r="G721" s="124"/>
      <c r="H721" s="124"/>
      <c r="I721" s="124"/>
    </row>
    <row r="722" spans="1:9" x14ac:dyDescent="0.3">
      <c r="A722" s="122"/>
      <c r="B722" s="122"/>
      <c r="C722" s="123"/>
      <c r="D722" s="122"/>
      <c r="E722" s="124"/>
      <c r="F722" s="124"/>
      <c r="G722" s="124"/>
      <c r="H722" s="124"/>
      <c r="I722" s="124"/>
    </row>
    <row r="723" spans="1:9" x14ac:dyDescent="0.3">
      <c r="A723" s="122"/>
      <c r="B723" s="122"/>
      <c r="C723" s="123"/>
      <c r="D723" s="122"/>
      <c r="E723" s="124"/>
      <c r="F723" s="124"/>
      <c r="G723" s="124"/>
      <c r="H723" s="124"/>
      <c r="I723" s="124"/>
    </row>
    <row r="724" spans="1:9" x14ac:dyDescent="0.3">
      <c r="A724" s="122"/>
      <c r="B724" s="122"/>
      <c r="C724" s="123"/>
      <c r="D724" s="122"/>
      <c r="E724" s="124"/>
      <c r="F724" s="124"/>
      <c r="G724" s="124"/>
      <c r="H724" s="124"/>
      <c r="I724" s="124"/>
    </row>
    <row r="725" spans="1:9" x14ac:dyDescent="0.3">
      <c r="A725" s="122"/>
      <c r="B725" s="122"/>
      <c r="C725" s="123"/>
      <c r="D725" s="122"/>
      <c r="E725" s="124"/>
      <c r="F725" s="124"/>
      <c r="G725" s="124"/>
      <c r="H725" s="124"/>
      <c r="I725" s="124"/>
    </row>
    <row r="726" spans="1:9" x14ac:dyDescent="0.3">
      <c r="A726" s="122"/>
      <c r="B726" s="122"/>
      <c r="C726" s="123"/>
      <c r="D726" s="122"/>
      <c r="E726" s="124"/>
      <c r="F726" s="124"/>
      <c r="G726" s="124"/>
      <c r="H726" s="124"/>
      <c r="I726" s="124"/>
    </row>
    <row r="727" spans="1:9" x14ac:dyDescent="0.3">
      <c r="A727" s="122"/>
      <c r="B727" s="122"/>
      <c r="C727" s="123"/>
      <c r="D727" s="122"/>
      <c r="E727" s="124"/>
      <c r="F727" s="124"/>
      <c r="G727" s="124"/>
      <c r="H727" s="124"/>
      <c r="I727" s="124"/>
    </row>
    <row r="728" spans="1:9" x14ac:dyDescent="0.3">
      <c r="A728" s="122"/>
      <c r="B728" s="122"/>
      <c r="C728" s="123"/>
      <c r="D728" s="122"/>
      <c r="E728" s="124"/>
      <c r="F728" s="124"/>
      <c r="G728" s="124"/>
      <c r="H728" s="124"/>
      <c r="I728" s="124"/>
    </row>
    <row r="729" spans="1:9" x14ac:dyDescent="0.3">
      <c r="A729" s="122"/>
      <c r="B729" s="122"/>
      <c r="C729" s="123"/>
      <c r="D729" s="122"/>
      <c r="E729" s="124"/>
      <c r="F729" s="124"/>
      <c r="G729" s="124"/>
      <c r="H729" s="124"/>
      <c r="I729" s="124"/>
    </row>
    <row r="730" spans="1:9" x14ac:dyDescent="0.3">
      <c r="A730" s="122"/>
      <c r="B730" s="122"/>
      <c r="C730" s="123"/>
      <c r="D730" s="122"/>
      <c r="E730" s="124"/>
      <c r="F730" s="124"/>
      <c r="G730" s="124"/>
      <c r="H730" s="124"/>
      <c r="I730" s="124"/>
    </row>
    <row r="731" spans="1:9" x14ac:dyDescent="0.3">
      <c r="A731" s="122"/>
      <c r="B731" s="122"/>
      <c r="C731" s="123"/>
      <c r="D731" s="122"/>
      <c r="E731" s="124"/>
      <c r="F731" s="124"/>
      <c r="G731" s="124"/>
      <c r="H731" s="124"/>
      <c r="I731" s="124"/>
    </row>
    <row r="732" spans="1:9" x14ac:dyDescent="0.3">
      <c r="A732" s="122"/>
      <c r="B732" s="122"/>
      <c r="C732" s="123"/>
      <c r="D732" s="122"/>
      <c r="E732" s="124"/>
      <c r="F732" s="124"/>
      <c r="G732" s="124"/>
      <c r="H732" s="124"/>
      <c r="I732" s="124"/>
    </row>
    <row r="733" spans="1:9" x14ac:dyDescent="0.3">
      <c r="A733" s="122"/>
      <c r="B733" s="122"/>
      <c r="C733" s="123"/>
      <c r="D733" s="122"/>
      <c r="E733" s="124"/>
      <c r="F733" s="124"/>
      <c r="G733" s="124"/>
      <c r="H733" s="124"/>
      <c r="I733" s="124"/>
    </row>
    <row r="734" spans="1:9" x14ac:dyDescent="0.3">
      <c r="A734" s="122"/>
      <c r="B734" s="122"/>
      <c r="C734" s="123"/>
      <c r="D734" s="122"/>
      <c r="E734" s="124"/>
      <c r="F734" s="124"/>
      <c r="G734" s="124"/>
      <c r="H734" s="124"/>
      <c r="I734" s="124"/>
    </row>
    <row r="735" spans="1:9" x14ac:dyDescent="0.3">
      <c r="A735" s="122"/>
      <c r="B735" s="122"/>
      <c r="C735" s="123"/>
      <c r="D735" s="122"/>
      <c r="E735" s="124"/>
      <c r="F735" s="124"/>
      <c r="G735" s="124"/>
      <c r="H735" s="124"/>
      <c r="I735" s="124"/>
    </row>
    <row r="736" spans="1:9" x14ac:dyDescent="0.3">
      <c r="A736" s="122"/>
      <c r="B736" s="122"/>
      <c r="C736" s="123"/>
      <c r="D736" s="122"/>
      <c r="E736" s="124"/>
      <c r="F736" s="124"/>
      <c r="G736" s="124"/>
      <c r="H736" s="124"/>
      <c r="I736" s="124"/>
    </row>
    <row r="737" spans="1:9" x14ac:dyDescent="0.3">
      <c r="A737" s="122"/>
      <c r="B737" s="122"/>
      <c r="C737" s="123"/>
      <c r="D737" s="122"/>
      <c r="E737" s="124"/>
      <c r="F737" s="124"/>
      <c r="G737" s="124"/>
      <c r="H737" s="124"/>
      <c r="I737" s="124"/>
    </row>
    <row r="738" spans="1:9" x14ac:dyDescent="0.3">
      <c r="A738" s="122"/>
      <c r="B738" s="122"/>
      <c r="C738" s="123"/>
      <c r="D738" s="122"/>
      <c r="E738" s="124"/>
      <c r="F738" s="124"/>
      <c r="G738" s="124"/>
      <c r="H738" s="124"/>
      <c r="I738" s="124"/>
    </row>
    <row r="739" spans="1:9" x14ac:dyDescent="0.3">
      <c r="A739" s="122"/>
      <c r="B739" s="122"/>
      <c r="C739" s="123"/>
      <c r="D739" s="122"/>
      <c r="E739" s="124"/>
      <c r="F739" s="124"/>
      <c r="G739" s="124"/>
      <c r="H739" s="124"/>
      <c r="I739" s="124"/>
    </row>
    <row r="740" spans="1:9" x14ac:dyDescent="0.3">
      <c r="A740" s="122"/>
      <c r="B740" s="122"/>
      <c r="C740" s="123"/>
      <c r="D740" s="122"/>
      <c r="E740" s="124"/>
      <c r="F740" s="124"/>
      <c r="G740" s="124"/>
      <c r="H740" s="124"/>
      <c r="I740" s="124"/>
    </row>
    <row r="741" spans="1:9" x14ac:dyDescent="0.3">
      <c r="A741" s="122"/>
      <c r="B741" s="122"/>
      <c r="C741" s="123"/>
      <c r="D741" s="122"/>
      <c r="E741" s="124"/>
      <c r="F741" s="124"/>
      <c r="G741" s="124"/>
      <c r="H741" s="124"/>
      <c r="I741" s="124"/>
    </row>
    <row r="742" spans="1:9" x14ac:dyDescent="0.3">
      <c r="A742" s="122"/>
      <c r="B742" s="122"/>
      <c r="C742" s="123"/>
      <c r="D742" s="122"/>
      <c r="E742" s="124"/>
      <c r="F742" s="124"/>
      <c r="G742" s="124"/>
      <c r="H742" s="124"/>
      <c r="I742" s="124"/>
    </row>
    <row r="743" spans="1:9" x14ac:dyDescent="0.3">
      <c r="A743" s="122"/>
      <c r="B743" s="122"/>
      <c r="C743" s="123"/>
      <c r="D743" s="122"/>
      <c r="E743" s="124"/>
      <c r="F743" s="124"/>
      <c r="G743" s="124"/>
      <c r="H743" s="124"/>
      <c r="I743" s="124"/>
    </row>
    <row r="744" spans="1:9" x14ac:dyDescent="0.3">
      <c r="A744" s="122"/>
      <c r="B744" s="122"/>
      <c r="C744" s="123"/>
      <c r="D744" s="122"/>
      <c r="E744" s="124"/>
      <c r="F744" s="124"/>
      <c r="G744" s="124"/>
      <c r="H744" s="124"/>
      <c r="I744" s="124"/>
    </row>
    <row r="745" spans="1:9" x14ac:dyDescent="0.3">
      <c r="A745" s="122"/>
      <c r="B745" s="122"/>
      <c r="C745" s="123"/>
      <c r="D745" s="122"/>
      <c r="E745" s="124"/>
      <c r="F745" s="124"/>
      <c r="G745" s="124"/>
      <c r="H745" s="124"/>
      <c r="I745" s="124"/>
    </row>
    <row r="746" spans="1:9" x14ac:dyDescent="0.3">
      <c r="A746" s="122"/>
      <c r="B746" s="122"/>
      <c r="C746" s="123"/>
      <c r="D746" s="122"/>
      <c r="E746" s="124"/>
      <c r="F746" s="124"/>
      <c r="G746" s="124"/>
      <c r="H746" s="124"/>
      <c r="I746" s="124"/>
    </row>
    <row r="747" spans="1:9" x14ac:dyDescent="0.3">
      <c r="A747" s="122"/>
      <c r="B747" s="122"/>
      <c r="C747" s="123"/>
      <c r="D747" s="122"/>
      <c r="E747" s="124"/>
      <c r="F747" s="124"/>
      <c r="G747" s="124"/>
      <c r="H747" s="124"/>
      <c r="I747" s="124"/>
    </row>
    <row r="748" spans="1:9" x14ac:dyDescent="0.3">
      <c r="A748" s="122"/>
      <c r="B748" s="122"/>
      <c r="C748" s="123"/>
      <c r="D748" s="122"/>
      <c r="E748" s="124"/>
      <c r="F748" s="124"/>
      <c r="G748" s="124"/>
      <c r="H748" s="124"/>
      <c r="I748" s="124"/>
    </row>
    <row r="749" spans="1:9" x14ac:dyDescent="0.3">
      <c r="A749" s="122"/>
      <c r="B749" s="122"/>
      <c r="C749" s="123"/>
      <c r="D749" s="122"/>
      <c r="E749" s="124"/>
      <c r="F749" s="124"/>
      <c r="G749" s="124"/>
      <c r="H749" s="124"/>
      <c r="I749" s="124"/>
    </row>
    <row r="750" spans="1:9" x14ac:dyDescent="0.3">
      <c r="A750" s="122"/>
      <c r="B750" s="122"/>
      <c r="C750" s="123"/>
      <c r="D750" s="122"/>
      <c r="E750" s="124"/>
      <c r="F750" s="124"/>
      <c r="G750" s="124"/>
      <c r="H750" s="124"/>
      <c r="I750" s="124"/>
    </row>
    <row r="751" spans="1:9" x14ac:dyDescent="0.3">
      <c r="A751" s="122"/>
      <c r="B751" s="122"/>
      <c r="C751" s="123"/>
      <c r="D751" s="122"/>
      <c r="E751" s="124"/>
      <c r="F751" s="124"/>
      <c r="G751" s="124"/>
      <c r="H751" s="124"/>
      <c r="I751" s="124"/>
    </row>
    <row r="752" spans="1:9" x14ac:dyDescent="0.3">
      <c r="A752" s="122"/>
      <c r="B752" s="122"/>
      <c r="C752" s="123"/>
      <c r="D752" s="122"/>
      <c r="E752" s="124"/>
      <c r="F752" s="124"/>
      <c r="G752" s="124"/>
      <c r="H752" s="124"/>
      <c r="I752" s="124"/>
    </row>
    <row r="753" spans="1:9" x14ac:dyDescent="0.3">
      <c r="A753" s="122"/>
      <c r="B753" s="122"/>
      <c r="C753" s="123"/>
      <c r="D753" s="122"/>
      <c r="E753" s="124"/>
      <c r="F753" s="124"/>
      <c r="G753" s="124"/>
      <c r="H753" s="124"/>
      <c r="I753" s="124"/>
    </row>
    <row r="754" spans="1:9" x14ac:dyDescent="0.3">
      <c r="A754" s="122"/>
      <c r="B754" s="122"/>
      <c r="C754" s="123"/>
      <c r="D754" s="122"/>
      <c r="E754" s="124"/>
      <c r="F754" s="124"/>
      <c r="G754" s="124"/>
      <c r="H754" s="124"/>
      <c r="I754" s="124"/>
    </row>
    <row r="755" spans="1:9" x14ac:dyDescent="0.3">
      <c r="A755" s="122"/>
      <c r="B755" s="122"/>
      <c r="C755" s="123"/>
      <c r="D755" s="122"/>
      <c r="E755" s="124"/>
      <c r="F755" s="124"/>
      <c r="G755" s="124"/>
      <c r="H755" s="124"/>
      <c r="I755" s="124"/>
    </row>
    <row r="756" spans="1:9" x14ac:dyDescent="0.3">
      <c r="A756" s="122"/>
      <c r="B756" s="122"/>
      <c r="C756" s="123"/>
      <c r="D756" s="122"/>
      <c r="E756" s="124"/>
      <c r="F756" s="124"/>
      <c r="G756" s="124"/>
      <c r="H756" s="124"/>
      <c r="I756" s="124"/>
    </row>
    <row r="757" spans="1:9" x14ac:dyDescent="0.3">
      <c r="A757" s="122"/>
      <c r="B757" s="122"/>
      <c r="C757" s="123"/>
      <c r="D757" s="122"/>
      <c r="E757" s="124"/>
      <c r="F757" s="124"/>
      <c r="G757" s="124"/>
      <c r="H757" s="124"/>
      <c r="I757" s="124"/>
    </row>
    <row r="758" spans="1:9" x14ac:dyDescent="0.3">
      <c r="A758" s="122"/>
      <c r="B758" s="122"/>
      <c r="C758" s="123"/>
      <c r="D758" s="122"/>
      <c r="E758" s="124"/>
      <c r="F758" s="124"/>
      <c r="G758" s="124"/>
      <c r="H758" s="124"/>
      <c r="I758" s="124"/>
    </row>
    <row r="759" spans="1:9" x14ac:dyDescent="0.3">
      <c r="A759" s="122"/>
      <c r="B759" s="122"/>
      <c r="C759" s="123"/>
      <c r="D759" s="122"/>
      <c r="E759" s="124"/>
      <c r="F759" s="124"/>
      <c r="G759" s="124"/>
      <c r="H759" s="124"/>
      <c r="I759" s="124"/>
    </row>
    <row r="760" spans="1:9" x14ac:dyDescent="0.3">
      <c r="A760" s="122"/>
      <c r="B760" s="122"/>
      <c r="C760" s="123"/>
      <c r="D760" s="122"/>
      <c r="E760" s="124"/>
      <c r="F760" s="124"/>
      <c r="G760" s="124"/>
      <c r="H760" s="124"/>
      <c r="I760" s="124"/>
    </row>
    <row r="761" spans="1:9" x14ac:dyDescent="0.3">
      <c r="A761" s="122"/>
      <c r="B761" s="122"/>
      <c r="C761" s="123"/>
      <c r="D761" s="122"/>
      <c r="E761" s="124"/>
      <c r="F761" s="124"/>
      <c r="G761" s="124"/>
      <c r="H761" s="124"/>
      <c r="I761" s="124"/>
    </row>
    <row r="762" spans="1:9" x14ac:dyDescent="0.3">
      <c r="A762" s="122"/>
      <c r="B762" s="122"/>
      <c r="C762" s="123"/>
      <c r="D762" s="122"/>
      <c r="E762" s="124"/>
      <c r="F762" s="124"/>
      <c r="G762" s="124"/>
      <c r="H762" s="124"/>
      <c r="I762" s="124"/>
    </row>
    <row r="763" spans="1:9" x14ac:dyDescent="0.3">
      <c r="A763" s="122"/>
      <c r="B763" s="122"/>
      <c r="C763" s="123"/>
      <c r="D763" s="122"/>
      <c r="E763" s="124"/>
      <c r="F763" s="124"/>
      <c r="G763" s="124"/>
      <c r="H763" s="124"/>
      <c r="I763" s="124"/>
    </row>
    <row r="764" spans="1:9" x14ac:dyDescent="0.3">
      <c r="A764" s="122"/>
      <c r="B764" s="122"/>
      <c r="C764" s="123"/>
      <c r="D764" s="122"/>
      <c r="E764" s="124"/>
      <c r="F764" s="124"/>
      <c r="G764" s="124"/>
      <c r="H764" s="124"/>
      <c r="I764" s="124"/>
    </row>
    <row r="765" spans="1:9" x14ac:dyDescent="0.3">
      <c r="A765" s="122"/>
      <c r="B765" s="122"/>
      <c r="C765" s="123"/>
      <c r="D765" s="122"/>
      <c r="E765" s="124"/>
      <c r="F765" s="124"/>
      <c r="G765" s="124"/>
      <c r="H765" s="124"/>
      <c r="I765" s="124"/>
    </row>
    <row r="766" spans="1:9" x14ac:dyDescent="0.3">
      <c r="A766" s="122"/>
      <c r="B766" s="122"/>
      <c r="C766" s="123"/>
      <c r="D766" s="122"/>
      <c r="E766" s="124"/>
      <c r="F766" s="124"/>
      <c r="G766" s="124"/>
      <c r="H766" s="124"/>
      <c r="I766" s="124"/>
    </row>
    <row r="767" spans="1:9" x14ac:dyDescent="0.3">
      <c r="A767" s="122"/>
      <c r="B767" s="122"/>
      <c r="C767" s="123"/>
      <c r="D767" s="122"/>
      <c r="E767" s="124"/>
      <c r="F767" s="124"/>
      <c r="G767" s="124"/>
      <c r="H767" s="124"/>
      <c r="I767" s="124"/>
    </row>
    <row r="768" spans="1:9" x14ac:dyDescent="0.3">
      <c r="A768" s="122"/>
      <c r="B768" s="122"/>
      <c r="C768" s="123"/>
      <c r="D768" s="122"/>
      <c r="E768" s="124"/>
      <c r="F768" s="124"/>
      <c r="G768" s="124"/>
      <c r="H768" s="124"/>
      <c r="I768" s="124"/>
    </row>
    <row r="769" spans="1:9" x14ac:dyDescent="0.3">
      <c r="A769" s="122"/>
      <c r="B769" s="122"/>
      <c r="C769" s="123"/>
      <c r="D769" s="122"/>
      <c r="E769" s="124"/>
      <c r="F769" s="124"/>
      <c r="G769" s="124"/>
      <c r="H769" s="124"/>
      <c r="I769" s="124"/>
    </row>
    <row r="770" spans="1:9" x14ac:dyDescent="0.3">
      <c r="A770" s="122"/>
      <c r="B770" s="122"/>
      <c r="C770" s="123"/>
      <c r="D770" s="122"/>
      <c r="E770" s="124"/>
      <c r="F770" s="124"/>
      <c r="G770" s="124"/>
      <c r="H770" s="124"/>
      <c r="I770" s="124"/>
    </row>
    <row r="771" spans="1:9" x14ac:dyDescent="0.3">
      <c r="A771" s="122"/>
      <c r="B771" s="122"/>
      <c r="C771" s="123"/>
      <c r="D771" s="122"/>
      <c r="E771" s="124"/>
      <c r="F771" s="124"/>
      <c r="G771" s="124"/>
      <c r="H771" s="124"/>
      <c r="I771" s="124"/>
    </row>
    <row r="772" spans="1:9" x14ac:dyDescent="0.3">
      <c r="A772" s="122"/>
      <c r="B772" s="122"/>
      <c r="C772" s="123"/>
      <c r="D772" s="122"/>
      <c r="E772" s="124"/>
      <c r="F772" s="124"/>
      <c r="G772" s="124"/>
      <c r="H772" s="124"/>
      <c r="I772" s="124"/>
    </row>
    <row r="773" spans="1:9" x14ac:dyDescent="0.3">
      <c r="A773" s="122"/>
      <c r="B773" s="122"/>
      <c r="C773" s="123"/>
      <c r="D773" s="122"/>
      <c r="E773" s="124"/>
      <c r="F773" s="124"/>
      <c r="G773" s="124"/>
      <c r="H773" s="124"/>
      <c r="I773" s="124"/>
    </row>
    <row r="774" spans="1:9" x14ac:dyDescent="0.3">
      <c r="A774" s="122"/>
      <c r="B774" s="122"/>
      <c r="C774" s="123"/>
      <c r="D774" s="122"/>
      <c r="E774" s="124"/>
      <c r="F774" s="124"/>
      <c r="G774" s="124"/>
      <c r="H774" s="124"/>
      <c r="I774" s="124"/>
    </row>
    <row r="775" spans="1:9" x14ac:dyDescent="0.3">
      <c r="A775" s="122"/>
      <c r="B775" s="122"/>
      <c r="C775" s="123"/>
      <c r="D775" s="122"/>
      <c r="E775" s="124"/>
      <c r="F775" s="124"/>
      <c r="G775" s="124"/>
      <c r="H775" s="124"/>
      <c r="I775" s="124"/>
    </row>
    <row r="776" spans="1:9" x14ac:dyDescent="0.3">
      <c r="A776" s="122"/>
      <c r="B776" s="122"/>
      <c r="C776" s="123"/>
      <c r="D776" s="122"/>
      <c r="E776" s="124"/>
      <c r="F776" s="124"/>
      <c r="G776" s="124"/>
      <c r="H776" s="124"/>
      <c r="I776" s="124"/>
    </row>
    <row r="777" spans="1:9" x14ac:dyDescent="0.3">
      <c r="A777" s="122"/>
      <c r="B777" s="122"/>
      <c r="C777" s="123"/>
      <c r="D777" s="122"/>
      <c r="E777" s="124"/>
      <c r="F777" s="124"/>
      <c r="G777" s="124"/>
      <c r="H777" s="124"/>
      <c r="I777" s="124"/>
    </row>
    <row r="778" spans="1:9" x14ac:dyDescent="0.3">
      <c r="A778" s="122"/>
      <c r="B778" s="122"/>
      <c r="C778" s="123"/>
      <c r="D778" s="122"/>
      <c r="E778" s="124"/>
      <c r="F778" s="124"/>
      <c r="G778" s="124"/>
      <c r="H778" s="124"/>
      <c r="I778" s="124"/>
    </row>
    <row r="779" spans="1:9" x14ac:dyDescent="0.3">
      <c r="A779" s="122"/>
      <c r="B779" s="122"/>
      <c r="C779" s="123"/>
      <c r="D779" s="122"/>
      <c r="E779" s="124"/>
      <c r="F779" s="124"/>
      <c r="G779" s="124"/>
      <c r="H779" s="124"/>
      <c r="I779" s="124"/>
    </row>
    <row r="780" spans="1:9" x14ac:dyDescent="0.3">
      <c r="A780" s="122"/>
      <c r="B780" s="122"/>
      <c r="C780" s="123"/>
      <c r="D780" s="122"/>
      <c r="E780" s="124"/>
      <c r="F780" s="124"/>
      <c r="G780" s="124"/>
      <c r="H780" s="124"/>
      <c r="I780" s="124"/>
    </row>
    <row r="781" spans="1:9" x14ac:dyDescent="0.3">
      <c r="A781" s="122"/>
      <c r="B781" s="122"/>
      <c r="C781" s="123"/>
      <c r="D781" s="122"/>
      <c r="E781" s="124"/>
      <c r="F781" s="124"/>
      <c r="G781" s="124"/>
      <c r="H781" s="124"/>
      <c r="I781" s="124"/>
    </row>
    <row r="782" spans="1:9" x14ac:dyDescent="0.3">
      <c r="A782" s="122"/>
      <c r="B782" s="122"/>
      <c r="C782" s="123"/>
      <c r="D782" s="122"/>
      <c r="E782" s="124"/>
      <c r="F782" s="124"/>
      <c r="G782" s="124"/>
      <c r="H782" s="124"/>
      <c r="I782" s="124"/>
    </row>
    <row r="783" spans="1:9" x14ac:dyDescent="0.3">
      <c r="A783" s="122"/>
      <c r="B783" s="122"/>
      <c r="C783" s="123"/>
      <c r="D783" s="122"/>
      <c r="E783" s="124"/>
      <c r="F783" s="124"/>
      <c r="G783" s="124"/>
      <c r="H783" s="124"/>
      <c r="I783" s="124"/>
    </row>
    <row r="784" spans="1:9" x14ac:dyDescent="0.3">
      <c r="A784" s="122"/>
      <c r="B784" s="122"/>
      <c r="C784" s="123"/>
      <c r="D784" s="122"/>
      <c r="E784" s="124"/>
      <c r="F784" s="124"/>
      <c r="G784" s="124"/>
      <c r="H784" s="124"/>
      <c r="I784" s="124"/>
    </row>
    <row r="785" spans="1:9" x14ac:dyDescent="0.3">
      <c r="A785" s="122"/>
      <c r="B785" s="122"/>
      <c r="C785" s="123"/>
      <c r="D785" s="122"/>
      <c r="E785" s="124"/>
      <c r="F785" s="124"/>
      <c r="G785" s="124"/>
      <c r="H785" s="124"/>
      <c r="I785" s="124"/>
    </row>
    <row r="786" spans="1:9" x14ac:dyDescent="0.3">
      <c r="A786" s="122"/>
      <c r="B786" s="122"/>
      <c r="C786" s="123"/>
      <c r="D786" s="122"/>
      <c r="E786" s="124"/>
      <c r="F786" s="124"/>
      <c r="G786" s="124"/>
      <c r="H786" s="124"/>
      <c r="I786" s="124"/>
    </row>
    <row r="787" spans="1:9" x14ac:dyDescent="0.3">
      <c r="A787" s="122"/>
      <c r="B787" s="122"/>
      <c r="C787" s="123"/>
      <c r="D787" s="122"/>
      <c r="E787" s="124"/>
      <c r="F787" s="124"/>
      <c r="G787" s="124"/>
      <c r="H787" s="124"/>
      <c r="I787" s="124"/>
    </row>
    <row r="788" spans="1:9" x14ac:dyDescent="0.3">
      <c r="A788" s="122"/>
      <c r="B788" s="122"/>
      <c r="C788" s="123"/>
      <c r="D788" s="122"/>
      <c r="E788" s="124"/>
      <c r="F788" s="124"/>
      <c r="G788" s="124"/>
      <c r="H788" s="124"/>
      <c r="I788" s="124"/>
    </row>
    <row r="789" spans="1:9" x14ac:dyDescent="0.3">
      <c r="A789" s="122"/>
      <c r="B789" s="122"/>
      <c r="C789" s="123"/>
      <c r="D789" s="122"/>
      <c r="E789" s="124"/>
      <c r="F789" s="124"/>
      <c r="G789" s="124"/>
      <c r="H789" s="124"/>
      <c r="I789" s="124"/>
    </row>
    <row r="790" spans="1:9" x14ac:dyDescent="0.3">
      <c r="A790" s="122"/>
      <c r="B790" s="122"/>
      <c r="C790" s="123"/>
      <c r="D790" s="122"/>
      <c r="E790" s="124"/>
      <c r="F790" s="124"/>
      <c r="G790" s="124"/>
      <c r="H790" s="124"/>
      <c r="I790" s="124"/>
    </row>
    <row r="791" spans="1:9" x14ac:dyDescent="0.3">
      <c r="A791" s="122"/>
      <c r="B791" s="122"/>
      <c r="C791" s="123"/>
      <c r="D791" s="122"/>
      <c r="E791" s="124"/>
      <c r="F791" s="124"/>
      <c r="G791" s="124"/>
      <c r="H791" s="124"/>
      <c r="I791" s="124"/>
    </row>
    <row r="792" spans="1:9" x14ac:dyDescent="0.3">
      <c r="A792" s="122"/>
      <c r="B792" s="122"/>
      <c r="C792" s="123"/>
      <c r="D792" s="122"/>
      <c r="E792" s="124"/>
      <c r="F792" s="124"/>
      <c r="G792" s="124"/>
      <c r="H792" s="124"/>
      <c r="I792" s="124"/>
    </row>
    <row r="793" spans="1:9" x14ac:dyDescent="0.3">
      <c r="A793" s="122"/>
      <c r="B793" s="122"/>
      <c r="C793" s="123"/>
      <c r="D793" s="122"/>
      <c r="E793" s="124"/>
      <c r="F793" s="124"/>
      <c r="G793" s="124"/>
      <c r="H793" s="124"/>
      <c r="I793" s="124"/>
    </row>
    <row r="794" spans="1:9" x14ac:dyDescent="0.3">
      <c r="A794" s="122"/>
      <c r="B794" s="122"/>
      <c r="C794" s="123"/>
      <c r="D794" s="122"/>
      <c r="E794" s="124"/>
      <c r="F794" s="124"/>
      <c r="G794" s="124"/>
      <c r="H794" s="124"/>
      <c r="I794" s="124"/>
    </row>
    <row r="795" spans="1:9" x14ac:dyDescent="0.3">
      <c r="A795" s="122"/>
      <c r="B795" s="122"/>
      <c r="C795" s="123"/>
      <c r="D795" s="122"/>
      <c r="E795" s="124"/>
      <c r="F795" s="124"/>
      <c r="G795" s="124"/>
      <c r="H795" s="124"/>
      <c r="I795" s="124"/>
    </row>
    <row r="796" spans="1:9" x14ac:dyDescent="0.3">
      <c r="A796" s="122"/>
      <c r="B796" s="122"/>
      <c r="C796" s="123"/>
      <c r="D796" s="122"/>
      <c r="E796" s="124"/>
      <c r="F796" s="124"/>
      <c r="G796" s="124"/>
      <c r="H796" s="124"/>
      <c r="I796" s="124"/>
    </row>
    <row r="797" spans="1:9" x14ac:dyDescent="0.3">
      <c r="A797" s="122"/>
      <c r="B797" s="122"/>
      <c r="C797" s="123"/>
      <c r="D797" s="122"/>
      <c r="E797" s="124"/>
      <c r="F797" s="124"/>
      <c r="G797" s="124"/>
      <c r="H797" s="124"/>
      <c r="I797" s="124"/>
    </row>
    <row r="798" spans="1:9" x14ac:dyDescent="0.3">
      <c r="A798" s="122"/>
      <c r="B798" s="122"/>
      <c r="C798" s="123"/>
      <c r="D798" s="122"/>
      <c r="E798" s="124"/>
      <c r="F798" s="124"/>
      <c r="G798" s="124"/>
      <c r="H798" s="124"/>
      <c r="I798" s="124"/>
    </row>
    <row r="799" spans="1:9" x14ac:dyDescent="0.3">
      <c r="A799" s="122"/>
      <c r="B799" s="122"/>
      <c r="C799" s="123"/>
      <c r="D799" s="122"/>
      <c r="E799" s="124"/>
      <c r="F799" s="124"/>
      <c r="G799" s="124"/>
      <c r="H799" s="124"/>
      <c r="I799" s="124"/>
    </row>
    <row r="800" spans="1:9" x14ac:dyDescent="0.3">
      <c r="A800" s="122"/>
      <c r="B800" s="122"/>
      <c r="C800" s="123"/>
      <c r="D800" s="122"/>
      <c r="E800" s="124"/>
      <c r="F800" s="124"/>
      <c r="G800" s="124"/>
      <c r="H800" s="124"/>
      <c r="I800" s="124"/>
    </row>
    <row r="801" spans="1:9" x14ac:dyDescent="0.3">
      <c r="A801" s="122"/>
      <c r="B801" s="122"/>
      <c r="C801" s="123"/>
      <c r="D801" s="122"/>
      <c r="E801" s="124"/>
      <c r="F801" s="124"/>
      <c r="G801" s="124"/>
      <c r="H801" s="124"/>
      <c r="I801" s="124"/>
    </row>
    <row r="802" spans="1:9" x14ac:dyDescent="0.3">
      <c r="A802" s="122"/>
      <c r="B802" s="122"/>
      <c r="C802" s="123"/>
      <c r="D802" s="122"/>
      <c r="E802" s="124"/>
      <c r="F802" s="124"/>
      <c r="G802" s="124"/>
      <c r="H802" s="124"/>
      <c r="I802" s="124"/>
    </row>
    <row r="803" spans="1:9" x14ac:dyDescent="0.3">
      <c r="A803" s="122"/>
      <c r="B803" s="122"/>
      <c r="C803" s="123"/>
      <c r="D803" s="122"/>
      <c r="E803" s="124"/>
      <c r="F803" s="124"/>
      <c r="G803" s="124"/>
      <c r="H803" s="124"/>
      <c r="I803" s="124"/>
    </row>
    <row r="804" spans="1:9" x14ac:dyDescent="0.3">
      <c r="A804" s="122"/>
      <c r="B804" s="122"/>
      <c r="C804" s="123"/>
      <c r="D804" s="122"/>
      <c r="E804" s="124"/>
      <c r="F804" s="124"/>
      <c r="G804" s="124"/>
      <c r="H804" s="124"/>
      <c r="I804" s="124"/>
    </row>
    <row r="805" spans="1:9" x14ac:dyDescent="0.3">
      <c r="A805" s="122"/>
      <c r="B805" s="122"/>
      <c r="C805" s="123"/>
      <c r="D805" s="122"/>
      <c r="E805" s="124"/>
      <c r="F805" s="124"/>
      <c r="G805" s="124"/>
      <c r="H805" s="124"/>
      <c r="I805" s="124"/>
    </row>
    <row r="806" spans="1:9" x14ac:dyDescent="0.3">
      <c r="A806" s="122"/>
      <c r="B806" s="122"/>
      <c r="C806" s="123"/>
      <c r="D806" s="122"/>
      <c r="E806" s="124"/>
      <c r="F806" s="124"/>
      <c r="G806" s="124"/>
      <c r="H806" s="124"/>
      <c r="I806" s="124"/>
    </row>
    <row r="807" spans="1:9" x14ac:dyDescent="0.3">
      <c r="A807" s="122"/>
      <c r="B807" s="122"/>
      <c r="C807" s="123"/>
      <c r="D807" s="122"/>
      <c r="E807" s="124"/>
      <c r="F807" s="124"/>
      <c r="G807" s="124"/>
      <c r="H807" s="124"/>
      <c r="I807" s="124"/>
    </row>
    <row r="808" spans="1:9" x14ac:dyDescent="0.3">
      <c r="A808" s="122"/>
      <c r="B808" s="122"/>
      <c r="C808" s="123"/>
      <c r="D808" s="122"/>
      <c r="E808" s="124"/>
      <c r="F808" s="124"/>
      <c r="G808" s="124"/>
      <c r="H808" s="124"/>
      <c r="I808" s="124"/>
    </row>
    <row r="809" spans="1:9" x14ac:dyDescent="0.3">
      <c r="A809" s="122"/>
      <c r="B809" s="122"/>
      <c r="C809" s="123"/>
      <c r="D809" s="122"/>
      <c r="E809" s="124"/>
      <c r="F809" s="124"/>
      <c r="G809" s="124"/>
      <c r="H809" s="124"/>
      <c r="I809" s="124"/>
    </row>
    <row r="810" spans="1:9" x14ac:dyDescent="0.3">
      <c r="A810" s="122"/>
      <c r="B810" s="122"/>
      <c r="C810" s="123"/>
      <c r="D810" s="122"/>
      <c r="E810" s="124"/>
      <c r="F810" s="124"/>
      <c r="G810" s="124"/>
      <c r="H810" s="124"/>
      <c r="I810" s="124"/>
    </row>
    <row r="811" spans="1:9" x14ac:dyDescent="0.3">
      <c r="A811" s="122"/>
      <c r="B811" s="122"/>
      <c r="C811" s="123"/>
      <c r="D811" s="122"/>
      <c r="E811" s="124"/>
      <c r="F811" s="124"/>
      <c r="G811" s="124"/>
      <c r="H811" s="124"/>
      <c r="I811" s="124"/>
    </row>
    <row r="812" spans="1:9" x14ac:dyDescent="0.3">
      <c r="A812" s="122"/>
      <c r="B812" s="122"/>
      <c r="C812" s="123"/>
      <c r="D812" s="122"/>
      <c r="E812" s="124"/>
      <c r="F812" s="124"/>
      <c r="G812" s="124"/>
      <c r="H812" s="124"/>
      <c r="I812" s="124"/>
    </row>
    <row r="813" spans="1:9" x14ac:dyDescent="0.3">
      <c r="A813" s="122"/>
      <c r="B813" s="122"/>
      <c r="C813" s="123"/>
      <c r="D813" s="122"/>
      <c r="E813" s="124"/>
      <c r="F813" s="124"/>
      <c r="G813" s="124"/>
      <c r="H813" s="124"/>
      <c r="I813" s="124"/>
    </row>
    <row r="814" spans="1:9" x14ac:dyDescent="0.3">
      <c r="A814" s="122"/>
      <c r="B814" s="122"/>
      <c r="C814" s="123"/>
      <c r="D814" s="122"/>
      <c r="E814" s="124"/>
      <c r="F814" s="124"/>
      <c r="G814" s="124"/>
      <c r="H814" s="124"/>
      <c r="I814" s="124"/>
    </row>
    <row r="815" spans="1:9" x14ac:dyDescent="0.3">
      <c r="A815" s="122"/>
      <c r="B815" s="122"/>
      <c r="C815" s="123"/>
      <c r="D815" s="122"/>
      <c r="E815" s="124"/>
      <c r="F815" s="124"/>
      <c r="G815" s="124"/>
      <c r="H815" s="124"/>
      <c r="I815" s="124"/>
    </row>
    <row r="816" spans="1:9" x14ac:dyDescent="0.3">
      <c r="A816" s="122"/>
      <c r="B816" s="122"/>
      <c r="C816" s="123"/>
      <c r="D816" s="122"/>
      <c r="E816" s="124"/>
      <c r="F816" s="124"/>
      <c r="G816" s="124"/>
      <c r="H816" s="124"/>
      <c r="I816" s="124"/>
    </row>
    <row r="817" spans="1:9" x14ac:dyDescent="0.3">
      <c r="A817" s="122"/>
      <c r="B817" s="122"/>
      <c r="C817" s="123"/>
      <c r="D817" s="122"/>
      <c r="E817" s="124"/>
      <c r="F817" s="124"/>
      <c r="G817" s="124"/>
      <c r="H817" s="124"/>
      <c r="I817" s="124"/>
    </row>
    <row r="818" spans="1:9" x14ac:dyDescent="0.3">
      <c r="A818" s="122"/>
      <c r="B818" s="122"/>
      <c r="C818" s="123"/>
      <c r="D818" s="122"/>
      <c r="E818" s="124"/>
      <c r="F818" s="124"/>
      <c r="G818" s="124"/>
      <c r="H818" s="124"/>
      <c r="I818" s="124"/>
    </row>
    <row r="819" spans="1:9" x14ac:dyDescent="0.3">
      <c r="A819" s="122"/>
      <c r="B819" s="122"/>
      <c r="C819" s="123"/>
      <c r="D819" s="122"/>
      <c r="E819" s="124"/>
      <c r="F819" s="124"/>
      <c r="G819" s="124"/>
      <c r="H819" s="124"/>
      <c r="I819" s="124"/>
    </row>
    <row r="820" spans="1:9" x14ac:dyDescent="0.3">
      <c r="A820" s="122"/>
      <c r="B820" s="122"/>
      <c r="C820" s="123"/>
      <c r="D820" s="122"/>
      <c r="E820" s="124"/>
      <c r="F820" s="124"/>
      <c r="G820" s="124"/>
      <c r="H820" s="124"/>
      <c r="I820" s="124"/>
    </row>
    <row r="821" spans="1:9" x14ac:dyDescent="0.3">
      <c r="A821" s="122"/>
      <c r="B821" s="122"/>
      <c r="C821" s="123"/>
      <c r="D821" s="122"/>
      <c r="E821" s="124"/>
      <c r="F821" s="124"/>
      <c r="G821" s="124"/>
      <c r="H821" s="124"/>
      <c r="I821" s="124"/>
    </row>
    <row r="822" spans="1:9" x14ac:dyDescent="0.3">
      <c r="A822" s="122"/>
      <c r="B822" s="122"/>
      <c r="C822" s="123"/>
      <c r="D822" s="122"/>
      <c r="E822" s="124"/>
      <c r="F822" s="124"/>
      <c r="G822" s="124"/>
      <c r="H822" s="124"/>
      <c r="I822" s="124"/>
    </row>
    <row r="823" spans="1:9" x14ac:dyDescent="0.3">
      <c r="A823" s="122"/>
      <c r="B823" s="122"/>
      <c r="C823" s="123"/>
      <c r="D823" s="122"/>
      <c r="E823" s="124"/>
      <c r="F823" s="124"/>
      <c r="G823" s="124"/>
      <c r="H823" s="124"/>
      <c r="I823" s="124"/>
    </row>
    <row r="824" spans="1:9" x14ac:dyDescent="0.3">
      <c r="A824" s="122"/>
      <c r="B824" s="122"/>
      <c r="C824" s="123"/>
      <c r="D824" s="122"/>
      <c r="E824" s="124"/>
      <c r="F824" s="124"/>
      <c r="G824" s="124"/>
      <c r="H824" s="124"/>
      <c r="I824" s="124"/>
    </row>
    <row r="825" spans="1:9" x14ac:dyDescent="0.3">
      <c r="A825" s="122"/>
      <c r="B825" s="122"/>
      <c r="C825" s="123"/>
      <c r="D825" s="122"/>
      <c r="E825" s="124"/>
      <c r="F825" s="124"/>
      <c r="G825" s="124"/>
      <c r="H825" s="124"/>
      <c r="I825" s="124"/>
    </row>
    <row r="826" spans="1:9" x14ac:dyDescent="0.3">
      <c r="A826" s="122"/>
      <c r="B826" s="122"/>
      <c r="C826" s="123"/>
      <c r="D826" s="122"/>
      <c r="E826" s="124"/>
      <c r="F826" s="124"/>
      <c r="G826" s="124"/>
      <c r="H826" s="124"/>
      <c r="I826" s="124"/>
    </row>
    <row r="827" spans="1:9" x14ac:dyDescent="0.3">
      <c r="A827" s="122"/>
      <c r="B827" s="122"/>
      <c r="C827" s="123"/>
      <c r="D827" s="122"/>
      <c r="E827" s="124"/>
      <c r="F827" s="124"/>
      <c r="G827" s="124"/>
      <c r="H827" s="124"/>
      <c r="I827" s="124"/>
    </row>
    <row r="828" spans="1:9" x14ac:dyDescent="0.3">
      <c r="A828" s="122"/>
      <c r="B828" s="122"/>
      <c r="C828" s="123"/>
      <c r="D828" s="122"/>
      <c r="E828" s="124"/>
      <c r="F828" s="124"/>
      <c r="G828" s="124"/>
      <c r="H828" s="124"/>
      <c r="I828" s="124"/>
    </row>
    <row r="829" spans="1:9" x14ac:dyDescent="0.3">
      <c r="A829" s="122"/>
      <c r="B829" s="122"/>
      <c r="C829" s="123"/>
      <c r="D829" s="122"/>
      <c r="E829" s="124"/>
      <c r="F829" s="124"/>
      <c r="G829" s="124"/>
      <c r="H829" s="124"/>
      <c r="I829" s="124"/>
    </row>
    <row r="830" spans="1:9" x14ac:dyDescent="0.3">
      <c r="A830" s="122"/>
      <c r="B830" s="122"/>
      <c r="C830" s="123"/>
      <c r="D830" s="122"/>
      <c r="E830" s="124"/>
      <c r="F830" s="124"/>
      <c r="G830" s="124"/>
      <c r="H830" s="124"/>
      <c r="I830" s="124"/>
    </row>
    <row r="831" spans="1:9" x14ac:dyDescent="0.3">
      <c r="A831" s="122"/>
      <c r="B831" s="122"/>
      <c r="C831" s="123"/>
      <c r="D831" s="122"/>
      <c r="E831" s="124"/>
      <c r="F831" s="124"/>
      <c r="G831" s="124"/>
      <c r="H831" s="124"/>
      <c r="I831" s="124"/>
    </row>
    <row r="832" spans="1:9" x14ac:dyDescent="0.3">
      <c r="A832" s="122"/>
      <c r="B832" s="122"/>
      <c r="C832" s="123"/>
      <c r="D832" s="122"/>
      <c r="E832" s="124"/>
      <c r="F832" s="124"/>
      <c r="G832" s="124"/>
      <c r="H832" s="124"/>
      <c r="I832" s="124"/>
    </row>
    <row r="833" spans="1:9" x14ac:dyDescent="0.3">
      <c r="A833" s="122"/>
      <c r="B833" s="122"/>
      <c r="C833" s="123"/>
      <c r="D833" s="122"/>
      <c r="E833" s="124"/>
      <c r="F833" s="124"/>
      <c r="G833" s="124"/>
      <c r="H833" s="124"/>
      <c r="I833" s="124"/>
    </row>
    <row r="834" spans="1:9" x14ac:dyDescent="0.3">
      <c r="A834" s="122"/>
      <c r="B834" s="122"/>
      <c r="C834" s="123"/>
      <c r="D834" s="122"/>
      <c r="E834" s="124"/>
      <c r="F834" s="124"/>
      <c r="G834" s="124"/>
      <c r="H834" s="124"/>
      <c r="I834" s="124"/>
    </row>
    <row r="835" spans="1:9" x14ac:dyDescent="0.3">
      <c r="A835" s="122"/>
      <c r="B835" s="122"/>
      <c r="C835" s="123"/>
      <c r="D835" s="122"/>
      <c r="E835" s="124"/>
      <c r="F835" s="124"/>
      <c r="G835" s="124"/>
      <c r="H835" s="124"/>
      <c r="I835" s="124"/>
    </row>
    <row r="836" spans="1:9" x14ac:dyDescent="0.3">
      <c r="A836" s="122"/>
      <c r="B836" s="122"/>
      <c r="C836" s="123"/>
      <c r="D836" s="122"/>
      <c r="E836" s="124"/>
      <c r="F836" s="124"/>
      <c r="G836" s="124"/>
      <c r="H836" s="124"/>
      <c r="I836" s="124"/>
    </row>
    <row r="837" spans="1:9" x14ac:dyDescent="0.3">
      <c r="A837" s="122"/>
      <c r="B837" s="122"/>
      <c r="C837" s="123"/>
      <c r="D837" s="122"/>
      <c r="E837" s="124"/>
      <c r="F837" s="124"/>
      <c r="G837" s="124"/>
      <c r="H837" s="124"/>
      <c r="I837" s="124"/>
    </row>
    <row r="838" spans="1:9" x14ac:dyDescent="0.3">
      <c r="A838" s="122"/>
      <c r="B838" s="122"/>
      <c r="C838" s="123"/>
      <c r="D838" s="122"/>
      <c r="E838" s="124"/>
      <c r="F838" s="124"/>
      <c r="G838" s="124"/>
      <c r="H838" s="124"/>
      <c r="I838" s="124"/>
    </row>
    <row r="839" spans="1:9" x14ac:dyDescent="0.3">
      <c r="A839" s="122"/>
      <c r="B839" s="122"/>
      <c r="C839" s="123"/>
      <c r="D839" s="122"/>
      <c r="E839" s="124"/>
      <c r="F839" s="124"/>
      <c r="G839" s="124"/>
      <c r="H839" s="124"/>
      <c r="I839" s="124"/>
    </row>
    <row r="840" spans="1:9" x14ac:dyDescent="0.3">
      <c r="A840" s="122"/>
      <c r="B840" s="122"/>
      <c r="C840" s="123"/>
      <c r="D840" s="122"/>
      <c r="E840" s="124"/>
      <c r="F840" s="124"/>
      <c r="G840" s="124"/>
      <c r="H840" s="124"/>
      <c r="I840" s="124"/>
    </row>
    <row r="841" spans="1:9" x14ac:dyDescent="0.3">
      <c r="A841" s="122"/>
      <c r="B841" s="122"/>
      <c r="C841" s="123"/>
      <c r="D841" s="122"/>
      <c r="E841" s="124"/>
      <c r="F841" s="124"/>
      <c r="G841" s="124"/>
      <c r="H841" s="124"/>
      <c r="I841" s="124"/>
    </row>
    <row r="842" spans="1:9" x14ac:dyDescent="0.3">
      <c r="A842" s="122"/>
      <c r="B842" s="122"/>
      <c r="C842" s="123"/>
      <c r="D842" s="122"/>
      <c r="E842" s="124"/>
      <c r="F842" s="124"/>
      <c r="G842" s="124"/>
      <c r="H842" s="124"/>
      <c r="I842" s="124"/>
    </row>
    <row r="843" spans="1:9" x14ac:dyDescent="0.3">
      <c r="A843" s="122"/>
      <c r="B843" s="122"/>
      <c r="C843" s="123"/>
      <c r="D843" s="122"/>
      <c r="E843" s="124"/>
      <c r="F843" s="124"/>
      <c r="G843" s="124"/>
      <c r="H843" s="124"/>
      <c r="I843" s="124"/>
    </row>
    <row r="844" spans="1:9" x14ac:dyDescent="0.3">
      <c r="A844" s="122"/>
      <c r="B844" s="122"/>
      <c r="C844" s="123"/>
      <c r="D844" s="122"/>
      <c r="E844" s="124"/>
      <c r="F844" s="124"/>
      <c r="G844" s="124"/>
      <c r="H844" s="124"/>
      <c r="I844" s="124"/>
    </row>
    <row r="845" spans="1:9" x14ac:dyDescent="0.3">
      <c r="A845" s="122"/>
      <c r="B845" s="122"/>
      <c r="C845" s="123"/>
      <c r="D845" s="122"/>
      <c r="E845" s="124"/>
      <c r="F845" s="124"/>
      <c r="G845" s="124"/>
      <c r="H845" s="124"/>
      <c r="I845" s="124"/>
    </row>
    <row r="846" spans="1:9" x14ac:dyDescent="0.3">
      <c r="A846" s="122"/>
      <c r="B846" s="122"/>
      <c r="C846" s="123"/>
      <c r="D846" s="122"/>
      <c r="E846" s="124"/>
      <c r="F846" s="124"/>
      <c r="G846" s="124"/>
      <c r="H846" s="124"/>
      <c r="I846" s="124"/>
    </row>
    <row r="847" spans="1:9" x14ac:dyDescent="0.3">
      <c r="A847" s="122"/>
      <c r="B847" s="122"/>
      <c r="C847" s="123"/>
      <c r="D847" s="122"/>
      <c r="E847" s="124"/>
      <c r="F847" s="124"/>
      <c r="G847" s="124"/>
      <c r="H847" s="124"/>
      <c r="I847" s="124"/>
    </row>
    <row r="848" spans="1:9" x14ac:dyDescent="0.3">
      <c r="A848" s="122"/>
      <c r="B848" s="122"/>
      <c r="C848" s="123"/>
      <c r="D848" s="122"/>
      <c r="E848" s="124"/>
      <c r="F848" s="124"/>
      <c r="G848" s="124"/>
      <c r="H848" s="124"/>
      <c r="I848" s="124"/>
    </row>
    <row r="849" spans="1:9" x14ac:dyDescent="0.3">
      <c r="A849" s="122"/>
      <c r="B849" s="122"/>
      <c r="C849" s="123"/>
      <c r="D849" s="122"/>
      <c r="E849" s="124"/>
      <c r="F849" s="124"/>
      <c r="G849" s="124"/>
      <c r="H849" s="124"/>
      <c r="I849" s="124"/>
    </row>
    <row r="850" spans="1:9" x14ac:dyDescent="0.3">
      <c r="A850" s="122"/>
      <c r="B850" s="122"/>
      <c r="C850" s="123"/>
      <c r="D850" s="122"/>
      <c r="E850" s="124"/>
      <c r="F850" s="124"/>
      <c r="G850" s="124"/>
      <c r="H850" s="124"/>
      <c r="I850" s="124"/>
    </row>
    <row r="851" spans="1:9" x14ac:dyDescent="0.3">
      <c r="A851" s="122"/>
      <c r="B851" s="122"/>
      <c r="C851" s="123"/>
      <c r="D851" s="122"/>
      <c r="E851" s="124"/>
      <c r="F851" s="124"/>
      <c r="G851" s="124"/>
      <c r="H851" s="124"/>
      <c r="I851" s="124"/>
    </row>
    <row r="852" spans="1:9" x14ac:dyDescent="0.3">
      <c r="A852" s="122"/>
      <c r="B852" s="122"/>
      <c r="C852" s="123"/>
      <c r="D852" s="122"/>
      <c r="E852" s="124"/>
      <c r="F852" s="124"/>
      <c r="G852" s="124"/>
      <c r="H852" s="124"/>
      <c r="I852" s="124"/>
    </row>
    <row r="853" spans="1:9" x14ac:dyDescent="0.3">
      <c r="A853" s="122"/>
      <c r="B853" s="122"/>
      <c r="C853" s="123"/>
      <c r="D853" s="122"/>
      <c r="E853" s="124"/>
      <c r="F853" s="124"/>
      <c r="G853" s="124"/>
      <c r="H853" s="124"/>
      <c r="I853" s="124"/>
    </row>
    <row r="854" spans="1:9" x14ac:dyDescent="0.3">
      <c r="A854" s="122"/>
      <c r="B854" s="122"/>
      <c r="C854" s="123"/>
      <c r="D854" s="122"/>
      <c r="E854" s="124"/>
      <c r="F854" s="124"/>
      <c r="G854" s="124"/>
      <c r="H854" s="124"/>
      <c r="I854" s="124"/>
    </row>
    <row r="855" spans="1:9" x14ac:dyDescent="0.3">
      <c r="A855" s="122"/>
      <c r="B855" s="122"/>
      <c r="C855" s="123"/>
      <c r="D855" s="122"/>
      <c r="E855" s="124"/>
      <c r="F855" s="124"/>
      <c r="G855" s="124"/>
      <c r="H855" s="124"/>
      <c r="I855" s="124"/>
    </row>
    <row r="856" spans="1:9" x14ac:dyDescent="0.3">
      <c r="A856" s="122"/>
      <c r="B856" s="122"/>
      <c r="C856" s="123"/>
      <c r="D856" s="122"/>
      <c r="E856" s="124"/>
      <c r="F856" s="124"/>
      <c r="G856" s="124"/>
      <c r="H856" s="124"/>
      <c r="I856" s="124"/>
    </row>
    <row r="857" spans="1:9" x14ac:dyDescent="0.3">
      <c r="A857" s="122"/>
      <c r="B857" s="122"/>
      <c r="C857" s="123"/>
      <c r="D857" s="122"/>
      <c r="E857" s="124"/>
      <c r="F857" s="124"/>
      <c r="G857" s="124"/>
      <c r="H857" s="124"/>
      <c r="I857" s="124"/>
    </row>
    <row r="858" spans="1:9" x14ac:dyDescent="0.3">
      <c r="A858" s="122"/>
      <c r="B858" s="122"/>
      <c r="C858" s="123"/>
      <c r="D858" s="122"/>
      <c r="E858" s="124"/>
      <c r="F858" s="124"/>
      <c r="G858" s="124"/>
      <c r="H858" s="124"/>
      <c r="I858" s="124"/>
    </row>
    <row r="859" spans="1:9" x14ac:dyDescent="0.3">
      <c r="A859" s="122"/>
      <c r="B859" s="122"/>
      <c r="C859" s="123"/>
      <c r="D859" s="122"/>
      <c r="E859" s="124"/>
      <c r="F859" s="124"/>
      <c r="G859" s="124"/>
      <c r="H859" s="124"/>
      <c r="I859" s="124"/>
    </row>
    <row r="860" spans="1:9" x14ac:dyDescent="0.3">
      <c r="A860" s="122"/>
      <c r="B860" s="122"/>
      <c r="C860" s="123"/>
      <c r="D860" s="122"/>
      <c r="E860" s="124"/>
      <c r="F860" s="124"/>
      <c r="G860" s="124"/>
      <c r="H860" s="124"/>
      <c r="I860" s="124"/>
    </row>
    <row r="861" spans="1:9" x14ac:dyDescent="0.3">
      <c r="A861" s="122"/>
      <c r="B861" s="122"/>
      <c r="C861" s="123"/>
      <c r="D861" s="122"/>
      <c r="E861" s="124"/>
      <c r="F861" s="124"/>
      <c r="G861" s="124"/>
      <c r="H861" s="124"/>
      <c r="I861" s="124"/>
    </row>
    <row r="862" spans="1:9" x14ac:dyDescent="0.3">
      <c r="A862" s="122"/>
      <c r="B862" s="122"/>
      <c r="C862" s="123"/>
      <c r="D862" s="122"/>
      <c r="E862" s="124"/>
      <c r="F862" s="124"/>
      <c r="G862" s="124"/>
      <c r="H862" s="124"/>
      <c r="I862" s="124"/>
    </row>
    <row r="863" spans="1:9" x14ac:dyDescent="0.3">
      <c r="A863" s="122"/>
      <c r="B863" s="122"/>
      <c r="C863" s="123"/>
      <c r="D863" s="122"/>
      <c r="E863" s="124"/>
      <c r="F863" s="124"/>
      <c r="G863" s="124"/>
      <c r="H863" s="124"/>
      <c r="I863" s="124"/>
    </row>
    <row r="864" spans="1:9" x14ac:dyDescent="0.3">
      <c r="A864" s="122"/>
      <c r="B864" s="122"/>
      <c r="C864" s="123"/>
      <c r="D864" s="122"/>
      <c r="E864" s="124"/>
      <c r="F864" s="124"/>
      <c r="G864" s="124"/>
      <c r="H864" s="124"/>
      <c r="I864" s="124"/>
    </row>
    <row r="865" spans="1:9" x14ac:dyDescent="0.3">
      <c r="A865" s="122"/>
      <c r="B865" s="122"/>
      <c r="C865" s="123"/>
      <c r="D865" s="122"/>
      <c r="E865" s="124"/>
      <c r="F865" s="124"/>
      <c r="G865" s="124"/>
      <c r="H865" s="124"/>
      <c r="I865" s="124"/>
    </row>
    <row r="866" spans="1:9" x14ac:dyDescent="0.3">
      <c r="A866" s="122"/>
      <c r="B866" s="122"/>
      <c r="C866" s="123"/>
      <c r="D866" s="122"/>
      <c r="E866" s="124"/>
      <c r="F866" s="124"/>
      <c r="G866" s="124"/>
      <c r="H866" s="124"/>
      <c r="I866" s="124"/>
    </row>
    <row r="867" spans="1:9" x14ac:dyDescent="0.3">
      <c r="A867" s="122"/>
      <c r="B867" s="122"/>
      <c r="C867" s="123"/>
      <c r="D867" s="122"/>
      <c r="E867" s="124"/>
      <c r="F867" s="124"/>
      <c r="G867" s="124"/>
      <c r="H867" s="124"/>
      <c r="I867" s="124"/>
    </row>
    <row r="868" spans="1:9" x14ac:dyDescent="0.3">
      <c r="A868" s="122"/>
      <c r="B868" s="122"/>
      <c r="C868" s="123"/>
      <c r="D868" s="122"/>
      <c r="E868" s="124"/>
      <c r="F868" s="124"/>
      <c r="G868" s="124"/>
      <c r="H868" s="124"/>
      <c r="I868" s="124"/>
    </row>
    <row r="869" spans="1:9" x14ac:dyDescent="0.3">
      <c r="A869" s="122"/>
      <c r="B869" s="122"/>
      <c r="C869" s="123"/>
      <c r="D869" s="122"/>
      <c r="E869" s="124"/>
      <c r="F869" s="124"/>
      <c r="G869" s="124"/>
      <c r="H869" s="124"/>
      <c r="I869" s="124"/>
    </row>
    <row r="870" spans="1:9" x14ac:dyDescent="0.3">
      <c r="A870" s="122"/>
      <c r="B870" s="122"/>
      <c r="C870" s="123"/>
      <c r="D870" s="122"/>
      <c r="E870" s="124"/>
      <c r="F870" s="124"/>
      <c r="G870" s="124"/>
      <c r="H870" s="124"/>
      <c r="I870" s="124"/>
    </row>
    <row r="871" spans="1:9" x14ac:dyDescent="0.3">
      <c r="A871" s="122"/>
      <c r="B871" s="122"/>
      <c r="C871" s="123"/>
      <c r="D871" s="122"/>
      <c r="E871" s="124"/>
      <c r="F871" s="124"/>
      <c r="G871" s="124"/>
      <c r="H871" s="124"/>
      <c r="I871" s="124"/>
    </row>
    <row r="872" spans="1:9" x14ac:dyDescent="0.3">
      <c r="A872" s="122"/>
      <c r="B872" s="122"/>
      <c r="C872" s="123"/>
      <c r="D872" s="122"/>
      <c r="E872" s="124"/>
      <c r="F872" s="124"/>
      <c r="G872" s="124"/>
      <c r="H872" s="124"/>
      <c r="I872" s="124"/>
    </row>
    <row r="873" spans="1:9" x14ac:dyDescent="0.3">
      <c r="A873" s="122"/>
      <c r="B873" s="122"/>
      <c r="C873" s="123"/>
      <c r="D873" s="122"/>
      <c r="E873" s="124"/>
      <c r="F873" s="124"/>
      <c r="G873" s="124"/>
      <c r="H873" s="124"/>
      <c r="I873" s="124"/>
    </row>
    <row r="874" spans="1:9" x14ac:dyDescent="0.3">
      <c r="A874" s="122"/>
      <c r="B874" s="122"/>
      <c r="C874" s="123"/>
      <c r="D874" s="122"/>
      <c r="E874" s="124"/>
      <c r="F874" s="124"/>
      <c r="G874" s="124"/>
      <c r="H874" s="124"/>
      <c r="I874" s="124"/>
    </row>
    <row r="875" spans="1:9" x14ac:dyDescent="0.3">
      <c r="A875" s="122"/>
      <c r="B875" s="122"/>
      <c r="C875" s="123"/>
      <c r="D875" s="122"/>
      <c r="E875" s="124"/>
      <c r="F875" s="124"/>
      <c r="G875" s="124"/>
      <c r="H875" s="124"/>
      <c r="I875" s="124"/>
    </row>
    <row r="876" spans="1:9" x14ac:dyDescent="0.3">
      <c r="A876" s="122"/>
      <c r="B876" s="122"/>
      <c r="C876" s="123"/>
      <c r="D876" s="122"/>
      <c r="E876" s="124"/>
      <c r="F876" s="124"/>
      <c r="G876" s="124"/>
      <c r="H876" s="124"/>
      <c r="I876" s="124"/>
    </row>
    <row r="877" spans="1:9" x14ac:dyDescent="0.3">
      <c r="A877" s="122"/>
      <c r="B877" s="122"/>
      <c r="C877" s="123"/>
      <c r="D877" s="122"/>
      <c r="E877" s="124"/>
      <c r="F877" s="124"/>
      <c r="G877" s="124"/>
      <c r="H877" s="124"/>
      <c r="I877" s="124"/>
    </row>
    <row r="878" spans="1:9" x14ac:dyDescent="0.3">
      <c r="A878" s="122"/>
      <c r="B878" s="122"/>
      <c r="C878" s="123"/>
      <c r="D878" s="122"/>
      <c r="E878" s="124"/>
      <c r="F878" s="124"/>
      <c r="G878" s="124"/>
      <c r="H878" s="124"/>
      <c r="I878" s="124"/>
    </row>
    <row r="879" spans="1:9" x14ac:dyDescent="0.3">
      <c r="A879" s="122"/>
      <c r="B879" s="122"/>
      <c r="C879" s="123"/>
      <c r="D879" s="122"/>
      <c r="E879" s="124"/>
      <c r="F879" s="124"/>
      <c r="G879" s="124"/>
      <c r="H879" s="124"/>
      <c r="I879" s="124"/>
    </row>
    <row r="880" spans="1:9" x14ac:dyDescent="0.3">
      <c r="A880" s="122"/>
      <c r="B880" s="122"/>
      <c r="C880" s="123"/>
      <c r="D880" s="122"/>
      <c r="E880" s="124"/>
      <c r="F880" s="124"/>
      <c r="G880" s="124"/>
      <c r="H880" s="124"/>
      <c r="I880" s="124"/>
    </row>
    <row r="881" spans="1:9" x14ac:dyDescent="0.3">
      <c r="A881" s="122"/>
      <c r="B881" s="122"/>
      <c r="C881" s="123"/>
      <c r="D881" s="122"/>
      <c r="E881" s="124"/>
      <c r="F881" s="124"/>
      <c r="G881" s="124"/>
      <c r="H881" s="124"/>
      <c r="I881" s="124"/>
    </row>
    <row r="882" spans="1:9" x14ac:dyDescent="0.3">
      <c r="A882" s="122"/>
      <c r="B882" s="122"/>
      <c r="C882" s="123"/>
      <c r="D882" s="122"/>
      <c r="E882" s="124"/>
      <c r="F882" s="124"/>
      <c r="G882" s="124"/>
      <c r="H882" s="124"/>
      <c r="I882" s="124"/>
    </row>
    <row r="883" spans="1:9" x14ac:dyDescent="0.3">
      <c r="A883" s="122"/>
      <c r="B883" s="122"/>
      <c r="C883" s="123"/>
      <c r="D883" s="122"/>
      <c r="E883" s="124"/>
      <c r="F883" s="124"/>
      <c r="G883" s="124"/>
      <c r="H883" s="124"/>
      <c r="I883" s="124"/>
    </row>
    <row r="884" spans="1:9" x14ac:dyDescent="0.3">
      <c r="A884" s="122"/>
      <c r="B884" s="122"/>
      <c r="C884" s="123"/>
      <c r="D884" s="122"/>
      <c r="E884" s="124"/>
      <c r="F884" s="124"/>
      <c r="G884" s="124"/>
      <c r="H884" s="124"/>
      <c r="I884" s="124"/>
    </row>
    <row r="885" spans="1:9" x14ac:dyDescent="0.3">
      <c r="A885" s="122"/>
      <c r="B885" s="122"/>
      <c r="C885" s="123"/>
      <c r="D885" s="122"/>
      <c r="E885" s="124"/>
      <c r="F885" s="124"/>
      <c r="G885" s="124"/>
      <c r="H885" s="124"/>
      <c r="I885" s="124"/>
    </row>
    <row r="886" spans="1:9" x14ac:dyDescent="0.3">
      <c r="A886" s="122"/>
      <c r="B886" s="122"/>
      <c r="C886" s="123"/>
      <c r="D886" s="122"/>
      <c r="E886" s="124"/>
      <c r="F886" s="124"/>
      <c r="G886" s="124"/>
      <c r="H886" s="124"/>
      <c r="I886" s="124"/>
    </row>
    <row r="887" spans="1:9" x14ac:dyDescent="0.3">
      <c r="A887" s="122"/>
      <c r="B887" s="122"/>
      <c r="C887" s="123"/>
      <c r="D887" s="122"/>
      <c r="E887" s="124"/>
      <c r="F887" s="124"/>
      <c r="G887" s="124"/>
      <c r="H887" s="124"/>
      <c r="I887" s="124"/>
    </row>
    <row r="888" spans="1:9" x14ac:dyDescent="0.3">
      <c r="A888" s="122"/>
      <c r="B888" s="122"/>
      <c r="C888" s="123"/>
      <c r="D888" s="122"/>
      <c r="E888" s="124"/>
      <c r="F888" s="124"/>
      <c r="G888" s="124"/>
      <c r="H888" s="124"/>
      <c r="I888" s="124"/>
    </row>
    <row r="889" spans="1:9" x14ac:dyDescent="0.3">
      <c r="A889" s="122"/>
      <c r="B889" s="122"/>
      <c r="C889" s="123"/>
      <c r="D889" s="122"/>
      <c r="E889" s="124"/>
      <c r="F889" s="124"/>
      <c r="G889" s="124"/>
      <c r="H889" s="124"/>
      <c r="I889" s="124"/>
    </row>
    <row r="890" spans="1:9" x14ac:dyDescent="0.3">
      <c r="A890" s="122"/>
      <c r="B890" s="122"/>
      <c r="C890" s="123"/>
      <c r="D890" s="122"/>
      <c r="E890" s="124"/>
      <c r="F890" s="124"/>
      <c r="G890" s="124"/>
      <c r="H890" s="124"/>
      <c r="I890" s="124"/>
    </row>
    <row r="891" spans="1:9" x14ac:dyDescent="0.3">
      <c r="A891" s="122"/>
      <c r="B891" s="122"/>
      <c r="C891" s="123"/>
      <c r="D891" s="122"/>
      <c r="E891" s="124"/>
      <c r="F891" s="124"/>
      <c r="G891" s="124"/>
      <c r="H891" s="124"/>
      <c r="I891" s="124"/>
    </row>
    <row r="892" spans="1:9" x14ac:dyDescent="0.3">
      <c r="A892" s="122"/>
      <c r="B892" s="122"/>
      <c r="C892" s="123"/>
      <c r="D892" s="122"/>
      <c r="E892" s="124"/>
      <c r="F892" s="124"/>
      <c r="G892" s="124"/>
      <c r="H892" s="124"/>
      <c r="I892" s="124"/>
    </row>
    <row r="893" spans="1:9" x14ac:dyDescent="0.3">
      <c r="A893" s="122"/>
      <c r="B893" s="122"/>
      <c r="C893" s="123"/>
      <c r="D893" s="122"/>
      <c r="E893" s="124"/>
      <c r="F893" s="124"/>
      <c r="G893" s="124"/>
      <c r="H893" s="124"/>
      <c r="I893" s="124"/>
    </row>
    <row r="894" spans="1:9" x14ac:dyDescent="0.3">
      <c r="A894" s="122"/>
      <c r="B894" s="122"/>
      <c r="C894" s="123"/>
      <c r="D894" s="122"/>
      <c r="E894" s="124"/>
      <c r="F894" s="124"/>
      <c r="G894" s="124"/>
      <c r="H894" s="124"/>
      <c r="I894" s="124"/>
    </row>
    <row r="895" spans="1:9" x14ac:dyDescent="0.3">
      <c r="A895" s="122"/>
      <c r="B895" s="122"/>
      <c r="C895" s="123"/>
      <c r="D895" s="122"/>
      <c r="E895" s="124"/>
      <c r="F895" s="124"/>
      <c r="G895" s="124"/>
      <c r="H895" s="124"/>
      <c r="I895" s="124"/>
    </row>
    <row r="896" spans="1:9" x14ac:dyDescent="0.3">
      <c r="A896" s="122"/>
      <c r="B896" s="122"/>
      <c r="C896" s="123"/>
      <c r="D896" s="122"/>
      <c r="E896" s="124"/>
      <c r="F896" s="124"/>
      <c r="G896" s="124"/>
      <c r="H896" s="124"/>
      <c r="I896" s="124"/>
    </row>
    <row r="897" spans="1:9" x14ac:dyDescent="0.3">
      <c r="A897" s="122"/>
      <c r="B897" s="122"/>
      <c r="C897" s="123"/>
      <c r="D897" s="122"/>
      <c r="E897" s="124"/>
      <c r="F897" s="124"/>
      <c r="G897" s="124"/>
      <c r="H897" s="124"/>
      <c r="I897" s="124"/>
    </row>
    <row r="898" spans="1:9" x14ac:dyDescent="0.3">
      <c r="A898" s="122"/>
      <c r="B898" s="122"/>
      <c r="C898" s="123"/>
      <c r="D898" s="122"/>
      <c r="E898" s="124"/>
      <c r="F898" s="124"/>
      <c r="G898" s="124"/>
      <c r="H898" s="124"/>
      <c r="I898" s="124"/>
    </row>
    <row r="899" spans="1:9" x14ac:dyDescent="0.3">
      <c r="A899" s="122"/>
      <c r="B899" s="122"/>
      <c r="C899" s="123"/>
      <c r="D899" s="122"/>
      <c r="E899" s="124"/>
      <c r="F899" s="124"/>
      <c r="G899" s="124"/>
      <c r="H899" s="124"/>
      <c r="I899" s="124"/>
    </row>
    <row r="900" spans="1:9" x14ac:dyDescent="0.3">
      <c r="A900" s="122"/>
      <c r="B900" s="122"/>
      <c r="C900" s="123"/>
      <c r="D900" s="122"/>
      <c r="E900" s="124"/>
      <c r="F900" s="124"/>
      <c r="G900" s="124"/>
      <c r="H900" s="124"/>
      <c r="I900" s="124"/>
    </row>
    <row r="901" spans="1:9" x14ac:dyDescent="0.3">
      <c r="A901" s="122"/>
      <c r="B901" s="122"/>
      <c r="C901" s="123"/>
      <c r="D901" s="122"/>
      <c r="E901" s="124"/>
      <c r="F901" s="124"/>
      <c r="G901" s="124"/>
      <c r="H901" s="124"/>
      <c r="I901" s="124"/>
    </row>
    <row r="902" spans="1:9" x14ac:dyDescent="0.3">
      <c r="A902" s="122"/>
      <c r="B902" s="122"/>
      <c r="C902" s="123"/>
      <c r="D902" s="122"/>
      <c r="E902" s="124"/>
      <c r="F902" s="124"/>
      <c r="G902" s="124"/>
      <c r="H902" s="124"/>
      <c r="I902" s="124"/>
    </row>
    <row r="903" spans="1:9" x14ac:dyDescent="0.3">
      <c r="A903" s="122"/>
      <c r="B903" s="122"/>
      <c r="C903" s="123"/>
      <c r="D903" s="122"/>
      <c r="E903" s="124"/>
      <c r="F903" s="124"/>
      <c r="G903" s="124"/>
      <c r="H903" s="124"/>
      <c r="I903" s="124"/>
    </row>
    <row r="904" spans="1:9" x14ac:dyDescent="0.3">
      <c r="A904" s="122"/>
      <c r="B904" s="122"/>
      <c r="C904" s="123"/>
      <c r="D904" s="122"/>
      <c r="E904" s="124"/>
      <c r="F904" s="124"/>
      <c r="G904" s="124"/>
      <c r="H904" s="124"/>
      <c r="I904" s="124"/>
    </row>
    <row r="905" spans="1:9" x14ac:dyDescent="0.3">
      <c r="A905" s="122"/>
      <c r="B905" s="122"/>
      <c r="C905" s="123"/>
      <c r="D905" s="122"/>
      <c r="E905" s="124"/>
      <c r="F905" s="124"/>
      <c r="G905" s="124"/>
      <c r="H905" s="124"/>
      <c r="I905" s="124"/>
    </row>
    <row r="906" spans="1:9" x14ac:dyDescent="0.3">
      <c r="A906" s="122"/>
      <c r="B906" s="122"/>
      <c r="C906" s="123"/>
      <c r="D906" s="122"/>
      <c r="E906" s="124"/>
      <c r="F906" s="124"/>
      <c r="G906" s="124"/>
      <c r="H906" s="124"/>
      <c r="I906" s="124"/>
    </row>
    <row r="907" spans="1:9" x14ac:dyDescent="0.3">
      <c r="A907" s="122"/>
      <c r="B907" s="122"/>
      <c r="C907" s="123"/>
      <c r="D907" s="122"/>
      <c r="E907" s="124"/>
      <c r="F907" s="124"/>
      <c r="G907" s="124"/>
      <c r="H907" s="124"/>
      <c r="I907" s="124"/>
    </row>
    <row r="908" spans="1:9" x14ac:dyDescent="0.3">
      <c r="A908" s="122"/>
      <c r="B908" s="122"/>
      <c r="C908" s="123"/>
      <c r="D908" s="122"/>
      <c r="E908" s="124"/>
      <c r="F908" s="124"/>
      <c r="G908" s="124"/>
      <c r="H908" s="124"/>
      <c r="I908" s="124"/>
    </row>
    <row r="909" spans="1:9" x14ac:dyDescent="0.3">
      <c r="A909" s="122"/>
      <c r="B909" s="122"/>
      <c r="C909" s="123"/>
      <c r="D909" s="122"/>
      <c r="E909" s="124"/>
      <c r="F909" s="124"/>
      <c r="G909" s="124"/>
      <c r="H909" s="124"/>
      <c r="I909" s="124"/>
    </row>
    <row r="910" spans="1:9" x14ac:dyDescent="0.3">
      <c r="A910" s="122"/>
      <c r="B910" s="122"/>
      <c r="C910" s="123"/>
      <c r="D910" s="122"/>
      <c r="E910" s="124"/>
      <c r="F910" s="124"/>
      <c r="G910" s="124"/>
      <c r="H910" s="124"/>
      <c r="I910" s="124"/>
    </row>
    <row r="911" spans="1:9" x14ac:dyDescent="0.3">
      <c r="A911" s="122"/>
      <c r="B911" s="122"/>
      <c r="C911" s="123"/>
      <c r="D911" s="122"/>
      <c r="E911" s="124"/>
      <c r="F911" s="124"/>
      <c r="G911" s="124"/>
      <c r="H911" s="124"/>
      <c r="I911" s="124"/>
    </row>
    <row r="912" spans="1:9" x14ac:dyDescent="0.3">
      <c r="A912" s="122"/>
      <c r="B912" s="122"/>
      <c r="C912" s="123"/>
      <c r="D912" s="122"/>
      <c r="E912" s="124"/>
      <c r="F912" s="124"/>
      <c r="G912" s="124"/>
      <c r="H912" s="124"/>
      <c r="I912" s="124"/>
    </row>
    <row r="913" spans="1:9" x14ac:dyDescent="0.3">
      <c r="A913" s="122"/>
      <c r="B913" s="122"/>
      <c r="C913" s="123"/>
      <c r="D913" s="122"/>
      <c r="E913" s="124"/>
      <c r="F913" s="124"/>
      <c r="G913" s="124"/>
      <c r="H913" s="124"/>
      <c r="I913" s="124"/>
    </row>
    <row r="914" spans="1:9" x14ac:dyDescent="0.3">
      <c r="A914" s="122"/>
      <c r="B914" s="122"/>
      <c r="C914" s="123"/>
      <c r="D914" s="122"/>
      <c r="E914" s="124"/>
      <c r="F914" s="124"/>
      <c r="G914" s="124"/>
      <c r="H914" s="124"/>
      <c r="I914" s="124"/>
    </row>
    <row r="915" spans="1:9" x14ac:dyDescent="0.3">
      <c r="A915" s="122"/>
      <c r="B915" s="122"/>
      <c r="C915" s="123"/>
      <c r="D915" s="122"/>
      <c r="E915" s="124"/>
      <c r="F915" s="124"/>
      <c r="G915" s="124"/>
      <c r="H915" s="124"/>
      <c r="I915" s="124"/>
    </row>
    <row r="916" spans="1:9" x14ac:dyDescent="0.3">
      <c r="A916" s="122"/>
      <c r="B916" s="122"/>
      <c r="C916" s="123"/>
      <c r="D916" s="122"/>
      <c r="E916" s="124"/>
      <c r="F916" s="124"/>
      <c r="G916" s="124"/>
      <c r="H916" s="124"/>
      <c r="I916" s="124"/>
    </row>
    <row r="917" spans="1:9" x14ac:dyDescent="0.3">
      <c r="A917" s="122"/>
      <c r="B917" s="122"/>
      <c r="C917" s="123"/>
      <c r="D917" s="122"/>
      <c r="E917" s="124"/>
      <c r="F917" s="124"/>
      <c r="G917" s="124"/>
      <c r="H917" s="124"/>
      <c r="I917" s="124"/>
    </row>
    <row r="918" spans="1:9" x14ac:dyDescent="0.3">
      <c r="A918" s="122"/>
      <c r="B918" s="122"/>
      <c r="C918" s="123"/>
      <c r="D918" s="122"/>
      <c r="E918" s="124"/>
      <c r="F918" s="124"/>
      <c r="G918" s="124"/>
      <c r="H918" s="124"/>
      <c r="I918" s="124"/>
    </row>
    <row r="919" spans="1:9" x14ac:dyDescent="0.3">
      <c r="A919" s="122"/>
      <c r="B919" s="122"/>
      <c r="C919" s="123"/>
      <c r="D919" s="122"/>
      <c r="E919" s="124"/>
      <c r="F919" s="124"/>
      <c r="G919" s="124"/>
      <c r="H919" s="124"/>
      <c r="I919" s="124"/>
    </row>
    <row r="920" spans="1:9" x14ac:dyDescent="0.3">
      <c r="A920" s="122"/>
      <c r="B920" s="122"/>
      <c r="C920" s="123"/>
      <c r="D920" s="122"/>
      <c r="E920" s="124"/>
      <c r="F920" s="124"/>
      <c r="G920" s="124"/>
      <c r="H920" s="124"/>
      <c r="I920" s="124"/>
    </row>
    <row r="921" spans="1:9" x14ac:dyDescent="0.3">
      <c r="A921" s="122"/>
      <c r="B921" s="122"/>
      <c r="C921" s="123"/>
      <c r="D921" s="122"/>
      <c r="E921" s="124"/>
      <c r="F921" s="124"/>
      <c r="G921" s="124"/>
      <c r="H921" s="124"/>
      <c r="I921" s="124"/>
    </row>
    <row r="922" spans="1:9" x14ac:dyDescent="0.3">
      <c r="A922" s="122"/>
      <c r="B922" s="122"/>
      <c r="C922" s="123"/>
      <c r="D922" s="122"/>
      <c r="E922" s="124"/>
      <c r="F922" s="124"/>
      <c r="G922" s="124"/>
      <c r="H922" s="124"/>
      <c r="I922" s="124"/>
    </row>
    <row r="923" spans="1:9" x14ac:dyDescent="0.3">
      <c r="A923" s="122"/>
      <c r="B923" s="122"/>
      <c r="C923" s="123"/>
      <c r="D923" s="122"/>
      <c r="E923" s="124"/>
      <c r="F923" s="124"/>
      <c r="G923" s="124"/>
      <c r="H923" s="124"/>
      <c r="I923" s="124"/>
    </row>
    <row r="924" spans="1:9" x14ac:dyDescent="0.3">
      <c r="A924" s="122"/>
      <c r="B924" s="122"/>
      <c r="C924" s="123"/>
      <c r="D924" s="122"/>
      <c r="E924" s="124"/>
      <c r="F924" s="124"/>
      <c r="G924" s="124"/>
      <c r="H924" s="124"/>
      <c r="I924" s="124"/>
    </row>
    <row r="925" spans="1:9" x14ac:dyDescent="0.3">
      <c r="A925" s="122"/>
      <c r="B925" s="122"/>
      <c r="C925" s="123"/>
      <c r="D925" s="122"/>
      <c r="E925" s="124"/>
      <c r="F925" s="124"/>
      <c r="G925" s="124"/>
      <c r="H925" s="124"/>
      <c r="I925" s="124"/>
    </row>
    <row r="926" spans="1:9" x14ac:dyDescent="0.3">
      <c r="A926" s="122"/>
      <c r="B926" s="122"/>
      <c r="C926" s="123"/>
      <c r="D926" s="122"/>
      <c r="E926" s="124"/>
      <c r="F926" s="124"/>
      <c r="G926" s="124"/>
      <c r="H926" s="124"/>
      <c r="I926" s="124"/>
    </row>
    <row r="927" spans="1:9" x14ac:dyDescent="0.3">
      <c r="A927" s="122"/>
      <c r="B927" s="122"/>
      <c r="C927" s="123"/>
      <c r="D927" s="122"/>
      <c r="E927" s="124"/>
      <c r="F927" s="124"/>
      <c r="G927" s="124"/>
      <c r="H927" s="124"/>
      <c r="I927" s="124"/>
    </row>
    <row r="928" spans="1:9" x14ac:dyDescent="0.3">
      <c r="A928" s="122"/>
      <c r="B928" s="122"/>
      <c r="C928" s="123"/>
      <c r="D928" s="122"/>
      <c r="E928" s="124"/>
      <c r="F928" s="124"/>
      <c r="G928" s="124"/>
      <c r="H928" s="124"/>
      <c r="I928" s="124"/>
    </row>
    <row r="929" spans="1:9" x14ac:dyDescent="0.3">
      <c r="A929" s="122"/>
      <c r="B929" s="122"/>
      <c r="C929" s="123"/>
      <c r="D929" s="122"/>
      <c r="E929" s="124"/>
      <c r="F929" s="124"/>
      <c r="G929" s="124"/>
      <c r="H929" s="124"/>
      <c r="I929" s="124"/>
    </row>
    <row r="930" spans="1:9" x14ac:dyDescent="0.3">
      <c r="A930" s="122"/>
      <c r="B930" s="122"/>
      <c r="C930" s="123"/>
      <c r="D930" s="122"/>
      <c r="E930" s="124"/>
      <c r="F930" s="124"/>
      <c r="G930" s="124"/>
      <c r="H930" s="124"/>
      <c r="I930" s="124"/>
    </row>
    <row r="931" spans="1:9" x14ac:dyDescent="0.3">
      <c r="A931" s="122"/>
      <c r="B931" s="122"/>
      <c r="C931" s="123"/>
      <c r="D931" s="122"/>
      <c r="E931" s="124"/>
      <c r="F931" s="124"/>
      <c r="G931" s="124"/>
      <c r="H931" s="124"/>
      <c r="I931" s="124"/>
    </row>
    <row r="932" spans="1:9" x14ac:dyDescent="0.3">
      <c r="A932" s="122"/>
      <c r="B932" s="122"/>
      <c r="C932" s="123"/>
      <c r="D932" s="122"/>
      <c r="E932" s="124"/>
      <c r="F932" s="124"/>
      <c r="G932" s="124"/>
      <c r="H932" s="124"/>
      <c r="I932" s="124"/>
    </row>
    <row r="933" spans="1:9" x14ac:dyDescent="0.3">
      <c r="A933" s="122"/>
      <c r="B933" s="122"/>
      <c r="C933" s="123"/>
      <c r="D933" s="122"/>
      <c r="E933" s="124"/>
      <c r="F933" s="124"/>
      <c r="G933" s="124"/>
      <c r="H933" s="124"/>
      <c r="I933" s="124"/>
    </row>
    <row r="934" spans="1:9" x14ac:dyDescent="0.3">
      <c r="A934" s="122"/>
      <c r="B934" s="122"/>
      <c r="C934" s="123"/>
      <c r="D934" s="122"/>
      <c r="E934" s="124"/>
      <c r="F934" s="124"/>
      <c r="G934" s="124"/>
      <c r="H934" s="124"/>
      <c r="I934" s="124"/>
    </row>
    <row r="935" spans="1:9" x14ac:dyDescent="0.3">
      <c r="A935" s="122"/>
      <c r="B935" s="122"/>
      <c r="C935" s="123"/>
      <c r="D935" s="122"/>
      <c r="E935" s="124"/>
      <c r="F935" s="124"/>
      <c r="G935" s="124"/>
      <c r="H935" s="124"/>
      <c r="I935" s="124"/>
    </row>
    <row r="936" spans="1:9" x14ac:dyDescent="0.3">
      <c r="A936" s="122"/>
      <c r="B936" s="122"/>
      <c r="C936" s="123"/>
      <c r="D936" s="122"/>
      <c r="E936" s="124"/>
      <c r="F936" s="124"/>
      <c r="G936" s="124"/>
      <c r="H936" s="124"/>
      <c r="I936" s="124"/>
    </row>
    <row r="937" spans="1:9" x14ac:dyDescent="0.3">
      <c r="A937" s="122"/>
      <c r="B937" s="122"/>
      <c r="C937" s="123"/>
      <c r="D937" s="122"/>
      <c r="E937" s="124"/>
      <c r="F937" s="124"/>
      <c r="G937" s="124"/>
      <c r="H937" s="124"/>
      <c r="I937" s="124"/>
    </row>
    <row r="938" spans="1:9" x14ac:dyDescent="0.3">
      <c r="A938" s="122"/>
      <c r="B938" s="122"/>
      <c r="C938" s="123"/>
      <c r="D938" s="122"/>
      <c r="E938" s="124"/>
      <c r="F938" s="124"/>
      <c r="G938" s="124"/>
      <c r="H938" s="124"/>
      <c r="I938" s="124"/>
    </row>
    <row r="939" spans="1:9" x14ac:dyDescent="0.3">
      <c r="A939" s="122"/>
      <c r="B939" s="122"/>
      <c r="C939" s="123"/>
      <c r="D939" s="122"/>
      <c r="E939" s="124"/>
      <c r="F939" s="124"/>
      <c r="G939" s="124"/>
      <c r="H939" s="124"/>
      <c r="I939" s="124"/>
    </row>
    <row r="940" spans="1:9" x14ac:dyDescent="0.3">
      <c r="A940" s="122"/>
      <c r="B940" s="122"/>
      <c r="C940" s="123"/>
      <c r="D940" s="122"/>
      <c r="E940" s="124"/>
      <c r="F940" s="124"/>
      <c r="G940" s="124"/>
      <c r="H940" s="124"/>
      <c r="I940" s="124"/>
    </row>
    <row r="941" spans="1:9" x14ac:dyDescent="0.3">
      <c r="A941" s="122"/>
      <c r="B941" s="122"/>
      <c r="C941" s="123"/>
      <c r="D941" s="122"/>
      <c r="E941" s="124"/>
      <c r="F941" s="124"/>
      <c r="G941" s="124"/>
      <c r="H941" s="124"/>
      <c r="I941" s="124"/>
    </row>
    <row r="942" spans="1:9" x14ac:dyDescent="0.3">
      <c r="A942" s="122"/>
      <c r="B942" s="122"/>
      <c r="C942" s="123"/>
      <c r="D942" s="122"/>
      <c r="E942" s="124"/>
      <c r="F942" s="124"/>
      <c r="G942" s="124"/>
      <c r="H942" s="124"/>
      <c r="I942" s="124"/>
    </row>
    <row r="943" spans="1:9" x14ac:dyDescent="0.3">
      <c r="A943" s="122"/>
      <c r="B943" s="122"/>
      <c r="C943" s="123"/>
      <c r="D943" s="122"/>
      <c r="E943" s="124"/>
      <c r="F943" s="124"/>
      <c r="G943" s="124"/>
      <c r="H943" s="124"/>
      <c r="I943" s="124"/>
    </row>
    <row r="944" spans="1:9" x14ac:dyDescent="0.3">
      <c r="A944" s="122"/>
      <c r="B944" s="122"/>
      <c r="C944" s="123"/>
      <c r="D944" s="122"/>
      <c r="E944" s="124"/>
      <c r="F944" s="124"/>
      <c r="G944" s="124"/>
      <c r="H944" s="124"/>
      <c r="I944" s="124"/>
    </row>
    <row r="945" spans="1:9" x14ac:dyDescent="0.3">
      <c r="A945" s="122"/>
      <c r="B945" s="122"/>
      <c r="C945" s="123"/>
      <c r="D945" s="122"/>
      <c r="E945" s="124"/>
      <c r="F945" s="124"/>
      <c r="G945" s="124"/>
      <c r="H945" s="124"/>
      <c r="I945" s="124"/>
    </row>
    <row r="946" spans="1:9" x14ac:dyDescent="0.3">
      <c r="A946" s="122"/>
      <c r="B946" s="122"/>
      <c r="C946" s="123"/>
      <c r="D946" s="122"/>
      <c r="E946" s="124"/>
      <c r="F946" s="124"/>
      <c r="G946" s="124"/>
      <c r="H946" s="124"/>
      <c r="I946" s="124"/>
    </row>
    <row r="947" spans="1:9" x14ac:dyDescent="0.3">
      <c r="A947" s="122"/>
      <c r="B947" s="122"/>
      <c r="C947" s="123"/>
      <c r="D947" s="122"/>
      <c r="E947" s="124"/>
      <c r="F947" s="124"/>
      <c r="G947" s="124"/>
      <c r="H947" s="124"/>
      <c r="I947" s="124"/>
    </row>
    <row r="948" spans="1:9" x14ac:dyDescent="0.3">
      <c r="A948" s="122"/>
      <c r="B948" s="122"/>
      <c r="C948" s="123"/>
      <c r="D948" s="122"/>
      <c r="E948" s="124"/>
      <c r="F948" s="124"/>
      <c r="G948" s="124"/>
      <c r="H948" s="124"/>
      <c r="I948" s="124"/>
    </row>
    <row r="949" spans="1:9" x14ac:dyDescent="0.3">
      <c r="A949" s="122"/>
      <c r="B949" s="122"/>
      <c r="C949" s="123"/>
      <c r="D949" s="122"/>
      <c r="E949" s="124"/>
      <c r="F949" s="124"/>
      <c r="G949" s="124"/>
      <c r="H949" s="124"/>
      <c r="I949" s="124"/>
    </row>
    <row r="950" spans="1:9" x14ac:dyDescent="0.3">
      <c r="A950" s="122"/>
      <c r="B950" s="122"/>
      <c r="C950" s="123"/>
      <c r="D950" s="122"/>
      <c r="E950" s="124"/>
      <c r="F950" s="124"/>
      <c r="G950" s="124"/>
      <c r="H950" s="124"/>
      <c r="I950" s="124"/>
    </row>
    <row r="951" spans="1:9" x14ac:dyDescent="0.3">
      <c r="A951" s="122"/>
      <c r="B951" s="122"/>
      <c r="C951" s="123"/>
      <c r="D951" s="122"/>
      <c r="E951" s="124"/>
      <c r="F951" s="124"/>
      <c r="G951" s="124"/>
      <c r="H951" s="124"/>
      <c r="I951" s="124"/>
    </row>
    <row r="952" spans="1:9" x14ac:dyDescent="0.3">
      <c r="A952" s="122"/>
      <c r="B952" s="122"/>
      <c r="C952" s="123"/>
      <c r="D952" s="122"/>
      <c r="E952" s="124"/>
      <c r="F952" s="124"/>
      <c r="G952" s="124"/>
      <c r="H952" s="124"/>
      <c r="I952" s="124"/>
    </row>
    <row r="953" spans="1:9" x14ac:dyDescent="0.3">
      <c r="A953" s="122"/>
      <c r="B953" s="122"/>
      <c r="C953" s="123"/>
      <c r="D953" s="122"/>
      <c r="E953" s="124"/>
      <c r="F953" s="124"/>
      <c r="G953" s="124"/>
      <c r="H953" s="124"/>
      <c r="I953" s="124"/>
    </row>
    <row r="954" spans="1:9" x14ac:dyDescent="0.3">
      <c r="A954" s="122"/>
      <c r="B954" s="122"/>
      <c r="C954" s="123"/>
      <c r="D954" s="122"/>
      <c r="E954" s="124"/>
      <c r="F954" s="124"/>
      <c r="G954" s="124"/>
      <c r="H954" s="124"/>
      <c r="I954" s="124"/>
    </row>
    <row r="955" spans="1:9" x14ac:dyDescent="0.3">
      <c r="A955" s="122"/>
      <c r="B955" s="122"/>
      <c r="C955" s="123"/>
      <c r="D955" s="122"/>
      <c r="E955" s="124"/>
      <c r="F955" s="124"/>
      <c r="G955" s="124"/>
      <c r="H955" s="124"/>
      <c r="I955" s="124"/>
    </row>
    <row r="956" spans="1:9" x14ac:dyDescent="0.3">
      <c r="A956" s="122"/>
      <c r="B956" s="122"/>
      <c r="C956" s="123"/>
      <c r="D956" s="122"/>
      <c r="E956" s="124"/>
      <c r="F956" s="124"/>
      <c r="G956" s="124"/>
      <c r="H956" s="124"/>
      <c r="I956" s="124"/>
    </row>
    <row r="957" spans="1:9" x14ac:dyDescent="0.3">
      <c r="A957" s="122"/>
      <c r="B957" s="122"/>
      <c r="C957" s="123"/>
      <c r="D957" s="122"/>
      <c r="E957" s="124"/>
      <c r="F957" s="124"/>
      <c r="G957" s="124"/>
      <c r="H957" s="124"/>
      <c r="I957" s="124"/>
    </row>
    <row r="958" spans="1:9" x14ac:dyDescent="0.3">
      <c r="A958" s="122"/>
      <c r="B958" s="122"/>
      <c r="C958" s="123"/>
      <c r="D958" s="122"/>
      <c r="E958" s="124"/>
      <c r="F958" s="124"/>
      <c r="G958" s="124"/>
      <c r="H958" s="124"/>
      <c r="I958" s="124"/>
    </row>
    <row r="959" spans="1:9" x14ac:dyDescent="0.3">
      <c r="A959" s="122"/>
      <c r="B959" s="122"/>
      <c r="C959" s="123"/>
      <c r="D959" s="122"/>
      <c r="E959" s="124"/>
      <c r="F959" s="124"/>
      <c r="G959" s="124"/>
      <c r="H959" s="124"/>
      <c r="I959" s="124"/>
    </row>
    <row r="960" spans="1:9" x14ac:dyDescent="0.3">
      <c r="A960" s="122"/>
      <c r="B960" s="122"/>
      <c r="C960" s="123"/>
      <c r="D960" s="122"/>
      <c r="E960" s="124"/>
      <c r="F960" s="124"/>
      <c r="G960" s="124"/>
      <c r="H960" s="124"/>
      <c r="I960" s="124"/>
    </row>
    <row r="961" spans="1:9" x14ac:dyDescent="0.3">
      <c r="A961" s="122"/>
      <c r="B961" s="122"/>
      <c r="C961" s="123"/>
      <c r="D961" s="122"/>
      <c r="E961" s="124"/>
      <c r="F961" s="124"/>
      <c r="G961" s="124"/>
      <c r="H961" s="124"/>
      <c r="I961" s="124"/>
    </row>
    <row r="962" spans="1:9" x14ac:dyDescent="0.3">
      <c r="A962" s="122"/>
      <c r="B962" s="122"/>
      <c r="C962" s="123"/>
      <c r="D962" s="122"/>
      <c r="E962" s="124"/>
      <c r="F962" s="124"/>
      <c r="G962" s="124"/>
      <c r="H962" s="124"/>
      <c r="I962" s="124"/>
    </row>
    <row r="963" spans="1:9" x14ac:dyDescent="0.3">
      <c r="A963" s="122"/>
      <c r="B963" s="122"/>
      <c r="C963" s="123"/>
      <c r="D963" s="122"/>
      <c r="E963" s="124"/>
      <c r="F963" s="124"/>
      <c r="G963" s="124"/>
      <c r="H963" s="124"/>
      <c r="I963" s="124"/>
    </row>
    <row r="964" spans="1:9" x14ac:dyDescent="0.3">
      <c r="A964" s="122"/>
      <c r="B964" s="122"/>
      <c r="C964" s="123"/>
      <c r="D964" s="122"/>
      <c r="E964" s="124"/>
      <c r="F964" s="124"/>
      <c r="G964" s="124"/>
      <c r="H964" s="124"/>
      <c r="I964" s="124"/>
    </row>
    <row r="965" spans="1:9" x14ac:dyDescent="0.3">
      <c r="A965" s="122"/>
      <c r="B965" s="122"/>
      <c r="C965" s="123"/>
      <c r="D965" s="122"/>
      <c r="E965" s="124"/>
      <c r="F965" s="124"/>
      <c r="G965" s="124"/>
      <c r="H965" s="124"/>
      <c r="I965" s="124"/>
    </row>
    <row r="966" spans="1:9" x14ac:dyDescent="0.3">
      <c r="A966" s="122"/>
      <c r="B966" s="122"/>
      <c r="C966" s="123"/>
      <c r="D966" s="122"/>
      <c r="E966" s="124"/>
      <c r="F966" s="124"/>
      <c r="G966" s="124"/>
      <c r="H966" s="124"/>
      <c r="I966" s="124"/>
    </row>
    <row r="967" spans="1:9" x14ac:dyDescent="0.3">
      <c r="A967" s="122"/>
      <c r="B967" s="122"/>
      <c r="C967" s="123"/>
      <c r="D967" s="122"/>
      <c r="E967" s="124"/>
      <c r="F967" s="124"/>
      <c r="G967" s="124"/>
      <c r="H967" s="124"/>
      <c r="I967" s="124"/>
    </row>
    <row r="968" spans="1:9" x14ac:dyDescent="0.3">
      <c r="A968" s="122"/>
      <c r="B968" s="122"/>
      <c r="C968" s="123"/>
      <c r="D968" s="122"/>
      <c r="E968" s="124"/>
      <c r="F968" s="124"/>
      <c r="G968" s="124"/>
      <c r="H968" s="124"/>
      <c r="I968" s="124"/>
    </row>
    <row r="969" spans="1:9" x14ac:dyDescent="0.3">
      <c r="A969" s="122"/>
      <c r="B969" s="122"/>
      <c r="C969" s="123"/>
      <c r="D969" s="122"/>
      <c r="E969" s="124"/>
      <c r="F969" s="124"/>
      <c r="G969" s="124"/>
      <c r="H969" s="124"/>
      <c r="I969" s="124"/>
    </row>
    <row r="970" spans="1:9" x14ac:dyDescent="0.3">
      <c r="A970" s="122"/>
      <c r="B970" s="122"/>
      <c r="C970" s="123"/>
      <c r="D970" s="122"/>
      <c r="E970" s="124"/>
      <c r="F970" s="124"/>
      <c r="G970" s="124"/>
      <c r="H970" s="124"/>
      <c r="I970" s="124"/>
    </row>
    <row r="971" spans="1:9" x14ac:dyDescent="0.3">
      <c r="A971" s="122"/>
      <c r="B971" s="122"/>
      <c r="C971" s="123"/>
      <c r="D971" s="122"/>
      <c r="E971" s="124"/>
      <c r="F971" s="124"/>
      <c r="G971" s="124"/>
      <c r="H971" s="124"/>
      <c r="I971" s="124"/>
    </row>
    <row r="972" spans="1:9" x14ac:dyDescent="0.3">
      <c r="A972" s="122"/>
      <c r="B972" s="122"/>
      <c r="C972" s="123"/>
      <c r="D972" s="122"/>
      <c r="E972" s="124"/>
      <c r="F972" s="124"/>
      <c r="G972" s="124"/>
      <c r="H972" s="124"/>
      <c r="I972" s="124"/>
    </row>
    <row r="973" spans="1:9" x14ac:dyDescent="0.3">
      <c r="A973" s="122"/>
      <c r="B973" s="122"/>
      <c r="C973" s="123"/>
      <c r="D973" s="122"/>
      <c r="E973" s="124"/>
      <c r="F973" s="124"/>
      <c r="G973" s="124"/>
      <c r="H973" s="124"/>
      <c r="I973" s="124"/>
    </row>
    <row r="974" spans="1:9" x14ac:dyDescent="0.3">
      <c r="A974" s="122"/>
      <c r="B974" s="122"/>
      <c r="C974" s="123"/>
      <c r="D974" s="122"/>
      <c r="E974" s="124"/>
      <c r="F974" s="124"/>
      <c r="G974" s="124"/>
      <c r="H974" s="124"/>
      <c r="I974" s="124"/>
    </row>
    <row r="975" spans="1:9" x14ac:dyDescent="0.3">
      <c r="A975" s="122"/>
      <c r="B975" s="122"/>
      <c r="C975" s="123"/>
      <c r="D975" s="122"/>
      <c r="E975" s="124"/>
      <c r="F975" s="124"/>
      <c r="G975" s="124"/>
      <c r="H975" s="124"/>
      <c r="I975" s="124"/>
    </row>
    <row r="976" spans="1:9" x14ac:dyDescent="0.3">
      <c r="A976" s="122"/>
      <c r="B976" s="122"/>
      <c r="C976" s="123"/>
      <c r="D976" s="122"/>
      <c r="E976" s="124"/>
      <c r="F976" s="124"/>
      <c r="G976" s="124"/>
      <c r="H976" s="124"/>
      <c r="I976" s="124"/>
    </row>
    <row r="977" spans="1:9" x14ac:dyDescent="0.3">
      <c r="A977" s="122"/>
      <c r="B977" s="122"/>
      <c r="C977" s="123"/>
      <c r="D977" s="122"/>
      <c r="E977" s="124"/>
      <c r="F977" s="124"/>
      <c r="G977" s="124"/>
      <c r="H977" s="124"/>
      <c r="I977" s="124"/>
    </row>
    <row r="978" spans="1:9" x14ac:dyDescent="0.3">
      <c r="A978" s="122"/>
      <c r="B978" s="122"/>
      <c r="C978" s="123"/>
      <c r="D978" s="122"/>
      <c r="E978" s="124"/>
      <c r="F978" s="124"/>
      <c r="G978" s="124"/>
      <c r="H978" s="124"/>
      <c r="I978" s="124"/>
    </row>
    <row r="979" spans="1:9" x14ac:dyDescent="0.3">
      <c r="A979" s="122"/>
      <c r="B979" s="122"/>
      <c r="C979" s="123"/>
      <c r="D979" s="122"/>
      <c r="E979" s="124"/>
      <c r="F979" s="124"/>
      <c r="G979" s="124"/>
      <c r="H979" s="124"/>
      <c r="I979" s="124"/>
    </row>
    <row r="980" spans="1:9" x14ac:dyDescent="0.3">
      <c r="A980" s="122"/>
      <c r="B980" s="122"/>
      <c r="C980" s="123"/>
      <c r="D980" s="122"/>
      <c r="E980" s="124"/>
      <c r="F980" s="124"/>
      <c r="G980" s="124"/>
      <c r="H980" s="124"/>
      <c r="I980" s="124"/>
    </row>
    <row r="981" spans="1:9" x14ac:dyDescent="0.3">
      <c r="A981" s="122"/>
      <c r="B981" s="122"/>
      <c r="C981" s="123"/>
      <c r="D981" s="122"/>
      <c r="E981" s="124"/>
      <c r="F981" s="124"/>
      <c r="G981" s="124"/>
      <c r="H981" s="124"/>
      <c r="I981" s="124"/>
    </row>
    <row r="982" spans="1:9" x14ac:dyDescent="0.3">
      <c r="A982" s="122"/>
      <c r="B982" s="122"/>
      <c r="C982" s="123"/>
      <c r="D982" s="122"/>
      <c r="E982" s="124"/>
      <c r="F982" s="124"/>
      <c r="G982" s="124"/>
      <c r="H982" s="124"/>
      <c r="I982" s="124"/>
    </row>
    <row r="983" spans="1:9" x14ac:dyDescent="0.3">
      <c r="A983" s="122"/>
      <c r="B983" s="122"/>
      <c r="C983" s="123"/>
      <c r="D983" s="122"/>
      <c r="E983" s="124"/>
      <c r="F983" s="124"/>
      <c r="G983" s="124"/>
      <c r="H983" s="124"/>
      <c r="I983" s="124"/>
    </row>
    <row r="984" spans="1:9" x14ac:dyDescent="0.3">
      <c r="A984" s="122"/>
      <c r="B984" s="122"/>
      <c r="C984" s="123"/>
      <c r="D984" s="122"/>
      <c r="E984" s="124"/>
      <c r="F984" s="124"/>
      <c r="G984" s="124"/>
      <c r="H984" s="124"/>
      <c r="I984" s="124"/>
    </row>
    <row r="985" spans="1:9" x14ac:dyDescent="0.3">
      <c r="A985" s="122"/>
      <c r="B985" s="122"/>
      <c r="C985" s="123"/>
      <c r="D985" s="122"/>
      <c r="E985" s="124"/>
      <c r="F985" s="124"/>
      <c r="G985" s="124"/>
      <c r="H985" s="124"/>
      <c r="I985" s="124"/>
    </row>
    <row r="986" spans="1:9" x14ac:dyDescent="0.3">
      <c r="A986" s="122"/>
      <c r="B986" s="122"/>
      <c r="C986" s="123"/>
      <c r="D986" s="122"/>
      <c r="E986" s="124"/>
      <c r="F986" s="124"/>
      <c r="G986" s="124"/>
      <c r="H986" s="124"/>
      <c r="I986" s="124"/>
    </row>
    <row r="987" spans="1:9" x14ac:dyDescent="0.3">
      <c r="A987" s="122"/>
      <c r="B987" s="122"/>
      <c r="C987" s="123"/>
      <c r="D987" s="122"/>
      <c r="E987" s="124"/>
      <c r="F987" s="124"/>
      <c r="G987" s="124"/>
      <c r="H987" s="124"/>
      <c r="I987" s="124"/>
    </row>
    <row r="988" spans="1:9" x14ac:dyDescent="0.3">
      <c r="A988" s="122"/>
      <c r="B988" s="122"/>
      <c r="C988" s="123"/>
      <c r="D988" s="122"/>
      <c r="E988" s="124"/>
      <c r="F988" s="124"/>
      <c r="G988" s="124"/>
      <c r="H988" s="124"/>
      <c r="I988" s="124"/>
    </row>
    <row r="989" spans="1:9" x14ac:dyDescent="0.3">
      <c r="A989" s="122"/>
      <c r="B989" s="122"/>
      <c r="C989" s="123"/>
      <c r="D989" s="122"/>
      <c r="E989" s="124"/>
      <c r="F989" s="124"/>
      <c r="G989" s="124"/>
      <c r="H989" s="124"/>
      <c r="I989" s="124"/>
    </row>
    <row r="990" spans="1:9" x14ac:dyDescent="0.3">
      <c r="A990" s="122"/>
      <c r="B990" s="122"/>
      <c r="C990" s="123"/>
      <c r="D990" s="122"/>
      <c r="E990" s="124"/>
      <c r="F990" s="124"/>
      <c r="G990" s="124"/>
      <c r="H990" s="124"/>
      <c r="I990" s="124"/>
    </row>
    <row r="991" spans="1:9" x14ac:dyDescent="0.3">
      <c r="A991" s="122"/>
      <c r="B991" s="122"/>
      <c r="C991" s="123"/>
      <c r="D991" s="122"/>
      <c r="E991" s="124"/>
      <c r="F991" s="124"/>
      <c r="G991" s="124"/>
      <c r="H991" s="124"/>
      <c r="I991" s="124"/>
    </row>
    <row r="992" spans="1:9" x14ac:dyDescent="0.3">
      <c r="A992" s="122"/>
      <c r="B992" s="122"/>
      <c r="C992" s="123"/>
      <c r="D992" s="122"/>
      <c r="E992" s="124"/>
      <c r="F992" s="124"/>
      <c r="G992" s="124"/>
      <c r="H992" s="124"/>
      <c r="I992" s="124"/>
    </row>
    <row r="993" spans="1:9" x14ac:dyDescent="0.3">
      <c r="A993" s="122"/>
      <c r="B993" s="122"/>
      <c r="C993" s="123"/>
      <c r="D993" s="122"/>
      <c r="E993" s="124"/>
      <c r="F993" s="124"/>
      <c r="G993" s="124"/>
      <c r="H993" s="124"/>
      <c r="I993" s="124"/>
    </row>
    <row r="994" spans="1:9" x14ac:dyDescent="0.3">
      <c r="A994" s="122"/>
      <c r="B994" s="122"/>
      <c r="C994" s="123"/>
      <c r="D994" s="122"/>
      <c r="E994" s="124"/>
      <c r="F994" s="124"/>
      <c r="G994" s="124"/>
      <c r="H994" s="124"/>
      <c r="I994" s="124"/>
    </row>
    <row r="995" spans="1:9" x14ac:dyDescent="0.3">
      <c r="A995" s="122"/>
      <c r="B995" s="122"/>
      <c r="C995" s="123"/>
      <c r="D995" s="122"/>
      <c r="E995" s="124"/>
      <c r="F995" s="124"/>
      <c r="G995" s="124"/>
      <c r="H995" s="124"/>
      <c r="I995" s="124"/>
    </row>
    <row r="996" spans="1:9" x14ac:dyDescent="0.3">
      <c r="A996" s="122"/>
      <c r="B996" s="122"/>
      <c r="C996" s="123"/>
      <c r="D996" s="122"/>
      <c r="E996" s="124"/>
      <c r="F996" s="124"/>
      <c r="G996" s="124"/>
      <c r="H996" s="124"/>
      <c r="I996" s="124"/>
    </row>
    <row r="997" spans="1:9" x14ac:dyDescent="0.3">
      <c r="A997" s="122"/>
      <c r="B997" s="122"/>
      <c r="C997" s="123"/>
      <c r="D997" s="122"/>
      <c r="E997" s="124"/>
      <c r="F997" s="124"/>
      <c r="G997" s="124"/>
      <c r="H997" s="124"/>
      <c r="I997" s="124"/>
    </row>
    <row r="998" spans="1:9" x14ac:dyDescent="0.3">
      <c r="A998" s="122"/>
      <c r="B998" s="122"/>
      <c r="C998" s="123"/>
      <c r="D998" s="122"/>
      <c r="E998" s="124"/>
      <c r="F998" s="124"/>
      <c r="G998" s="124"/>
      <c r="H998" s="124"/>
      <c r="I998" s="124"/>
    </row>
    <row r="999" spans="1:9" x14ac:dyDescent="0.3">
      <c r="A999" s="122"/>
      <c r="B999" s="122"/>
      <c r="C999" s="123"/>
      <c r="D999" s="122"/>
      <c r="E999" s="124"/>
      <c r="F999" s="124"/>
      <c r="G999" s="124"/>
      <c r="H999" s="124"/>
      <c r="I999" s="124"/>
    </row>
    <row r="1000" spans="1:9" x14ac:dyDescent="0.3">
      <c r="A1000" s="122"/>
      <c r="B1000" s="122"/>
      <c r="C1000" s="123"/>
      <c r="D1000" s="122"/>
      <c r="E1000" s="124"/>
      <c r="F1000" s="124"/>
      <c r="G1000" s="124"/>
      <c r="H1000" s="124"/>
      <c r="I1000" s="124"/>
    </row>
    <row r="1001" spans="1:9" x14ac:dyDescent="0.3">
      <c r="A1001" s="122"/>
      <c r="B1001" s="122"/>
      <c r="C1001" s="123"/>
      <c r="D1001" s="122"/>
      <c r="E1001" s="124"/>
      <c r="F1001" s="124"/>
      <c r="G1001" s="124"/>
      <c r="H1001" s="124"/>
      <c r="I1001" s="124"/>
    </row>
    <row r="1002" spans="1:9" x14ac:dyDescent="0.3">
      <c r="A1002" s="122"/>
      <c r="B1002" s="122"/>
      <c r="C1002" s="123"/>
      <c r="D1002" s="122"/>
      <c r="E1002" s="124"/>
      <c r="F1002" s="124"/>
      <c r="G1002" s="124"/>
      <c r="H1002" s="124"/>
      <c r="I1002" s="124"/>
    </row>
    <row r="1003" spans="1:9" x14ac:dyDescent="0.3">
      <c r="A1003" s="122"/>
      <c r="B1003" s="122"/>
      <c r="C1003" s="123"/>
      <c r="D1003" s="122"/>
      <c r="E1003" s="124"/>
      <c r="F1003" s="124"/>
      <c r="G1003" s="124"/>
      <c r="H1003" s="124"/>
      <c r="I1003" s="124"/>
    </row>
  </sheetData>
  <conditionalFormatting sqref="G1:I1048576">
    <cfRule type="cellIs" dxfId="2759" priority="2" operator="equal">
      <formula>0</formula>
    </cfRule>
    <cfRule type="containsErrors" dxfId="2758" priority="3">
      <formula>ISERROR(G1)</formula>
    </cfRule>
  </conditionalFormatting>
  <conditionalFormatting sqref="A1:F1048576">
    <cfRule type="cellIs" dxfId="2757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161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0.33203125" customWidth="1"/>
    <col min="15" max="15" width="8.77734375" customWidth="1"/>
    <col min="16" max="17" width="7.77734375" customWidth="1"/>
  </cols>
  <sheetData>
    <row r="1" spans="1:20" ht="42" customHeight="1" x14ac:dyDescent="0.3">
      <c r="A1" s="29" t="s">
        <v>109</v>
      </c>
      <c r="B1" s="30" t="s">
        <v>110</v>
      </c>
      <c r="C1" s="31" t="s">
        <v>111</v>
      </c>
      <c r="D1" s="32" t="s">
        <v>112</v>
      </c>
      <c r="E1" s="30" t="s">
        <v>113</v>
      </c>
      <c r="F1" s="30" t="s">
        <v>114</v>
      </c>
      <c r="G1" s="30" t="s">
        <v>115</v>
      </c>
      <c r="H1" s="33" t="s">
        <v>116</v>
      </c>
      <c r="I1" s="34">
        <v>69</v>
      </c>
      <c r="J1" s="35">
        <v>169</v>
      </c>
      <c r="K1" s="36">
        <v>269</v>
      </c>
      <c r="L1" s="37" t="s">
        <v>117</v>
      </c>
      <c r="M1" s="38"/>
      <c r="N1" s="38"/>
      <c r="O1" s="39" t="s">
        <v>118</v>
      </c>
      <c r="P1" s="40" t="s">
        <v>119</v>
      </c>
      <c r="Q1" s="40" t="s">
        <v>120</v>
      </c>
    </row>
    <row r="2" spans="1:20" x14ac:dyDescent="0.3">
      <c r="A2" s="41" t="str">
        <f>VLOOKUP(B2,Données!$A$3:$I$1003,4)</f>
        <v>F</v>
      </c>
      <c r="B2" s="42">
        <v>1000</v>
      </c>
      <c r="C2" s="43" t="str">
        <f>IF(B2=Données!T$1,Données!$T$2,VLOOKUP(B2,Données!$A$3:$I$1003,3))</f>
        <v>Lise Mc Lean</v>
      </c>
      <c r="D2" s="41"/>
      <c r="E2" s="44">
        <v>1</v>
      </c>
      <c r="F2" s="44"/>
      <c r="G2" s="44"/>
      <c r="H2" s="45"/>
      <c r="I2" s="46">
        <v>1</v>
      </c>
      <c r="J2" s="47">
        <v>1</v>
      </c>
      <c r="K2" s="48"/>
      <c r="L2" s="49"/>
      <c r="M2" s="38"/>
      <c r="N2" s="38"/>
      <c r="O2" s="50">
        <f>IF(OR(E2&gt;0,F2&gt;0,G2&gt;0),Données!$T$4)</f>
        <v>13</v>
      </c>
      <c r="P2" s="51">
        <f>SUM(E2:G2)</f>
        <v>1</v>
      </c>
      <c r="Q2" s="51">
        <f>COUNTIF(E2:G2,"&gt;0")</f>
        <v>1</v>
      </c>
    </row>
    <row r="3" spans="1:20" ht="15" thickBot="1" x14ac:dyDescent="0.35">
      <c r="A3" s="41" t="str">
        <f>VLOOKUP(B3,Données!$A$3:$I$1003,4)</f>
        <v>F</v>
      </c>
      <c r="B3" s="52">
        <v>1001</v>
      </c>
      <c r="C3" s="43" t="str">
        <f>IF(B3=Données!T$1,Données!$T$2,VLOOKUP(B3,Données!$A$3:$I$1003,3))</f>
        <v>Sylvie Riendeau</v>
      </c>
      <c r="D3" s="41"/>
      <c r="E3" s="44">
        <v>1</v>
      </c>
      <c r="F3" s="44"/>
      <c r="G3" s="44"/>
      <c r="H3" s="45"/>
      <c r="I3" s="46"/>
      <c r="J3" s="47"/>
      <c r="K3" s="48"/>
      <c r="L3" s="49"/>
      <c r="M3" s="38"/>
      <c r="N3" s="38"/>
      <c r="O3" s="50">
        <f>IF(OR(E3&gt;0,F3&gt;0,G3&gt;0),Données!$T$4)</f>
        <v>13</v>
      </c>
      <c r="P3" s="51">
        <f>SUM(E3:G3)</f>
        <v>1</v>
      </c>
      <c r="Q3" s="51">
        <f>COUNTIF(E3:G3,"&gt;0")</f>
        <v>1</v>
      </c>
    </row>
    <row r="4" spans="1:20" ht="15" thickBot="1" x14ac:dyDescent="0.35">
      <c r="A4" s="41" t="str">
        <f>VLOOKUP(B4,Données!$A$3:$I$1003,4)</f>
        <v>F</v>
      </c>
      <c r="B4" s="52">
        <v>1002</v>
      </c>
      <c r="C4" s="43" t="str">
        <f>IF(B4=Données!T$1,Données!$T$2,VLOOKUP(B4,Données!$A$3:$I$1003,3))</f>
        <v>Charlotte Jolicoeur</v>
      </c>
      <c r="D4" s="41"/>
      <c r="E4" s="44">
        <v>1</v>
      </c>
      <c r="F4" s="44"/>
      <c r="G4" s="44"/>
      <c r="H4" s="45"/>
      <c r="I4" s="46">
        <v>1</v>
      </c>
      <c r="J4" s="47"/>
      <c r="K4" s="48"/>
      <c r="L4" s="49"/>
      <c r="M4" s="38"/>
      <c r="N4" s="38"/>
      <c r="O4" s="50">
        <f>IF(OR(E4&gt;0,F4&gt;0,G4&gt;0),Données!$T$4)</f>
        <v>13</v>
      </c>
      <c r="P4" s="51">
        <f>SUM(E4:G4)</f>
        <v>1</v>
      </c>
      <c r="Q4" s="51">
        <f>COUNTIF(E4:G4,"&gt;0")</f>
        <v>1</v>
      </c>
      <c r="T4" s="114"/>
    </row>
    <row r="5" spans="1:20" x14ac:dyDescent="0.3">
      <c r="A5" s="41" t="str">
        <f>VLOOKUP(B5,Données!$A$3:$I$1003,4)</f>
        <v>H</v>
      </c>
      <c r="B5" s="52">
        <v>1003</v>
      </c>
      <c r="C5" s="43" t="str">
        <f>IF(B5=Données!T$1,Données!$T$2,VLOOKUP(B5,Données!$A$3:$I$1003,3))</f>
        <v>Denis Locas</v>
      </c>
      <c r="D5" s="41"/>
      <c r="E5" s="44">
        <v>1</v>
      </c>
      <c r="F5" s="44"/>
      <c r="G5" s="44"/>
      <c r="H5" s="45"/>
      <c r="I5" s="46"/>
      <c r="J5" s="47"/>
      <c r="K5" s="48"/>
      <c r="L5" s="49"/>
      <c r="M5" s="38"/>
      <c r="N5" s="38"/>
      <c r="O5" s="50">
        <f>IF(OR(E5&gt;0,F5&gt;0,G5&gt;0),Données!$T$4)</f>
        <v>13</v>
      </c>
      <c r="P5" s="51">
        <f>SUM(E5:G5)</f>
        <v>1</v>
      </c>
      <c r="Q5" s="51">
        <f>COUNTIF(E5:G5,"&gt;0")</f>
        <v>1</v>
      </c>
    </row>
    <row r="6" spans="1:20" x14ac:dyDescent="0.3">
      <c r="A6" s="41" t="str">
        <f>VLOOKUP(B6,Données!$A$3:$I$1003,4)</f>
        <v>F</v>
      </c>
      <c r="B6" s="52">
        <v>1004</v>
      </c>
      <c r="C6" s="43" t="str">
        <f>IF(B6=Données!T$1,Données!$T$2,VLOOKUP(B6,Données!$A$3:$I$1003,3))</f>
        <v>Lucille Pinel</v>
      </c>
      <c r="D6" s="41"/>
      <c r="E6" s="44">
        <v>1</v>
      </c>
      <c r="F6" s="44"/>
      <c r="G6" s="44"/>
      <c r="H6" s="45"/>
      <c r="I6" s="46">
        <v>1</v>
      </c>
      <c r="J6" s="47"/>
      <c r="K6" s="48"/>
      <c r="L6" s="49"/>
      <c r="M6" s="38"/>
      <c r="N6" s="38"/>
      <c r="O6" s="50">
        <f>IF(OR(E6&gt;0,F6&gt;0,G6&gt;0),Données!$T$4)</f>
        <v>13</v>
      </c>
      <c r="P6" s="51">
        <f>SUM(E6:G6)</f>
        <v>1</v>
      </c>
      <c r="Q6" s="51">
        <f>COUNTIF(E6:G6,"&gt;0")</f>
        <v>1</v>
      </c>
    </row>
    <row r="7" spans="1:20" x14ac:dyDescent="0.3">
      <c r="A7" s="32" t="s">
        <v>121</v>
      </c>
      <c r="B7" s="53"/>
      <c r="C7" s="54"/>
      <c r="D7" s="32"/>
      <c r="E7" s="44"/>
      <c r="F7" s="55"/>
      <c r="G7" s="55"/>
      <c r="H7" s="45"/>
      <c r="I7" s="46"/>
      <c r="J7" s="47"/>
      <c r="K7" s="48"/>
      <c r="L7" s="49"/>
      <c r="M7" s="38"/>
      <c r="N7" s="38"/>
      <c r="O7" s="56" t="b">
        <f>IF(OR(E7&gt;0,F7&gt;0,G7&gt;0),Données!$T$5)</f>
        <v>0</v>
      </c>
      <c r="P7" s="57"/>
      <c r="Q7" s="57"/>
    </row>
    <row r="8" spans="1:20" x14ac:dyDescent="0.3">
      <c r="A8" s="32" t="s">
        <v>121</v>
      </c>
      <c r="B8" s="53"/>
      <c r="C8" s="54"/>
      <c r="D8" s="32"/>
      <c r="E8" s="44"/>
      <c r="F8" s="55"/>
      <c r="G8" s="55"/>
      <c r="H8" s="45"/>
      <c r="I8" s="46"/>
      <c r="J8" s="47"/>
      <c r="K8" s="48"/>
      <c r="L8" s="49"/>
      <c r="M8" s="58"/>
      <c r="N8" s="58"/>
      <c r="O8" s="56" t="b">
        <f>IF(OR(E8&gt;0,F8&gt;0,G8&gt;0),Données!$T$5)</f>
        <v>0</v>
      </c>
      <c r="P8" s="57"/>
      <c r="Q8" s="57"/>
    </row>
    <row r="9" spans="1:20" x14ac:dyDescent="0.3">
      <c r="A9" s="59" t="s">
        <v>122</v>
      </c>
      <c r="B9" s="53"/>
      <c r="C9" s="60"/>
      <c r="D9" s="59"/>
      <c r="E9" s="44"/>
      <c r="F9" s="55"/>
      <c r="G9" s="55"/>
      <c r="H9" s="45"/>
      <c r="I9" s="46"/>
      <c r="J9" s="47"/>
      <c r="K9" s="48"/>
      <c r="L9" s="49"/>
      <c r="M9" s="58"/>
      <c r="N9" s="58"/>
      <c r="O9" s="61" t="b">
        <f>IF(OR(E9&gt;0,F9&gt;0,G9&gt;0),Données!$T$4)</f>
        <v>0</v>
      </c>
      <c r="P9" s="62"/>
      <c r="Q9" s="62"/>
    </row>
    <row r="10" spans="1:20" x14ac:dyDescent="0.3">
      <c r="A10" s="59" t="s">
        <v>122</v>
      </c>
      <c r="B10" s="53"/>
      <c r="C10" s="60"/>
      <c r="D10" s="59"/>
      <c r="E10" s="44"/>
      <c r="F10" s="55"/>
      <c r="G10" s="55"/>
      <c r="H10" s="45"/>
      <c r="I10" s="46"/>
      <c r="J10" s="47"/>
      <c r="K10" s="48"/>
      <c r="L10" s="49"/>
      <c r="M10" s="58"/>
      <c r="N10" s="58"/>
      <c r="O10" s="61" t="b">
        <f>IF(OR(E10&gt;0,F10&gt;0,G10&gt;0),Données!$T$4)</f>
        <v>0</v>
      </c>
      <c r="P10" s="62"/>
      <c r="Q10" s="62"/>
    </row>
    <row r="11" spans="1:20" x14ac:dyDescent="0.3">
      <c r="A11" s="63"/>
      <c r="B11" s="63"/>
      <c r="C11" s="31" t="s">
        <v>123</v>
      </c>
      <c r="D11" s="63"/>
      <c r="E11" s="64"/>
      <c r="F11" s="65"/>
      <c r="G11" s="65"/>
      <c r="H11" s="66"/>
      <c r="I11" s="67"/>
      <c r="J11" s="68"/>
      <c r="K11" s="69"/>
      <c r="L11" s="70"/>
      <c r="M11" s="58"/>
      <c r="N11" s="58"/>
      <c r="O11" s="71"/>
      <c r="P11" s="72"/>
      <c r="Q11" s="72"/>
    </row>
    <row r="12" spans="1:20" x14ac:dyDescent="0.3">
      <c r="A12" s="41" t="str">
        <f>VLOOKUP(B12,Données!$A$3:$I$1003,4)</f>
        <v>H</v>
      </c>
      <c r="B12" s="53">
        <v>1005</v>
      </c>
      <c r="C12" s="43" t="str">
        <f>IF(B12=Données!T$1,Données!$T$2,VLOOKUP(B12,Données!$A$3:$I$1003,3))</f>
        <v>Roland Jolicoeur</v>
      </c>
      <c r="D12" s="41"/>
      <c r="E12" s="44"/>
      <c r="F12" s="44"/>
      <c r="G12" s="44"/>
      <c r="H12" s="45" t="s">
        <v>124</v>
      </c>
      <c r="I12" s="46"/>
      <c r="J12" s="47"/>
      <c r="K12" s="48"/>
      <c r="L12" s="49"/>
      <c r="M12" s="58"/>
      <c r="N12" s="58"/>
      <c r="O12" s="50" t="b">
        <f>IF(OR(E12&gt;0,F12&gt;0,G12&gt;0),Données!$T$4)</f>
        <v>0</v>
      </c>
      <c r="P12" s="51">
        <f>SUM(E12:G12)</f>
        <v>0</v>
      </c>
      <c r="Q12" s="51">
        <f>COUNTIF(E12:G12,"&gt;0")</f>
        <v>0</v>
      </c>
    </row>
    <row r="13" spans="1:20" x14ac:dyDescent="0.3">
      <c r="A13" s="41" t="str">
        <f>VLOOKUP(B13,Données!$A$3:$I$1003,4)</f>
        <v>F</v>
      </c>
      <c r="B13" s="53">
        <v>1006</v>
      </c>
      <c r="C13" s="43" t="str">
        <f>IF(B13=Données!T$1,Données!$T$2,VLOOKUP(B13,Données!$A$3:$I$1003,3))</f>
        <v>Lucie Allard</v>
      </c>
      <c r="D13" s="41"/>
      <c r="E13" s="44">
        <v>1</v>
      </c>
      <c r="F13" s="44"/>
      <c r="G13" s="44"/>
      <c r="H13" s="45"/>
      <c r="I13" s="46"/>
      <c r="J13" s="47">
        <v>2</v>
      </c>
      <c r="K13" s="48"/>
      <c r="L13" s="49"/>
      <c r="M13" s="58"/>
      <c r="N13" s="58"/>
      <c r="O13" s="50">
        <f>IF(OR(E13&gt;0,F13&gt;0,G13&gt;0),Données!$T$4)</f>
        <v>13</v>
      </c>
      <c r="P13" s="51">
        <f>SUM(E13:G13)</f>
        <v>1</v>
      </c>
      <c r="Q13" s="51">
        <f>COUNTIF(E13:G13,"&gt;0")</f>
        <v>1</v>
      </c>
    </row>
    <row r="14" spans="1:20" x14ac:dyDescent="0.3">
      <c r="A14" s="41" t="str">
        <f>VLOOKUP(B14,Données!$A$3:$I$1003,4)</f>
        <v>H</v>
      </c>
      <c r="B14" s="53">
        <v>1007</v>
      </c>
      <c r="C14" s="43" t="str">
        <f>IF(B14=Données!T$1,Données!$T$2,VLOOKUP(B14,Données!$A$3:$I$1003,3))</f>
        <v>Denis Sabourin</v>
      </c>
      <c r="D14" s="41"/>
      <c r="E14" s="44">
        <v>1</v>
      </c>
      <c r="F14" s="44"/>
      <c r="G14" s="44"/>
      <c r="H14" s="45"/>
      <c r="I14" s="46"/>
      <c r="J14" s="47"/>
      <c r="K14" s="48"/>
      <c r="L14" s="49"/>
      <c r="M14" s="58"/>
      <c r="N14" s="58"/>
      <c r="O14" s="50">
        <f>IF(OR(E14&gt;0,F14&gt;0,G14&gt;0),Données!$T$4)</f>
        <v>13</v>
      </c>
      <c r="P14" s="51">
        <f>SUM(E14:G14)</f>
        <v>1</v>
      </c>
      <c r="Q14" s="51">
        <f>COUNTIF(E14:G14,"&gt;0")</f>
        <v>1</v>
      </c>
    </row>
    <row r="15" spans="1:20" x14ac:dyDescent="0.3">
      <c r="A15" s="41" t="str">
        <f>VLOOKUP(B15,Données!$A$3:$I$1003,4)</f>
        <v>H</v>
      </c>
      <c r="B15" s="53">
        <v>1008</v>
      </c>
      <c r="C15" s="43" t="str">
        <f>IF(B15=Données!T$1,Données!$T$2,VLOOKUP(B15,Données!$A$3:$I$1003,3))</f>
        <v>Gilles Dussault</v>
      </c>
      <c r="D15" s="41"/>
      <c r="E15" s="44">
        <v>1</v>
      </c>
      <c r="F15" s="44"/>
      <c r="G15" s="44"/>
      <c r="H15" s="45"/>
      <c r="I15" s="46"/>
      <c r="J15" s="47"/>
      <c r="K15" s="48"/>
      <c r="L15" s="49"/>
      <c r="M15" s="58"/>
      <c r="N15" s="58"/>
      <c r="O15" s="50">
        <f>IF(OR(E15&gt;0,F15&gt;0,G15&gt;0),Données!$T$4)</f>
        <v>13</v>
      </c>
      <c r="P15" s="51">
        <f>SUM(E15:G15)</f>
        <v>1</v>
      </c>
      <c r="Q15" s="51">
        <f>COUNTIF(E15:G15,"&gt;0")</f>
        <v>1</v>
      </c>
    </row>
    <row r="16" spans="1:20" x14ac:dyDescent="0.3">
      <c r="A16" s="41" t="str">
        <f>VLOOKUP(B16,Données!$A$3:$I$1003,4)</f>
        <v>F</v>
      </c>
      <c r="B16" s="53">
        <v>1009</v>
      </c>
      <c r="C16" s="43" t="str">
        <f>IF(B16=Données!T$1,Données!$T$2,VLOOKUP(B16,Données!$A$3:$I$1003,3))</f>
        <v>Francine Allard</v>
      </c>
      <c r="D16" s="41"/>
      <c r="E16" s="44">
        <v>1</v>
      </c>
      <c r="F16" s="44"/>
      <c r="G16" s="44"/>
      <c r="H16" s="45"/>
      <c r="I16" s="46">
        <v>1</v>
      </c>
      <c r="J16" s="47"/>
      <c r="K16" s="48"/>
      <c r="L16" s="49"/>
      <c r="M16" s="58"/>
      <c r="N16" s="58"/>
      <c r="O16" s="50">
        <f>IF(OR(E16&gt;0,F16&gt;0,G16&gt;0),Données!$T$4)</f>
        <v>13</v>
      </c>
      <c r="P16" s="51">
        <f>SUM(E16:G16)</f>
        <v>1</v>
      </c>
      <c r="Q16" s="51">
        <f>COUNTIF(E16:G16,"&gt;0")</f>
        <v>1</v>
      </c>
    </row>
    <row r="17" spans="1:17" x14ac:dyDescent="0.3">
      <c r="A17" s="32" t="s">
        <v>121</v>
      </c>
      <c r="B17" s="53"/>
      <c r="C17" s="54"/>
      <c r="D17" s="32"/>
      <c r="E17" s="44"/>
      <c r="F17" s="55"/>
      <c r="G17" s="55"/>
      <c r="H17" s="45"/>
      <c r="I17" s="46"/>
      <c r="J17" s="47"/>
      <c r="K17" s="48"/>
      <c r="L17" s="49"/>
      <c r="M17" s="38"/>
      <c r="N17" s="38"/>
      <c r="O17" s="56" t="b">
        <f>IF(OR(E17&gt;0,F17&gt;0,G17&gt;0),Données!$T$5)</f>
        <v>0</v>
      </c>
      <c r="P17" s="57"/>
      <c r="Q17" s="57"/>
    </row>
    <row r="18" spans="1:17" x14ac:dyDescent="0.3">
      <c r="A18" s="32" t="s">
        <v>121</v>
      </c>
      <c r="B18" s="53"/>
      <c r="C18" s="54"/>
      <c r="D18" s="32"/>
      <c r="E18" s="44"/>
      <c r="F18" s="55"/>
      <c r="G18" s="55"/>
      <c r="H18" s="45"/>
      <c r="I18" s="46"/>
      <c r="J18" s="47"/>
      <c r="K18" s="48"/>
      <c r="L18" s="49"/>
      <c r="M18" s="58"/>
      <c r="N18" s="58"/>
      <c r="O18" s="56" t="b">
        <f>IF(OR(E18&gt;0,F18&gt;0,G18&gt;0),Données!$T$5)</f>
        <v>0</v>
      </c>
      <c r="P18" s="57"/>
      <c r="Q18" s="57"/>
    </row>
    <row r="19" spans="1:17" x14ac:dyDescent="0.3">
      <c r="A19" s="59" t="s">
        <v>122</v>
      </c>
      <c r="B19" s="53"/>
      <c r="C19" s="60"/>
      <c r="D19" s="59"/>
      <c r="E19" s="44"/>
      <c r="F19" s="55"/>
      <c r="G19" s="55"/>
      <c r="H19" s="45"/>
      <c r="I19" s="46"/>
      <c r="J19" s="47"/>
      <c r="K19" s="48"/>
      <c r="L19" s="49"/>
      <c r="M19" s="58"/>
      <c r="N19" s="58"/>
      <c r="O19" s="61" t="b">
        <f>IF(OR(E19&gt;0,F19&gt;0,G19&gt;0),Données!$T$4)</f>
        <v>0</v>
      </c>
      <c r="P19" s="62"/>
      <c r="Q19" s="62"/>
    </row>
    <row r="20" spans="1:17" x14ac:dyDescent="0.3">
      <c r="A20" s="59" t="s">
        <v>122</v>
      </c>
      <c r="B20" s="53"/>
      <c r="C20" s="60"/>
      <c r="D20" s="59"/>
      <c r="E20" s="44"/>
      <c r="F20" s="55"/>
      <c r="G20" s="55"/>
      <c r="H20" s="45"/>
      <c r="I20" s="46"/>
      <c r="J20" s="47"/>
      <c r="K20" s="48"/>
      <c r="L20" s="49"/>
      <c r="M20" s="58"/>
      <c r="N20" s="58"/>
      <c r="O20" s="61" t="b">
        <f>IF(OR(E20&gt;0,F20&gt;0,G20&gt;0),Données!$T$4)</f>
        <v>0</v>
      </c>
      <c r="P20" s="62"/>
      <c r="Q20" s="62"/>
    </row>
    <row r="21" spans="1:17" x14ac:dyDescent="0.3">
      <c r="A21" s="63"/>
      <c r="B21" s="63"/>
      <c r="C21" s="31" t="s">
        <v>125</v>
      </c>
      <c r="D21" s="63"/>
      <c r="E21" s="64"/>
      <c r="F21" s="65"/>
      <c r="G21" s="65"/>
      <c r="H21" s="66"/>
      <c r="I21" s="67"/>
      <c r="J21" s="68"/>
      <c r="K21" s="69"/>
      <c r="L21" s="70"/>
      <c r="M21" s="58"/>
      <c r="N21" s="58"/>
      <c r="O21" s="71"/>
      <c r="P21" s="72"/>
      <c r="Q21" s="72"/>
    </row>
    <row r="22" spans="1:17" x14ac:dyDescent="0.3">
      <c r="A22" s="41" t="str">
        <f>VLOOKUP(B22,Données!$A$3:$I$1003,4)</f>
        <v>F</v>
      </c>
      <c r="B22" s="53">
        <v>1010</v>
      </c>
      <c r="C22" s="43" t="str">
        <f>IF(B22=Données!T$1,Données!$T$2,VLOOKUP(B22,Données!$A$3:$I$1003,3))</f>
        <v>Nicole Bisson</v>
      </c>
      <c r="D22" s="41"/>
      <c r="E22" s="44"/>
      <c r="F22" s="44"/>
      <c r="G22" s="44"/>
      <c r="H22" s="45" t="s">
        <v>124</v>
      </c>
      <c r="I22" s="46"/>
      <c r="J22" s="47"/>
      <c r="K22" s="48"/>
      <c r="L22" s="49"/>
      <c r="M22" s="58"/>
      <c r="N22" s="58"/>
      <c r="O22" s="50" t="b">
        <f>IF(OR(E22&gt;0,F22&gt;0,G22&gt;0),Données!$T$4)</f>
        <v>0</v>
      </c>
      <c r="P22" s="51">
        <f>SUM(E22:G22)</f>
        <v>0</v>
      </c>
      <c r="Q22" s="51">
        <f>COUNTIF(E22:G22,"&gt;0")</f>
        <v>0</v>
      </c>
    </row>
    <row r="23" spans="1:17" x14ac:dyDescent="0.3">
      <c r="A23" s="41" t="str">
        <f>VLOOKUP(B23,Données!$A$3:$I$1003,4)</f>
        <v>H</v>
      </c>
      <c r="B23" s="53">
        <v>1011</v>
      </c>
      <c r="C23" s="43" t="str">
        <f>IF(B23=Données!T$1,Données!$T$2,VLOOKUP(B23,Données!$A$3:$I$1003,3))</f>
        <v>Claude Gariépy</v>
      </c>
      <c r="D23" s="41"/>
      <c r="E23" s="44">
        <v>1</v>
      </c>
      <c r="F23" s="44"/>
      <c r="G23" s="44"/>
      <c r="H23" s="45"/>
      <c r="I23" s="46"/>
      <c r="J23" s="47"/>
      <c r="K23" s="48"/>
      <c r="L23" s="49"/>
      <c r="M23" s="58"/>
      <c r="N23" s="58"/>
      <c r="O23" s="50">
        <f>IF(OR(E23&gt;0,F23&gt;0,G23&gt;0),Données!$T$4)</f>
        <v>13</v>
      </c>
      <c r="P23" s="51">
        <f>SUM(E23:G23)</f>
        <v>1</v>
      </c>
      <c r="Q23" s="51">
        <f>COUNTIF(E23:G23,"&gt;0")</f>
        <v>1</v>
      </c>
    </row>
    <row r="24" spans="1:17" x14ac:dyDescent="0.3">
      <c r="A24" s="41" t="str">
        <f>VLOOKUP(B24,Données!$A$3:$I$1003,4)</f>
        <v>H</v>
      </c>
      <c r="B24" s="53">
        <v>1012</v>
      </c>
      <c r="C24" s="43" t="str">
        <f>IF(B24=Données!T$1,Données!$T$2,VLOOKUP(B24,Données!$A$3:$I$1003,3))</f>
        <v>Roland Gariépy</v>
      </c>
      <c r="D24" s="41"/>
      <c r="E24" s="44">
        <v>1</v>
      </c>
      <c r="F24" s="44"/>
      <c r="G24" s="44"/>
      <c r="H24" s="45"/>
      <c r="I24" s="46">
        <v>1</v>
      </c>
      <c r="J24" s="47"/>
      <c r="K24" s="48">
        <v>1</v>
      </c>
      <c r="L24" s="49"/>
      <c r="M24" s="58"/>
      <c r="N24" s="58"/>
      <c r="O24" s="50">
        <f>IF(OR(E24&gt;0,F24&gt;0,G24&gt;0),Données!$T$4)</f>
        <v>13</v>
      </c>
      <c r="P24" s="51">
        <f>SUM(E24:G24)</f>
        <v>1</v>
      </c>
      <c r="Q24" s="51">
        <f>COUNTIF(E24:G24,"&gt;0")</f>
        <v>1</v>
      </c>
    </row>
    <row r="25" spans="1:17" x14ac:dyDescent="0.3">
      <c r="A25" s="41" t="str">
        <f>VLOOKUP(B25,Données!$A$3:$I$1003,4)</f>
        <v>H</v>
      </c>
      <c r="B25" s="53">
        <v>1013</v>
      </c>
      <c r="C25" s="43" t="str">
        <f>IF(B25=Données!T$1,Données!$T$2,VLOOKUP(B25,Données!$A$3:$I$1003,3))</f>
        <v>Claude Cyr</v>
      </c>
      <c r="D25" s="41"/>
      <c r="E25" s="44">
        <v>1</v>
      </c>
      <c r="F25" s="44"/>
      <c r="G25" s="44"/>
      <c r="H25" s="45"/>
      <c r="I25" s="46"/>
      <c r="J25" s="47"/>
      <c r="K25" s="48"/>
      <c r="L25" s="49"/>
      <c r="M25" s="58"/>
      <c r="N25" s="58"/>
      <c r="O25" s="50">
        <f>IF(OR(E25&gt;0,F25&gt;0,G25&gt;0),Données!$T$4)</f>
        <v>13</v>
      </c>
      <c r="P25" s="51">
        <f>SUM(E25:G25)</f>
        <v>1</v>
      </c>
      <c r="Q25" s="51">
        <f>COUNTIF(E25:G25,"&gt;0")</f>
        <v>1</v>
      </c>
    </row>
    <row r="26" spans="1:17" x14ac:dyDescent="0.3">
      <c r="A26" s="41" t="str">
        <f>VLOOKUP(B26,Données!$A$3:$I$1003,4)</f>
        <v>H</v>
      </c>
      <c r="B26" s="53">
        <v>1014</v>
      </c>
      <c r="C26" s="43" t="str">
        <f>IF(B26=Données!T$1,Données!$T$2,VLOOKUP(B26,Données!$A$3:$I$1003,3))</f>
        <v>André Ouimet</v>
      </c>
      <c r="D26" s="41"/>
      <c r="E26" s="44">
        <v>1</v>
      </c>
      <c r="F26" s="44"/>
      <c r="G26" s="44"/>
      <c r="H26" s="45"/>
      <c r="I26" s="46"/>
      <c r="J26" s="47"/>
      <c r="K26" s="48"/>
      <c r="L26" s="49"/>
      <c r="M26" s="58"/>
      <c r="N26" s="58"/>
      <c r="O26" s="50">
        <f>IF(OR(E26&gt;0,F26&gt;0,G26&gt;0),Données!$T$4)</f>
        <v>13</v>
      </c>
      <c r="P26" s="51">
        <f>SUM(E26:G26)</f>
        <v>1</v>
      </c>
      <c r="Q26" s="51">
        <f>COUNTIF(E26:G26,"&gt;0")</f>
        <v>1</v>
      </c>
    </row>
    <row r="27" spans="1:17" x14ac:dyDescent="0.3">
      <c r="A27" s="32" t="s">
        <v>121</v>
      </c>
      <c r="B27" s="53"/>
      <c r="C27" s="54"/>
      <c r="D27" s="32"/>
      <c r="E27" s="44"/>
      <c r="F27" s="55"/>
      <c r="G27" s="55"/>
      <c r="H27" s="45"/>
      <c r="I27" s="46"/>
      <c r="J27" s="47"/>
      <c r="K27" s="48"/>
      <c r="L27" s="49"/>
      <c r="M27" s="38"/>
      <c r="N27" s="38"/>
      <c r="O27" s="56" t="b">
        <f>IF(OR(E27&gt;0,F27&gt;0,G27&gt;0),Données!$T$5)</f>
        <v>0</v>
      </c>
      <c r="P27" s="57"/>
      <c r="Q27" s="57"/>
    </row>
    <row r="28" spans="1:17" x14ac:dyDescent="0.3">
      <c r="A28" s="32" t="s">
        <v>121</v>
      </c>
      <c r="B28" s="53"/>
      <c r="C28" s="54"/>
      <c r="D28" s="32"/>
      <c r="E28" s="44"/>
      <c r="F28" s="55"/>
      <c r="G28" s="55"/>
      <c r="H28" s="45"/>
      <c r="I28" s="46"/>
      <c r="J28" s="47"/>
      <c r="K28" s="48"/>
      <c r="L28" s="49"/>
      <c r="M28" s="58"/>
      <c r="N28" s="58"/>
      <c r="O28" s="56" t="b">
        <f>IF(OR(E28&gt;0,F28&gt;0,G28&gt;0),Données!$T$5)</f>
        <v>0</v>
      </c>
      <c r="P28" s="57"/>
      <c r="Q28" s="57"/>
    </row>
    <row r="29" spans="1:17" x14ac:dyDescent="0.3">
      <c r="A29" s="59" t="s">
        <v>122</v>
      </c>
      <c r="B29" s="53"/>
      <c r="C29" s="60"/>
      <c r="D29" s="59"/>
      <c r="E29" s="44"/>
      <c r="F29" s="55"/>
      <c r="G29" s="55"/>
      <c r="H29" s="45"/>
      <c r="I29" s="46"/>
      <c r="J29" s="47"/>
      <c r="K29" s="48"/>
      <c r="L29" s="49"/>
      <c r="M29" s="58"/>
      <c r="N29" s="58"/>
      <c r="O29" s="61" t="b">
        <f>IF(OR(E29&gt;0,F29&gt;0,G29&gt;0),Données!$T$4)</f>
        <v>0</v>
      </c>
      <c r="P29" s="62"/>
      <c r="Q29" s="62"/>
    </row>
    <row r="30" spans="1:17" x14ac:dyDescent="0.3">
      <c r="A30" s="59" t="s">
        <v>122</v>
      </c>
      <c r="B30" s="53"/>
      <c r="C30" s="60"/>
      <c r="D30" s="59"/>
      <c r="E30" s="44"/>
      <c r="F30" s="55"/>
      <c r="G30" s="55"/>
      <c r="H30" s="45"/>
      <c r="I30" s="46"/>
      <c r="J30" s="47"/>
      <c r="K30" s="48"/>
      <c r="L30" s="49"/>
      <c r="M30" s="58"/>
      <c r="N30" s="58"/>
      <c r="O30" s="61" t="b">
        <f>IF(OR(E30&gt;0,F30&gt;0,G30&gt;0),Données!$T$4)</f>
        <v>0</v>
      </c>
      <c r="P30" s="62"/>
      <c r="Q30" s="62"/>
    </row>
    <row r="31" spans="1:17" x14ac:dyDescent="0.3">
      <c r="A31" s="63"/>
      <c r="B31" s="63"/>
      <c r="C31" s="31" t="s">
        <v>126</v>
      </c>
      <c r="D31" s="63"/>
      <c r="E31" s="64"/>
      <c r="F31" s="65"/>
      <c r="G31" s="65"/>
      <c r="H31" s="66"/>
      <c r="I31" s="67"/>
      <c r="J31" s="68"/>
      <c r="K31" s="69"/>
      <c r="L31" s="70"/>
      <c r="M31" s="58"/>
      <c r="N31" s="58"/>
      <c r="O31" s="71"/>
      <c r="P31" s="72"/>
      <c r="Q31" s="72"/>
    </row>
    <row r="32" spans="1:17" x14ac:dyDescent="0.3">
      <c r="A32" s="41" t="str">
        <f>VLOOKUP(B32,Données!$A$3:$I$1003,4)</f>
        <v>F</v>
      </c>
      <c r="B32" s="53">
        <v>1015</v>
      </c>
      <c r="C32" s="43" t="str">
        <f>IF(B32=Données!T$1,Données!$T$2,VLOOKUP(B32,Données!$A$3:$I$1003,3))</f>
        <v>Diane Resler</v>
      </c>
      <c r="D32" s="41"/>
      <c r="E32" s="44">
        <v>1</v>
      </c>
      <c r="F32" s="44"/>
      <c r="G32" s="44"/>
      <c r="H32" s="45"/>
      <c r="I32" s="46"/>
      <c r="J32" s="47"/>
      <c r="K32" s="48"/>
      <c r="L32" s="49"/>
      <c r="M32" s="58"/>
      <c r="N32" s="58"/>
      <c r="O32" s="50">
        <f>IF(OR(E32&gt;0,F32&gt;0,G32&gt;0),Données!$T$4)</f>
        <v>13</v>
      </c>
      <c r="P32" s="51">
        <f>SUM(E32:G32)</f>
        <v>1</v>
      </c>
      <c r="Q32" s="51">
        <f>COUNTIF(E32:G32,"&gt;0")</f>
        <v>1</v>
      </c>
    </row>
    <row r="33" spans="1:17" x14ac:dyDescent="0.3">
      <c r="A33" s="41" t="str">
        <f>VLOOKUP(B33,Données!$A$3:$I$1003,4)</f>
        <v>H</v>
      </c>
      <c r="B33" s="53">
        <v>1016</v>
      </c>
      <c r="C33" s="43" t="str">
        <f>IF(B33=Données!T$1,Données!$T$2,VLOOKUP(B33,Données!$A$3:$I$1003,3))</f>
        <v>Jacques Charlebois</v>
      </c>
      <c r="D33" s="41"/>
      <c r="E33" s="44">
        <v>1</v>
      </c>
      <c r="F33" s="44"/>
      <c r="G33" s="44"/>
      <c r="H33" s="45"/>
      <c r="I33" s="46"/>
      <c r="J33" s="47"/>
      <c r="K33" s="48"/>
      <c r="L33" s="49"/>
      <c r="M33" s="58"/>
      <c r="N33" s="58"/>
      <c r="O33" s="50">
        <f>IF(OR(E33&gt;0,F33&gt;0,G33&gt;0),Données!$T$4)</f>
        <v>13</v>
      </c>
      <c r="P33" s="51">
        <f>SUM(E33:G33)</f>
        <v>1</v>
      </c>
      <c r="Q33" s="51">
        <f>COUNTIF(E33:G33,"&gt;0")</f>
        <v>1</v>
      </c>
    </row>
    <row r="34" spans="1:17" x14ac:dyDescent="0.3">
      <c r="A34" s="41" t="str">
        <f>VLOOKUP(B34,Données!$A$3:$I$1003,4)</f>
        <v>F</v>
      </c>
      <c r="B34" s="53">
        <v>1017</v>
      </c>
      <c r="C34" s="43" t="str">
        <f>IF(B34=Données!T$1,Données!$T$2,VLOOKUP(B34,Données!$A$3:$I$1003,3))</f>
        <v>Thérèse Hupé</v>
      </c>
      <c r="D34" s="41"/>
      <c r="E34" s="44">
        <v>1</v>
      </c>
      <c r="F34" s="44"/>
      <c r="G34" s="44"/>
      <c r="H34" s="45"/>
      <c r="I34" s="46"/>
      <c r="J34" s="47"/>
      <c r="K34" s="48"/>
      <c r="L34" s="49"/>
      <c r="M34" s="58"/>
      <c r="N34" s="58"/>
      <c r="O34" s="50">
        <f>IF(OR(E34&gt;0,F34&gt;0,G34&gt;0),Données!$T$4)</f>
        <v>13</v>
      </c>
      <c r="P34" s="51">
        <f>SUM(E34:G34)</f>
        <v>1</v>
      </c>
      <c r="Q34" s="51">
        <f>COUNTIF(E34:G34,"&gt;0")</f>
        <v>1</v>
      </c>
    </row>
    <row r="35" spans="1:17" x14ac:dyDescent="0.3">
      <c r="A35" s="41" t="str">
        <f>VLOOKUP(B35,Données!$A$3:$I$1003,4)</f>
        <v>H</v>
      </c>
      <c r="B35" s="53">
        <v>1018</v>
      </c>
      <c r="C35" s="43" t="str">
        <f>IF(B35=Données!T$1,Données!$T$2,VLOOKUP(B35,Données!$A$3:$I$1003,3))</f>
        <v>Jean-Claude Marcoux</v>
      </c>
      <c r="D35" s="41"/>
      <c r="E35" s="44">
        <v>1</v>
      </c>
      <c r="F35" s="44"/>
      <c r="G35" s="44"/>
      <c r="H35" s="45"/>
      <c r="I35" s="46"/>
      <c r="J35" s="47"/>
      <c r="K35" s="48"/>
      <c r="L35" s="49"/>
      <c r="M35" s="58"/>
      <c r="N35" s="58"/>
      <c r="O35" s="50">
        <f>IF(OR(E35&gt;0,F35&gt;0,G35&gt;0),Données!$T$4)</f>
        <v>13</v>
      </c>
      <c r="P35" s="51">
        <f>SUM(E35:G35)</f>
        <v>1</v>
      </c>
      <c r="Q35" s="51">
        <f>COUNTIF(E35:G35,"&gt;0")</f>
        <v>1</v>
      </c>
    </row>
    <row r="36" spans="1:17" x14ac:dyDescent="0.3">
      <c r="A36" s="41" t="str">
        <f>VLOOKUP(B36,Données!$A$3:$I$1003,4)</f>
        <v>F</v>
      </c>
      <c r="B36" s="53">
        <v>1019</v>
      </c>
      <c r="C36" s="43" t="str">
        <f>IF(B36=Données!T$1,Données!$T$2,VLOOKUP(B36,Données!$A$3:$I$1003,3))</f>
        <v>Jocelyne Brunelle</v>
      </c>
      <c r="D36" s="41"/>
      <c r="E36" s="44">
        <v>1</v>
      </c>
      <c r="F36" s="44"/>
      <c r="G36" s="44"/>
      <c r="H36" s="45"/>
      <c r="I36" s="46"/>
      <c r="J36" s="47"/>
      <c r="K36" s="48"/>
      <c r="L36" s="49"/>
      <c r="M36" s="58"/>
      <c r="N36" s="58"/>
      <c r="O36" s="50">
        <f>IF(OR(E36&gt;0,F36&gt;0,G36&gt;0),Données!$T$4)</f>
        <v>13</v>
      </c>
      <c r="P36" s="51">
        <f>SUM(E36:G36)</f>
        <v>1</v>
      </c>
      <c r="Q36" s="51">
        <f>COUNTIF(E36:G36,"&gt;0")</f>
        <v>1</v>
      </c>
    </row>
    <row r="37" spans="1:17" x14ac:dyDescent="0.3">
      <c r="A37" s="32" t="s">
        <v>121</v>
      </c>
      <c r="B37" s="53"/>
      <c r="C37" s="54"/>
      <c r="D37" s="32"/>
      <c r="E37" s="44"/>
      <c r="F37" s="55"/>
      <c r="G37" s="55"/>
      <c r="H37" s="45"/>
      <c r="I37" s="46"/>
      <c r="J37" s="47"/>
      <c r="K37" s="48"/>
      <c r="L37" s="49"/>
      <c r="M37" s="38"/>
      <c r="N37" s="38"/>
      <c r="O37" s="56" t="b">
        <f>IF(OR(E37&gt;0,F37&gt;0,G37&gt;0),Données!$T$5)</f>
        <v>0</v>
      </c>
      <c r="P37" s="57"/>
      <c r="Q37" s="57"/>
    </row>
    <row r="38" spans="1:17" x14ac:dyDescent="0.3">
      <c r="A38" s="32" t="s">
        <v>121</v>
      </c>
      <c r="B38" s="53"/>
      <c r="C38" s="54"/>
      <c r="D38" s="32"/>
      <c r="E38" s="44"/>
      <c r="F38" s="55"/>
      <c r="G38" s="55"/>
      <c r="H38" s="45"/>
      <c r="I38" s="46"/>
      <c r="J38" s="47"/>
      <c r="K38" s="48"/>
      <c r="L38" s="49"/>
      <c r="M38" s="58"/>
      <c r="N38" s="58"/>
      <c r="O38" s="56" t="b">
        <f>IF(OR(E38&gt;0,F38&gt;0,G38&gt;0),Données!$T$5)</f>
        <v>0</v>
      </c>
      <c r="P38" s="57"/>
      <c r="Q38" s="57"/>
    </row>
    <row r="39" spans="1:17" x14ac:dyDescent="0.3">
      <c r="A39" s="59" t="s">
        <v>122</v>
      </c>
      <c r="B39" s="53"/>
      <c r="C39" s="60"/>
      <c r="D39" s="59"/>
      <c r="E39" s="44"/>
      <c r="F39" s="55"/>
      <c r="G39" s="55"/>
      <c r="H39" s="45"/>
      <c r="I39" s="46"/>
      <c r="J39" s="47"/>
      <c r="K39" s="48"/>
      <c r="L39" s="49"/>
      <c r="M39" s="58"/>
      <c r="N39" s="58"/>
      <c r="O39" s="61" t="b">
        <f>IF(OR(E39&gt;0,F39&gt;0,G39&gt;0),Données!$T$4)</f>
        <v>0</v>
      </c>
      <c r="P39" s="62"/>
      <c r="Q39" s="62"/>
    </row>
    <row r="40" spans="1:17" x14ac:dyDescent="0.3">
      <c r="A40" s="59" t="s">
        <v>122</v>
      </c>
      <c r="B40" s="53"/>
      <c r="C40" s="60"/>
      <c r="D40" s="59"/>
      <c r="E40" s="44"/>
      <c r="F40" s="55"/>
      <c r="G40" s="55"/>
      <c r="H40" s="45"/>
      <c r="I40" s="46"/>
      <c r="J40" s="47"/>
      <c r="K40" s="48"/>
      <c r="L40" s="49"/>
      <c r="M40" s="58"/>
      <c r="N40" s="58"/>
      <c r="O40" s="61" t="b">
        <f>IF(OR(E40&gt;0,F40&gt;0,G40&gt;0),Données!$T$4)</f>
        <v>0</v>
      </c>
      <c r="P40" s="62"/>
      <c r="Q40" s="62"/>
    </row>
    <row r="41" spans="1:17" x14ac:dyDescent="0.3">
      <c r="A41" s="63"/>
      <c r="B41" s="63"/>
      <c r="C41" s="31" t="s">
        <v>127</v>
      </c>
      <c r="D41" s="63"/>
      <c r="E41" s="64"/>
      <c r="F41" s="65"/>
      <c r="G41" s="65"/>
      <c r="H41" s="66"/>
      <c r="I41" s="67"/>
      <c r="J41" s="68"/>
      <c r="K41" s="69"/>
      <c r="L41" s="70"/>
      <c r="M41" s="58"/>
      <c r="N41" s="58"/>
      <c r="O41" s="71"/>
      <c r="P41" s="72"/>
      <c r="Q41" s="72"/>
    </row>
    <row r="42" spans="1:17" x14ac:dyDescent="0.3">
      <c r="A42" s="41" t="str">
        <f>VLOOKUP(B42,Données!$A$3:$I$1003,4)</f>
        <v>F</v>
      </c>
      <c r="B42" s="53">
        <v>1020</v>
      </c>
      <c r="C42" s="43" t="str">
        <f>IF(B42=Données!T$1,Données!$T$2,VLOOKUP(B42,Données!$A$3:$I$1003,3))</f>
        <v>Juliette Lavallée</v>
      </c>
      <c r="D42" s="41"/>
      <c r="E42" s="44">
        <v>1</v>
      </c>
      <c r="F42" s="44"/>
      <c r="G42" s="44"/>
      <c r="H42" s="45"/>
      <c r="I42" s="46"/>
      <c r="J42" s="47"/>
      <c r="K42" s="48"/>
      <c r="L42" s="49"/>
      <c r="M42" s="58"/>
      <c r="N42" s="58"/>
      <c r="O42" s="50">
        <f>IF(OR(E42&gt;0,F42&gt;0,G42&gt;0),Données!$T$4)</f>
        <v>13</v>
      </c>
      <c r="P42" s="51">
        <f>SUM(E42:G42)</f>
        <v>1</v>
      </c>
      <c r="Q42" s="51">
        <f>COUNTIF(E42:G42,"&gt;0")</f>
        <v>1</v>
      </c>
    </row>
    <row r="43" spans="1:17" x14ac:dyDescent="0.3">
      <c r="A43" s="41" t="str">
        <f>VLOOKUP(B43,Données!$A$3:$I$1003,4)</f>
        <v>H</v>
      </c>
      <c r="B43" s="53">
        <v>1021</v>
      </c>
      <c r="C43" s="43" t="str">
        <f>IF(B43=Données!T$1,Données!$T$2,VLOOKUP(B43,Données!$A$3:$I$1003,3))</f>
        <v>Patrice Riendeau</v>
      </c>
      <c r="D43" s="41"/>
      <c r="E43" s="44">
        <v>1</v>
      </c>
      <c r="F43" s="44"/>
      <c r="G43" s="44"/>
      <c r="H43" s="45"/>
      <c r="I43" s="46"/>
      <c r="J43" s="47"/>
      <c r="K43" s="48"/>
      <c r="L43" s="49"/>
      <c r="M43" s="58"/>
      <c r="N43" s="58"/>
      <c r="O43" s="50">
        <f>IF(OR(E43&gt;0,F43&gt;0,G43&gt;0),Données!$T$4)</f>
        <v>13</v>
      </c>
      <c r="P43" s="51">
        <f>SUM(E43:G43)</f>
        <v>1</v>
      </c>
      <c r="Q43" s="51">
        <f>COUNTIF(E43:G43,"&gt;0")</f>
        <v>1</v>
      </c>
    </row>
    <row r="44" spans="1:17" x14ac:dyDescent="0.3">
      <c r="A44" s="41" t="str">
        <f>VLOOKUP(B44,Données!$A$3:$I$1003,4)</f>
        <v>F</v>
      </c>
      <c r="B44" s="53">
        <v>1022</v>
      </c>
      <c r="C44" s="43" t="str">
        <f>IF(B44=Données!T$1,Données!$T$2,VLOOKUP(B44,Données!$A$3:$I$1003,3))</f>
        <v>Pierrette Venne</v>
      </c>
      <c r="D44" s="41"/>
      <c r="E44" s="44">
        <v>1</v>
      </c>
      <c r="F44" s="44"/>
      <c r="G44" s="44"/>
      <c r="H44" s="45"/>
      <c r="I44" s="46"/>
      <c r="J44" s="47"/>
      <c r="K44" s="48"/>
      <c r="L44" s="49"/>
      <c r="M44" s="58"/>
      <c r="N44" s="58"/>
      <c r="O44" s="50">
        <f>IF(OR(E44&gt;0,F44&gt;0,G44&gt;0),Données!$T$4)</f>
        <v>13</v>
      </c>
      <c r="P44" s="51">
        <f>SUM(E44:G44)</f>
        <v>1</v>
      </c>
      <c r="Q44" s="51">
        <f>COUNTIF(E44:G44,"&gt;0")</f>
        <v>1</v>
      </c>
    </row>
    <row r="45" spans="1:17" x14ac:dyDescent="0.3">
      <c r="A45" s="41" t="str">
        <f>VLOOKUP(B45,Données!$A$3:$I$1003,4)</f>
        <v>H</v>
      </c>
      <c r="B45" s="53">
        <v>1023</v>
      </c>
      <c r="C45" s="43" t="str">
        <f>IF(B45=Données!T$1,Données!$T$2,VLOOKUP(B45,Données!$A$3:$I$1003,3))</f>
        <v>Émile Beauchesne</v>
      </c>
      <c r="D45" s="41"/>
      <c r="E45" s="44">
        <v>1</v>
      </c>
      <c r="F45" s="44"/>
      <c r="G45" s="44"/>
      <c r="H45" s="45"/>
      <c r="I45" s="46"/>
      <c r="J45" s="47"/>
      <c r="K45" s="48"/>
      <c r="L45" s="49"/>
      <c r="M45" s="58"/>
      <c r="N45" s="58"/>
      <c r="O45" s="50">
        <f>IF(OR(E45&gt;0,F45&gt;0,G45&gt;0),Données!$T$4)</f>
        <v>13</v>
      </c>
      <c r="P45" s="51">
        <f>SUM(E45:G45)</f>
        <v>1</v>
      </c>
      <c r="Q45" s="51">
        <f>COUNTIF(E45:G45,"&gt;0")</f>
        <v>1</v>
      </c>
    </row>
    <row r="46" spans="1:17" x14ac:dyDescent="0.3">
      <c r="A46" s="41" t="str">
        <f>VLOOKUP(B46,Données!$A$3:$I$1003,4)</f>
        <v>F</v>
      </c>
      <c r="B46" s="53">
        <v>1024</v>
      </c>
      <c r="C46" s="43" t="str">
        <f>IF(B46=Données!T$1,Données!$T$2,VLOOKUP(B46,Données!$A$3:$I$1003,3))</f>
        <v>Gilberte Caron</v>
      </c>
      <c r="D46" s="41"/>
      <c r="E46" s="44">
        <v>1</v>
      </c>
      <c r="F46" s="44"/>
      <c r="G46" s="44"/>
      <c r="H46" s="45"/>
      <c r="I46" s="46"/>
      <c r="J46" s="47"/>
      <c r="K46" s="48"/>
      <c r="L46" s="49"/>
      <c r="M46" s="58"/>
      <c r="N46" s="58"/>
      <c r="O46" s="50">
        <f>IF(OR(E46&gt;0,F46&gt;0,G46&gt;0),Données!$T$4)</f>
        <v>13</v>
      </c>
      <c r="P46" s="51">
        <f>SUM(E46:G46)</f>
        <v>1</v>
      </c>
      <c r="Q46" s="51">
        <f>COUNTIF(E46:G46,"&gt;0")</f>
        <v>1</v>
      </c>
    </row>
    <row r="47" spans="1:17" x14ac:dyDescent="0.3">
      <c r="A47" s="32" t="s">
        <v>121</v>
      </c>
      <c r="B47" s="53"/>
      <c r="C47" s="54"/>
      <c r="D47" s="32"/>
      <c r="E47" s="44"/>
      <c r="F47" s="55"/>
      <c r="G47" s="55"/>
      <c r="H47" s="45"/>
      <c r="I47" s="46"/>
      <c r="J47" s="47"/>
      <c r="K47" s="48"/>
      <c r="L47" s="49"/>
      <c r="M47" s="38"/>
      <c r="N47" s="38"/>
      <c r="O47" s="56" t="b">
        <f>IF(OR(E47&gt;0,F47&gt;0,G47&gt;0),Données!$T$5)</f>
        <v>0</v>
      </c>
      <c r="P47" s="57"/>
      <c r="Q47" s="57"/>
    </row>
    <row r="48" spans="1:17" x14ac:dyDescent="0.3">
      <c r="A48" s="32" t="s">
        <v>121</v>
      </c>
      <c r="B48" s="53"/>
      <c r="C48" s="54"/>
      <c r="D48" s="32"/>
      <c r="E48" s="44"/>
      <c r="F48" s="55"/>
      <c r="G48" s="55"/>
      <c r="H48" s="45"/>
      <c r="I48" s="46"/>
      <c r="J48" s="47"/>
      <c r="K48" s="48"/>
      <c r="L48" s="49"/>
      <c r="M48" s="58"/>
      <c r="N48" s="58"/>
      <c r="O48" s="56" t="b">
        <f>IF(OR(E48&gt;0,F48&gt;0,G48&gt;0),Données!$T$5)</f>
        <v>0</v>
      </c>
      <c r="P48" s="57"/>
      <c r="Q48" s="57"/>
    </row>
    <row r="49" spans="1:17" x14ac:dyDescent="0.3">
      <c r="A49" s="59" t="s">
        <v>122</v>
      </c>
      <c r="B49" s="53"/>
      <c r="C49" s="60"/>
      <c r="D49" s="59"/>
      <c r="E49" s="44"/>
      <c r="F49" s="55"/>
      <c r="G49" s="55"/>
      <c r="H49" s="45"/>
      <c r="I49" s="46"/>
      <c r="J49" s="47"/>
      <c r="K49" s="48"/>
      <c r="L49" s="49"/>
      <c r="M49" s="58"/>
      <c r="N49" s="58"/>
      <c r="O49" s="61" t="b">
        <f>IF(OR(E49&gt;0,F49&gt;0,G49&gt;0),Données!$T$4)</f>
        <v>0</v>
      </c>
      <c r="P49" s="62"/>
      <c r="Q49" s="62"/>
    </row>
    <row r="50" spans="1:17" x14ac:dyDescent="0.3">
      <c r="A50" s="59" t="s">
        <v>122</v>
      </c>
      <c r="B50" s="53"/>
      <c r="C50" s="60"/>
      <c r="D50" s="59"/>
      <c r="E50" s="44"/>
      <c r="F50" s="55"/>
      <c r="G50" s="55"/>
      <c r="H50" s="45"/>
      <c r="I50" s="46"/>
      <c r="J50" s="47"/>
      <c r="K50" s="48"/>
      <c r="L50" s="49"/>
      <c r="M50" s="58"/>
      <c r="N50" s="58"/>
      <c r="O50" s="61" t="b">
        <f>IF(OR(E50&gt;0,F50&gt;0,G50&gt;0),Données!$T$4)</f>
        <v>0</v>
      </c>
      <c r="P50" s="62"/>
      <c r="Q50" s="62"/>
    </row>
    <row r="51" spans="1:17" x14ac:dyDescent="0.3">
      <c r="A51" s="63"/>
      <c r="B51" s="63"/>
      <c r="C51" s="31" t="s">
        <v>128</v>
      </c>
      <c r="D51" s="63"/>
      <c r="E51" s="64"/>
      <c r="F51" s="65"/>
      <c r="G51" s="65"/>
      <c r="H51" s="66"/>
      <c r="I51" s="67"/>
      <c r="J51" s="68"/>
      <c r="K51" s="69"/>
      <c r="L51" s="70"/>
      <c r="M51" s="58"/>
      <c r="N51" s="58"/>
      <c r="O51" s="71"/>
      <c r="P51" s="72"/>
      <c r="Q51" s="72"/>
    </row>
    <row r="52" spans="1:17" x14ac:dyDescent="0.3">
      <c r="A52" s="41" t="str">
        <f>VLOOKUP(B52,Données!$A$3:$I$1003,4)</f>
        <v>F</v>
      </c>
      <c r="B52" s="53">
        <v>1025</v>
      </c>
      <c r="C52" s="43" t="str">
        <f>IF(B52=Données!T$1,Données!$T$2,VLOOKUP(B52,Données!$A$3:$I$1003,3))</f>
        <v>Cécile Rhéaume</v>
      </c>
      <c r="D52" s="41"/>
      <c r="E52" s="44">
        <v>1</v>
      </c>
      <c r="F52" s="44"/>
      <c r="G52" s="44"/>
      <c r="H52" s="45"/>
      <c r="I52" s="46"/>
      <c r="J52" s="47"/>
      <c r="K52" s="48"/>
      <c r="L52" s="49"/>
      <c r="M52" s="58"/>
      <c r="N52" s="58"/>
      <c r="O52" s="50">
        <f>IF(OR(E52&gt;0,F52&gt;0,G52&gt;0),Données!$T$4)</f>
        <v>13</v>
      </c>
      <c r="P52" s="51">
        <f>SUM(E52:G52)</f>
        <v>1</v>
      </c>
      <c r="Q52" s="51">
        <f>COUNTIF(E52:G52,"&gt;0")</f>
        <v>1</v>
      </c>
    </row>
    <row r="53" spans="1:17" x14ac:dyDescent="0.3">
      <c r="A53" s="41" t="str">
        <f>VLOOKUP(B53,Données!$A$3:$I$1003,4)</f>
        <v>F</v>
      </c>
      <c r="B53" s="53">
        <v>1026</v>
      </c>
      <c r="C53" s="43" t="str">
        <f>IF(B53=Données!T$1,Données!$T$2,VLOOKUP(B53,Données!$A$3:$I$1003,3))</f>
        <v>Monique Campeau</v>
      </c>
      <c r="D53" s="41"/>
      <c r="E53" s="44">
        <v>1</v>
      </c>
      <c r="F53" s="44"/>
      <c r="G53" s="44"/>
      <c r="H53" s="45"/>
      <c r="I53" s="46"/>
      <c r="J53" s="47"/>
      <c r="K53" s="48"/>
      <c r="L53" s="49"/>
      <c r="M53" s="58"/>
      <c r="N53" s="58"/>
      <c r="O53" s="50">
        <f>IF(OR(E53&gt;0,F53&gt;0,G53&gt;0),Données!$T$4)</f>
        <v>13</v>
      </c>
      <c r="P53" s="51">
        <f>SUM(E53:G53)</f>
        <v>1</v>
      </c>
      <c r="Q53" s="51">
        <f>COUNTIF(E53:G53,"&gt;0")</f>
        <v>1</v>
      </c>
    </row>
    <row r="54" spans="1:17" x14ac:dyDescent="0.3">
      <c r="A54" s="41" t="str">
        <f>VLOOKUP(B54,Données!$A$3:$I$1003,4)</f>
        <v>H</v>
      </c>
      <c r="B54" s="53">
        <v>1027</v>
      </c>
      <c r="C54" s="43" t="str">
        <f>IF(B54=Données!T$1,Données!$T$2,VLOOKUP(B54,Données!$A$3:$I$1003,3))</f>
        <v>Philippe Vignis</v>
      </c>
      <c r="D54" s="41"/>
      <c r="E54" s="44">
        <v>1</v>
      </c>
      <c r="F54" s="44"/>
      <c r="G54" s="44"/>
      <c r="H54" s="45"/>
      <c r="I54" s="46"/>
      <c r="J54" s="47"/>
      <c r="K54" s="48"/>
      <c r="L54" s="49"/>
      <c r="M54" s="58"/>
      <c r="N54" s="58"/>
      <c r="O54" s="50">
        <f>IF(OR(E54&gt;0,F54&gt;0,G54&gt;0),Données!$T$4)</f>
        <v>13</v>
      </c>
      <c r="P54" s="51">
        <f>SUM(E54:G54)</f>
        <v>1</v>
      </c>
      <c r="Q54" s="51">
        <f>COUNTIF(E54:G54,"&gt;0")</f>
        <v>1</v>
      </c>
    </row>
    <row r="55" spans="1:17" x14ac:dyDescent="0.3">
      <c r="A55" s="41" t="str">
        <f>VLOOKUP(B55,Données!$A$3:$I$1003,4)</f>
        <v>H</v>
      </c>
      <c r="B55" s="53">
        <v>1028</v>
      </c>
      <c r="C55" s="43" t="str">
        <f>IF(B55=Données!T$1,Données!$T$2,VLOOKUP(B55,Données!$A$3:$I$1003,3))</f>
        <v>Claude Baril</v>
      </c>
      <c r="D55" s="41"/>
      <c r="E55" s="44">
        <v>1</v>
      </c>
      <c r="F55" s="44"/>
      <c r="G55" s="44"/>
      <c r="H55" s="45"/>
      <c r="I55" s="46"/>
      <c r="J55" s="47"/>
      <c r="K55" s="48"/>
      <c r="L55" s="49"/>
      <c r="M55" s="58"/>
      <c r="N55" s="58"/>
      <c r="O55" s="50">
        <f>IF(OR(E55&gt;0,F55&gt;0,G55&gt;0),Données!$T$4)</f>
        <v>13</v>
      </c>
      <c r="P55" s="51">
        <f>SUM(E55:G55)</f>
        <v>1</v>
      </c>
      <c r="Q55" s="51">
        <f>COUNTIF(E55:G55,"&gt;0")</f>
        <v>1</v>
      </c>
    </row>
    <row r="56" spans="1:17" x14ac:dyDescent="0.3">
      <c r="A56" s="41" t="str">
        <f>VLOOKUP(B56,Données!$A$3:$I$1003,4)</f>
        <v>F</v>
      </c>
      <c r="B56" s="53">
        <v>1029</v>
      </c>
      <c r="C56" s="43" t="str">
        <f>IF(B56=Données!T$1,Données!$T$2,VLOOKUP(B56,Données!$A$3:$I$1003,3))</f>
        <v>Carole Moreau</v>
      </c>
      <c r="D56" s="41"/>
      <c r="E56" s="44">
        <v>1</v>
      </c>
      <c r="F56" s="44"/>
      <c r="G56" s="44"/>
      <c r="H56" s="45"/>
      <c r="I56" s="46"/>
      <c r="J56" s="47"/>
      <c r="K56" s="48"/>
      <c r="L56" s="49"/>
      <c r="M56" s="58"/>
      <c r="N56" s="58"/>
      <c r="O56" s="50">
        <f>IF(OR(E56&gt;0,F56&gt;0,G56&gt;0),Données!$T$4)</f>
        <v>13</v>
      </c>
      <c r="P56" s="51">
        <f>SUM(E56:G56)</f>
        <v>1</v>
      </c>
      <c r="Q56" s="51">
        <f>COUNTIF(E56:G56,"&gt;0")</f>
        <v>1</v>
      </c>
    </row>
    <row r="57" spans="1:17" x14ac:dyDescent="0.3">
      <c r="A57" s="32" t="s">
        <v>121</v>
      </c>
      <c r="B57" s="53"/>
      <c r="C57" s="54"/>
      <c r="D57" s="32"/>
      <c r="E57" s="44"/>
      <c r="F57" s="55"/>
      <c r="G57" s="55"/>
      <c r="H57" s="45"/>
      <c r="I57" s="46"/>
      <c r="J57" s="47"/>
      <c r="K57" s="48"/>
      <c r="L57" s="49"/>
      <c r="M57" s="38"/>
      <c r="N57" s="38"/>
      <c r="O57" s="56" t="b">
        <f>IF(OR(E57&gt;0,F57&gt;0,G57&gt;0),Données!$T$5)</f>
        <v>0</v>
      </c>
      <c r="P57" s="57"/>
      <c r="Q57" s="57"/>
    </row>
    <row r="58" spans="1:17" x14ac:dyDescent="0.3">
      <c r="A58" s="32" t="s">
        <v>121</v>
      </c>
      <c r="B58" s="53"/>
      <c r="C58" s="54"/>
      <c r="D58" s="32"/>
      <c r="E58" s="44"/>
      <c r="F58" s="55"/>
      <c r="G58" s="55"/>
      <c r="H58" s="45"/>
      <c r="I58" s="46"/>
      <c r="J58" s="47"/>
      <c r="K58" s="48"/>
      <c r="L58" s="49"/>
      <c r="M58" s="58"/>
      <c r="N58" s="58"/>
      <c r="O58" s="56" t="b">
        <f>IF(OR(E58&gt;0,F58&gt;0,G58&gt;0),Données!$T$5)</f>
        <v>0</v>
      </c>
      <c r="P58" s="57"/>
      <c r="Q58" s="57"/>
    </row>
    <row r="59" spans="1:17" x14ac:dyDescent="0.3">
      <c r="A59" s="59" t="s">
        <v>122</v>
      </c>
      <c r="B59" s="53"/>
      <c r="C59" s="60"/>
      <c r="D59" s="59"/>
      <c r="E59" s="44"/>
      <c r="F59" s="55"/>
      <c r="G59" s="55"/>
      <c r="H59" s="45"/>
      <c r="I59" s="46"/>
      <c r="J59" s="47"/>
      <c r="K59" s="48"/>
      <c r="L59" s="49"/>
      <c r="M59" s="58"/>
      <c r="N59" s="58"/>
      <c r="O59" s="61" t="b">
        <f>IF(OR(E59&gt;0,F59&gt;0,G59&gt;0),Données!$T$4)</f>
        <v>0</v>
      </c>
      <c r="P59" s="62"/>
      <c r="Q59" s="62"/>
    </row>
    <row r="60" spans="1:17" x14ac:dyDescent="0.3">
      <c r="A60" s="59" t="s">
        <v>122</v>
      </c>
      <c r="B60" s="53"/>
      <c r="C60" s="60"/>
      <c r="D60" s="59"/>
      <c r="E60" s="44"/>
      <c r="F60" s="55"/>
      <c r="G60" s="55"/>
      <c r="H60" s="45"/>
      <c r="I60" s="46"/>
      <c r="J60" s="47"/>
      <c r="K60" s="48"/>
      <c r="L60" s="49"/>
      <c r="M60" s="58"/>
      <c r="N60" s="58"/>
      <c r="O60" s="61" t="b">
        <f>IF(OR(E60&gt;0,F60&gt;0,G60&gt;0),Données!$T$4)</f>
        <v>0</v>
      </c>
      <c r="P60" s="62"/>
      <c r="Q60" s="62"/>
    </row>
    <row r="61" spans="1:17" x14ac:dyDescent="0.3">
      <c r="A61" s="63"/>
      <c r="B61" s="63"/>
      <c r="C61" s="31" t="s">
        <v>129</v>
      </c>
      <c r="D61" s="63"/>
      <c r="E61" s="64"/>
      <c r="F61" s="65"/>
      <c r="G61" s="65"/>
      <c r="H61" s="66"/>
      <c r="I61" s="67"/>
      <c r="J61" s="68"/>
      <c r="K61" s="69"/>
      <c r="L61" s="70"/>
      <c r="M61" s="58"/>
      <c r="N61" s="58"/>
      <c r="O61" s="71"/>
      <c r="P61" s="72"/>
      <c r="Q61" s="72"/>
    </row>
    <row r="62" spans="1:17" x14ac:dyDescent="0.3">
      <c r="A62" s="41" t="str">
        <f>VLOOKUP(B62,Données!$A$3:$I$1003,4)</f>
        <v>F</v>
      </c>
      <c r="B62" s="53">
        <v>1030</v>
      </c>
      <c r="C62" s="43" t="str">
        <f>IF(B62=Données!T$1,Données!$T$2,VLOOKUP(B62,Données!$A$3:$I$1003,3))</f>
        <v>Gisèle Prévost</v>
      </c>
      <c r="D62" s="41"/>
      <c r="E62" s="44">
        <v>1</v>
      </c>
      <c r="F62" s="44"/>
      <c r="G62" s="44"/>
      <c r="H62" s="45"/>
      <c r="I62" s="46"/>
      <c r="J62" s="47"/>
      <c r="K62" s="48"/>
      <c r="L62" s="49"/>
      <c r="M62" s="58"/>
      <c r="N62" s="58"/>
      <c r="O62" s="50">
        <f>IF(OR(E62&gt;0,F62&gt;0,G62&gt;0),Données!$T$4)</f>
        <v>13</v>
      </c>
      <c r="P62" s="51">
        <f>SUM(E62:G62)</f>
        <v>1</v>
      </c>
      <c r="Q62" s="51">
        <f>COUNTIF(E62:G62,"&gt;0")</f>
        <v>1</v>
      </c>
    </row>
    <row r="63" spans="1:17" x14ac:dyDescent="0.3">
      <c r="A63" s="41" t="str">
        <f>VLOOKUP(B63,Données!$A$3:$I$1003,4)</f>
        <v>H</v>
      </c>
      <c r="B63" s="53">
        <v>1031</v>
      </c>
      <c r="C63" s="43" t="str">
        <f>IF(B63=Données!T$1,Données!$T$2,VLOOKUP(B63,Données!$A$3:$I$1003,3))</f>
        <v>Antoine Lavoie</v>
      </c>
      <c r="D63" s="41"/>
      <c r="E63" s="44">
        <v>1</v>
      </c>
      <c r="F63" s="44"/>
      <c r="G63" s="44"/>
      <c r="H63" s="45"/>
      <c r="I63" s="46"/>
      <c r="J63" s="47"/>
      <c r="K63" s="48"/>
      <c r="L63" s="49"/>
      <c r="M63" s="58"/>
      <c r="N63" s="58"/>
      <c r="O63" s="50">
        <f>IF(OR(E63&gt;0,F63&gt;0,G63&gt;0),Données!$T$4)</f>
        <v>13</v>
      </c>
      <c r="P63" s="51">
        <f>SUM(E63:G63)</f>
        <v>1</v>
      </c>
      <c r="Q63" s="51">
        <f>COUNTIF(E63:G63,"&gt;0")</f>
        <v>1</v>
      </c>
    </row>
    <row r="64" spans="1:17" x14ac:dyDescent="0.3">
      <c r="A64" s="41" t="str">
        <f>VLOOKUP(B64,Données!$A$3:$I$1003,4)</f>
        <v>F</v>
      </c>
      <c r="B64" s="53">
        <v>1032</v>
      </c>
      <c r="C64" s="43" t="str">
        <f>IF(B64=Données!T$1,Données!$T$2,VLOOKUP(B64,Données!$A$3:$I$1003,3))</f>
        <v>Thérèse Truchon</v>
      </c>
      <c r="D64" s="41"/>
      <c r="E64" s="44">
        <v>1</v>
      </c>
      <c r="F64" s="44"/>
      <c r="G64" s="44"/>
      <c r="H64" s="45"/>
      <c r="I64" s="46"/>
      <c r="J64" s="47"/>
      <c r="K64" s="48"/>
      <c r="L64" s="49"/>
      <c r="M64" s="58"/>
      <c r="N64" s="58"/>
      <c r="O64" s="50">
        <f>IF(OR(E64&gt;0,F64&gt;0,G64&gt;0),Données!$T$4)</f>
        <v>13</v>
      </c>
      <c r="P64" s="51">
        <f>SUM(E64:G64)</f>
        <v>1</v>
      </c>
      <c r="Q64" s="51">
        <f>COUNTIF(E64:G64,"&gt;0")</f>
        <v>1</v>
      </c>
    </row>
    <row r="65" spans="1:17" x14ac:dyDescent="0.3">
      <c r="A65" s="41" t="str">
        <f>VLOOKUP(B65,Données!$A$3:$I$1003,4)</f>
        <v>F</v>
      </c>
      <c r="B65" s="53">
        <v>1033</v>
      </c>
      <c r="C65" s="43" t="str">
        <f>IF(B65=Données!T$1,Données!$T$2,VLOOKUP(B65,Données!$A$3:$I$1003,3))</f>
        <v>Estelle Vadboncoeur</v>
      </c>
      <c r="D65" s="41"/>
      <c r="E65" s="44">
        <v>1</v>
      </c>
      <c r="F65" s="44"/>
      <c r="G65" s="44"/>
      <c r="H65" s="45"/>
      <c r="I65" s="46"/>
      <c r="J65" s="47"/>
      <c r="K65" s="48"/>
      <c r="L65" s="49"/>
      <c r="M65" s="58"/>
      <c r="N65" s="58"/>
      <c r="O65" s="50">
        <f>IF(OR(E65&gt;0,F65&gt;0,G65&gt;0),Données!$T$4)</f>
        <v>13</v>
      </c>
      <c r="P65" s="51">
        <f>SUM(E65:G65)</f>
        <v>1</v>
      </c>
      <c r="Q65" s="51">
        <f>COUNTIF(E65:G65,"&gt;0")</f>
        <v>1</v>
      </c>
    </row>
    <row r="66" spans="1:17" x14ac:dyDescent="0.3">
      <c r="A66" s="41" t="str">
        <f>VLOOKUP(B66,Données!$A$3:$I$1003,4)</f>
        <v>F</v>
      </c>
      <c r="B66" s="53">
        <v>1034</v>
      </c>
      <c r="C66" s="43" t="str">
        <f>IF(B66=Données!T$1,Données!$T$2,VLOOKUP(B66,Données!$A$3:$I$1003,3))</f>
        <v>Cécile Hébert</v>
      </c>
      <c r="D66" s="41"/>
      <c r="E66" s="44">
        <v>1</v>
      </c>
      <c r="F66" s="44"/>
      <c r="G66" s="44"/>
      <c r="H66" s="45"/>
      <c r="I66" s="46"/>
      <c r="J66" s="47"/>
      <c r="K66" s="48"/>
      <c r="L66" s="49"/>
      <c r="M66" s="58"/>
      <c r="N66" s="58"/>
      <c r="O66" s="50">
        <f>IF(OR(E66&gt;0,F66&gt;0,G66&gt;0),Données!$T$4)</f>
        <v>13</v>
      </c>
      <c r="P66" s="51">
        <f>SUM(E66:G66)</f>
        <v>1</v>
      </c>
      <c r="Q66" s="51">
        <f>COUNTIF(E66:G66,"&gt;0")</f>
        <v>1</v>
      </c>
    </row>
    <row r="67" spans="1:17" x14ac:dyDescent="0.3">
      <c r="A67" s="32" t="s">
        <v>121</v>
      </c>
      <c r="B67" s="53"/>
      <c r="C67" s="54"/>
      <c r="D67" s="32"/>
      <c r="E67" s="44"/>
      <c r="F67" s="55"/>
      <c r="G67" s="55"/>
      <c r="H67" s="45"/>
      <c r="I67" s="46"/>
      <c r="J67" s="47"/>
      <c r="K67" s="48"/>
      <c r="L67" s="49"/>
      <c r="M67" s="38"/>
      <c r="N67" s="38"/>
      <c r="O67" s="56" t="b">
        <f>IF(OR(E67&gt;0,F67&gt;0,G67&gt;0),Données!$T$5)</f>
        <v>0</v>
      </c>
      <c r="P67" s="57"/>
      <c r="Q67" s="57"/>
    </row>
    <row r="68" spans="1:17" x14ac:dyDescent="0.3">
      <c r="A68" s="32" t="s">
        <v>121</v>
      </c>
      <c r="B68" s="53"/>
      <c r="C68" s="54"/>
      <c r="D68" s="32"/>
      <c r="E68" s="44"/>
      <c r="F68" s="55"/>
      <c r="G68" s="55"/>
      <c r="H68" s="45"/>
      <c r="I68" s="46"/>
      <c r="J68" s="47"/>
      <c r="K68" s="48"/>
      <c r="L68" s="49"/>
      <c r="M68" s="58"/>
      <c r="N68" s="58"/>
      <c r="O68" s="56" t="b">
        <f>IF(OR(E68&gt;0,F68&gt;0,G68&gt;0),Données!$T$5)</f>
        <v>0</v>
      </c>
      <c r="P68" s="57"/>
      <c r="Q68" s="57"/>
    </row>
    <row r="69" spans="1:17" x14ac:dyDescent="0.3">
      <c r="A69" s="59" t="s">
        <v>122</v>
      </c>
      <c r="B69" s="53"/>
      <c r="C69" s="60"/>
      <c r="D69" s="59"/>
      <c r="E69" s="44"/>
      <c r="F69" s="55"/>
      <c r="G69" s="55"/>
      <c r="H69" s="45"/>
      <c r="I69" s="46"/>
      <c r="J69" s="47"/>
      <c r="K69" s="48"/>
      <c r="L69" s="49"/>
      <c r="M69" s="58"/>
      <c r="N69" s="58"/>
      <c r="O69" s="61" t="b">
        <f>IF(OR(E69&gt;0,F69&gt;0,G69&gt;0),Données!$T$4)</f>
        <v>0</v>
      </c>
      <c r="P69" s="62"/>
      <c r="Q69" s="62"/>
    </row>
    <row r="70" spans="1:17" x14ac:dyDescent="0.3">
      <c r="A70" s="59" t="s">
        <v>122</v>
      </c>
      <c r="B70" s="53"/>
      <c r="C70" s="60"/>
      <c r="D70" s="59"/>
      <c r="E70" s="44"/>
      <c r="F70" s="55"/>
      <c r="G70" s="55"/>
      <c r="H70" s="45"/>
      <c r="I70" s="46"/>
      <c r="J70" s="47"/>
      <c r="K70" s="48"/>
      <c r="L70" s="49"/>
      <c r="M70" s="58"/>
      <c r="N70" s="58"/>
      <c r="O70" s="61" t="b">
        <f>IF(OR(E70&gt;0,F70&gt;0,G70&gt;0),Données!$T$4)</f>
        <v>0</v>
      </c>
      <c r="P70" s="62"/>
      <c r="Q70" s="62"/>
    </row>
    <row r="71" spans="1:17" x14ac:dyDescent="0.3">
      <c r="A71" s="63"/>
      <c r="B71" s="63"/>
      <c r="C71" s="31" t="s">
        <v>130</v>
      </c>
      <c r="D71" s="63"/>
      <c r="E71" s="64"/>
      <c r="F71" s="65"/>
      <c r="G71" s="65"/>
      <c r="H71" s="66"/>
      <c r="I71" s="67"/>
      <c r="J71" s="68"/>
      <c r="K71" s="69"/>
      <c r="L71" s="70"/>
      <c r="M71" s="58"/>
      <c r="N71" s="58"/>
      <c r="O71" s="71"/>
      <c r="P71" s="72"/>
      <c r="Q71" s="72"/>
    </row>
    <row r="72" spans="1:17" x14ac:dyDescent="0.3">
      <c r="A72" s="41" t="str">
        <f>VLOOKUP(B72,Données!$A$3:$I$1003,4)</f>
        <v>H</v>
      </c>
      <c r="B72" s="53">
        <v>1035</v>
      </c>
      <c r="C72" s="43" t="str">
        <f>IF(B72=Données!T$1,Données!$T$2,VLOOKUP(B72,Données!$A$3:$I$1003,3))</f>
        <v>Michel Tremblay</v>
      </c>
      <c r="D72" s="41"/>
      <c r="E72" s="44">
        <v>1</v>
      </c>
      <c r="F72" s="44"/>
      <c r="G72" s="44"/>
      <c r="H72" s="45"/>
      <c r="I72" s="46"/>
      <c r="J72" s="47"/>
      <c r="K72" s="48"/>
      <c r="L72" s="49"/>
      <c r="M72" s="58"/>
      <c r="N72" s="58"/>
      <c r="O72" s="50">
        <f>IF(OR(E72&gt;0,F72&gt;0,G72&gt;0),Données!$T$4)</f>
        <v>13</v>
      </c>
      <c r="P72" s="51">
        <f>SUM(E72:G72)</f>
        <v>1</v>
      </c>
      <c r="Q72" s="51">
        <f>COUNTIF(E72:G72,"&gt;0")</f>
        <v>1</v>
      </c>
    </row>
    <row r="73" spans="1:17" x14ac:dyDescent="0.3">
      <c r="A73" s="41" t="str">
        <f>VLOOKUP(B73,Données!$A$3:$I$1003,4)</f>
        <v>F</v>
      </c>
      <c r="B73" s="53">
        <v>1036</v>
      </c>
      <c r="C73" s="43" t="str">
        <f>IF(B73=Données!T$1,Données!$T$2,VLOOKUP(B73,Données!$A$3:$I$1003,3))</f>
        <v>France Therien</v>
      </c>
      <c r="D73" s="41"/>
      <c r="E73" s="44">
        <v>1</v>
      </c>
      <c r="F73" s="44"/>
      <c r="G73" s="44"/>
      <c r="H73" s="45"/>
      <c r="I73" s="46"/>
      <c r="J73" s="47"/>
      <c r="K73" s="48"/>
      <c r="L73" s="49"/>
      <c r="M73" s="58"/>
      <c r="N73" s="58"/>
      <c r="O73" s="50">
        <f>IF(OR(E73&gt;0,F73&gt;0,G73&gt;0),Données!$T$4)</f>
        <v>13</v>
      </c>
      <c r="P73" s="51">
        <f>SUM(E73:G73)</f>
        <v>1</v>
      </c>
      <c r="Q73" s="51">
        <f>COUNTIF(E73:G73,"&gt;0")</f>
        <v>1</v>
      </c>
    </row>
    <row r="74" spans="1:17" x14ac:dyDescent="0.3">
      <c r="A74" s="41" t="str">
        <f>VLOOKUP(B74,Données!$A$3:$I$1003,4)</f>
        <v>F</v>
      </c>
      <c r="B74" s="53">
        <v>1037</v>
      </c>
      <c r="C74" s="43" t="str">
        <f>IF(B74=Données!T$1,Données!$T$2,VLOOKUP(B74,Données!$A$3:$I$1003,3))</f>
        <v>Louisette Croteau</v>
      </c>
      <c r="D74" s="41"/>
      <c r="E74" s="44">
        <v>1</v>
      </c>
      <c r="F74" s="44"/>
      <c r="G74" s="44"/>
      <c r="H74" s="45"/>
      <c r="I74" s="46"/>
      <c r="J74" s="47"/>
      <c r="K74" s="48"/>
      <c r="L74" s="49"/>
      <c r="M74" s="58"/>
      <c r="N74" s="58"/>
      <c r="O74" s="50">
        <f>IF(OR(E74&gt;0,F74&gt;0,G74&gt;0),Données!$T$4)</f>
        <v>13</v>
      </c>
      <c r="P74" s="51">
        <f>SUM(E74:G74)</f>
        <v>1</v>
      </c>
      <c r="Q74" s="51">
        <f>COUNTIF(E74:G74,"&gt;0")</f>
        <v>1</v>
      </c>
    </row>
    <row r="75" spans="1:17" x14ac:dyDescent="0.3">
      <c r="A75" s="41" t="str">
        <f>VLOOKUP(B75,Données!$A$3:$I$1003,4)</f>
        <v>F</v>
      </c>
      <c r="B75" s="53">
        <v>1038</v>
      </c>
      <c r="C75" s="43" t="str">
        <f>IF(B75=Données!T$1,Données!$T$2,VLOOKUP(B75,Données!$A$3:$I$1003,3))</f>
        <v>Nicole Tanguay</v>
      </c>
      <c r="D75" s="41"/>
      <c r="E75" s="44">
        <v>1</v>
      </c>
      <c r="F75" s="44"/>
      <c r="G75" s="44"/>
      <c r="H75" s="45"/>
      <c r="I75" s="46"/>
      <c r="J75" s="47"/>
      <c r="K75" s="48"/>
      <c r="L75" s="49"/>
      <c r="M75" s="58"/>
      <c r="N75" s="58"/>
      <c r="O75" s="50">
        <f>IF(OR(E75&gt;0,F75&gt;0,G75&gt;0),Données!$T$4)</f>
        <v>13</v>
      </c>
      <c r="P75" s="51">
        <f>SUM(E75:G75)</f>
        <v>1</v>
      </c>
      <c r="Q75" s="51">
        <f>COUNTIF(E75:G75,"&gt;0")</f>
        <v>1</v>
      </c>
    </row>
    <row r="76" spans="1:17" x14ac:dyDescent="0.3">
      <c r="A76" s="41" t="str">
        <f>VLOOKUP(B76,Données!$A$3:$I$1003,4)</f>
        <v>F</v>
      </c>
      <c r="B76" s="53">
        <v>1039</v>
      </c>
      <c r="C76" s="43" t="str">
        <f>IF(B76=Données!T$1,Données!$T$2,VLOOKUP(B76,Données!$A$3:$I$1003,3))</f>
        <v>Jeannine Chartré</v>
      </c>
      <c r="D76" s="41"/>
      <c r="E76" s="44">
        <v>1</v>
      </c>
      <c r="F76" s="44"/>
      <c r="G76" s="44"/>
      <c r="H76" s="45"/>
      <c r="I76" s="46"/>
      <c r="J76" s="47"/>
      <c r="K76" s="48"/>
      <c r="L76" s="49"/>
      <c r="M76" s="58"/>
      <c r="N76" s="58"/>
      <c r="O76" s="50">
        <f>IF(OR(E76&gt;0,F76&gt;0,G76&gt;0),Données!$T$4)</f>
        <v>13</v>
      </c>
      <c r="P76" s="51">
        <f>SUM(E76:G76)</f>
        <v>1</v>
      </c>
      <c r="Q76" s="51">
        <f>COUNTIF(E76:G76,"&gt;0")</f>
        <v>1</v>
      </c>
    </row>
    <row r="77" spans="1:17" x14ac:dyDescent="0.3">
      <c r="A77" s="32" t="s">
        <v>121</v>
      </c>
      <c r="B77" s="53"/>
      <c r="C77" s="54"/>
      <c r="D77" s="32"/>
      <c r="E77" s="44"/>
      <c r="F77" s="55"/>
      <c r="G77" s="55"/>
      <c r="H77" s="45"/>
      <c r="I77" s="46"/>
      <c r="J77" s="47"/>
      <c r="K77" s="48"/>
      <c r="L77" s="49"/>
      <c r="M77" s="38"/>
      <c r="N77" s="38"/>
      <c r="O77" s="56" t="b">
        <f>IF(OR(E77&gt;0,F77&gt;0,G77&gt;0),Données!$T$5)</f>
        <v>0</v>
      </c>
      <c r="P77" s="57"/>
      <c r="Q77" s="57"/>
    </row>
    <row r="78" spans="1:17" x14ac:dyDescent="0.3">
      <c r="A78" s="32" t="s">
        <v>121</v>
      </c>
      <c r="B78" s="53"/>
      <c r="C78" s="54"/>
      <c r="D78" s="32"/>
      <c r="E78" s="44"/>
      <c r="F78" s="55"/>
      <c r="G78" s="55"/>
      <c r="H78" s="45"/>
      <c r="I78" s="46"/>
      <c r="J78" s="47"/>
      <c r="K78" s="48"/>
      <c r="L78" s="49"/>
      <c r="M78" s="58"/>
      <c r="N78" s="58"/>
      <c r="O78" s="56" t="b">
        <f>IF(OR(E78&gt;0,F78&gt;0,G78&gt;0),Données!$T$5)</f>
        <v>0</v>
      </c>
      <c r="P78" s="57"/>
      <c r="Q78" s="57"/>
    </row>
    <row r="79" spans="1:17" x14ac:dyDescent="0.3">
      <c r="A79" s="59" t="s">
        <v>122</v>
      </c>
      <c r="B79" s="53"/>
      <c r="C79" s="60"/>
      <c r="D79" s="59"/>
      <c r="E79" s="44"/>
      <c r="F79" s="55"/>
      <c r="G79" s="55"/>
      <c r="H79" s="45"/>
      <c r="I79" s="46"/>
      <c r="J79" s="47"/>
      <c r="K79" s="48"/>
      <c r="L79" s="49"/>
      <c r="M79" s="58"/>
      <c r="N79" s="58"/>
      <c r="O79" s="61" t="b">
        <f>IF(OR(E79&gt;0,F79&gt;0,G79&gt;0),Données!$T$4)</f>
        <v>0</v>
      </c>
      <c r="P79" s="62"/>
      <c r="Q79" s="62"/>
    </row>
    <row r="80" spans="1:17" x14ac:dyDescent="0.3">
      <c r="A80" s="59" t="s">
        <v>122</v>
      </c>
      <c r="B80" s="53"/>
      <c r="C80" s="60"/>
      <c r="D80" s="59"/>
      <c r="E80" s="44"/>
      <c r="F80" s="55"/>
      <c r="G80" s="55"/>
      <c r="H80" s="45"/>
      <c r="I80" s="46"/>
      <c r="J80" s="47"/>
      <c r="K80" s="48"/>
      <c r="L80" s="49"/>
      <c r="M80" s="58"/>
      <c r="N80" s="58"/>
      <c r="O80" s="61" t="b">
        <f>IF(OR(E80&gt;0,F80&gt;0,G80&gt;0),Données!$T$4)</f>
        <v>0</v>
      </c>
      <c r="P80" s="62"/>
      <c r="Q80" s="62"/>
    </row>
    <row r="81" spans="1:17" x14ac:dyDescent="0.3">
      <c r="A81" s="63"/>
      <c r="B81" s="63"/>
      <c r="C81" s="31" t="s">
        <v>131</v>
      </c>
      <c r="D81" s="63"/>
      <c r="E81" s="64"/>
      <c r="F81" s="65"/>
      <c r="G81" s="65"/>
      <c r="H81" s="66"/>
      <c r="I81" s="67"/>
      <c r="J81" s="68"/>
      <c r="K81" s="69"/>
      <c r="L81" s="70"/>
      <c r="M81" s="58"/>
      <c r="N81" s="58"/>
      <c r="O81" s="71"/>
      <c r="P81" s="72"/>
      <c r="Q81" s="72"/>
    </row>
    <row r="82" spans="1:17" x14ac:dyDescent="0.3">
      <c r="A82" s="41" t="str">
        <f>VLOOKUP(B82,Données!$A$3:$I$1003,4)</f>
        <v>F</v>
      </c>
      <c r="B82" s="53">
        <v>1040</v>
      </c>
      <c r="C82" s="43" t="str">
        <f>IF(B82=Données!T$1,Données!$T$2,VLOOKUP(B82,Données!$A$3:$I$1003,3))</f>
        <v>Jocelyne Labelle</v>
      </c>
      <c r="D82" s="41"/>
      <c r="E82" s="44">
        <v>1</v>
      </c>
      <c r="F82" s="44"/>
      <c r="G82" s="44"/>
      <c r="H82" s="45"/>
      <c r="I82" s="46"/>
      <c r="J82" s="47"/>
      <c r="K82" s="48"/>
      <c r="L82" s="49"/>
      <c r="M82" s="58"/>
      <c r="N82" s="58"/>
      <c r="O82" s="50">
        <f>IF(OR(E82&gt;0,F82&gt;0,G82&gt;0),Données!$T$4)</f>
        <v>13</v>
      </c>
      <c r="P82" s="51">
        <f>SUM(E82:G82)</f>
        <v>1</v>
      </c>
      <c r="Q82" s="51">
        <f>COUNTIF(E82:G82,"&gt;0")</f>
        <v>1</v>
      </c>
    </row>
    <row r="83" spans="1:17" x14ac:dyDescent="0.3">
      <c r="A83" s="41" t="str">
        <f>VLOOKUP(B83,Données!$A$3:$I$1003,4)</f>
        <v>H</v>
      </c>
      <c r="B83" s="53">
        <v>1041</v>
      </c>
      <c r="C83" s="43" t="str">
        <f>IF(B83=Données!T$1,Données!$T$2,VLOOKUP(B83,Données!$A$3:$I$1003,3))</f>
        <v>Philippe Renaud</v>
      </c>
      <c r="D83" s="41"/>
      <c r="E83" s="44">
        <v>1</v>
      </c>
      <c r="F83" s="44"/>
      <c r="G83" s="44"/>
      <c r="H83" s="45"/>
      <c r="I83" s="46"/>
      <c r="J83" s="47"/>
      <c r="K83" s="48"/>
      <c r="L83" s="49"/>
      <c r="M83" s="58"/>
      <c r="N83" s="58"/>
      <c r="O83" s="50">
        <f>IF(OR(E83&gt;0,F83&gt;0,G83&gt;0),Données!$T$4)</f>
        <v>13</v>
      </c>
      <c r="P83" s="51">
        <f>SUM(E83:G83)</f>
        <v>1</v>
      </c>
      <c r="Q83" s="51">
        <f>COUNTIF(E83:G83,"&gt;0")</f>
        <v>1</v>
      </c>
    </row>
    <row r="84" spans="1:17" x14ac:dyDescent="0.3">
      <c r="A84" s="41" t="str">
        <f>VLOOKUP(B84,Données!$A$3:$I$1003,4)</f>
        <v>H</v>
      </c>
      <c r="B84" s="53">
        <v>1042</v>
      </c>
      <c r="C84" s="43" t="str">
        <f>IF(B84=Données!T$1,Données!$T$2,VLOOKUP(B84,Données!$A$3:$I$1003,3))</f>
        <v>Maurice Chartrand</v>
      </c>
      <c r="D84" s="41"/>
      <c r="E84" s="44">
        <v>1</v>
      </c>
      <c r="F84" s="44"/>
      <c r="G84" s="44"/>
      <c r="H84" s="45"/>
      <c r="I84" s="46"/>
      <c r="J84" s="47"/>
      <c r="K84" s="48"/>
      <c r="L84" s="49"/>
      <c r="M84" s="58"/>
      <c r="N84" s="58"/>
      <c r="O84" s="50">
        <f>IF(OR(E84&gt;0,F84&gt;0,G84&gt;0),Données!$T$4)</f>
        <v>13</v>
      </c>
      <c r="P84" s="51">
        <f>SUM(E84:G84)</f>
        <v>1</v>
      </c>
      <c r="Q84" s="51">
        <f>COUNTIF(E84:G84,"&gt;0")</f>
        <v>1</v>
      </c>
    </row>
    <row r="85" spans="1:17" x14ac:dyDescent="0.3">
      <c r="A85" s="41" t="str">
        <f>VLOOKUP(B85,Données!$A$3:$I$1003,4)</f>
        <v>H</v>
      </c>
      <c r="B85" s="53">
        <v>1043</v>
      </c>
      <c r="C85" s="43" t="str">
        <f>IF(B85=Données!T$1,Données!$T$2,VLOOKUP(B85,Données!$A$3:$I$1003,3))</f>
        <v>Ferdinand Laplante</v>
      </c>
      <c r="D85" s="41"/>
      <c r="E85" s="44">
        <v>1</v>
      </c>
      <c r="F85" s="44"/>
      <c r="G85" s="44"/>
      <c r="H85" s="45"/>
      <c r="I85" s="46"/>
      <c r="J85" s="47"/>
      <c r="K85" s="48"/>
      <c r="L85" s="49"/>
      <c r="M85" s="58"/>
      <c r="N85" s="58"/>
      <c r="O85" s="50">
        <f>IF(OR(E85&gt;0,F85&gt;0,G85&gt;0),Données!$T$4)</f>
        <v>13</v>
      </c>
      <c r="P85" s="51">
        <f>SUM(E85:G85)</f>
        <v>1</v>
      </c>
      <c r="Q85" s="51">
        <f>COUNTIF(E85:G85,"&gt;0")</f>
        <v>1</v>
      </c>
    </row>
    <row r="86" spans="1:17" x14ac:dyDescent="0.3">
      <c r="A86" s="41" t="str">
        <f>VLOOKUP(B86,Données!$A$3:$I$1003,4)</f>
        <v>F</v>
      </c>
      <c r="B86" s="53">
        <v>1044</v>
      </c>
      <c r="C86" s="43" t="str">
        <f>IF(B86=Données!T$1,Données!$T$2,VLOOKUP(B86,Données!$A$3:$I$1003,3))</f>
        <v>France Baril</v>
      </c>
      <c r="D86" s="41"/>
      <c r="E86" s="44">
        <v>1</v>
      </c>
      <c r="F86" s="44"/>
      <c r="G86" s="44"/>
      <c r="H86" s="45"/>
      <c r="I86" s="46"/>
      <c r="J86" s="47"/>
      <c r="K86" s="48"/>
      <c r="L86" s="49"/>
      <c r="M86" s="58"/>
      <c r="N86" s="58"/>
      <c r="O86" s="50">
        <f>IF(OR(E86&gt;0,F86&gt;0,G86&gt;0),Données!$T$4)</f>
        <v>13</v>
      </c>
      <c r="P86" s="51">
        <f>SUM(E86:G86)</f>
        <v>1</v>
      </c>
      <c r="Q86" s="51">
        <f>COUNTIF(E86:G86,"&gt;0")</f>
        <v>1</v>
      </c>
    </row>
    <row r="87" spans="1:17" x14ac:dyDescent="0.3">
      <c r="A87" s="32" t="s">
        <v>121</v>
      </c>
      <c r="B87" s="53"/>
      <c r="C87" s="54"/>
      <c r="D87" s="32"/>
      <c r="E87" s="44"/>
      <c r="F87" s="55"/>
      <c r="G87" s="55"/>
      <c r="H87" s="45"/>
      <c r="I87" s="46"/>
      <c r="J87" s="47"/>
      <c r="K87" s="48"/>
      <c r="L87" s="49"/>
      <c r="M87" s="38"/>
      <c r="N87" s="38"/>
      <c r="O87" s="56" t="b">
        <f>IF(OR(E87&gt;0,F87&gt;0,G87&gt;0),Données!$T$5)</f>
        <v>0</v>
      </c>
      <c r="P87" s="57"/>
      <c r="Q87" s="57"/>
    </row>
    <row r="88" spans="1:17" x14ac:dyDescent="0.3">
      <c r="A88" s="32" t="s">
        <v>121</v>
      </c>
      <c r="B88" s="53"/>
      <c r="C88" s="54"/>
      <c r="D88" s="32"/>
      <c r="E88" s="44"/>
      <c r="F88" s="55"/>
      <c r="G88" s="55"/>
      <c r="H88" s="45"/>
      <c r="I88" s="46"/>
      <c r="J88" s="47"/>
      <c r="K88" s="48"/>
      <c r="L88" s="49"/>
      <c r="M88" s="58"/>
      <c r="N88" s="58"/>
      <c r="O88" s="56" t="b">
        <f>IF(OR(E88&gt;0,F88&gt;0,G88&gt;0),Données!$T$5)</f>
        <v>0</v>
      </c>
      <c r="P88" s="57"/>
      <c r="Q88" s="57"/>
    </row>
    <row r="89" spans="1:17" x14ac:dyDescent="0.3">
      <c r="A89" s="59" t="s">
        <v>122</v>
      </c>
      <c r="B89" s="53"/>
      <c r="C89" s="60"/>
      <c r="D89" s="59"/>
      <c r="E89" s="44"/>
      <c r="F89" s="55"/>
      <c r="G89" s="55"/>
      <c r="H89" s="45"/>
      <c r="I89" s="46"/>
      <c r="J89" s="47"/>
      <c r="K89" s="48"/>
      <c r="L89" s="49"/>
      <c r="M89" s="58"/>
      <c r="N89" s="58"/>
      <c r="O89" s="61" t="b">
        <f>IF(OR(E89&gt;0,F89&gt;0,G89&gt;0),Données!$T$4)</f>
        <v>0</v>
      </c>
      <c r="P89" s="62"/>
      <c r="Q89" s="62"/>
    </row>
    <row r="90" spans="1:17" x14ac:dyDescent="0.3">
      <c r="A90" s="59" t="s">
        <v>122</v>
      </c>
      <c r="B90" s="53"/>
      <c r="C90" s="60"/>
      <c r="D90" s="59"/>
      <c r="E90" s="44"/>
      <c r="F90" s="55"/>
      <c r="G90" s="55"/>
      <c r="H90" s="45"/>
      <c r="I90" s="46"/>
      <c r="J90" s="47"/>
      <c r="K90" s="48"/>
      <c r="L90" s="49"/>
      <c r="M90" s="58"/>
      <c r="N90" s="58"/>
      <c r="O90" s="61" t="b">
        <f>IF(OR(E90&gt;0,F90&gt;0,G90&gt;0),Données!$T$4)</f>
        <v>0</v>
      </c>
      <c r="P90" s="62"/>
      <c r="Q90" s="62"/>
    </row>
    <row r="91" spans="1:17" x14ac:dyDescent="0.3">
      <c r="A91" s="63"/>
      <c r="B91" s="63"/>
      <c r="C91" s="31" t="s">
        <v>132</v>
      </c>
      <c r="D91" s="63"/>
      <c r="E91" s="64"/>
      <c r="F91" s="65"/>
      <c r="G91" s="65"/>
      <c r="H91" s="66"/>
      <c r="I91" s="67"/>
      <c r="J91" s="68"/>
      <c r="K91" s="69"/>
      <c r="L91" s="70"/>
      <c r="M91" s="58"/>
      <c r="N91" s="58"/>
      <c r="O91" s="71"/>
      <c r="P91" s="72"/>
      <c r="Q91" s="72"/>
    </row>
    <row r="92" spans="1:17" x14ac:dyDescent="0.3">
      <c r="A92" s="41" t="str">
        <f>VLOOKUP(B92,Données!$A$3:$I$1003,4)</f>
        <v>F</v>
      </c>
      <c r="B92" s="53">
        <v>1045</v>
      </c>
      <c r="C92" s="43" t="str">
        <f>IF(B92=Données!T$1,Données!$T$2,VLOOKUP(B92,Données!$A$3:$I$1003,3))</f>
        <v>Danielle Turgeon</v>
      </c>
      <c r="D92" s="41"/>
      <c r="E92" s="44">
        <v>1</v>
      </c>
      <c r="F92" s="44"/>
      <c r="G92" s="44"/>
      <c r="H92" s="45"/>
      <c r="I92" s="46"/>
      <c r="J92" s="47"/>
      <c r="K92" s="48"/>
      <c r="L92" s="49"/>
      <c r="M92" s="58"/>
      <c r="N92" s="58"/>
      <c r="O92" s="50">
        <f>IF(OR(E92&gt;0,F92&gt;0,G92&gt;0),Données!$T$4)</f>
        <v>13</v>
      </c>
      <c r="P92" s="51">
        <f>SUM(E92:G92)</f>
        <v>1</v>
      </c>
      <c r="Q92" s="51">
        <f>COUNTIF(E92:G92,"&gt;0")</f>
        <v>1</v>
      </c>
    </row>
    <row r="93" spans="1:17" x14ac:dyDescent="0.3">
      <c r="A93" s="41" t="str">
        <f>VLOOKUP(B93,Données!$A$3:$I$1003,4)</f>
        <v>H</v>
      </c>
      <c r="B93" s="53">
        <v>1046</v>
      </c>
      <c r="C93" s="43" t="str">
        <f>IF(B93=Données!T$1,Données!$T$2,VLOOKUP(B93,Données!$A$3:$I$1003,3))</f>
        <v>René Courchesne</v>
      </c>
      <c r="D93" s="41"/>
      <c r="E93" s="44">
        <v>1</v>
      </c>
      <c r="F93" s="44"/>
      <c r="G93" s="44"/>
      <c r="H93" s="45"/>
      <c r="I93" s="46"/>
      <c r="J93" s="47"/>
      <c r="K93" s="48"/>
      <c r="L93" s="49"/>
      <c r="M93" s="58"/>
      <c r="N93" s="58"/>
      <c r="O93" s="50">
        <f>IF(OR(E93&gt;0,F93&gt;0,G93&gt;0),Données!$T$4)</f>
        <v>13</v>
      </c>
      <c r="P93" s="51">
        <f>SUM(E93:G93)</f>
        <v>1</v>
      </c>
      <c r="Q93" s="51">
        <f>COUNTIF(E93:G93,"&gt;0")</f>
        <v>1</v>
      </c>
    </row>
    <row r="94" spans="1:17" x14ac:dyDescent="0.3">
      <c r="A94" s="41" t="str">
        <f>VLOOKUP(B94,Données!$A$3:$I$1003,4)</f>
        <v>H</v>
      </c>
      <c r="B94" s="53">
        <v>1047</v>
      </c>
      <c r="C94" s="43" t="str">
        <f>IF(B94=Données!T$1,Données!$T$2,VLOOKUP(B94,Données!$A$3:$I$1003,3))</f>
        <v>Noe Franco</v>
      </c>
      <c r="D94" s="41"/>
      <c r="E94" s="44">
        <v>1</v>
      </c>
      <c r="F94" s="44"/>
      <c r="G94" s="44"/>
      <c r="H94" s="45"/>
      <c r="I94" s="46"/>
      <c r="J94" s="47"/>
      <c r="K94" s="48"/>
      <c r="L94" s="49"/>
      <c r="M94" s="58"/>
      <c r="N94" s="58"/>
      <c r="O94" s="50">
        <f>IF(OR(E94&gt;0,F94&gt;0,G94&gt;0),Données!$T$4)</f>
        <v>13</v>
      </c>
      <c r="P94" s="51">
        <f>SUM(E94:G94)</f>
        <v>1</v>
      </c>
      <c r="Q94" s="51">
        <f>COUNTIF(E94:G94,"&gt;0")</f>
        <v>1</v>
      </c>
    </row>
    <row r="95" spans="1:17" x14ac:dyDescent="0.3">
      <c r="A95" s="41" t="str">
        <f>VLOOKUP(B95,Données!$A$3:$I$1003,4)</f>
        <v>H</v>
      </c>
      <c r="B95" s="53">
        <v>1048</v>
      </c>
      <c r="C95" s="43" t="str">
        <f>IF(B95=Données!T$1,Données!$T$2,VLOOKUP(B95,Données!$A$3:$I$1003,3))</f>
        <v>Marcel Lefebvre</v>
      </c>
      <c r="D95" s="41"/>
      <c r="E95" s="44">
        <v>1</v>
      </c>
      <c r="F95" s="44"/>
      <c r="G95" s="44"/>
      <c r="H95" s="45"/>
      <c r="I95" s="46"/>
      <c r="J95" s="47"/>
      <c r="K95" s="48"/>
      <c r="L95" s="49"/>
      <c r="M95" s="58"/>
      <c r="N95" s="58"/>
      <c r="O95" s="50">
        <f>IF(OR(E95&gt;0,F95&gt;0,G95&gt;0),Données!$T$4)</f>
        <v>13</v>
      </c>
      <c r="P95" s="51">
        <f>SUM(E95:G95)</f>
        <v>1</v>
      </c>
      <c r="Q95" s="51">
        <f>COUNTIF(E95:G95,"&gt;0")</f>
        <v>1</v>
      </c>
    </row>
    <row r="96" spans="1:17" x14ac:dyDescent="0.3">
      <c r="A96" s="41" t="str">
        <f>VLOOKUP(B96,Données!$A$3:$I$1003,4)</f>
        <v>H</v>
      </c>
      <c r="B96" s="53">
        <v>1049</v>
      </c>
      <c r="C96" s="43" t="str">
        <f>IF(B96=Données!T$1,Données!$T$2,VLOOKUP(B96,Données!$A$3:$I$1003,3))</f>
        <v>Raymond Chartré</v>
      </c>
      <c r="D96" s="41"/>
      <c r="E96" s="44">
        <v>1</v>
      </c>
      <c r="F96" s="44"/>
      <c r="G96" s="44"/>
      <c r="H96" s="45"/>
      <c r="I96" s="46"/>
      <c r="J96" s="47"/>
      <c r="K96" s="48"/>
      <c r="L96" s="49"/>
      <c r="M96" s="58"/>
      <c r="N96" s="58"/>
      <c r="O96" s="50">
        <f>IF(OR(E96&gt;0,F96&gt;0,G96&gt;0),Données!$T$4)</f>
        <v>13</v>
      </c>
      <c r="P96" s="51">
        <f>SUM(E96:G96)</f>
        <v>1</v>
      </c>
      <c r="Q96" s="51">
        <f>COUNTIF(E96:G96,"&gt;0")</f>
        <v>1</v>
      </c>
    </row>
    <row r="97" spans="1:17" x14ac:dyDescent="0.3">
      <c r="A97" s="32" t="s">
        <v>121</v>
      </c>
      <c r="B97" s="53"/>
      <c r="C97" s="54"/>
      <c r="D97" s="32"/>
      <c r="E97" s="44"/>
      <c r="F97" s="55"/>
      <c r="G97" s="55"/>
      <c r="H97" s="45"/>
      <c r="I97" s="46"/>
      <c r="J97" s="47"/>
      <c r="K97" s="48"/>
      <c r="L97" s="49"/>
      <c r="M97" s="38"/>
      <c r="N97" s="38"/>
      <c r="O97" s="56" t="b">
        <f>IF(OR(E97&gt;0,F97&gt;0,G97&gt;0),Données!$T$5)</f>
        <v>0</v>
      </c>
      <c r="P97" s="57"/>
      <c r="Q97" s="57"/>
    </row>
    <row r="98" spans="1:17" x14ac:dyDescent="0.3">
      <c r="A98" s="32" t="s">
        <v>121</v>
      </c>
      <c r="B98" s="53"/>
      <c r="C98" s="54"/>
      <c r="D98" s="32"/>
      <c r="E98" s="44"/>
      <c r="F98" s="55"/>
      <c r="G98" s="55"/>
      <c r="H98" s="45"/>
      <c r="I98" s="46"/>
      <c r="J98" s="47"/>
      <c r="K98" s="48"/>
      <c r="L98" s="49"/>
      <c r="M98" s="58"/>
      <c r="N98" s="58"/>
      <c r="O98" s="56" t="b">
        <f>IF(OR(E98&gt;0,F98&gt;0,G98&gt;0),Données!$T$5)</f>
        <v>0</v>
      </c>
      <c r="P98" s="57"/>
      <c r="Q98" s="57"/>
    </row>
    <row r="99" spans="1:17" x14ac:dyDescent="0.3">
      <c r="A99" s="59" t="s">
        <v>122</v>
      </c>
      <c r="B99" s="53"/>
      <c r="C99" s="60"/>
      <c r="D99" s="59"/>
      <c r="E99" s="44"/>
      <c r="F99" s="55"/>
      <c r="G99" s="55"/>
      <c r="H99" s="45"/>
      <c r="I99" s="46"/>
      <c r="J99" s="47"/>
      <c r="K99" s="48"/>
      <c r="L99" s="49"/>
      <c r="M99" s="58"/>
      <c r="N99" s="58"/>
      <c r="O99" s="61" t="b">
        <f>IF(OR(E99&gt;0,F99&gt;0,G99&gt;0),Données!$T$4)</f>
        <v>0</v>
      </c>
      <c r="P99" s="62"/>
      <c r="Q99" s="62"/>
    </row>
    <row r="100" spans="1:17" x14ac:dyDescent="0.3">
      <c r="A100" s="59" t="s">
        <v>122</v>
      </c>
      <c r="B100" s="53"/>
      <c r="C100" s="60"/>
      <c r="D100" s="59"/>
      <c r="E100" s="44"/>
      <c r="F100" s="55"/>
      <c r="G100" s="55"/>
      <c r="H100" s="45"/>
      <c r="I100" s="46"/>
      <c r="J100" s="47"/>
      <c r="K100" s="48"/>
      <c r="L100" s="49"/>
      <c r="M100" s="58"/>
      <c r="N100" s="58"/>
      <c r="O100" s="61" t="b">
        <f>IF(OR(E100&gt;0,F100&gt;0,G100&gt;0),Données!$T$4)</f>
        <v>0</v>
      </c>
      <c r="P100" s="62"/>
      <c r="Q100" s="62"/>
    </row>
    <row r="101" spans="1:17" x14ac:dyDescent="0.3">
      <c r="A101" s="63"/>
      <c r="B101" s="63"/>
      <c r="C101" s="31" t="s">
        <v>133</v>
      </c>
      <c r="D101" s="63"/>
      <c r="E101" s="64"/>
      <c r="F101" s="65"/>
      <c r="G101" s="65"/>
      <c r="H101" s="66"/>
      <c r="I101" s="67"/>
      <c r="J101" s="68"/>
      <c r="K101" s="69"/>
      <c r="L101" s="70"/>
      <c r="M101" s="58"/>
      <c r="N101" s="58"/>
      <c r="O101" s="71"/>
      <c r="P101" s="72"/>
      <c r="Q101" s="72"/>
    </row>
    <row r="102" spans="1:17" x14ac:dyDescent="0.3">
      <c r="A102" s="41" t="str">
        <f>VLOOKUP(B102,Données!$A$3:$I$1003,4)</f>
        <v>F</v>
      </c>
      <c r="B102" s="53">
        <v>1050</v>
      </c>
      <c r="C102" s="43" t="str">
        <f>IF(B102=Données!T$1,Données!$T$2,VLOOKUP(B102,Données!$A$3:$I$1003,3))</f>
        <v>Gisèle Gilbert</v>
      </c>
      <c r="D102" s="41"/>
      <c r="E102" s="44">
        <v>1</v>
      </c>
      <c r="F102" s="44"/>
      <c r="G102" s="44"/>
      <c r="H102" s="45"/>
      <c r="I102" s="46"/>
      <c r="J102" s="47"/>
      <c r="K102" s="48"/>
      <c r="L102" s="49"/>
      <c r="M102" s="58"/>
      <c r="N102" s="58"/>
      <c r="O102" s="50">
        <f>IF(OR(E102&gt;0,F102&gt;0,G102&gt;0),Données!$T$4)</f>
        <v>13</v>
      </c>
      <c r="P102" s="51">
        <f>SUM(E102:G102)</f>
        <v>1</v>
      </c>
      <c r="Q102" s="51">
        <f>COUNTIF(E102:G102,"&gt;0")</f>
        <v>1</v>
      </c>
    </row>
    <row r="103" spans="1:17" x14ac:dyDescent="0.3">
      <c r="A103" s="41" t="str">
        <f>VLOOKUP(B103,Données!$A$3:$I$1003,4)</f>
        <v>H</v>
      </c>
      <c r="B103" s="53">
        <v>1051</v>
      </c>
      <c r="C103" s="43" t="str">
        <f>IF(B103=Données!T$1,Données!$T$2,VLOOKUP(B103,Données!$A$3:$I$1003,3))</f>
        <v>Paul Barrette</v>
      </c>
      <c r="D103" s="41"/>
      <c r="E103" s="44">
        <v>1</v>
      </c>
      <c r="F103" s="44"/>
      <c r="G103" s="44"/>
      <c r="H103" s="45"/>
      <c r="I103" s="46"/>
      <c r="J103" s="47"/>
      <c r="K103" s="48"/>
      <c r="L103" s="49"/>
      <c r="M103" s="58"/>
      <c r="N103" s="58"/>
      <c r="O103" s="50">
        <f>IF(OR(E103&gt;0,F103&gt;0,G103&gt;0),Données!$T$4)</f>
        <v>13</v>
      </c>
      <c r="P103" s="51">
        <f>SUM(E103:G103)</f>
        <v>1</v>
      </c>
      <c r="Q103" s="51">
        <f>COUNTIF(E103:G103,"&gt;0")</f>
        <v>1</v>
      </c>
    </row>
    <row r="104" spans="1:17" x14ac:dyDescent="0.3">
      <c r="A104" s="41" t="str">
        <f>VLOOKUP(B104,Données!$A$3:$I$1003,4)</f>
        <v>H</v>
      </c>
      <c r="B104" s="53">
        <v>1052</v>
      </c>
      <c r="C104" s="43" t="str">
        <f>IF(B104=Données!T$1,Données!$T$2,VLOOKUP(B104,Données!$A$3:$I$1003,3))</f>
        <v>Jean-Claude Matte</v>
      </c>
      <c r="D104" s="41"/>
      <c r="E104" s="44">
        <v>1</v>
      </c>
      <c r="F104" s="44"/>
      <c r="G104" s="44"/>
      <c r="H104" s="45"/>
      <c r="I104" s="46"/>
      <c r="J104" s="47"/>
      <c r="K104" s="48"/>
      <c r="L104" s="49"/>
      <c r="M104" s="58"/>
      <c r="N104" s="58"/>
      <c r="O104" s="50">
        <f>IF(OR(E104&gt;0,F104&gt;0,G104&gt;0),Données!$T$4)</f>
        <v>13</v>
      </c>
      <c r="P104" s="51">
        <f>SUM(E104:G104)</f>
        <v>1</v>
      </c>
      <c r="Q104" s="51">
        <f>COUNTIF(E104:G104,"&gt;0")</f>
        <v>1</v>
      </c>
    </row>
    <row r="105" spans="1:17" x14ac:dyDescent="0.3">
      <c r="A105" s="41" t="str">
        <f>VLOOKUP(B105,Données!$A$3:$I$1003,4)</f>
        <v>F</v>
      </c>
      <c r="B105" s="53">
        <v>1091</v>
      </c>
      <c r="C105" s="43" t="str">
        <f>IF(B105=Données!T$1,Données!$T$2,VLOOKUP(B105,Données!$A$3:$I$1003,3))</f>
        <v>Jeanne Cyr</v>
      </c>
      <c r="D105" s="41"/>
      <c r="E105" s="44">
        <v>1</v>
      </c>
      <c r="F105" s="44"/>
      <c r="G105" s="44"/>
      <c r="H105" s="45"/>
      <c r="I105" s="46"/>
      <c r="J105" s="47"/>
      <c r="K105" s="48"/>
      <c r="L105" s="49"/>
      <c r="M105" s="58"/>
      <c r="N105" s="58"/>
      <c r="O105" s="50">
        <f>IF(OR(E105&gt;0,F105&gt;0,G105&gt;0),Données!$T$4)</f>
        <v>13</v>
      </c>
      <c r="P105" s="51">
        <f>SUM(E105:G105)</f>
        <v>1</v>
      </c>
      <c r="Q105" s="51">
        <f>COUNTIF(E105:G105,"&gt;0")</f>
        <v>1</v>
      </c>
    </row>
    <row r="106" spans="1:17" x14ac:dyDescent="0.3">
      <c r="A106" s="41" t="str">
        <f>VLOOKUP(B106,Données!$A$3:$I$1003,4)</f>
        <v>F</v>
      </c>
      <c r="B106" s="53">
        <v>1053</v>
      </c>
      <c r="C106" s="43" t="str">
        <f>IF(B106=Données!T$1,Données!$T$2,VLOOKUP(B106,Données!$A$3:$I$1003,3))</f>
        <v>Dorothée Beauchesne</v>
      </c>
      <c r="D106" s="41"/>
      <c r="E106" s="44">
        <v>1</v>
      </c>
      <c r="F106" s="44"/>
      <c r="G106" s="44"/>
      <c r="H106" s="45"/>
      <c r="I106" s="46"/>
      <c r="J106" s="47"/>
      <c r="K106" s="48"/>
      <c r="L106" s="49"/>
      <c r="M106" s="58"/>
      <c r="N106" s="58"/>
      <c r="O106" s="50">
        <f>IF(OR(E106&gt;0,F106&gt;0,G106&gt;0),Données!$T$4)</f>
        <v>13</v>
      </c>
      <c r="P106" s="51">
        <f>SUM(E106:G106)</f>
        <v>1</v>
      </c>
      <c r="Q106" s="51">
        <f>COUNTIF(E106:G106,"&gt;0")</f>
        <v>1</v>
      </c>
    </row>
    <row r="107" spans="1:17" x14ac:dyDescent="0.3">
      <c r="A107" s="32" t="s">
        <v>121</v>
      </c>
      <c r="B107" s="53"/>
      <c r="C107" s="54"/>
      <c r="D107" s="32"/>
      <c r="E107" s="44"/>
      <c r="F107" s="55"/>
      <c r="G107" s="55"/>
      <c r="H107" s="45"/>
      <c r="I107" s="46"/>
      <c r="J107" s="47"/>
      <c r="K107" s="48"/>
      <c r="L107" s="49"/>
      <c r="M107" s="38"/>
      <c r="N107" s="38"/>
      <c r="O107" s="56" t="b">
        <f>IF(OR(E107&gt;0,F107&gt;0,G107&gt;0),Données!$T$5)</f>
        <v>0</v>
      </c>
      <c r="P107" s="57"/>
      <c r="Q107" s="57"/>
    </row>
    <row r="108" spans="1:17" x14ac:dyDescent="0.3">
      <c r="A108" s="32" t="s">
        <v>121</v>
      </c>
      <c r="B108" s="53"/>
      <c r="C108" s="54"/>
      <c r="D108" s="32"/>
      <c r="E108" s="44"/>
      <c r="F108" s="55"/>
      <c r="G108" s="55"/>
      <c r="H108" s="45"/>
      <c r="I108" s="46"/>
      <c r="J108" s="47"/>
      <c r="K108" s="48"/>
      <c r="L108" s="49"/>
      <c r="M108" s="58"/>
      <c r="N108" s="58"/>
      <c r="O108" s="56" t="b">
        <f>IF(OR(E108&gt;0,F108&gt;0,G108&gt;0),Données!$T$5)</f>
        <v>0</v>
      </c>
      <c r="P108" s="57"/>
      <c r="Q108" s="57"/>
    </row>
    <row r="109" spans="1:17" x14ac:dyDescent="0.3">
      <c r="A109" s="59" t="s">
        <v>122</v>
      </c>
      <c r="B109" s="53"/>
      <c r="C109" s="60"/>
      <c r="D109" s="59"/>
      <c r="E109" s="44"/>
      <c r="F109" s="55"/>
      <c r="G109" s="55"/>
      <c r="H109" s="45"/>
      <c r="I109" s="46"/>
      <c r="J109" s="47"/>
      <c r="K109" s="48"/>
      <c r="L109" s="49"/>
      <c r="M109" s="58"/>
      <c r="N109" s="58"/>
      <c r="O109" s="61" t="b">
        <f>IF(OR(E109&gt;0,F109&gt;0,G109&gt;0),Données!$T$4)</f>
        <v>0</v>
      </c>
      <c r="P109" s="62"/>
      <c r="Q109" s="62"/>
    </row>
    <row r="110" spans="1:17" x14ac:dyDescent="0.3">
      <c r="A110" s="59" t="s">
        <v>122</v>
      </c>
      <c r="B110" s="53"/>
      <c r="C110" s="60"/>
      <c r="D110" s="59"/>
      <c r="E110" s="44"/>
      <c r="F110" s="55"/>
      <c r="G110" s="55"/>
      <c r="H110" s="45"/>
      <c r="I110" s="46"/>
      <c r="J110" s="47"/>
      <c r="K110" s="48"/>
      <c r="L110" s="49"/>
      <c r="M110" s="58"/>
      <c r="N110" s="58"/>
      <c r="O110" s="61" t="b">
        <f>IF(OR(E110&gt;0,F110&gt;0,G110&gt;0),Données!$T$4)</f>
        <v>0</v>
      </c>
      <c r="P110" s="62"/>
      <c r="Q110" s="62"/>
    </row>
    <row r="111" spans="1:17" x14ac:dyDescent="0.3">
      <c r="A111" s="63"/>
      <c r="B111" s="63"/>
      <c r="C111" s="31" t="s">
        <v>134</v>
      </c>
      <c r="D111" s="63"/>
      <c r="E111" s="64"/>
      <c r="F111" s="65"/>
      <c r="G111" s="65"/>
      <c r="H111" s="66"/>
      <c r="I111" s="67"/>
      <c r="J111" s="68"/>
      <c r="K111" s="69"/>
      <c r="L111" s="70"/>
      <c r="M111" s="58"/>
      <c r="N111" s="58"/>
      <c r="O111" s="71"/>
      <c r="P111" s="72"/>
      <c r="Q111" s="72"/>
    </row>
    <row r="112" spans="1:17" x14ac:dyDescent="0.3">
      <c r="A112" s="41" t="str">
        <f>VLOOKUP(B112,Données!$A$3:$I$1003,4)</f>
        <v>F</v>
      </c>
      <c r="B112" s="53">
        <v>1054</v>
      </c>
      <c r="C112" s="43" t="str">
        <f>IF(B112=Données!T$1,Données!$T$2,VLOOKUP(B112,Données!$A$3:$I$1003,3))</f>
        <v>Rollande Guérin</v>
      </c>
      <c r="D112" s="41"/>
      <c r="E112" s="44">
        <v>1</v>
      </c>
      <c r="F112" s="44"/>
      <c r="G112" s="44"/>
      <c r="H112" s="45"/>
      <c r="I112" s="46"/>
      <c r="J112" s="47"/>
      <c r="K112" s="48"/>
      <c r="L112" s="49"/>
      <c r="M112" s="58"/>
      <c r="N112" s="58"/>
      <c r="O112" s="50">
        <f>IF(OR(E112&gt;0,F112&gt;0,G112&gt;0),Données!$T$4)</f>
        <v>13</v>
      </c>
      <c r="P112" s="51">
        <f>SUM(E112:G112)</f>
        <v>1</v>
      </c>
      <c r="Q112" s="51">
        <f>COUNTIF(E112:G112,"&gt;0")</f>
        <v>1</v>
      </c>
    </row>
    <row r="113" spans="1:17" x14ac:dyDescent="0.3">
      <c r="A113" s="41" t="str">
        <f>VLOOKUP(B113,Données!$A$3:$I$1003,4)</f>
        <v>H</v>
      </c>
      <c r="B113" s="53">
        <v>1055</v>
      </c>
      <c r="C113" s="43" t="str">
        <f>IF(B113=Données!T$1,Données!$T$2,VLOOKUP(B113,Données!$A$3:$I$1003,3))</f>
        <v>Guy Tanguay</v>
      </c>
      <c r="D113" s="41"/>
      <c r="E113" s="44">
        <v>1</v>
      </c>
      <c r="F113" s="44"/>
      <c r="G113" s="44"/>
      <c r="H113" s="45"/>
      <c r="I113" s="46"/>
      <c r="J113" s="47"/>
      <c r="K113" s="48"/>
      <c r="L113" s="49"/>
      <c r="M113" s="58"/>
      <c r="N113" s="58"/>
      <c r="O113" s="50">
        <f>IF(OR(E113&gt;0,F113&gt;0,G113&gt;0),Données!$T$4)</f>
        <v>13</v>
      </c>
      <c r="P113" s="51">
        <f>SUM(E113:G113)</f>
        <v>1</v>
      </c>
      <c r="Q113" s="51">
        <f>COUNTIF(E113:G113,"&gt;0")</f>
        <v>1</v>
      </c>
    </row>
    <row r="114" spans="1:17" x14ac:dyDescent="0.3">
      <c r="A114" s="41" t="str">
        <f>VLOOKUP(B114,Données!$A$3:$I$1003,4)</f>
        <v>H</v>
      </c>
      <c r="B114" s="53">
        <v>1056</v>
      </c>
      <c r="C114" s="43" t="str">
        <f>IF(B114=Données!T$1,Données!$T$2,VLOOKUP(B114,Données!$A$3:$I$1003,3))</f>
        <v>Manuel Franco</v>
      </c>
      <c r="D114" s="41"/>
      <c r="E114" s="44">
        <v>1</v>
      </c>
      <c r="F114" s="44"/>
      <c r="G114" s="44"/>
      <c r="H114" s="45"/>
      <c r="I114" s="46"/>
      <c r="J114" s="47"/>
      <c r="K114" s="48"/>
      <c r="L114" s="49"/>
      <c r="M114" s="58"/>
      <c r="N114" s="58"/>
      <c r="O114" s="50">
        <f>IF(OR(E114&gt;0,F114&gt;0,G114&gt;0),Données!$T$4)</f>
        <v>13</v>
      </c>
      <c r="P114" s="51">
        <f>SUM(E114:G114)</f>
        <v>1</v>
      </c>
      <c r="Q114" s="51">
        <f>COUNTIF(E114:G114,"&gt;0")</f>
        <v>1</v>
      </c>
    </row>
    <row r="115" spans="1:17" x14ac:dyDescent="0.3">
      <c r="A115" s="41" t="str">
        <f>VLOOKUP(B115,Données!$A$3:$I$1003,4)</f>
        <v>H</v>
      </c>
      <c r="B115" s="53">
        <v>1057</v>
      </c>
      <c r="C115" s="43" t="str">
        <f>IF(B115=Données!T$1,Données!$T$2,VLOOKUP(B115,Données!$A$3:$I$1003,3))</f>
        <v>Jacques Croteau</v>
      </c>
      <c r="D115" s="41"/>
      <c r="E115" s="44">
        <v>1</v>
      </c>
      <c r="F115" s="44"/>
      <c r="G115" s="44"/>
      <c r="H115" s="45"/>
      <c r="I115" s="46"/>
      <c r="J115" s="47"/>
      <c r="K115" s="48"/>
      <c r="L115" s="49"/>
      <c r="M115" s="58"/>
      <c r="N115" s="58"/>
      <c r="O115" s="50">
        <f>IF(OR(E115&gt;0,F115&gt;0,G115&gt;0),Données!$T$4)</f>
        <v>13</v>
      </c>
      <c r="P115" s="51">
        <f>SUM(E115:G115)</f>
        <v>1</v>
      </c>
      <c r="Q115" s="51">
        <f>COUNTIF(E115:G115,"&gt;0")</f>
        <v>1</v>
      </c>
    </row>
    <row r="116" spans="1:17" x14ac:dyDescent="0.3">
      <c r="A116" s="41" t="str">
        <f>VLOOKUP(B116,Données!$A$3:$I$1003,4)</f>
        <v>F</v>
      </c>
      <c r="B116" s="53">
        <v>1058</v>
      </c>
      <c r="C116" s="43" t="str">
        <f>IF(B116=Données!T$1,Données!$T$2,VLOOKUP(B116,Données!$A$3:$I$1003,3))</f>
        <v>Claire Lessard</v>
      </c>
      <c r="D116" s="41"/>
      <c r="E116" s="44">
        <v>1</v>
      </c>
      <c r="F116" s="44"/>
      <c r="G116" s="44"/>
      <c r="H116" s="45"/>
      <c r="I116" s="46"/>
      <c r="J116" s="47"/>
      <c r="K116" s="48"/>
      <c r="L116" s="49"/>
      <c r="M116" s="58"/>
      <c r="N116" s="58"/>
      <c r="O116" s="50">
        <f>IF(OR(E116&gt;0,F116&gt;0,G116&gt;0),Données!$T$4)</f>
        <v>13</v>
      </c>
      <c r="P116" s="51">
        <f>SUM(E116:G116)</f>
        <v>1</v>
      </c>
      <c r="Q116" s="51">
        <f>COUNTIF(E116:G116,"&gt;0")</f>
        <v>1</v>
      </c>
    </row>
    <row r="117" spans="1:17" x14ac:dyDescent="0.3">
      <c r="A117" s="32" t="s">
        <v>121</v>
      </c>
      <c r="B117" s="53"/>
      <c r="C117" s="54"/>
      <c r="D117" s="32"/>
      <c r="E117" s="44"/>
      <c r="F117" s="55"/>
      <c r="G117" s="55"/>
      <c r="H117" s="45"/>
      <c r="I117" s="46"/>
      <c r="J117" s="47"/>
      <c r="K117" s="48"/>
      <c r="L117" s="49"/>
      <c r="M117" s="38"/>
      <c r="N117" s="38"/>
      <c r="O117" s="56" t="b">
        <f>IF(OR(E117&gt;0,F117&gt;0,G117&gt;0),Données!$T$5)</f>
        <v>0</v>
      </c>
      <c r="P117" s="57"/>
      <c r="Q117" s="57"/>
    </row>
    <row r="118" spans="1:17" x14ac:dyDescent="0.3">
      <c r="A118" s="32" t="s">
        <v>121</v>
      </c>
      <c r="B118" s="53"/>
      <c r="C118" s="54"/>
      <c r="D118" s="32"/>
      <c r="E118" s="44"/>
      <c r="F118" s="55"/>
      <c r="G118" s="55"/>
      <c r="H118" s="45"/>
      <c r="I118" s="46"/>
      <c r="J118" s="47"/>
      <c r="K118" s="48"/>
      <c r="L118" s="49"/>
      <c r="M118" s="58"/>
      <c r="N118" s="58"/>
      <c r="O118" s="56" t="b">
        <f>IF(OR(E118&gt;0,F118&gt;0,G118&gt;0),Données!$T$5)</f>
        <v>0</v>
      </c>
      <c r="P118" s="57"/>
      <c r="Q118" s="57"/>
    </row>
    <row r="119" spans="1:17" x14ac:dyDescent="0.3">
      <c r="A119" s="59" t="s">
        <v>122</v>
      </c>
      <c r="B119" s="53"/>
      <c r="C119" s="60"/>
      <c r="D119" s="59"/>
      <c r="E119" s="44"/>
      <c r="F119" s="55"/>
      <c r="G119" s="55"/>
      <c r="H119" s="45"/>
      <c r="I119" s="46"/>
      <c r="J119" s="47"/>
      <c r="K119" s="48"/>
      <c r="L119" s="49"/>
      <c r="M119" s="58"/>
      <c r="N119" s="58"/>
      <c r="O119" s="61" t="b">
        <f>IF(OR(E119&gt;0,F119&gt;0,G119&gt;0),Données!$T$4)</f>
        <v>0</v>
      </c>
      <c r="P119" s="62"/>
      <c r="Q119" s="62"/>
    </row>
    <row r="120" spans="1:17" x14ac:dyDescent="0.3">
      <c r="A120" s="59" t="s">
        <v>122</v>
      </c>
      <c r="B120" s="53"/>
      <c r="C120" s="60"/>
      <c r="D120" s="59"/>
      <c r="E120" s="44"/>
      <c r="F120" s="55"/>
      <c r="G120" s="55"/>
      <c r="H120" s="45"/>
      <c r="I120" s="46"/>
      <c r="J120" s="47"/>
      <c r="K120" s="48"/>
      <c r="L120" s="49"/>
      <c r="M120" s="58"/>
      <c r="N120" s="58"/>
      <c r="O120" s="61" t="b">
        <f>IF(OR(E120&gt;0,F120&gt;0,G120&gt;0),Données!$T$4)</f>
        <v>0</v>
      </c>
      <c r="P120" s="62"/>
      <c r="Q120" s="62"/>
    </row>
    <row r="121" spans="1:17" x14ac:dyDescent="0.3">
      <c r="A121" s="63"/>
      <c r="B121" s="63"/>
      <c r="C121" s="31" t="s">
        <v>135</v>
      </c>
      <c r="D121" s="63"/>
      <c r="E121" s="64"/>
      <c r="F121" s="65"/>
      <c r="G121" s="65"/>
      <c r="H121" s="66"/>
      <c r="I121" s="67"/>
      <c r="J121" s="68"/>
      <c r="K121" s="69"/>
      <c r="L121" s="70"/>
      <c r="M121" s="58"/>
      <c r="N121" s="58"/>
      <c r="O121" s="71"/>
      <c r="P121" s="72"/>
      <c r="Q121" s="72"/>
    </row>
    <row r="122" spans="1:17" x14ac:dyDescent="0.3">
      <c r="A122" s="41" t="str">
        <f>VLOOKUP(B122,Données!$A$3:$I$1003,4)</f>
        <v>H</v>
      </c>
      <c r="B122" s="53">
        <v>1059</v>
      </c>
      <c r="C122" s="43" t="str">
        <f>IF(B122=Données!T$1,Données!$T$2,VLOOKUP(B122,Données!$A$3:$I$1003,3))</f>
        <v>Raymond Héroux</v>
      </c>
      <c r="D122" s="41"/>
      <c r="E122" s="44">
        <v>1</v>
      </c>
      <c r="F122" s="44"/>
      <c r="G122" s="44"/>
      <c r="H122" s="45"/>
      <c r="I122" s="46"/>
      <c r="J122" s="47"/>
      <c r="K122" s="48"/>
      <c r="L122" s="49"/>
      <c r="M122" s="58"/>
      <c r="N122" s="58"/>
      <c r="O122" s="50">
        <f>IF(OR(E122&gt;0,F122&gt;0,G122&gt;0),Données!$T$4)</f>
        <v>13</v>
      </c>
      <c r="P122" s="51">
        <f>SUM(E122:G122)</f>
        <v>1</v>
      </c>
      <c r="Q122" s="51">
        <f>COUNTIF(E122:G122,"&gt;0")</f>
        <v>1</v>
      </c>
    </row>
    <row r="123" spans="1:17" x14ac:dyDescent="0.3">
      <c r="A123" s="41" t="str">
        <f>VLOOKUP(B123,Données!$A$3:$I$1003,4)</f>
        <v>F</v>
      </c>
      <c r="B123" s="53">
        <v>1060</v>
      </c>
      <c r="C123" s="43" t="str">
        <f>IF(B123=Données!T$1,Données!$T$2,VLOOKUP(B123,Données!$A$3:$I$1003,3))</f>
        <v>Marie Deslauriers</v>
      </c>
      <c r="D123" s="41"/>
      <c r="E123" s="44">
        <v>1</v>
      </c>
      <c r="F123" s="44"/>
      <c r="G123" s="44"/>
      <c r="H123" s="45"/>
      <c r="I123" s="46"/>
      <c r="J123" s="47"/>
      <c r="K123" s="48"/>
      <c r="L123" s="49"/>
      <c r="M123" s="58"/>
      <c r="N123" s="58"/>
      <c r="O123" s="50">
        <f>IF(OR(E123&gt;0,F123&gt;0,G123&gt;0),Données!$T$4)</f>
        <v>13</v>
      </c>
      <c r="P123" s="51">
        <f>SUM(E123:G123)</f>
        <v>1</v>
      </c>
      <c r="Q123" s="51">
        <f>COUNTIF(E123:G123,"&gt;0")</f>
        <v>1</v>
      </c>
    </row>
    <row r="124" spans="1:17" x14ac:dyDescent="0.3">
      <c r="A124" s="41" t="str">
        <f>VLOOKUP(B124,Données!$A$3:$I$1003,4)</f>
        <v>H</v>
      </c>
      <c r="B124" s="53">
        <v>1061</v>
      </c>
      <c r="C124" s="43" t="str">
        <f>IF(B124=Données!T$1,Données!$T$2,VLOOKUP(B124,Données!$A$3:$I$1003,3))</f>
        <v>Gilles Mc Clean</v>
      </c>
      <c r="D124" s="41"/>
      <c r="E124" s="44">
        <v>1</v>
      </c>
      <c r="F124" s="44"/>
      <c r="G124" s="44"/>
      <c r="H124" s="45"/>
      <c r="I124" s="46"/>
      <c r="J124" s="47"/>
      <c r="K124" s="48"/>
      <c r="L124" s="49"/>
      <c r="M124" s="58"/>
      <c r="N124" s="58"/>
      <c r="O124" s="50">
        <f>IF(OR(E124&gt;0,F124&gt;0,G124&gt;0),Données!$T$4)</f>
        <v>13</v>
      </c>
      <c r="P124" s="51">
        <f>SUM(E124:G124)</f>
        <v>1</v>
      </c>
      <c r="Q124" s="51">
        <f>COUNTIF(E124:G124,"&gt;0")</f>
        <v>1</v>
      </c>
    </row>
    <row r="125" spans="1:17" x14ac:dyDescent="0.3">
      <c r="A125" s="41" t="str">
        <f>VLOOKUP(B125,Données!$A$3:$I$1003,4)</f>
        <v>F</v>
      </c>
      <c r="B125" s="53">
        <v>1078</v>
      </c>
      <c r="C125" s="43" t="str">
        <f>IF(B125=Données!T$1,Données!$T$2,VLOOKUP(B125,Données!$A$3:$I$1003,3))</f>
        <v>Jeanne Cyr</v>
      </c>
      <c r="D125" s="41"/>
      <c r="E125" s="44">
        <v>1</v>
      </c>
      <c r="F125" s="44"/>
      <c r="G125" s="44"/>
      <c r="H125" s="45"/>
      <c r="I125" s="46"/>
      <c r="J125" s="47"/>
      <c r="K125" s="48"/>
      <c r="L125" s="49"/>
      <c r="M125" s="58"/>
      <c r="N125" s="58"/>
      <c r="O125" s="50">
        <f>IF(OR(E125&gt;0,F125&gt;0,G125&gt;0),Données!$T$4)</f>
        <v>13</v>
      </c>
      <c r="P125" s="51">
        <f>SUM(E125:G125)</f>
        <v>1</v>
      </c>
      <c r="Q125" s="51">
        <f>COUNTIF(E125:G125,"&gt;0")</f>
        <v>1</v>
      </c>
    </row>
    <row r="126" spans="1:17" x14ac:dyDescent="0.3">
      <c r="A126" s="41" t="str">
        <f>VLOOKUP(B126,Données!$A$3:$I$1003,4)</f>
        <v>H</v>
      </c>
      <c r="B126" s="53">
        <v>1062</v>
      </c>
      <c r="C126" s="43" t="str">
        <f>IF(B126=Données!T$1,Données!$T$2,VLOOKUP(B126,Données!$A$3:$I$1003,3))</f>
        <v>André Cyr</v>
      </c>
      <c r="D126" s="41"/>
      <c r="E126" s="44">
        <v>1</v>
      </c>
      <c r="F126" s="44"/>
      <c r="G126" s="44"/>
      <c r="H126" s="45"/>
      <c r="I126" s="46"/>
      <c r="J126" s="47"/>
      <c r="K126" s="48"/>
      <c r="L126" s="49"/>
      <c r="M126" s="58"/>
      <c r="N126" s="58"/>
      <c r="O126" s="50">
        <f>IF(OR(E126&gt;0,F126&gt;0,G126&gt;0),Données!$T$4)</f>
        <v>13</v>
      </c>
      <c r="P126" s="51">
        <f>SUM(E126:G126)</f>
        <v>1</v>
      </c>
      <c r="Q126" s="51">
        <f>COUNTIF(E126:G126,"&gt;0")</f>
        <v>1</v>
      </c>
    </row>
    <row r="127" spans="1:17" x14ac:dyDescent="0.3">
      <c r="A127" s="32" t="s">
        <v>121</v>
      </c>
      <c r="B127" s="53"/>
      <c r="C127" s="54"/>
      <c r="D127" s="32"/>
      <c r="E127" s="44"/>
      <c r="F127" s="55"/>
      <c r="G127" s="55"/>
      <c r="H127" s="45"/>
      <c r="I127" s="46"/>
      <c r="J127" s="47"/>
      <c r="K127" s="48"/>
      <c r="L127" s="49"/>
      <c r="M127" s="38"/>
      <c r="N127" s="38"/>
      <c r="O127" s="56" t="b">
        <f>IF(OR(E127&gt;0,F127&gt;0,G127&gt;0),Données!$T$5)</f>
        <v>0</v>
      </c>
      <c r="P127" s="57"/>
      <c r="Q127" s="57"/>
    </row>
    <row r="128" spans="1:17" x14ac:dyDescent="0.3">
      <c r="A128" s="32" t="s">
        <v>121</v>
      </c>
      <c r="B128" s="53"/>
      <c r="C128" s="54"/>
      <c r="D128" s="32"/>
      <c r="E128" s="44"/>
      <c r="F128" s="55"/>
      <c r="G128" s="55"/>
      <c r="H128" s="45"/>
      <c r="I128" s="46"/>
      <c r="J128" s="47"/>
      <c r="K128" s="48"/>
      <c r="L128" s="49"/>
      <c r="M128" s="58"/>
      <c r="N128" s="58"/>
      <c r="O128" s="56" t="b">
        <f>IF(OR(E128&gt;0,F128&gt;0,G128&gt;0),Données!$T$5)</f>
        <v>0</v>
      </c>
      <c r="P128" s="57"/>
      <c r="Q128" s="57"/>
    </row>
    <row r="129" spans="1:17" x14ac:dyDescent="0.3">
      <c r="A129" s="59" t="s">
        <v>122</v>
      </c>
      <c r="B129" s="53"/>
      <c r="C129" s="60"/>
      <c r="D129" s="59"/>
      <c r="E129" s="44"/>
      <c r="F129" s="55"/>
      <c r="G129" s="55"/>
      <c r="H129" s="45"/>
      <c r="I129" s="46"/>
      <c r="J129" s="47"/>
      <c r="K129" s="48"/>
      <c r="L129" s="49"/>
      <c r="M129" s="58"/>
      <c r="N129" s="58"/>
      <c r="O129" s="61" t="b">
        <f>IF(OR(E129&gt;0,F129&gt;0,G129&gt;0),Données!$T$4)</f>
        <v>0</v>
      </c>
      <c r="P129" s="62"/>
      <c r="Q129" s="62"/>
    </row>
    <row r="130" spans="1:17" x14ac:dyDescent="0.3">
      <c r="A130" s="59" t="s">
        <v>122</v>
      </c>
      <c r="B130" s="53"/>
      <c r="C130" s="60"/>
      <c r="D130" s="59"/>
      <c r="E130" s="44"/>
      <c r="F130" s="55"/>
      <c r="G130" s="55"/>
      <c r="H130" s="45"/>
      <c r="I130" s="46"/>
      <c r="J130" s="47"/>
      <c r="K130" s="48"/>
      <c r="L130" s="49"/>
      <c r="M130" s="58"/>
      <c r="N130" s="58"/>
      <c r="O130" s="61" t="b">
        <f>IF(OR(E130&gt;0,F130&gt;0,G130&gt;0),Données!$T$4)</f>
        <v>0</v>
      </c>
      <c r="P130" s="62"/>
      <c r="Q130" s="62"/>
    </row>
    <row r="131" spans="1:17" x14ac:dyDescent="0.3">
      <c r="A131" s="63"/>
      <c r="B131" s="63"/>
      <c r="C131" s="31" t="s">
        <v>136</v>
      </c>
      <c r="D131" s="63"/>
      <c r="E131" s="64"/>
      <c r="F131" s="65"/>
      <c r="G131" s="65"/>
      <c r="H131" s="66"/>
      <c r="I131" s="67"/>
      <c r="J131" s="68"/>
      <c r="K131" s="69"/>
      <c r="L131" s="70"/>
      <c r="M131" s="58"/>
      <c r="N131" s="58"/>
      <c r="O131" s="71"/>
      <c r="P131" s="72"/>
      <c r="Q131" s="72"/>
    </row>
    <row r="132" spans="1:17" x14ac:dyDescent="0.3">
      <c r="A132" s="41" t="str">
        <f>VLOOKUP(B132,Données!$A$3:$I$1003,4)</f>
        <v>H</v>
      </c>
      <c r="B132" s="53">
        <v>1063</v>
      </c>
      <c r="C132" s="43" t="str">
        <f>IF(B132=Données!T$1,Données!$T$2,VLOOKUP(B132,Données!$A$3:$I$1003,3))</f>
        <v>Gérard Mercier</v>
      </c>
      <c r="D132" s="41"/>
      <c r="E132" s="44">
        <v>1</v>
      </c>
      <c r="F132" s="44"/>
      <c r="G132" s="44"/>
      <c r="H132" s="45"/>
      <c r="I132" s="46"/>
      <c r="J132" s="47"/>
      <c r="K132" s="48"/>
      <c r="L132" s="49"/>
      <c r="M132" s="58"/>
      <c r="N132" s="58"/>
      <c r="O132" s="50">
        <f>IF(OR(E132&gt;0,F132&gt;0,G132&gt;0),Données!$T$4)</f>
        <v>13</v>
      </c>
      <c r="P132" s="51">
        <f>SUM(E132:G132)</f>
        <v>1</v>
      </c>
      <c r="Q132" s="51">
        <f>COUNTIF(E132:G132,"&gt;0")</f>
        <v>1</v>
      </c>
    </row>
    <row r="133" spans="1:17" x14ac:dyDescent="0.3">
      <c r="A133" s="41" t="str">
        <f>VLOOKUP(B133,Données!$A$3:$I$1003,4)</f>
        <v>F</v>
      </c>
      <c r="B133" s="53">
        <v>1064</v>
      </c>
      <c r="C133" s="43" t="str">
        <f>IF(B133=Données!T$1,Données!$T$2,VLOOKUP(B133,Données!$A$3:$I$1003,3))</f>
        <v>Louise Arbour</v>
      </c>
      <c r="D133" s="41"/>
      <c r="E133" s="44">
        <v>1</v>
      </c>
      <c r="F133" s="44"/>
      <c r="G133" s="44"/>
      <c r="H133" s="45"/>
      <c r="I133" s="46"/>
      <c r="J133" s="47"/>
      <c r="K133" s="48"/>
      <c r="L133" s="49"/>
      <c r="M133" s="58"/>
      <c r="N133" s="58"/>
      <c r="O133" s="50">
        <f>IF(OR(E133&gt;0,F133&gt;0,G133&gt;0),Données!$T$4)</f>
        <v>13</v>
      </c>
      <c r="P133" s="51">
        <f>SUM(E133:G133)</f>
        <v>1</v>
      </c>
      <c r="Q133" s="51">
        <f>COUNTIF(E133:G133,"&gt;0")</f>
        <v>1</v>
      </c>
    </row>
    <row r="134" spans="1:17" x14ac:dyDescent="0.3">
      <c r="A134" s="41" t="str">
        <f>VLOOKUP(B134,Données!$A$3:$I$1003,4)</f>
        <v>F</v>
      </c>
      <c r="B134" s="53">
        <v>1065</v>
      </c>
      <c r="C134" s="43" t="str">
        <f>IF(B134=Données!T$1,Données!$T$2,VLOOKUP(B134,Données!$A$3:$I$1003,3))</f>
        <v>Huguette Charron</v>
      </c>
      <c r="D134" s="41"/>
      <c r="E134" s="44">
        <v>1</v>
      </c>
      <c r="F134" s="44"/>
      <c r="G134" s="44"/>
      <c r="H134" s="45"/>
      <c r="I134" s="46"/>
      <c r="J134" s="47"/>
      <c r="K134" s="48"/>
      <c r="L134" s="49"/>
      <c r="M134" s="58"/>
      <c r="N134" s="58"/>
      <c r="O134" s="50">
        <f>IF(OR(E134&gt;0,F134&gt;0,G134&gt;0),Données!$T$4)</f>
        <v>13</v>
      </c>
      <c r="P134" s="51">
        <f>SUM(E134:G134)</f>
        <v>1</v>
      </c>
      <c r="Q134" s="51">
        <f>COUNTIF(E134:G134,"&gt;0")</f>
        <v>1</v>
      </c>
    </row>
    <row r="135" spans="1:17" x14ac:dyDescent="0.3">
      <c r="A135" s="41" t="str">
        <f>VLOOKUP(B135,Données!$A$3:$I$1003,4)</f>
        <v>F</v>
      </c>
      <c r="B135" s="53">
        <v>1077</v>
      </c>
      <c r="C135" s="43" t="str">
        <f>IF(B135=Données!T$1,Données!$T$2,VLOOKUP(B135,Données!$A$3:$I$1003,3))</f>
        <v>Anita Pelletier</v>
      </c>
      <c r="D135" s="41"/>
      <c r="E135" s="44">
        <v>1</v>
      </c>
      <c r="F135" s="44"/>
      <c r="G135" s="44"/>
      <c r="H135" s="45"/>
      <c r="I135" s="46"/>
      <c r="J135" s="47"/>
      <c r="K135" s="48"/>
      <c r="L135" s="49"/>
      <c r="M135" s="58"/>
      <c r="N135" s="58"/>
      <c r="O135" s="50">
        <f>IF(OR(E135&gt;0,F135&gt;0,G135&gt;0),Données!$T$4)</f>
        <v>13</v>
      </c>
      <c r="P135" s="51">
        <f>SUM(E135:G135)</f>
        <v>1</v>
      </c>
      <c r="Q135" s="51">
        <f>COUNTIF(E135:G135,"&gt;0")</f>
        <v>1</v>
      </c>
    </row>
    <row r="136" spans="1:17" x14ac:dyDescent="0.3">
      <c r="A136" s="41" t="str">
        <f>VLOOKUP(B136,Données!$A$3:$I$1003,4)</f>
        <v>H</v>
      </c>
      <c r="B136" s="53">
        <v>1066</v>
      </c>
      <c r="C136" s="43" t="str">
        <f>IF(B136=Données!T$1,Données!$T$2,VLOOKUP(B136,Données!$A$3:$I$1003,3))</f>
        <v>Michel Moreau</v>
      </c>
      <c r="D136" s="41"/>
      <c r="E136" s="44">
        <v>1</v>
      </c>
      <c r="F136" s="44"/>
      <c r="G136" s="44"/>
      <c r="H136" s="45"/>
      <c r="I136" s="46"/>
      <c r="J136" s="47"/>
      <c r="K136" s="48"/>
      <c r="L136" s="49"/>
      <c r="M136" s="58"/>
      <c r="N136" s="58"/>
      <c r="O136" s="50">
        <f>IF(OR(E136&gt;0,F136&gt;0,G136&gt;0),Données!$T$4)</f>
        <v>13</v>
      </c>
      <c r="P136" s="51">
        <f>SUM(E136:G136)</f>
        <v>1</v>
      </c>
      <c r="Q136" s="51">
        <f>COUNTIF(E136:G136,"&gt;0")</f>
        <v>1</v>
      </c>
    </row>
    <row r="137" spans="1:17" x14ac:dyDescent="0.3">
      <c r="A137" s="32" t="s">
        <v>121</v>
      </c>
      <c r="B137" s="53"/>
      <c r="C137" s="54"/>
      <c r="D137" s="32"/>
      <c r="E137" s="44"/>
      <c r="F137" s="55"/>
      <c r="G137" s="55"/>
      <c r="H137" s="45"/>
      <c r="I137" s="46"/>
      <c r="J137" s="47"/>
      <c r="K137" s="48"/>
      <c r="L137" s="49"/>
      <c r="M137" s="38"/>
      <c r="N137" s="38"/>
      <c r="O137" s="56" t="b">
        <f>IF(OR(E137&gt;0,F137&gt;0,G137&gt;0),Données!$T$5)</f>
        <v>0</v>
      </c>
      <c r="P137" s="57"/>
      <c r="Q137" s="57"/>
    </row>
    <row r="138" spans="1:17" x14ac:dyDescent="0.3">
      <c r="A138" s="32" t="s">
        <v>121</v>
      </c>
      <c r="B138" s="53"/>
      <c r="C138" s="54"/>
      <c r="D138" s="32"/>
      <c r="E138" s="44"/>
      <c r="F138" s="55"/>
      <c r="G138" s="55"/>
      <c r="H138" s="45"/>
      <c r="I138" s="46"/>
      <c r="J138" s="47"/>
      <c r="K138" s="48"/>
      <c r="L138" s="49"/>
      <c r="M138" s="58"/>
      <c r="N138" s="58"/>
      <c r="O138" s="56" t="b">
        <f>IF(OR(E138&gt;0,F138&gt;0,G138&gt;0),Données!$T$5)</f>
        <v>0</v>
      </c>
      <c r="P138" s="57"/>
      <c r="Q138" s="57"/>
    </row>
    <row r="139" spans="1:17" x14ac:dyDescent="0.3">
      <c r="A139" s="59" t="s">
        <v>122</v>
      </c>
      <c r="B139" s="53"/>
      <c r="C139" s="60"/>
      <c r="D139" s="59"/>
      <c r="E139" s="44"/>
      <c r="F139" s="55"/>
      <c r="G139" s="55"/>
      <c r="H139" s="45"/>
      <c r="I139" s="46"/>
      <c r="J139" s="47"/>
      <c r="K139" s="48"/>
      <c r="L139" s="49"/>
      <c r="M139" s="58"/>
      <c r="N139" s="58"/>
      <c r="O139" s="61" t="b">
        <f>IF(OR(E139&gt;0,F139&gt;0,G139&gt;0),Données!$T$4)</f>
        <v>0</v>
      </c>
      <c r="P139" s="62"/>
      <c r="Q139" s="62"/>
    </row>
    <row r="140" spans="1:17" x14ac:dyDescent="0.3">
      <c r="A140" s="59" t="s">
        <v>122</v>
      </c>
      <c r="B140" s="53"/>
      <c r="C140" s="60"/>
      <c r="D140" s="59"/>
      <c r="E140" s="44"/>
      <c r="F140" s="55"/>
      <c r="G140" s="55"/>
      <c r="H140" s="45"/>
      <c r="I140" s="46"/>
      <c r="J140" s="47"/>
      <c r="K140" s="48"/>
      <c r="L140" s="49"/>
      <c r="M140" s="58"/>
      <c r="N140" s="58"/>
      <c r="O140" s="61" t="b">
        <f>IF(OR(E140&gt;0,F140&gt;0,G140&gt;0),Données!$T$4)</f>
        <v>0</v>
      </c>
      <c r="P140" s="62"/>
      <c r="Q140" s="62"/>
    </row>
    <row r="141" spans="1:17" x14ac:dyDescent="0.3">
      <c r="A141" s="63"/>
      <c r="B141" s="63"/>
      <c r="C141" s="31" t="s">
        <v>137</v>
      </c>
      <c r="D141" s="63"/>
      <c r="E141" s="64"/>
      <c r="F141" s="65"/>
      <c r="G141" s="65"/>
      <c r="H141" s="66"/>
      <c r="I141" s="67"/>
      <c r="J141" s="68"/>
      <c r="K141" s="69"/>
      <c r="L141" s="70"/>
      <c r="M141" s="58"/>
      <c r="N141" s="58"/>
      <c r="O141" s="71"/>
      <c r="P141" s="72"/>
      <c r="Q141" s="72"/>
    </row>
    <row r="142" spans="1:17" x14ac:dyDescent="0.3">
      <c r="A142" s="41" t="str">
        <f>VLOOKUP(B142,Données!$A$3:$I$1003,4)</f>
        <v>F</v>
      </c>
      <c r="B142" s="53">
        <v>1067</v>
      </c>
      <c r="C142" s="43" t="str">
        <f>IF(B142=Données!T$1,Données!$T$2,VLOOKUP(B142,Données!$A$3:$I$1003,3))</f>
        <v>Suzanne Turcotte</v>
      </c>
      <c r="D142" s="41"/>
      <c r="E142" s="44">
        <v>1</v>
      </c>
      <c r="F142" s="44"/>
      <c r="G142" s="44"/>
      <c r="H142" s="45"/>
      <c r="I142" s="46"/>
      <c r="J142" s="47"/>
      <c r="K142" s="48"/>
      <c r="L142" s="49"/>
      <c r="M142" s="58"/>
      <c r="N142" s="58"/>
      <c r="O142" s="50">
        <f>IF(OR(E142&gt;0,F142&gt;0,G142&gt;0),Données!$T$4)</f>
        <v>13</v>
      </c>
      <c r="P142" s="51">
        <f>SUM(E142:G142)</f>
        <v>1</v>
      </c>
      <c r="Q142" s="51">
        <f>COUNTIF(E142:G142,"&gt;0")</f>
        <v>1</v>
      </c>
    </row>
    <row r="143" spans="1:17" x14ac:dyDescent="0.3">
      <c r="A143" s="41" t="str">
        <f>VLOOKUP(B143,Données!$A$3:$I$1003,4)</f>
        <v>H</v>
      </c>
      <c r="B143" s="53">
        <v>1068</v>
      </c>
      <c r="C143" s="43" t="str">
        <f>IF(B143=Données!T$1,Données!$T$2,VLOOKUP(B143,Données!$A$3:$I$1003,3))</f>
        <v>Yvon Cyr</v>
      </c>
      <c r="D143" s="41"/>
      <c r="E143" s="44">
        <v>1</v>
      </c>
      <c r="F143" s="44"/>
      <c r="G143" s="44"/>
      <c r="H143" s="45"/>
      <c r="I143" s="46"/>
      <c r="J143" s="47"/>
      <c r="K143" s="48"/>
      <c r="L143" s="49"/>
      <c r="M143" s="58"/>
      <c r="N143" s="58"/>
      <c r="O143" s="50">
        <f>IF(OR(E143&gt;0,F143&gt;0,G143&gt;0),Données!$T$4)</f>
        <v>13</v>
      </c>
      <c r="P143" s="51">
        <f>SUM(E143:G143)</f>
        <v>1</v>
      </c>
      <c r="Q143" s="51">
        <f>COUNTIF(E143:G143,"&gt;0")</f>
        <v>1</v>
      </c>
    </row>
    <row r="144" spans="1:17" x14ac:dyDescent="0.3">
      <c r="A144" s="41" t="str">
        <f>VLOOKUP(B144,Données!$A$3:$I$1003,4)</f>
        <v>H</v>
      </c>
      <c r="B144" s="53">
        <v>1069</v>
      </c>
      <c r="C144" s="43" t="str">
        <f>IF(B144=Données!T$1,Données!$T$2,VLOOKUP(B144,Données!$A$3:$I$1003,3))</f>
        <v>Gilles Tremblay</v>
      </c>
      <c r="D144" s="41"/>
      <c r="E144" s="44">
        <v>1</v>
      </c>
      <c r="F144" s="44"/>
      <c r="G144" s="44"/>
      <c r="H144" s="45"/>
      <c r="I144" s="46"/>
      <c r="J144" s="47"/>
      <c r="K144" s="48"/>
      <c r="L144" s="49"/>
      <c r="M144" s="58"/>
      <c r="N144" s="58"/>
      <c r="O144" s="50">
        <f>IF(OR(E144&gt;0,F144&gt;0,G144&gt;0),Données!$T$4)</f>
        <v>13</v>
      </c>
      <c r="P144" s="51">
        <f>SUM(E144:G144)</f>
        <v>1</v>
      </c>
      <c r="Q144" s="51">
        <f>COUNTIF(E144:G144,"&gt;0")</f>
        <v>1</v>
      </c>
    </row>
    <row r="145" spans="1:17" x14ac:dyDescent="0.3">
      <c r="A145" s="41" t="str">
        <f>VLOOKUP(B145,Données!$A$3:$I$1003,4)</f>
        <v>H</v>
      </c>
      <c r="B145" s="53">
        <v>1076</v>
      </c>
      <c r="C145" s="43" t="str">
        <f>IF(B145=Données!T$1,Données!$T$2,VLOOKUP(B145,Données!$A$3:$I$1003,3))</f>
        <v>Claude Chaumont</v>
      </c>
      <c r="D145" s="41"/>
      <c r="E145" s="44">
        <v>1</v>
      </c>
      <c r="F145" s="44"/>
      <c r="G145" s="44"/>
      <c r="H145" s="45"/>
      <c r="I145" s="46"/>
      <c r="J145" s="47"/>
      <c r="K145" s="48"/>
      <c r="L145" s="49"/>
      <c r="M145" s="58"/>
      <c r="N145" s="58"/>
      <c r="O145" s="50">
        <f>IF(OR(E145&gt;0,F145&gt;0,G145&gt;0),Données!$T$4)</f>
        <v>13</v>
      </c>
      <c r="P145" s="51">
        <f>SUM(E145:G145)</f>
        <v>1</v>
      </c>
      <c r="Q145" s="51">
        <f>COUNTIF(E145:G145,"&gt;0")</f>
        <v>1</v>
      </c>
    </row>
    <row r="146" spans="1:17" x14ac:dyDescent="0.3">
      <c r="A146" s="41" t="str">
        <f>VLOOKUP(B146,Données!$A$3:$I$1003,4)</f>
        <v>H</v>
      </c>
      <c r="B146" s="53">
        <v>1070</v>
      </c>
      <c r="C146" s="43" t="str">
        <f>IF(B146=Données!T$1,Données!$T$2,VLOOKUP(B146,Données!$A$3:$I$1003,3))</f>
        <v>Yves Chapdelaine</v>
      </c>
      <c r="D146" s="41"/>
      <c r="E146" s="44">
        <v>1</v>
      </c>
      <c r="F146" s="44"/>
      <c r="G146" s="44"/>
      <c r="H146" s="45"/>
      <c r="I146" s="46"/>
      <c r="J146" s="47"/>
      <c r="K146" s="48"/>
      <c r="L146" s="49"/>
      <c r="M146" s="58"/>
      <c r="N146" s="58"/>
      <c r="O146" s="50">
        <f>IF(OR(E146&gt;0,F146&gt;0,G146&gt;0),Données!$T$4)</f>
        <v>13</v>
      </c>
      <c r="P146" s="51">
        <f>SUM(E146:G146)</f>
        <v>1</v>
      </c>
      <c r="Q146" s="51">
        <f>COUNTIF(E146:G146,"&gt;0")</f>
        <v>1</v>
      </c>
    </row>
    <row r="147" spans="1:17" x14ac:dyDescent="0.3">
      <c r="A147" s="32" t="s">
        <v>121</v>
      </c>
      <c r="B147" s="53"/>
      <c r="C147" s="54"/>
      <c r="D147" s="32"/>
      <c r="E147" s="44"/>
      <c r="F147" s="55"/>
      <c r="G147" s="55"/>
      <c r="H147" s="45"/>
      <c r="I147" s="46"/>
      <c r="J147" s="47"/>
      <c r="K147" s="48"/>
      <c r="L147" s="49"/>
      <c r="M147" s="38"/>
      <c r="N147" s="38"/>
      <c r="O147" s="56" t="b">
        <f>IF(OR(E147&gt;0,F147&gt;0,G147&gt;0),Données!$T$5)</f>
        <v>0</v>
      </c>
      <c r="P147" s="57"/>
      <c r="Q147" s="57"/>
    </row>
    <row r="148" spans="1:17" x14ac:dyDescent="0.3">
      <c r="A148" s="32" t="s">
        <v>121</v>
      </c>
      <c r="B148" s="53"/>
      <c r="C148" s="54"/>
      <c r="D148" s="32"/>
      <c r="E148" s="44"/>
      <c r="F148" s="55"/>
      <c r="G148" s="55"/>
      <c r="H148" s="45"/>
      <c r="I148" s="46"/>
      <c r="J148" s="47"/>
      <c r="K148" s="48"/>
      <c r="L148" s="49"/>
      <c r="M148" s="58"/>
      <c r="N148" s="58"/>
      <c r="O148" s="56" t="b">
        <f>IF(OR(E148&gt;0,F148&gt;0,G148&gt;0),Données!$T$5)</f>
        <v>0</v>
      </c>
      <c r="P148" s="57"/>
      <c r="Q148" s="57"/>
    </row>
    <row r="149" spans="1:17" x14ac:dyDescent="0.3">
      <c r="A149" s="59" t="s">
        <v>122</v>
      </c>
      <c r="B149" s="53"/>
      <c r="C149" s="60"/>
      <c r="D149" s="59"/>
      <c r="E149" s="44"/>
      <c r="F149" s="55"/>
      <c r="G149" s="55"/>
      <c r="H149" s="45"/>
      <c r="I149" s="46"/>
      <c r="J149" s="47"/>
      <c r="K149" s="48"/>
      <c r="L149" s="49"/>
      <c r="M149" s="58"/>
      <c r="N149" s="58"/>
      <c r="O149" s="61" t="b">
        <f>IF(OR(E149&gt;0,F149&gt;0,G149&gt;0),Données!$T$4)</f>
        <v>0</v>
      </c>
      <c r="P149" s="62"/>
      <c r="Q149" s="62"/>
    </row>
    <row r="150" spans="1:17" x14ac:dyDescent="0.3">
      <c r="A150" s="59" t="s">
        <v>122</v>
      </c>
      <c r="B150" s="53"/>
      <c r="C150" s="60"/>
      <c r="D150" s="59"/>
      <c r="E150" s="44"/>
      <c r="F150" s="55"/>
      <c r="G150" s="55"/>
      <c r="H150" s="45"/>
      <c r="I150" s="46"/>
      <c r="J150" s="47"/>
      <c r="K150" s="48"/>
      <c r="L150" s="49"/>
      <c r="M150" s="58"/>
      <c r="N150" s="58"/>
      <c r="O150" s="61" t="b">
        <f>IF(OR(E150&gt;0,F150&gt;0,G150&gt;0),Données!$T$4)</f>
        <v>0</v>
      </c>
      <c r="P150" s="62"/>
      <c r="Q150" s="62"/>
    </row>
    <row r="151" spans="1:17" x14ac:dyDescent="0.3">
      <c r="A151" s="63"/>
      <c r="B151" s="63"/>
      <c r="C151" s="31" t="s">
        <v>138</v>
      </c>
      <c r="D151" s="63"/>
      <c r="E151" s="64"/>
      <c r="F151" s="65"/>
      <c r="G151" s="65"/>
      <c r="H151" s="66"/>
      <c r="I151" s="67"/>
      <c r="J151" s="68"/>
      <c r="K151" s="69"/>
      <c r="L151" s="70"/>
      <c r="M151" s="58"/>
      <c r="N151" s="58"/>
      <c r="O151" s="71"/>
      <c r="P151" s="72"/>
      <c r="Q151" s="72"/>
    </row>
    <row r="152" spans="1:17" x14ac:dyDescent="0.3">
      <c r="A152" s="41" t="str">
        <f>VLOOKUP(B152,Données!$A$3:$I$1003,4)</f>
        <v>H</v>
      </c>
      <c r="B152" s="53">
        <v>1071</v>
      </c>
      <c r="C152" s="43" t="str">
        <f>IF(B152=Données!T$1,Données!$T$2,VLOOKUP(B152,Données!$A$3:$I$1003,3))</f>
        <v>Guy Girard</v>
      </c>
      <c r="D152" s="41"/>
      <c r="E152" s="44">
        <v>1</v>
      </c>
      <c r="F152" s="44"/>
      <c r="G152" s="44"/>
      <c r="H152" s="45"/>
      <c r="I152" s="46"/>
      <c r="J152" s="47"/>
      <c r="K152" s="48"/>
      <c r="L152" s="49"/>
      <c r="M152" s="58"/>
      <c r="N152" s="58"/>
      <c r="O152" s="50">
        <f>IF(OR(E152&gt;0,F152&gt;0,G152&gt;0),Données!$T$4)</f>
        <v>13</v>
      </c>
      <c r="P152" s="51">
        <f>SUM(E152:G152)</f>
        <v>1</v>
      </c>
      <c r="Q152" s="51">
        <f>COUNTIF(E152:G152,"&gt;0")</f>
        <v>1</v>
      </c>
    </row>
    <row r="153" spans="1:17" x14ac:dyDescent="0.3">
      <c r="A153" s="41" t="str">
        <f>VLOOKUP(B153,Données!$A$3:$I$1003,4)</f>
        <v>F</v>
      </c>
      <c r="B153" s="53">
        <v>1072</v>
      </c>
      <c r="C153" s="43" t="str">
        <f>IF(B153=Données!T$1,Données!$T$2,VLOOKUP(B153,Données!$A$3:$I$1003,3))</f>
        <v>Nicole Joly</v>
      </c>
      <c r="D153" s="41"/>
      <c r="E153" s="44">
        <v>1</v>
      </c>
      <c r="F153" s="44"/>
      <c r="G153" s="44"/>
      <c r="H153" s="45"/>
      <c r="I153" s="46"/>
      <c r="J153" s="47"/>
      <c r="K153" s="48"/>
      <c r="L153" s="49"/>
      <c r="M153" s="58"/>
      <c r="N153" s="58"/>
      <c r="O153" s="50">
        <f>IF(OR(E153&gt;0,F153&gt;0,G153&gt;0),Données!$T$4)</f>
        <v>13</v>
      </c>
      <c r="P153" s="51">
        <f>SUM(E153:G153)</f>
        <v>1</v>
      </c>
      <c r="Q153" s="51">
        <f>COUNTIF(E153:G153,"&gt;0")</f>
        <v>1</v>
      </c>
    </row>
    <row r="154" spans="1:17" x14ac:dyDescent="0.3">
      <c r="A154" s="41" t="str">
        <f>VLOOKUP(B154,Données!$A$3:$I$1003,4)</f>
        <v>F</v>
      </c>
      <c r="B154" s="53">
        <v>1073</v>
      </c>
      <c r="C154" s="43" t="str">
        <f>IF(B154=Données!T$1,Données!$T$2,VLOOKUP(B154,Données!$A$3:$I$1003,3))</f>
        <v>Ginette Juteau</v>
      </c>
      <c r="D154" s="41"/>
      <c r="E154" s="44">
        <v>1</v>
      </c>
      <c r="F154" s="44"/>
      <c r="G154" s="44"/>
      <c r="H154" s="45"/>
      <c r="I154" s="46"/>
      <c r="J154" s="47"/>
      <c r="K154" s="48"/>
      <c r="L154" s="49"/>
      <c r="M154" s="58"/>
      <c r="N154" s="58"/>
      <c r="O154" s="50">
        <f>IF(OR(E154&gt;0,F154&gt;0,G154&gt;0),Données!$T$4)</f>
        <v>13</v>
      </c>
      <c r="P154" s="51">
        <f>SUM(E154:G154)</f>
        <v>1</v>
      </c>
      <c r="Q154" s="51">
        <f>COUNTIF(E154:G154,"&gt;0")</f>
        <v>1</v>
      </c>
    </row>
    <row r="155" spans="1:17" x14ac:dyDescent="0.3">
      <c r="A155" s="41" t="str">
        <f>VLOOKUP(B155,Données!$A$3:$I$1003,4)</f>
        <v>F</v>
      </c>
      <c r="B155" s="53">
        <v>1074</v>
      </c>
      <c r="C155" s="43" t="str">
        <f>IF(B155=Données!T$1,Données!$T$2,VLOOKUP(B155,Données!$A$3:$I$1003,3))</f>
        <v>Diane Lampron</v>
      </c>
      <c r="D155" s="41"/>
      <c r="E155" s="44">
        <v>1</v>
      </c>
      <c r="F155" s="44"/>
      <c r="G155" s="44"/>
      <c r="H155" s="45"/>
      <c r="I155" s="46"/>
      <c r="J155" s="47"/>
      <c r="K155" s="48"/>
      <c r="L155" s="49"/>
      <c r="M155" s="58"/>
      <c r="N155" s="58"/>
      <c r="O155" s="50">
        <f>IF(OR(E155&gt;0,F155&gt;0,G155&gt;0),Données!$T$4)</f>
        <v>13</v>
      </c>
      <c r="P155" s="51">
        <f>SUM(E155:G155)</f>
        <v>1</v>
      </c>
      <c r="Q155" s="51">
        <f>COUNTIF(E155:G155,"&gt;0")</f>
        <v>1</v>
      </c>
    </row>
    <row r="156" spans="1:17" x14ac:dyDescent="0.3">
      <c r="A156" s="41" t="str">
        <f>VLOOKUP(B156,Données!$A$3:$I$1003,4)</f>
        <v>H</v>
      </c>
      <c r="B156" s="53">
        <v>1075</v>
      </c>
      <c r="C156" s="43" t="str">
        <f>IF(B156=Données!T$1,Données!$T$2,VLOOKUP(B156,Données!$A$3:$I$1003,3))</f>
        <v>Michel Taillon</v>
      </c>
      <c r="D156" s="41"/>
      <c r="E156" s="44">
        <v>1</v>
      </c>
      <c r="F156" s="44"/>
      <c r="G156" s="44"/>
      <c r="H156" s="45"/>
      <c r="I156" s="46"/>
      <c r="J156" s="47"/>
      <c r="K156" s="48"/>
      <c r="L156" s="49"/>
      <c r="M156" s="58"/>
      <c r="N156" s="58"/>
      <c r="O156" s="50">
        <f>IF(OR(E156&gt;0,F156&gt;0,G156&gt;0),Données!$T$4)</f>
        <v>13</v>
      </c>
      <c r="P156" s="51">
        <f>SUM(E156:G156)</f>
        <v>1</v>
      </c>
      <c r="Q156" s="51">
        <f>COUNTIF(E156:G156,"&gt;0")</f>
        <v>1</v>
      </c>
    </row>
    <row r="157" spans="1:17" x14ac:dyDescent="0.3">
      <c r="A157" s="32" t="s">
        <v>121</v>
      </c>
      <c r="B157" s="53"/>
      <c r="C157" s="54"/>
      <c r="D157" s="32"/>
      <c r="E157" s="44"/>
      <c r="F157" s="55"/>
      <c r="G157" s="55"/>
      <c r="H157" s="45"/>
      <c r="I157" s="46"/>
      <c r="J157" s="47"/>
      <c r="K157" s="48"/>
      <c r="L157" s="49"/>
      <c r="M157" s="38"/>
      <c r="N157" s="38"/>
      <c r="O157" s="56" t="b">
        <f>IF(OR(E157&gt;0,F157&gt;0,G157&gt;0),Données!$T$5)</f>
        <v>0</v>
      </c>
      <c r="P157" s="57"/>
      <c r="Q157" s="57"/>
    </row>
    <row r="158" spans="1:17" x14ac:dyDescent="0.3">
      <c r="A158" s="32" t="s">
        <v>121</v>
      </c>
      <c r="B158" s="53"/>
      <c r="C158" s="54"/>
      <c r="D158" s="32"/>
      <c r="E158" s="44"/>
      <c r="F158" s="55"/>
      <c r="G158" s="55"/>
      <c r="H158" s="45"/>
      <c r="I158" s="46"/>
      <c r="J158" s="47"/>
      <c r="K158" s="48"/>
      <c r="L158" s="49"/>
      <c r="M158" s="58"/>
      <c r="N158" s="58"/>
      <c r="O158" s="56" t="b">
        <f>IF(OR(E158&gt;0,F158&gt;0,G158&gt;0),Données!$T$5)</f>
        <v>0</v>
      </c>
      <c r="P158" s="57"/>
      <c r="Q158" s="57"/>
    </row>
    <row r="159" spans="1:17" x14ac:dyDescent="0.3">
      <c r="A159" s="59" t="s">
        <v>122</v>
      </c>
      <c r="B159" s="53"/>
      <c r="C159" s="60"/>
      <c r="D159" s="59"/>
      <c r="E159" s="44"/>
      <c r="F159" s="55"/>
      <c r="G159" s="55"/>
      <c r="H159" s="45"/>
      <c r="I159" s="46"/>
      <c r="J159" s="47"/>
      <c r="K159" s="48"/>
      <c r="L159" s="49"/>
      <c r="M159" s="58"/>
      <c r="N159" s="58"/>
      <c r="O159" s="61" t="b">
        <f>IF(OR(E159&gt;0,F159&gt;0,G159&gt;0),Données!$T$4)</f>
        <v>0</v>
      </c>
      <c r="P159" s="62"/>
      <c r="Q159" s="62"/>
    </row>
    <row r="160" spans="1:17" x14ac:dyDescent="0.3">
      <c r="A160" s="59" t="s">
        <v>122</v>
      </c>
      <c r="B160" s="53"/>
      <c r="C160" s="60"/>
      <c r="D160" s="59"/>
      <c r="E160" s="44"/>
      <c r="F160" s="55"/>
      <c r="G160" s="55"/>
      <c r="H160" s="45"/>
      <c r="I160" s="46"/>
      <c r="J160" s="47"/>
      <c r="K160" s="48"/>
      <c r="L160" s="49"/>
      <c r="M160" s="58"/>
      <c r="N160" s="58"/>
      <c r="O160" s="61" t="b">
        <f>IF(OR(E160&gt;0,F160&gt;0,G160&gt;0),Données!$T$4)</f>
        <v>0</v>
      </c>
      <c r="P160" s="62"/>
      <c r="Q160" s="62"/>
    </row>
    <row r="161" spans="1:17" x14ac:dyDescent="0.3">
      <c r="A161" s="63"/>
      <c r="B161" s="63"/>
      <c r="C161" s="73"/>
      <c r="D161" s="72"/>
      <c r="E161" s="65"/>
      <c r="F161" s="65"/>
      <c r="G161" s="65"/>
      <c r="H161" s="66"/>
      <c r="I161" s="74"/>
      <c r="J161" s="75"/>
      <c r="K161" s="76"/>
      <c r="L161" s="70"/>
      <c r="M161" s="58"/>
      <c r="N161" s="58"/>
      <c r="O161" s="71"/>
      <c r="P161" s="72"/>
      <c r="Q161" s="72"/>
    </row>
  </sheetData>
  <conditionalFormatting sqref="D2:D6 B1:L1 P1:Q6 P22:Q26 P12:Q16 P32:Q36 P42:Q46 P52:Q56 P62:Q66 P72:Q76 P82:Q86 P92:Q96 P102:Q106 P112:Q116 P122:Q126 P132:Q136 P142:Q146 P152:Q156">
    <cfRule type="containsErrors" dxfId="2756" priority="641">
      <formula>ISERROR(B1)</formula>
    </cfRule>
  </conditionalFormatting>
  <conditionalFormatting sqref="E1:G1">
    <cfRule type="cellIs" dxfId="2755" priority="639" operator="equal">
      <formula>0</formula>
    </cfRule>
    <cfRule type="containsErrors" dxfId="2754" priority="640">
      <formula>ISERROR(E1)</formula>
    </cfRule>
  </conditionalFormatting>
  <conditionalFormatting sqref="P1:P6">
    <cfRule type="containsErrors" dxfId="2753" priority="638">
      <formula>ISERROR(P1)</formula>
    </cfRule>
  </conditionalFormatting>
  <conditionalFormatting sqref="P1:Q6">
    <cfRule type="cellIs" dxfId="2752" priority="637" operator="equal">
      <formula>0</formula>
    </cfRule>
  </conditionalFormatting>
  <conditionalFormatting sqref="A1">
    <cfRule type="containsErrors" dxfId="2751" priority="636">
      <formula>ISERROR(A1)</formula>
    </cfRule>
  </conditionalFormatting>
  <conditionalFormatting sqref="A2:A6">
    <cfRule type="containsErrors" dxfId="2750" priority="635">
      <formula>ISERROR(A2)</formula>
    </cfRule>
  </conditionalFormatting>
  <conditionalFormatting sqref="A7:A8 D7:D8 P7:Q8">
    <cfRule type="cellIs" dxfId="2749" priority="633" operator="equal">
      <formula>0</formula>
    </cfRule>
    <cfRule type="containsErrors" dxfId="2748" priority="634">
      <formula>ISERROR(A7)</formula>
    </cfRule>
  </conditionalFormatting>
  <conditionalFormatting sqref="A9:A10 D9:D10 P9:Q10">
    <cfRule type="cellIs" dxfId="2747" priority="631" operator="equal">
      <formula>0</formula>
    </cfRule>
    <cfRule type="containsErrors" dxfId="2746" priority="632">
      <formula>ISERROR(A9)</formula>
    </cfRule>
  </conditionalFormatting>
  <conditionalFormatting sqref="C2:C6">
    <cfRule type="containsErrors" dxfId="2745" priority="630">
      <formula>ISERROR(C2)</formula>
    </cfRule>
  </conditionalFormatting>
  <conditionalFormatting sqref="C7:C8">
    <cfRule type="cellIs" dxfId="2744" priority="628" operator="equal">
      <formula>0</formula>
    </cfRule>
    <cfRule type="containsErrors" dxfId="2743" priority="629">
      <formula>ISERROR(C7)</formula>
    </cfRule>
  </conditionalFormatting>
  <conditionalFormatting sqref="C9:C10">
    <cfRule type="cellIs" dxfId="2742" priority="626" operator="equal">
      <formula>0</formula>
    </cfRule>
    <cfRule type="containsErrors" dxfId="2741" priority="627">
      <formula>ISERROR(C9)</formula>
    </cfRule>
  </conditionalFormatting>
  <conditionalFormatting sqref="C11">
    <cfRule type="containsErrors" dxfId="2740" priority="625">
      <formula>ISERROR(C11)</formula>
    </cfRule>
  </conditionalFormatting>
  <conditionalFormatting sqref="C21">
    <cfRule type="containsErrors" dxfId="2739" priority="624">
      <formula>ISERROR(C21)</formula>
    </cfRule>
  </conditionalFormatting>
  <conditionalFormatting sqref="C31">
    <cfRule type="containsErrors" dxfId="2738" priority="623">
      <formula>ISERROR(C31)</formula>
    </cfRule>
  </conditionalFormatting>
  <conditionalFormatting sqref="C41">
    <cfRule type="containsErrors" dxfId="2737" priority="622">
      <formula>ISERROR(C41)</formula>
    </cfRule>
  </conditionalFormatting>
  <conditionalFormatting sqref="C51">
    <cfRule type="containsErrors" dxfId="2736" priority="621">
      <formula>ISERROR(C51)</formula>
    </cfRule>
  </conditionalFormatting>
  <conditionalFormatting sqref="C61">
    <cfRule type="containsErrors" dxfId="2735" priority="620">
      <formula>ISERROR(C61)</formula>
    </cfRule>
  </conditionalFormatting>
  <conditionalFormatting sqref="C71">
    <cfRule type="containsErrors" dxfId="2734" priority="619">
      <formula>ISERROR(C71)</formula>
    </cfRule>
  </conditionalFormatting>
  <conditionalFormatting sqref="C81">
    <cfRule type="containsErrors" dxfId="2733" priority="618">
      <formula>ISERROR(C81)</formula>
    </cfRule>
  </conditionalFormatting>
  <conditionalFormatting sqref="C91">
    <cfRule type="containsErrors" dxfId="2732" priority="617">
      <formula>ISERROR(C91)</formula>
    </cfRule>
  </conditionalFormatting>
  <conditionalFormatting sqref="C101">
    <cfRule type="containsErrors" dxfId="2731" priority="616">
      <formula>ISERROR(C101)</formula>
    </cfRule>
  </conditionalFormatting>
  <conditionalFormatting sqref="C111">
    <cfRule type="containsErrors" dxfId="2730" priority="615">
      <formula>ISERROR(C111)</formula>
    </cfRule>
  </conditionalFormatting>
  <conditionalFormatting sqref="C121">
    <cfRule type="containsErrors" dxfId="2729" priority="614">
      <formula>ISERROR(C121)</formula>
    </cfRule>
  </conditionalFormatting>
  <conditionalFormatting sqref="C131">
    <cfRule type="containsErrors" dxfId="2728" priority="613">
      <formula>ISERROR(C131)</formula>
    </cfRule>
  </conditionalFormatting>
  <conditionalFormatting sqref="C141">
    <cfRule type="containsErrors" dxfId="2727" priority="612">
      <formula>ISERROR(C141)</formula>
    </cfRule>
  </conditionalFormatting>
  <conditionalFormatting sqref="C151">
    <cfRule type="containsErrors" dxfId="2726" priority="611">
      <formula>ISERROR(C151)</formula>
    </cfRule>
  </conditionalFormatting>
  <conditionalFormatting sqref="D22:D26">
    <cfRule type="containsErrors" dxfId="2725" priority="601">
      <formula>ISERROR(D22)</formula>
    </cfRule>
  </conditionalFormatting>
  <conditionalFormatting sqref="P22:P26">
    <cfRule type="containsErrors" dxfId="2724" priority="600">
      <formula>ISERROR(P22)</formula>
    </cfRule>
  </conditionalFormatting>
  <conditionalFormatting sqref="P22:Q26">
    <cfRule type="cellIs" dxfId="2723" priority="599" operator="equal">
      <formula>0</formula>
    </cfRule>
  </conditionalFormatting>
  <conditionalFormatting sqref="A27:A28">
    <cfRule type="cellIs" dxfId="2722" priority="597" operator="equal">
      <formula>0</formula>
    </cfRule>
    <cfRule type="containsErrors" dxfId="2721" priority="598">
      <formula>ISERROR(A27)</formula>
    </cfRule>
  </conditionalFormatting>
  <conditionalFormatting sqref="A29:A30">
    <cfRule type="cellIs" dxfId="2720" priority="595" operator="equal">
      <formula>0</formula>
    </cfRule>
    <cfRule type="containsErrors" dxfId="2719" priority="596">
      <formula>ISERROR(A29)</formula>
    </cfRule>
  </conditionalFormatting>
  <conditionalFormatting sqref="B12:B16">
    <cfRule type="containsErrors" dxfId="2718" priority="602">
      <formula>ISERROR(B12)</formula>
    </cfRule>
  </conditionalFormatting>
  <conditionalFormatting sqref="B42:B46">
    <cfRule type="containsErrors" dxfId="2717" priority="487">
      <formula>ISERROR(B42)</formula>
    </cfRule>
  </conditionalFormatting>
  <conditionalFormatting sqref="D12:D16">
    <cfRule type="containsErrors" dxfId="2716" priority="610">
      <formula>ISERROR(D12)</formula>
    </cfRule>
  </conditionalFormatting>
  <conditionalFormatting sqref="P12:P16">
    <cfRule type="containsErrors" dxfId="2715" priority="609">
      <formula>ISERROR(P12)</formula>
    </cfRule>
  </conditionalFormatting>
  <conditionalFormatting sqref="P12:Q16">
    <cfRule type="cellIs" dxfId="2714" priority="608" operator="equal">
      <formula>0</formula>
    </cfRule>
  </conditionalFormatting>
  <conditionalFormatting sqref="A17:A18">
    <cfRule type="cellIs" dxfId="2713" priority="606" operator="equal">
      <formula>0</formula>
    </cfRule>
    <cfRule type="containsErrors" dxfId="2712" priority="607">
      <formula>ISERROR(A17)</formula>
    </cfRule>
  </conditionalFormatting>
  <conditionalFormatting sqref="A19:A20">
    <cfRule type="cellIs" dxfId="2711" priority="604" operator="equal">
      <formula>0</formula>
    </cfRule>
    <cfRule type="containsErrors" dxfId="2710" priority="605">
      <formula>ISERROR(A19)</formula>
    </cfRule>
  </conditionalFormatting>
  <conditionalFormatting sqref="D32:D36">
    <cfRule type="containsErrors" dxfId="2709" priority="593">
      <formula>ISERROR(D32)</formula>
    </cfRule>
  </conditionalFormatting>
  <conditionalFormatting sqref="P32:P36">
    <cfRule type="containsErrors" dxfId="2708" priority="592">
      <formula>ISERROR(P32)</formula>
    </cfRule>
  </conditionalFormatting>
  <conditionalFormatting sqref="P32:Q36">
    <cfRule type="cellIs" dxfId="2707" priority="591" operator="equal">
      <formula>0</formula>
    </cfRule>
  </conditionalFormatting>
  <conditionalFormatting sqref="A37:A38">
    <cfRule type="cellIs" dxfId="2706" priority="589" operator="equal">
      <formula>0</formula>
    </cfRule>
    <cfRule type="containsErrors" dxfId="2705" priority="590">
      <formula>ISERROR(A37)</formula>
    </cfRule>
  </conditionalFormatting>
  <conditionalFormatting sqref="A39:A40">
    <cfRule type="cellIs" dxfId="2704" priority="587" operator="equal">
      <formula>0</formula>
    </cfRule>
    <cfRule type="containsErrors" dxfId="2703" priority="588">
      <formula>ISERROR(A39)</formula>
    </cfRule>
  </conditionalFormatting>
  <conditionalFormatting sqref="D42:D46">
    <cfRule type="containsErrors" dxfId="2702" priority="585">
      <formula>ISERROR(D42)</formula>
    </cfRule>
  </conditionalFormatting>
  <conditionalFormatting sqref="P42:P46">
    <cfRule type="containsErrors" dxfId="2701" priority="584">
      <formula>ISERROR(P42)</formula>
    </cfRule>
  </conditionalFormatting>
  <conditionalFormatting sqref="P42:Q46">
    <cfRule type="cellIs" dxfId="2700" priority="583" operator="equal">
      <formula>0</formula>
    </cfRule>
  </conditionalFormatting>
  <conditionalFormatting sqref="A47:A48">
    <cfRule type="cellIs" dxfId="2699" priority="581" operator="equal">
      <formula>0</formula>
    </cfRule>
    <cfRule type="containsErrors" dxfId="2698" priority="582">
      <formula>ISERROR(A47)</formula>
    </cfRule>
  </conditionalFormatting>
  <conditionalFormatting sqref="A49:A50">
    <cfRule type="cellIs" dxfId="2697" priority="579" operator="equal">
      <formula>0</formula>
    </cfRule>
    <cfRule type="containsErrors" dxfId="2696" priority="580">
      <formula>ISERROR(A49)</formula>
    </cfRule>
  </conditionalFormatting>
  <conditionalFormatting sqref="D52:D56">
    <cfRule type="containsErrors" dxfId="2695" priority="577">
      <formula>ISERROR(D52)</formula>
    </cfRule>
  </conditionalFormatting>
  <conditionalFormatting sqref="P52:P56">
    <cfRule type="containsErrors" dxfId="2694" priority="576">
      <formula>ISERROR(P52)</formula>
    </cfRule>
  </conditionalFormatting>
  <conditionalFormatting sqref="P52:Q56">
    <cfRule type="cellIs" dxfId="2693" priority="575" operator="equal">
      <formula>0</formula>
    </cfRule>
  </conditionalFormatting>
  <conditionalFormatting sqref="A57:A58">
    <cfRule type="cellIs" dxfId="2692" priority="573" operator="equal">
      <formula>0</formula>
    </cfRule>
    <cfRule type="containsErrors" dxfId="2691" priority="574">
      <formula>ISERROR(A57)</formula>
    </cfRule>
  </conditionalFormatting>
  <conditionalFormatting sqref="A59:A60">
    <cfRule type="cellIs" dxfId="2690" priority="571" operator="equal">
      <formula>0</formula>
    </cfRule>
    <cfRule type="containsErrors" dxfId="2689" priority="572">
      <formula>ISERROR(A59)</formula>
    </cfRule>
  </conditionalFormatting>
  <conditionalFormatting sqref="D62:D66">
    <cfRule type="containsErrors" dxfId="2688" priority="569">
      <formula>ISERROR(D62)</formula>
    </cfRule>
  </conditionalFormatting>
  <conditionalFormatting sqref="P62:P66">
    <cfRule type="containsErrors" dxfId="2687" priority="568">
      <formula>ISERROR(P62)</formula>
    </cfRule>
  </conditionalFormatting>
  <conditionalFormatting sqref="P62:Q66">
    <cfRule type="cellIs" dxfId="2686" priority="567" operator="equal">
      <formula>0</formula>
    </cfRule>
  </conditionalFormatting>
  <conditionalFormatting sqref="A67:A68">
    <cfRule type="cellIs" dxfId="2685" priority="565" operator="equal">
      <formula>0</formula>
    </cfRule>
    <cfRule type="containsErrors" dxfId="2684" priority="566">
      <formula>ISERROR(A67)</formula>
    </cfRule>
  </conditionalFormatting>
  <conditionalFormatting sqref="A69:A70">
    <cfRule type="cellIs" dxfId="2683" priority="563" operator="equal">
      <formula>0</formula>
    </cfRule>
    <cfRule type="containsErrors" dxfId="2682" priority="564">
      <formula>ISERROR(A69)</formula>
    </cfRule>
  </conditionalFormatting>
  <conditionalFormatting sqref="D72:D76">
    <cfRule type="containsErrors" dxfId="2681" priority="561">
      <formula>ISERROR(D72)</formula>
    </cfRule>
  </conditionalFormatting>
  <conditionalFormatting sqref="P72:P76">
    <cfRule type="containsErrors" dxfId="2680" priority="560">
      <formula>ISERROR(P72)</formula>
    </cfRule>
  </conditionalFormatting>
  <conditionalFormatting sqref="P72:Q76">
    <cfRule type="cellIs" dxfId="2679" priority="559" operator="equal">
      <formula>0</formula>
    </cfRule>
  </conditionalFormatting>
  <conditionalFormatting sqref="A77:A78">
    <cfRule type="cellIs" dxfId="2678" priority="557" operator="equal">
      <formula>0</formula>
    </cfRule>
    <cfRule type="containsErrors" dxfId="2677" priority="558">
      <formula>ISERROR(A77)</formula>
    </cfRule>
  </conditionalFormatting>
  <conditionalFormatting sqref="A79:A80">
    <cfRule type="cellIs" dxfId="2676" priority="555" operator="equal">
      <formula>0</formula>
    </cfRule>
    <cfRule type="containsErrors" dxfId="2675" priority="556">
      <formula>ISERROR(A79)</formula>
    </cfRule>
  </conditionalFormatting>
  <conditionalFormatting sqref="D82:D86">
    <cfRule type="containsErrors" dxfId="2674" priority="553">
      <formula>ISERROR(D82)</formula>
    </cfRule>
  </conditionalFormatting>
  <conditionalFormatting sqref="P82:P86">
    <cfRule type="containsErrors" dxfId="2673" priority="552">
      <formula>ISERROR(P82)</formula>
    </cfRule>
  </conditionalFormatting>
  <conditionalFormatting sqref="P82:Q86">
    <cfRule type="cellIs" dxfId="2672" priority="551" operator="equal">
      <formula>0</formula>
    </cfRule>
  </conditionalFormatting>
  <conditionalFormatting sqref="A87:A88">
    <cfRule type="cellIs" dxfId="2671" priority="549" operator="equal">
      <formula>0</formula>
    </cfRule>
    <cfRule type="containsErrors" dxfId="2670" priority="550">
      <formula>ISERROR(A87)</formula>
    </cfRule>
  </conditionalFormatting>
  <conditionalFormatting sqref="A89:A90">
    <cfRule type="cellIs" dxfId="2669" priority="547" operator="equal">
      <formula>0</formula>
    </cfRule>
    <cfRule type="containsErrors" dxfId="2668" priority="548">
      <formula>ISERROR(A89)</formula>
    </cfRule>
  </conditionalFormatting>
  <conditionalFormatting sqref="D92:D96">
    <cfRule type="containsErrors" dxfId="2667" priority="545">
      <formula>ISERROR(D92)</formula>
    </cfRule>
  </conditionalFormatting>
  <conditionalFormatting sqref="P92:P96">
    <cfRule type="containsErrors" dxfId="2666" priority="544">
      <formula>ISERROR(P92)</formula>
    </cfRule>
  </conditionalFormatting>
  <conditionalFormatting sqref="P92:Q96">
    <cfRule type="cellIs" dxfId="2665" priority="543" operator="equal">
      <formula>0</formula>
    </cfRule>
  </conditionalFormatting>
  <conditionalFormatting sqref="A97:A98">
    <cfRule type="cellIs" dxfId="2664" priority="541" operator="equal">
      <formula>0</formula>
    </cfRule>
    <cfRule type="containsErrors" dxfId="2663" priority="542">
      <formula>ISERROR(A97)</formula>
    </cfRule>
  </conditionalFormatting>
  <conditionalFormatting sqref="A99:A100">
    <cfRule type="cellIs" dxfId="2662" priority="539" operator="equal">
      <formula>0</formula>
    </cfRule>
    <cfRule type="containsErrors" dxfId="2661" priority="540">
      <formula>ISERROR(A99)</formula>
    </cfRule>
  </conditionalFormatting>
  <conditionalFormatting sqref="D102:D106">
    <cfRule type="containsErrors" dxfId="2660" priority="537">
      <formula>ISERROR(D102)</formula>
    </cfRule>
  </conditionalFormatting>
  <conditionalFormatting sqref="P102:P106">
    <cfRule type="containsErrors" dxfId="2659" priority="536">
      <formula>ISERROR(P102)</formula>
    </cfRule>
  </conditionalFormatting>
  <conditionalFormatting sqref="P102:Q106">
    <cfRule type="cellIs" dxfId="2658" priority="535" operator="equal">
      <formula>0</formula>
    </cfRule>
  </conditionalFormatting>
  <conditionalFormatting sqref="A107:A108">
    <cfRule type="cellIs" dxfId="2657" priority="533" operator="equal">
      <formula>0</formula>
    </cfRule>
    <cfRule type="containsErrors" dxfId="2656" priority="534">
      <formula>ISERROR(A107)</formula>
    </cfRule>
  </conditionalFormatting>
  <conditionalFormatting sqref="A109:A110">
    <cfRule type="cellIs" dxfId="2655" priority="531" operator="equal">
      <formula>0</formula>
    </cfRule>
    <cfRule type="containsErrors" dxfId="2654" priority="532">
      <formula>ISERROR(A109)</formula>
    </cfRule>
  </conditionalFormatting>
  <conditionalFormatting sqref="D112:D116">
    <cfRule type="containsErrors" dxfId="2653" priority="529">
      <formula>ISERROR(D112)</formula>
    </cfRule>
  </conditionalFormatting>
  <conditionalFormatting sqref="P112:P116">
    <cfRule type="containsErrors" dxfId="2652" priority="528">
      <formula>ISERROR(P112)</formula>
    </cfRule>
  </conditionalFormatting>
  <conditionalFormatting sqref="P112:Q116">
    <cfRule type="cellIs" dxfId="2651" priority="527" operator="equal">
      <formula>0</formula>
    </cfRule>
  </conditionalFormatting>
  <conditionalFormatting sqref="A117:A118">
    <cfRule type="cellIs" dxfId="2650" priority="525" operator="equal">
      <formula>0</formula>
    </cfRule>
    <cfRule type="containsErrors" dxfId="2649" priority="526">
      <formula>ISERROR(A117)</formula>
    </cfRule>
  </conditionalFormatting>
  <conditionalFormatting sqref="A119:A120">
    <cfRule type="cellIs" dxfId="2648" priority="523" operator="equal">
      <formula>0</formula>
    </cfRule>
    <cfRule type="containsErrors" dxfId="2647" priority="524">
      <formula>ISERROR(A119)</formula>
    </cfRule>
  </conditionalFormatting>
  <conditionalFormatting sqref="B22:B26">
    <cfRule type="containsErrors" dxfId="2646" priority="489">
      <formula>ISERROR(B22)</formula>
    </cfRule>
  </conditionalFormatting>
  <conditionalFormatting sqref="D122:D126">
    <cfRule type="containsErrors" dxfId="2645" priority="521">
      <formula>ISERROR(D122)</formula>
    </cfRule>
  </conditionalFormatting>
  <conditionalFormatting sqref="P122:P126">
    <cfRule type="containsErrors" dxfId="2644" priority="520">
      <formula>ISERROR(P122)</formula>
    </cfRule>
  </conditionalFormatting>
  <conditionalFormatting sqref="P122:Q126">
    <cfRule type="cellIs" dxfId="2643" priority="519" operator="equal">
      <formula>0</formula>
    </cfRule>
  </conditionalFormatting>
  <conditionalFormatting sqref="A127:A128">
    <cfRule type="cellIs" dxfId="2642" priority="517" operator="equal">
      <formula>0</formula>
    </cfRule>
    <cfRule type="containsErrors" dxfId="2641" priority="518">
      <formula>ISERROR(A127)</formula>
    </cfRule>
  </conditionalFormatting>
  <conditionalFormatting sqref="A129:A130">
    <cfRule type="cellIs" dxfId="2640" priority="515" operator="equal">
      <formula>0</formula>
    </cfRule>
    <cfRule type="containsErrors" dxfId="2639" priority="516">
      <formula>ISERROR(A129)</formula>
    </cfRule>
  </conditionalFormatting>
  <conditionalFormatting sqref="D132:D136">
    <cfRule type="containsErrors" dxfId="2638" priority="513">
      <formula>ISERROR(D132)</formula>
    </cfRule>
  </conditionalFormatting>
  <conditionalFormatting sqref="P132:P136">
    <cfRule type="containsErrors" dxfId="2637" priority="512">
      <formula>ISERROR(P132)</formula>
    </cfRule>
  </conditionalFormatting>
  <conditionalFormatting sqref="P132:Q136">
    <cfRule type="cellIs" dxfId="2636" priority="511" operator="equal">
      <formula>0</formula>
    </cfRule>
  </conditionalFormatting>
  <conditionalFormatting sqref="A137:A138">
    <cfRule type="cellIs" dxfId="2635" priority="509" operator="equal">
      <formula>0</formula>
    </cfRule>
    <cfRule type="containsErrors" dxfId="2634" priority="510">
      <formula>ISERROR(A137)</formula>
    </cfRule>
  </conditionalFormatting>
  <conditionalFormatting sqref="A139:A140">
    <cfRule type="cellIs" dxfId="2633" priority="507" operator="equal">
      <formula>0</formula>
    </cfRule>
    <cfRule type="containsErrors" dxfId="2632" priority="508">
      <formula>ISERROR(A139)</formula>
    </cfRule>
  </conditionalFormatting>
  <conditionalFormatting sqref="D142:D146">
    <cfRule type="containsErrors" dxfId="2631" priority="505">
      <formula>ISERROR(D142)</formula>
    </cfRule>
  </conditionalFormatting>
  <conditionalFormatting sqref="P142:P146">
    <cfRule type="containsErrors" dxfId="2630" priority="504">
      <formula>ISERROR(P142)</formula>
    </cfRule>
  </conditionalFormatting>
  <conditionalFormatting sqref="P142:Q146">
    <cfRule type="cellIs" dxfId="2629" priority="503" operator="equal">
      <formula>0</formula>
    </cfRule>
  </conditionalFormatting>
  <conditionalFormatting sqref="A147:A148">
    <cfRule type="cellIs" dxfId="2628" priority="501" operator="equal">
      <formula>0</formula>
    </cfRule>
    <cfRule type="containsErrors" dxfId="2627" priority="502">
      <formula>ISERROR(A147)</formula>
    </cfRule>
  </conditionalFormatting>
  <conditionalFormatting sqref="A149:A150">
    <cfRule type="cellIs" dxfId="2626" priority="499" operator="equal">
      <formula>0</formula>
    </cfRule>
    <cfRule type="containsErrors" dxfId="2625" priority="500">
      <formula>ISERROR(A149)</formula>
    </cfRule>
  </conditionalFormatting>
  <conditionalFormatting sqref="D152:D156">
    <cfRule type="containsErrors" dxfId="2624" priority="497">
      <formula>ISERROR(D152)</formula>
    </cfRule>
  </conditionalFormatting>
  <conditionalFormatting sqref="P152:P156">
    <cfRule type="containsErrors" dxfId="2623" priority="496">
      <formula>ISERROR(P152)</formula>
    </cfRule>
  </conditionalFormatting>
  <conditionalFormatting sqref="P152:Q156">
    <cfRule type="cellIs" dxfId="2622" priority="495" operator="equal">
      <formula>0</formula>
    </cfRule>
  </conditionalFormatting>
  <conditionalFormatting sqref="A157:A158">
    <cfRule type="cellIs" dxfId="2621" priority="493" operator="equal">
      <formula>0</formula>
    </cfRule>
    <cfRule type="containsErrors" dxfId="2620" priority="494">
      <formula>ISERROR(A157)</formula>
    </cfRule>
  </conditionalFormatting>
  <conditionalFormatting sqref="A159:A160">
    <cfRule type="cellIs" dxfId="2619" priority="491" operator="equal">
      <formula>0</formula>
    </cfRule>
    <cfRule type="containsErrors" dxfId="2618" priority="492">
      <formula>ISERROR(A159)</formula>
    </cfRule>
  </conditionalFormatting>
  <conditionalFormatting sqref="B32:B36">
    <cfRule type="containsErrors" dxfId="2617" priority="488">
      <formula>ISERROR(B32)</formula>
    </cfRule>
  </conditionalFormatting>
  <conditionalFormatting sqref="B52:B56">
    <cfRule type="containsErrors" dxfId="2616" priority="486">
      <formula>ISERROR(B52)</formula>
    </cfRule>
  </conditionalFormatting>
  <conditionalFormatting sqref="B62:B66">
    <cfRule type="containsErrors" dxfId="2615" priority="485">
      <formula>ISERROR(B62)</formula>
    </cfRule>
  </conditionalFormatting>
  <conditionalFormatting sqref="B72:B76">
    <cfRule type="containsErrors" dxfId="2614" priority="484">
      <formula>ISERROR(B72)</formula>
    </cfRule>
  </conditionalFormatting>
  <conditionalFormatting sqref="B82:B86">
    <cfRule type="containsErrors" dxfId="2613" priority="483">
      <formula>ISERROR(B82)</formula>
    </cfRule>
  </conditionalFormatting>
  <conditionalFormatting sqref="B92:B96">
    <cfRule type="containsErrors" dxfId="2612" priority="482">
      <formula>ISERROR(B92)</formula>
    </cfRule>
  </conditionalFormatting>
  <conditionalFormatting sqref="B102:B106">
    <cfRule type="containsErrors" dxfId="2611" priority="481">
      <formula>ISERROR(B102)</formula>
    </cfRule>
  </conditionalFormatting>
  <conditionalFormatting sqref="B112:B116">
    <cfRule type="containsErrors" dxfId="2610" priority="480">
      <formula>ISERROR(B112)</formula>
    </cfRule>
  </conditionalFormatting>
  <conditionalFormatting sqref="B122:B126">
    <cfRule type="containsErrors" dxfId="2609" priority="479">
      <formula>ISERROR(B122)</formula>
    </cfRule>
  </conditionalFormatting>
  <conditionalFormatting sqref="B132:B136">
    <cfRule type="containsErrors" dxfId="2608" priority="478">
      <formula>ISERROR(B132)</formula>
    </cfRule>
  </conditionalFormatting>
  <conditionalFormatting sqref="B142:B146">
    <cfRule type="containsErrors" dxfId="2607" priority="477">
      <formula>ISERROR(B142)</formula>
    </cfRule>
  </conditionalFormatting>
  <conditionalFormatting sqref="B152:B156">
    <cfRule type="containsErrors" dxfId="2606" priority="476">
      <formula>ISERROR(B152)</formula>
    </cfRule>
  </conditionalFormatting>
  <conditionalFormatting sqref="D17:D18 P17:Q18">
    <cfRule type="cellIs" dxfId="2605" priority="459" operator="equal">
      <formula>0</formula>
    </cfRule>
    <cfRule type="containsErrors" dxfId="2604" priority="460">
      <formula>ISERROR(D17)</formula>
    </cfRule>
  </conditionalFormatting>
  <conditionalFormatting sqref="D19:D20 P19:Q20">
    <cfRule type="cellIs" dxfId="2603" priority="457" operator="equal">
      <formula>0</formula>
    </cfRule>
    <cfRule type="containsErrors" dxfId="2602" priority="458">
      <formula>ISERROR(D19)</formula>
    </cfRule>
  </conditionalFormatting>
  <conditionalFormatting sqref="C17:C18">
    <cfRule type="cellIs" dxfId="2601" priority="455" operator="equal">
      <formula>0</formula>
    </cfRule>
    <cfRule type="containsErrors" dxfId="2600" priority="456">
      <formula>ISERROR(C17)</formula>
    </cfRule>
  </conditionalFormatting>
  <conditionalFormatting sqref="C19:C20">
    <cfRule type="cellIs" dxfId="2599" priority="453" operator="equal">
      <formula>0</formula>
    </cfRule>
    <cfRule type="containsErrors" dxfId="2598" priority="454">
      <formula>ISERROR(C19)</formula>
    </cfRule>
  </conditionalFormatting>
  <conditionalFormatting sqref="D27:D28 P27:Q28">
    <cfRule type="cellIs" dxfId="2597" priority="451" operator="equal">
      <formula>0</formula>
    </cfRule>
    <cfRule type="containsErrors" dxfId="2596" priority="452">
      <formula>ISERROR(D27)</formula>
    </cfRule>
  </conditionalFormatting>
  <conditionalFormatting sqref="D29:D30 P29:Q30">
    <cfRule type="cellIs" dxfId="2595" priority="449" operator="equal">
      <formula>0</formula>
    </cfRule>
    <cfRule type="containsErrors" dxfId="2594" priority="450">
      <formula>ISERROR(D29)</formula>
    </cfRule>
  </conditionalFormatting>
  <conditionalFormatting sqref="C27:C28">
    <cfRule type="cellIs" dxfId="2593" priority="447" operator="equal">
      <formula>0</formula>
    </cfRule>
    <cfRule type="containsErrors" dxfId="2592" priority="448">
      <formula>ISERROR(C27)</formula>
    </cfRule>
  </conditionalFormatting>
  <conditionalFormatting sqref="C29:C30">
    <cfRule type="cellIs" dxfId="2591" priority="445" operator="equal">
      <formula>0</formula>
    </cfRule>
    <cfRule type="containsErrors" dxfId="2590" priority="446">
      <formula>ISERROR(C29)</formula>
    </cfRule>
  </conditionalFormatting>
  <conditionalFormatting sqref="D37:D38 P37:Q38">
    <cfRule type="cellIs" dxfId="2589" priority="443" operator="equal">
      <formula>0</formula>
    </cfRule>
    <cfRule type="containsErrors" dxfId="2588" priority="444">
      <formula>ISERROR(D37)</formula>
    </cfRule>
  </conditionalFormatting>
  <conditionalFormatting sqref="D39:D40 P39:Q40">
    <cfRule type="cellIs" dxfId="2587" priority="441" operator="equal">
      <formula>0</formula>
    </cfRule>
    <cfRule type="containsErrors" dxfId="2586" priority="442">
      <formula>ISERROR(D39)</formula>
    </cfRule>
  </conditionalFormatting>
  <conditionalFormatting sqref="C37:C38">
    <cfRule type="cellIs" dxfId="2585" priority="439" operator="equal">
      <formula>0</formula>
    </cfRule>
    <cfRule type="containsErrors" dxfId="2584" priority="440">
      <formula>ISERROR(C37)</formula>
    </cfRule>
  </conditionalFormatting>
  <conditionalFormatting sqref="C39:C40">
    <cfRule type="cellIs" dxfId="2583" priority="437" operator="equal">
      <formula>0</formula>
    </cfRule>
    <cfRule type="containsErrors" dxfId="2582" priority="438">
      <formula>ISERROR(C39)</formula>
    </cfRule>
  </conditionalFormatting>
  <conditionalFormatting sqref="D47:D48 P47:Q48">
    <cfRule type="cellIs" dxfId="2581" priority="435" operator="equal">
      <formula>0</formula>
    </cfRule>
    <cfRule type="containsErrors" dxfId="2580" priority="436">
      <formula>ISERROR(D47)</formula>
    </cfRule>
  </conditionalFormatting>
  <conditionalFormatting sqref="D49:D50 P49:Q50">
    <cfRule type="cellIs" dxfId="2579" priority="433" operator="equal">
      <formula>0</formula>
    </cfRule>
    <cfRule type="containsErrors" dxfId="2578" priority="434">
      <formula>ISERROR(D49)</formula>
    </cfRule>
  </conditionalFormatting>
  <conditionalFormatting sqref="C47:C48">
    <cfRule type="cellIs" dxfId="2577" priority="431" operator="equal">
      <formula>0</formula>
    </cfRule>
    <cfRule type="containsErrors" dxfId="2576" priority="432">
      <formula>ISERROR(C47)</formula>
    </cfRule>
  </conditionalFormatting>
  <conditionalFormatting sqref="C49:C50">
    <cfRule type="cellIs" dxfId="2575" priority="429" operator="equal">
      <formula>0</formula>
    </cfRule>
    <cfRule type="containsErrors" dxfId="2574" priority="430">
      <formula>ISERROR(C49)</formula>
    </cfRule>
  </conditionalFormatting>
  <conditionalFormatting sqref="D57:D58 P57:Q58">
    <cfRule type="cellIs" dxfId="2573" priority="427" operator="equal">
      <formula>0</formula>
    </cfRule>
    <cfRule type="containsErrors" dxfId="2572" priority="428">
      <formula>ISERROR(D57)</formula>
    </cfRule>
  </conditionalFormatting>
  <conditionalFormatting sqref="D59:D60 P59:Q60">
    <cfRule type="cellIs" dxfId="2571" priority="425" operator="equal">
      <formula>0</formula>
    </cfRule>
    <cfRule type="containsErrors" dxfId="2570" priority="426">
      <formula>ISERROR(D59)</formula>
    </cfRule>
  </conditionalFormatting>
  <conditionalFormatting sqref="C57:C58">
    <cfRule type="cellIs" dxfId="2569" priority="423" operator="equal">
      <formula>0</formula>
    </cfRule>
    <cfRule type="containsErrors" dxfId="2568" priority="424">
      <formula>ISERROR(C57)</formula>
    </cfRule>
  </conditionalFormatting>
  <conditionalFormatting sqref="C59:C60">
    <cfRule type="cellIs" dxfId="2567" priority="421" operator="equal">
      <formula>0</formula>
    </cfRule>
    <cfRule type="containsErrors" dxfId="2566" priority="422">
      <formula>ISERROR(C59)</formula>
    </cfRule>
  </conditionalFormatting>
  <conditionalFormatting sqref="D67:D68 P67:Q68">
    <cfRule type="cellIs" dxfId="2565" priority="419" operator="equal">
      <formula>0</formula>
    </cfRule>
    <cfRule type="containsErrors" dxfId="2564" priority="420">
      <formula>ISERROR(D67)</formula>
    </cfRule>
  </conditionalFormatting>
  <conditionalFormatting sqref="D69:D70 P69:Q70">
    <cfRule type="cellIs" dxfId="2563" priority="417" operator="equal">
      <formula>0</formula>
    </cfRule>
    <cfRule type="containsErrors" dxfId="2562" priority="418">
      <formula>ISERROR(D69)</formula>
    </cfRule>
  </conditionalFormatting>
  <conditionalFormatting sqref="C67:C68">
    <cfRule type="cellIs" dxfId="2561" priority="415" operator="equal">
      <formula>0</formula>
    </cfRule>
    <cfRule type="containsErrors" dxfId="2560" priority="416">
      <formula>ISERROR(C67)</formula>
    </cfRule>
  </conditionalFormatting>
  <conditionalFormatting sqref="C69:C70">
    <cfRule type="cellIs" dxfId="2559" priority="413" operator="equal">
      <formula>0</formula>
    </cfRule>
    <cfRule type="containsErrors" dxfId="2558" priority="414">
      <formula>ISERROR(C69)</formula>
    </cfRule>
  </conditionalFormatting>
  <conditionalFormatting sqref="D77:D78 P77:Q78">
    <cfRule type="cellIs" dxfId="2557" priority="411" operator="equal">
      <formula>0</formula>
    </cfRule>
    <cfRule type="containsErrors" dxfId="2556" priority="412">
      <formula>ISERROR(D77)</formula>
    </cfRule>
  </conditionalFormatting>
  <conditionalFormatting sqref="D79:D80 P79:Q80">
    <cfRule type="cellIs" dxfId="2555" priority="409" operator="equal">
      <formula>0</formula>
    </cfRule>
    <cfRule type="containsErrors" dxfId="2554" priority="410">
      <formula>ISERROR(D79)</formula>
    </cfRule>
  </conditionalFormatting>
  <conditionalFormatting sqref="C77:C78">
    <cfRule type="cellIs" dxfId="2553" priority="407" operator="equal">
      <formula>0</formula>
    </cfRule>
    <cfRule type="containsErrors" dxfId="2552" priority="408">
      <formula>ISERROR(C77)</formula>
    </cfRule>
  </conditionalFormatting>
  <conditionalFormatting sqref="C79:C80">
    <cfRule type="cellIs" dxfId="2551" priority="405" operator="equal">
      <formula>0</formula>
    </cfRule>
    <cfRule type="containsErrors" dxfId="2550" priority="406">
      <formula>ISERROR(C79)</formula>
    </cfRule>
  </conditionalFormatting>
  <conditionalFormatting sqref="D87:D88 P87:Q88">
    <cfRule type="cellIs" dxfId="2549" priority="403" operator="equal">
      <formula>0</formula>
    </cfRule>
    <cfRule type="containsErrors" dxfId="2548" priority="404">
      <formula>ISERROR(D87)</formula>
    </cfRule>
  </conditionalFormatting>
  <conditionalFormatting sqref="D89:D90 P89:Q90">
    <cfRule type="cellIs" dxfId="2547" priority="401" operator="equal">
      <formula>0</formula>
    </cfRule>
    <cfRule type="containsErrors" dxfId="2546" priority="402">
      <formula>ISERROR(D89)</formula>
    </cfRule>
  </conditionalFormatting>
  <conditionalFormatting sqref="C87:C88">
    <cfRule type="cellIs" dxfId="2545" priority="399" operator="equal">
      <formula>0</formula>
    </cfRule>
    <cfRule type="containsErrors" dxfId="2544" priority="400">
      <formula>ISERROR(C87)</formula>
    </cfRule>
  </conditionalFormatting>
  <conditionalFormatting sqref="C89:C90">
    <cfRule type="cellIs" dxfId="2543" priority="397" operator="equal">
      <formula>0</formula>
    </cfRule>
    <cfRule type="containsErrors" dxfId="2542" priority="398">
      <formula>ISERROR(C89)</formula>
    </cfRule>
  </conditionalFormatting>
  <conditionalFormatting sqref="D97:D98 P97:Q98">
    <cfRule type="cellIs" dxfId="2541" priority="395" operator="equal">
      <formula>0</formula>
    </cfRule>
    <cfRule type="containsErrors" dxfId="2540" priority="396">
      <formula>ISERROR(D97)</formula>
    </cfRule>
  </conditionalFormatting>
  <conditionalFormatting sqref="D99:D100 P99:Q100">
    <cfRule type="cellIs" dxfId="2539" priority="393" operator="equal">
      <formula>0</formula>
    </cfRule>
    <cfRule type="containsErrors" dxfId="2538" priority="394">
      <formula>ISERROR(D99)</formula>
    </cfRule>
  </conditionalFormatting>
  <conditionalFormatting sqref="C97:C98">
    <cfRule type="cellIs" dxfId="2537" priority="391" operator="equal">
      <formula>0</formula>
    </cfRule>
    <cfRule type="containsErrors" dxfId="2536" priority="392">
      <formula>ISERROR(C97)</formula>
    </cfRule>
  </conditionalFormatting>
  <conditionalFormatting sqref="C99:C100">
    <cfRule type="cellIs" dxfId="2535" priority="389" operator="equal">
      <formula>0</formula>
    </cfRule>
    <cfRule type="containsErrors" dxfId="2534" priority="390">
      <formula>ISERROR(C99)</formula>
    </cfRule>
  </conditionalFormatting>
  <conditionalFormatting sqref="D107:D108 P107:Q108">
    <cfRule type="cellIs" dxfId="2533" priority="387" operator="equal">
      <formula>0</formula>
    </cfRule>
    <cfRule type="containsErrors" dxfId="2532" priority="388">
      <formula>ISERROR(D107)</formula>
    </cfRule>
  </conditionalFormatting>
  <conditionalFormatting sqref="D109:D110 P109:Q110">
    <cfRule type="cellIs" dxfId="2531" priority="385" operator="equal">
      <formula>0</formula>
    </cfRule>
    <cfRule type="containsErrors" dxfId="2530" priority="386">
      <formula>ISERROR(D109)</formula>
    </cfRule>
  </conditionalFormatting>
  <conditionalFormatting sqref="C107:C108">
    <cfRule type="cellIs" dxfId="2529" priority="383" operator="equal">
      <formula>0</formula>
    </cfRule>
    <cfRule type="containsErrors" dxfId="2528" priority="384">
      <formula>ISERROR(C107)</formula>
    </cfRule>
  </conditionalFormatting>
  <conditionalFormatting sqref="C109:C110">
    <cfRule type="cellIs" dxfId="2527" priority="381" operator="equal">
      <formula>0</formula>
    </cfRule>
    <cfRule type="containsErrors" dxfId="2526" priority="382">
      <formula>ISERROR(C109)</formula>
    </cfRule>
  </conditionalFormatting>
  <conditionalFormatting sqref="D117:D118 P117:Q118">
    <cfRule type="cellIs" dxfId="2525" priority="379" operator="equal">
      <formula>0</formula>
    </cfRule>
    <cfRule type="containsErrors" dxfId="2524" priority="380">
      <formula>ISERROR(D117)</formula>
    </cfRule>
  </conditionalFormatting>
  <conditionalFormatting sqref="D119:D120 P119:Q120">
    <cfRule type="cellIs" dxfId="2523" priority="377" operator="equal">
      <formula>0</formula>
    </cfRule>
    <cfRule type="containsErrors" dxfId="2522" priority="378">
      <formula>ISERROR(D119)</formula>
    </cfRule>
  </conditionalFormatting>
  <conditionalFormatting sqref="C117:C118">
    <cfRule type="cellIs" dxfId="2521" priority="375" operator="equal">
      <formula>0</formula>
    </cfRule>
    <cfRule type="containsErrors" dxfId="2520" priority="376">
      <formula>ISERROR(C117)</formula>
    </cfRule>
  </conditionalFormatting>
  <conditionalFormatting sqref="C119:C120">
    <cfRule type="cellIs" dxfId="2519" priority="373" operator="equal">
      <formula>0</formula>
    </cfRule>
    <cfRule type="containsErrors" dxfId="2518" priority="374">
      <formula>ISERROR(C119)</formula>
    </cfRule>
  </conditionalFormatting>
  <conditionalFormatting sqref="D127:D128 P127:Q128">
    <cfRule type="cellIs" dxfId="2517" priority="371" operator="equal">
      <formula>0</formula>
    </cfRule>
    <cfRule type="containsErrors" dxfId="2516" priority="372">
      <formula>ISERROR(D127)</formula>
    </cfRule>
  </conditionalFormatting>
  <conditionalFormatting sqref="D129:D130 P129:Q130">
    <cfRule type="cellIs" dxfId="2515" priority="369" operator="equal">
      <formula>0</formula>
    </cfRule>
    <cfRule type="containsErrors" dxfId="2514" priority="370">
      <formula>ISERROR(D129)</formula>
    </cfRule>
  </conditionalFormatting>
  <conditionalFormatting sqref="C127:C128">
    <cfRule type="cellIs" dxfId="2513" priority="367" operator="equal">
      <formula>0</formula>
    </cfRule>
    <cfRule type="containsErrors" dxfId="2512" priority="368">
      <formula>ISERROR(C127)</formula>
    </cfRule>
  </conditionalFormatting>
  <conditionalFormatting sqref="C129:C130">
    <cfRule type="cellIs" dxfId="2511" priority="365" operator="equal">
      <formula>0</formula>
    </cfRule>
    <cfRule type="containsErrors" dxfId="2510" priority="366">
      <formula>ISERROR(C129)</formula>
    </cfRule>
  </conditionalFormatting>
  <conditionalFormatting sqref="D137:D138 P137:Q138">
    <cfRule type="cellIs" dxfId="2509" priority="363" operator="equal">
      <formula>0</formula>
    </cfRule>
    <cfRule type="containsErrors" dxfId="2508" priority="364">
      <formula>ISERROR(D137)</formula>
    </cfRule>
  </conditionalFormatting>
  <conditionalFormatting sqref="D139:D140 P139:Q140">
    <cfRule type="cellIs" dxfId="2507" priority="361" operator="equal">
      <formula>0</formula>
    </cfRule>
    <cfRule type="containsErrors" dxfId="2506" priority="362">
      <formula>ISERROR(D139)</formula>
    </cfRule>
  </conditionalFormatting>
  <conditionalFormatting sqref="C137:C138">
    <cfRule type="cellIs" dxfId="2505" priority="359" operator="equal">
      <formula>0</formula>
    </cfRule>
    <cfRule type="containsErrors" dxfId="2504" priority="360">
      <formula>ISERROR(C137)</formula>
    </cfRule>
  </conditionalFormatting>
  <conditionalFormatting sqref="C139:C140">
    <cfRule type="cellIs" dxfId="2503" priority="357" operator="equal">
      <formula>0</formula>
    </cfRule>
    <cfRule type="containsErrors" dxfId="2502" priority="358">
      <formula>ISERROR(C139)</formula>
    </cfRule>
  </conditionalFormatting>
  <conditionalFormatting sqref="D147:D148 P147:Q148">
    <cfRule type="cellIs" dxfId="2501" priority="355" operator="equal">
      <formula>0</formula>
    </cfRule>
    <cfRule type="containsErrors" dxfId="2500" priority="356">
      <formula>ISERROR(D147)</formula>
    </cfRule>
  </conditionalFormatting>
  <conditionalFormatting sqref="D149:D150 P149:Q150">
    <cfRule type="cellIs" dxfId="2499" priority="353" operator="equal">
      <formula>0</formula>
    </cfRule>
    <cfRule type="containsErrors" dxfId="2498" priority="354">
      <formula>ISERROR(D149)</formula>
    </cfRule>
  </conditionalFormatting>
  <conditionalFormatting sqref="C147:C148">
    <cfRule type="cellIs" dxfId="2497" priority="351" operator="equal">
      <formula>0</formula>
    </cfRule>
    <cfRule type="containsErrors" dxfId="2496" priority="352">
      <formula>ISERROR(C147)</formula>
    </cfRule>
  </conditionalFormatting>
  <conditionalFormatting sqref="C149:C150">
    <cfRule type="cellIs" dxfId="2495" priority="349" operator="equal">
      <formula>0</formula>
    </cfRule>
    <cfRule type="containsErrors" dxfId="2494" priority="350">
      <formula>ISERROR(C149)</formula>
    </cfRule>
  </conditionalFormatting>
  <conditionalFormatting sqref="D157:D158 P157:Q158">
    <cfRule type="cellIs" dxfId="2493" priority="347" operator="equal">
      <formula>0</formula>
    </cfRule>
    <cfRule type="containsErrors" dxfId="2492" priority="348">
      <formula>ISERROR(D157)</formula>
    </cfRule>
  </conditionalFormatting>
  <conditionalFormatting sqref="D159:D160 P159:Q160">
    <cfRule type="cellIs" dxfId="2491" priority="345" operator="equal">
      <formula>0</formula>
    </cfRule>
    <cfRule type="containsErrors" dxfId="2490" priority="346">
      <formula>ISERROR(D159)</formula>
    </cfRule>
  </conditionalFormatting>
  <conditionalFormatting sqref="C157:C158">
    <cfRule type="cellIs" dxfId="2489" priority="343" operator="equal">
      <formula>0</formula>
    </cfRule>
    <cfRule type="containsErrors" dxfId="2488" priority="344">
      <formula>ISERROR(C157)</formula>
    </cfRule>
  </conditionalFormatting>
  <conditionalFormatting sqref="C159:C160">
    <cfRule type="cellIs" dxfId="2487" priority="341" operator="equal">
      <formula>0</formula>
    </cfRule>
    <cfRule type="containsErrors" dxfId="2486" priority="342">
      <formula>ISERROR(C159)</formula>
    </cfRule>
  </conditionalFormatting>
  <conditionalFormatting sqref="O2:O6">
    <cfRule type="cellIs" dxfId="2485" priority="333" operator="equal">
      <formula>FALSE</formula>
    </cfRule>
    <cfRule type="containsErrors" dxfId="2484" priority="340">
      <formula>ISERROR(O2)</formula>
    </cfRule>
  </conditionalFormatting>
  <conditionalFormatting sqref="O2:O6">
    <cfRule type="containsErrors" dxfId="2483" priority="339">
      <formula>ISERROR(O2)</formula>
    </cfRule>
  </conditionalFormatting>
  <conditionalFormatting sqref="O2:O6">
    <cfRule type="cellIs" dxfId="2482" priority="338" operator="equal">
      <formula>0</formula>
    </cfRule>
  </conditionalFormatting>
  <conditionalFormatting sqref="O7:O8">
    <cfRule type="cellIs" dxfId="2481" priority="332" operator="equal">
      <formula>FALSE</formula>
    </cfRule>
    <cfRule type="cellIs" dxfId="2480" priority="336" operator="equal">
      <formula>0</formula>
    </cfRule>
    <cfRule type="containsErrors" dxfId="2479" priority="337">
      <formula>ISERROR(O7)</formula>
    </cfRule>
  </conditionalFormatting>
  <conditionalFormatting sqref="O9:O10">
    <cfRule type="cellIs" dxfId="2478" priority="331" operator="equal">
      <formula>FALSE</formula>
    </cfRule>
    <cfRule type="cellIs" dxfId="2477" priority="334" operator="equal">
      <formula>0</formula>
    </cfRule>
    <cfRule type="containsErrors" dxfId="2476" priority="335">
      <formula>ISERROR(O9)</formula>
    </cfRule>
  </conditionalFormatting>
  <conditionalFormatting sqref="O12:O16">
    <cfRule type="containsErrors" dxfId="2475" priority="149">
      <formula>ISERROR(O12)</formula>
    </cfRule>
  </conditionalFormatting>
  <conditionalFormatting sqref="O12:O16">
    <cfRule type="cellIs" dxfId="2474" priority="148" operator="equal">
      <formula>0</formula>
    </cfRule>
  </conditionalFormatting>
  <conditionalFormatting sqref="O42:O46">
    <cfRule type="containsErrors" dxfId="2473" priority="137">
      <formula>ISERROR(O42)</formula>
    </cfRule>
  </conditionalFormatting>
  <conditionalFormatting sqref="O42:O46">
    <cfRule type="cellIs" dxfId="2472" priority="136" operator="equal">
      <formula>0</formula>
    </cfRule>
  </conditionalFormatting>
  <conditionalFormatting sqref="O72:O76">
    <cfRule type="containsErrors" dxfId="2471" priority="125">
      <formula>ISERROR(O72)</formula>
    </cfRule>
  </conditionalFormatting>
  <conditionalFormatting sqref="O72:O76">
    <cfRule type="cellIs" dxfId="2470" priority="124" operator="equal">
      <formula>0</formula>
    </cfRule>
  </conditionalFormatting>
  <conditionalFormatting sqref="O102:O106">
    <cfRule type="containsErrors" dxfId="2469" priority="113">
      <formula>ISERROR(O102)</formula>
    </cfRule>
  </conditionalFormatting>
  <conditionalFormatting sqref="O102:O106">
    <cfRule type="cellIs" dxfId="2468" priority="112" operator="equal">
      <formula>0</formula>
    </cfRule>
  </conditionalFormatting>
  <conditionalFormatting sqref="O132:O136">
    <cfRule type="containsErrors" dxfId="2467" priority="101">
      <formula>ISERROR(O132)</formula>
    </cfRule>
  </conditionalFormatting>
  <conditionalFormatting sqref="O132:O136">
    <cfRule type="cellIs" dxfId="2466" priority="100" operator="equal">
      <formula>0</formula>
    </cfRule>
  </conditionalFormatting>
  <conditionalFormatting sqref="A12:A16">
    <cfRule type="containsErrors" dxfId="2465" priority="180">
      <formula>ISERROR(A12)</formula>
    </cfRule>
  </conditionalFormatting>
  <conditionalFormatting sqref="A22:A26">
    <cfRule type="containsErrors" dxfId="2464" priority="179">
      <formula>ISERROR(A22)</formula>
    </cfRule>
  </conditionalFormatting>
  <conditionalFormatting sqref="A32:A36">
    <cfRule type="containsErrors" dxfId="2463" priority="178">
      <formula>ISERROR(A32)</formula>
    </cfRule>
  </conditionalFormatting>
  <conditionalFormatting sqref="A42:A46">
    <cfRule type="containsErrors" dxfId="2462" priority="177">
      <formula>ISERROR(A42)</formula>
    </cfRule>
  </conditionalFormatting>
  <conditionalFormatting sqref="A52:A56">
    <cfRule type="containsErrors" dxfId="2461" priority="176">
      <formula>ISERROR(A52)</formula>
    </cfRule>
  </conditionalFormatting>
  <conditionalFormatting sqref="A62:A66">
    <cfRule type="containsErrors" dxfId="2460" priority="175">
      <formula>ISERROR(A62)</formula>
    </cfRule>
  </conditionalFormatting>
  <conditionalFormatting sqref="A72:A76">
    <cfRule type="containsErrors" dxfId="2459" priority="174">
      <formula>ISERROR(A72)</formula>
    </cfRule>
  </conditionalFormatting>
  <conditionalFormatting sqref="A82:A86">
    <cfRule type="containsErrors" dxfId="2458" priority="173">
      <formula>ISERROR(A82)</formula>
    </cfRule>
  </conditionalFormatting>
  <conditionalFormatting sqref="A92:A96">
    <cfRule type="containsErrors" dxfId="2457" priority="172">
      <formula>ISERROR(A92)</formula>
    </cfRule>
  </conditionalFormatting>
  <conditionalFormatting sqref="A102:A106">
    <cfRule type="containsErrors" dxfId="2456" priority="171">
      <formula>ISERROR(A102)</formula>
    </cfRule>
  </conditionalFormatting>
  <conditionalFormatting sqref="A112:A116">
    <cfRule type="containsErrors" dxfId="2455" priority="170">
      <formula>ISERROR(A112)</formula>
    </cfRule>
  </conditionalFormatting>
  <conditionalFormatting sqref="A122:A126">
    <cfRule type="containsErrors" dxfId="2454" priority="169">
      <formula>ISERROR(A122)</formula>
    </cfRule>
  </conditionalFormatting>
  <conditionalFormatting sqref="A132:A136">
    <cfRule type="containsErrors" dxfId="2453" priority="168">
      <formula>ISERROR(A132)</formula>
    </cfRule>
  </conditionalFormatting>
  <conditionalFormatting sqref="A142:A146">
    <cfRule type="containsErrors" dxfId="2452" priority="167">
      <formula>ISERROR(A142)</formula>
    </cfRule>
  </conditionalFormatting>
  <conditionalFormatting sqref="A152:A156">
    <cfRule type="containsErrors" dxfId="2451" priority="166">
      <formula>ISERROR(A152)</formula>
    </cfRule>
  </conditionalFormatting>
  <conditionalFormatting sqref="C12:C16">
    <cfRule type="containsErrors" dxfId="2450" priority="165">
      <formula>ISERROR(C12)</formula>
    </cfRule>
  </conditionalFormatting>
  <conditionalFormatting sqref="C22:C26">
    <cfRule type="containsErrors" dxfId="2449" priority="164">
      <formula>ISERROR(C22)</formula>
    </cfRule>
  </conditionalFormatting>
  <conditionalFormatting sqref="C32:C36">
    <cfRule type="containsErrors" dxfId="2448" priority="163">
      <formula>ISERROR(C32)</formula>
    </cfRule>
  </conditionalFormatting>
  <conditionalFormatting sqref="C42:C46">
    <cfRule type="containsErrors" dxfId="2447" priority="162">
      <formula>ISERROR(C42)</formula>
    </cfRule>
  </conditionalFormatting>
  <conditionalFormatting sqref="C52:C56">
    <cfRule type="containsErrors" dxfId="2446" priority="161">
      <formula>ISERROR(C52)</formula>
    </cfRule>
  </conditionalFormatting>
  <conditionalFormatting sqref="C62:C66">
    <cfRule type="containsErrors" dxfId="2445" priority="160">
      <formula>ISERROR(C62)</formula>
    </cfRule>
  </conditionalFormatting>
  <conditionalFormatting sqref="C72:C76">
    <cfRule type="containsErrors" dxfId="2444" priority="159">
      <formula>ISERROR(C72)</formula>
    </cfRule>
  </conditionalFormatting>
  <conditionalFormatting sqref="C82:C86">
    <cfRule type="containsErrors" dxfId="2443" priority="158">
      <formula>ISERROR(C82)</formula>
    </cfRule>
  </conditionalFormatting>
  <conditionalFormatting sqref="C92:C96">
    <cfRule type="containsErrors" dxfId="2442" priority="157">
      <formula>ISERROR(C92)</formula>
    </cfRule>
  </conditionalFormatting>
  <conditionalFormatting sqref="C102:C106">
    <cfRule type="containsErrors" dxfId="2441" priority="156">
      <formula>ISERROR(C102)</formula>
    </cfRule>
  </conditionalFormatting>
  <conditionalFormatting sqref="C112:C116">
    <cfRule type="containsErrors" dxfId="2440" priority="155">
      <formula>ISERROR(C112)</formula>
    </cfRule>
  </conditionalFormatting>
  <conditionalFormatting sqref="C122:C126">
    <cfRule type="containsErrors" dxfId="2439" priority="154">
      <formula>ISERROR(C122)</formula>
    </cfRule>
  </conditionalFormatting>
  <conditionalFormatting sqref="C132:C136">
    <cfRule type="containsErrors" dxfId="2438" priority="153">
      <formula>ISERROR(C132)</formula>
    </cfRule>
  </conditionalFormatting>
  <conditionalFormatting sqref="C142:C146">
    <cfRule type="containsErrors" dxfId="2437" priority="152">
      <formula>ISERROR(C142)</formula>
    </cfRule>
  </conditionalFormatting>
  <conditionalFormatting sqref="C152:C156">
    <cfRule type="containsErrors" dxfId="2436" priority="151">
      <formula>ISERROR(C152)</formula>
    </cfRule>
  </conditionalFormatting>
  <conditionalFormatting sqref="O12:O16">
    <cfRule type="cellIs" dxfId="2435" priority="147" operator="equal">
      <formula>FALSE</formula>
    </cfRule>
    <cfRule type="containsErrors" dxfId="2434" priority="150">
      <formula>ISERROR(O12)</formula>
    </cfRule>
  </conditionalFormatting>
  <conditionalFormatting sqref="O22:O26">
    <cfRule type="cellIs" dxfId="2433" priority="143" operator="equal">
      <formula>FALSE</formula>
    </cfRule>
    <cfRule type="containsErrors" dxfId="2432" priority="146">
      <formula>ISERROR(O22)</formula>
    </cfRule>
  </conditionalFormatting>
  <conditionalFormatting sqref="O22:O26">
    <cfRule type="containsErrors" dxfId="2431" priority="145">
      <formula>ISERROR(O22)</formula>
    </cfRule>
  </conditionalFormatting>
  <conditionalFormatting sqref="O22:O26">
    <cfRule type="cellIs" dxfId="2430" priority="144" operator="equal">
      <formula>0</formula>
    </cfRule>
  </conditionalFormatting>
  <conditionalFormatting sqref="O32:O36">
    <cfRule type="cellIs" dxfId="2429" priority="139" operator="equal">
      <formula>FALSE</formula>
    </cfRule>
    <cfRule type="containsErrors" dxfId="2428" priority="142">
      <formula>ISERROR(O32)</formula>
    </cfRule>
  </conditionalFormatting>
  <conditionalFormatting sqref="O32:O36">
    <cfRule type="containsErrors" dxfId="2427" priority="141">
      <formula>ISERROR(O32)</formula>
    </cfRule>
  </conditionalFormatting>
  <conditionalFormatting sqref="O32:O36">
    <cfRule type="cellIs" dxfId="2426" priority="140" operator="equal">
      <formula>0</formula>
    </cfRule>
  </conditionalFormatting>
  <conditionalFormatting sqref="O42:O46">
    <cfRule type="cellIs" dxfId="2425" priority="135" operator="equal">
      <formula>FALSE</formula>
    </cfRule>
    <cfRule type="containsErrors" dxfId="2424" priority="138">
      <formula>ISERROR(O42)</formula>
    </cfRule>
  </conditionalFormatting>
  <conditionalFormatting sqref="O52:O56">
    <cfRule type="cellIs" dxfId="2423" priority="131" operator="equal">
      <formula>FALSE</formula>
    </cfRule>
    <cfRule type="containsErrors" dxfId="2422" priority="134">
      <formula>ISERROR(O52)</formula>
    </cfRule>
  </conditionalFormatting>
  <conditionalFormatting sqref="O52:O56">
    <cfRule type="containsErrors" dxfId="2421" priority="133">
      <formula>ISERROR(O52)</formula>
    </cfRule>
  </conditionalFormatting>
  <conditionalFormatting sqref="O52:O56">
    <cfRule type="cellIs" dxfId="2420" priority="132" operator="equal">
      <formula>0</formula>
    </cfRule>
  </conditionalFormatting>
  <conditionalFormatting sqref="O62:O66">
    <cfRule type="cellIs" dxfId="2419" priority="127" operator="equal">
      <formula>FALSE</formula>
    </cfRule>
    <cfRule type="containsErrors" dxfId="2418" priority="130">
      <formula>ISERROR(O62)</formula>
    </cfRule>
  </conditionalFormatting>
  <conditionalFormatting sqref="O62:O66">
    <cfRule type="containsErrors" dxfId="2417" priority="129">
      <formula>ISERROR(O62)</formula>
    </cfRule>
  </conditionalFormatting>
  <conditionalFormatting sqref="O62:O66">
    <cfRule type="cellIs" dxfId="2416" priority="128" operator="equal">
      <formula>0</formula>
    </cfRule>
  </conditionalFormatting>
  <conditionalFormatting sqref="O72:O76">
    <cfRule type="cellIs" dxfId="2415" priority="123" operator="equal">
      <formula>FALSE</formula>
    </cfRule>
    <cfRule type="containsErrors" dxfId="2414" priority="126">
      <formula>ISERROR(O72)</formula>
    </cfRule>
  </conditionalFormatting>
  <conditionalFormatting sqref="O82:O86">
    <cfRule type="cellIs" dxfId="2413" priority="119" operator="equal">
      <formula>FALSE</formula>
    </cfRule>
    <cfRule type="containsErrors" dxfId="2412" priority="122">
      <formula>ISERROR(O82)</formula>
    </cfRule>
  </conditionalFormatting>
  <conditionalFormatting sqref="O82:O86">
    <cfRule type="containsErrors" dxfId="2411" priority="121">
      <formula>ISERROR(O82)</formula>
    </cfRule>
  </conditionalFormatting>
  <conditionalFormatting sqref="O82:O86">
    <cfRule type="cellIs" dxfId="2410" priority="120" operator="equal">
      <formula>0</formula>
    </cfRule>
  </conditionalFormatting>
  <conditionalFormatting sqref="O92:O96">
    <cfRule type="cellIs" dxfId="2409" priority="115" operator="equal">
      <formula>FALSE</formula>
    </cfRule>
    <cfRule type="containsErrors" dxfId="2408" priority="118">
      <formula>ISERROR(O92)</formula>
    </cfRule>
  </conditionalFormatting>
  <conditionalFormatting sqref="O92:O96">
    <cfRule type="containsErrors" dxfId="2407" priority="117">
      <formula>ISERROR(O92)</formula>
    </cfRule>
  </conditionalFormatting>
  <conditionalFormatting sqref="O92:O96">
    <cfRule type="cellIs" dxfId="2406" priority="116" operator="equal">
      <formula>0</formula>
    </cfRule>
  </conditionalFormatting>
  <conditionalFormatting sqref="O102:O106">
    <cfRule type="cellIs" dxfId="2405" priority="111" operator="equal">
      <formula>FALSE</formula>
    </cfRule>
    <cfRule type="containsErrors" dxfId="2404" priority="114">
      <formula>ISERROR(O102)</formula>
    </cfRule>
  </conditionalFormatting>
  <conditionalFormatting sqref="O112:O116">
    <cfRule type="cellIs" dxfId="2403" priority="107" operator="equal">
      <formula>FALSE</formula>
    </cfRule>
    <cfRule type="containsErrors" dxfId="2402" priority="110">
      <formula>ISERROR(O112)</formula>
    </cfRule>
  </conditionalFormatting>
  <conditionalFormatting sqref="O112:O116">
    <cfRule type="containsErrors" dxfId="2401" priority="109">
      <formula>ISERROR(O112)</formula>
    </cfRule>
  </conditionalFormatting>
  <conditionalFormatting sqref="O112:O116">
    <cfRule type="cellIs" dxfId="2400" priority="108" operator="equal">
      <formula>0</formula>
    </cfRule>
  </conditionalFormatting>
  <conditionalFormatting sqref="O122:O126">
    <cfRule type="cellIs" dxfId="2399" priority="103" operator="equal">
      <formula>FALSE</formula>
    </cfRule>
    <cfRule type="containsErrors" dxfId="2398" priority="106">
      <formula>ISERROR(O122)</formula>
    </cfRule>
  </conditionalFormatting>
  <conditionalFormatting sqref="O122:O126">
    <cfRule type="containsErrors" dxfId="2397" priority="105">
      <formula>ISERROR(O122)</formula>
    </cfRule>
  </conditionalFormatting>
  <conditionalFormatting sqref="O122:O126">
    <cfRule type="cellIs" dxfId="2396" priority="104" operator="equal">
      <formula>0</formula>
    </cfRule>
  </conditionalFormatting>
  <conditionalFormatting sqref="O132:O136">
    <cfRule type="cellIs" dxfId="2395" priority="99" operator="equal">
      <formula>FALSE</formula>
    </cfRule>
    <cfRule type="containsErrors" dxfId="2394" priority="102">
      <formula>ISERROR(O132)</formula>
    </cfRule>
  </conditionalFormatting>
  <conditionalFormatting sqref="O142:O146">
    <cfRule type="cellIs" dxfId="2393" priority="95" operator="equal">
      <formula>FALSE</formula>
    </cfRule>
    <cfRule type="containsErrors" dxfId="2392" priority="98">
      <formula>ISERROR(O142)</formula>
    </cfRule>
  </conditionalFormatting>
  <conditionalFormatting sqref="O142:O146">
    <cfRule type="containsErrors" dxfId="2391" priority="97">
      <formula>ISERROR(O142)</formula>
    </cfRule>
  </conditionalFormatting>
  <conditionalFormatting sqref="O142:O146">
    <cfRule type="cellIs" dxfId="2390" priority="96" operator="equal">
      <formula>0</formula>
    </cfRule>
  </conditionalFormatting>
  <conditionalFormatting sqref="O152:O156">
    <cfRule type="cellIs" dxfId="2389" priority="91" operator="equal">
      <formula>FALSE</formula>
    </cfRule>
    <cfRule type="containsErrors" dxfId="2388" priority="94">
      <formula>ISERROR(O152)</formula>
    </cfRule>
  </conditionalFormatting>
  <conditionalFormatting sqref="O152:O156">
    <cfRule type="containsErrors" dxfId="2387" priority="93">
      <formula>ISERROR(O152)</formula>
    </cfRule>
  </conditionalFormatting>
  <conditionalFormatting sqref="O152:O156">
    <cfRule type="cellIs" dxfId="2386" priority="92" operator="equal">
      <formula>0</formula>
    </cfRule>
  </conditionalFormatting>
  <conditionalFormatting sqref="O17:O18">
    <cfRule type="cellIs" dxfId="2385" priority="86" operator="equal">
      <formula>FALSE</formula>
    </cfRule>
    <cfRule type="cellIs" dxfId="2384" priority="89" operator="equal">
      <formula>0</formula>
    </cfRule>
    <cfRule type="containsErrors" dxfId="2383" priority="90">
      <formula>ISERROR(O17)</formula>
    </cfRule>
  </conditionalFormatting>
  <conditionalFormatting sqref="O19:O20">
    <cfRule type="cellIs" dxfId="2382" priority="85" operator="equal">
      <formula>FALSE</formula>
    </cfRule>
    <cfRule type="cellIs" dxfId="2381" priority="87" operator="equal">
      <formula>0</formula>
    </cfRule>
    <cfRule type="containsErrors" dxfId="2380" priority="88">
      <formula>ISERROR(O19)</formula>
    </cfRule>
  </conditionalFormatting>
  <conditionalFormatting sqref="O27:O28">
    <cfRule type="cellIs" dxfId="2379" priority="80" operator="equal">
      <formula>FALSE</formula>
    </cfRule>
    <cfRule type="cellIs" dxfId="2378" priority="83" operator="equal">
      <formula>0</formula>
    </cfRule>
    <cfRule type="containsErrors" dxfId="2377" priority="84">
      <formula>ISERROR(O27)</formula>
    </cfRule>
  </conditionalFormatting>
  <conditionalFormatting sqref="O29:O30">
    <cfRule type="cellIs" dxfId="2376" priority="79" operator="equal">
      <formula>FALSE</formula>
    </cfRule>
    <cfRule type="cellIs" dxfId="2375" priority="81" operator="equal">
      <formula>0</formula>
    </cfRule>
    <cfRule type="containsErrors" dxfId="2374" priority="82">
      <formula>ISERROR(O29)</formula>
    </cfRule>
  </conditionalFormatting>
  <conditionalFormatting sqref="O37:O38">
    <cfRule type="cellIs" dxfId="2373" priority="74" operator="equal">
      <formula>FALSE</formula>
    </cfRule>
    <cfRule type="cellIs" dxfId="2372" priority="77" operator="equal">
      <formula>0</formula>
    </cfRule>
    <cfRule type="containsErrors" dxfId="2371" priority="78">
      <formula>ISERROR(O37)</formula>
    </cfRule>
  </conditionalFormatting>
  <conditionalFormatting sqref="O39:O40">
    <cfRule type="cellIs" dxfId="2370" priority="73" operator="equal">
      <formula>FALSE</formula>
    </cfRule>
    <cfRule type="cellIs" dxfId="2369" priority="75" operator="equal">
      <formula>0</formula>
    </cfRule>
    <cfRule type="containsErrors" dxfId="2368" priority="76">
      <formula>ISERROR(O39)</formula>
    </cfRule>
  </conditionalFormatting>
  <conditionalFormatting sqref="O47:O48">
    <cfRule type="cellIs" dxfId="2367" priority="68" operator="equal">
      <formula>FALSE</formula>
    </cfRule>
    <cfRule type="cellIs" dxfId="2366" priority="71" operator="equal">
      <formula>0</formula>
    </cfRule>
    <cfRule type="containsErrors" dxfId="2365" priority="72">
      <formula>ISERROR(O47)</formula>
    </cfRule>
  </conditionalFormatting>
  <conditionalFormatting sqref="O49:O50">
    <cfRule type="cellIs" dxfId="2364" priority="67" operator="equal">
      <formula>FALSE</formula>
    </cfRule>
    <cfRule type="cellIs" dxfId="2363" priority="69" operator="equal">
      <formula>0</formula>
    </cfRule>
    <cfRule type="containsErrors" dxfId="2362" priority="70">
      <formula>ISERROR(O49)</formula>
    </cfRule>
  </conditionalFormatting>
  <conditionalFormatting sqref="O57:O58">
    <cfRule type="cellIs" dxfId="2361" priority="62" operator="equal">
      <formula>FALSE</formula>
    </cfRule>
    <cfRule type="cellIs" dxfId="2360" priority="65" operator="equal">
      <formula>0</formula>
    </cfRule>
    <cfRule type="containsErrors" dxfId="2359" priority="66">
      <formula>ISERROR(O57)</formula>
    </cfRule>
  </conditionalFormatting>
  <conditionalFormatting sqref="O59:O60">
    <cfRule type="cellIs" dxfId="2358" priority="61" operator="equal">
      <formula>FALSE</formula>
    </cfRule>
    <cfRule type="cellIs" dxfId="2357" priority="63" operator="equal">
      <formula>0</formula>
    </cfRule>
    <cfRule type="containsErrors" dxfId="2356" priority="64">
      <formula>ISERROR(O59)</formula>
    </cfRule>
  </conditionalFormatting>
  <conditionalFormatting sqref="O67:O68">
    <cfRule type="cellIs" dxfId="2355" priority="56" operator="equal">
      <formula>FALSE</formula>
    </cfRule>
    <cfRule type="cellIs" dxfId="2354" priority="59" operator="equal">
      <formula>0</formula>
    </cfRule>
    <cfRule type="containsErrors" dxfId="2353" priority="60">
      <formula>ISERROR(O67)</formula>
    </cfRule>
  </conditionalFormatting>
  <conditionalFormatting sqref="O69:O70">
    <cfRule type="cellIs" dxfId="2352" priority="55" operator="equal">
      <formula>FALSE</formula>
    </cfRule>
    <cfRule type="cellIs" dxfId="2351" priority="57" operator="equal">
      <formula>0</formula>
    </cfRule>
    <cfRule type="containsErrors" dxfId="2350" priority="58">
      <formula>ISERROR(O69)</formula>
    </cfRule>
  </conditionalFormatting>
  <conditionalFormatting sqref="O77:O78">
    <cfRule type="cellIs" dxfId="2349" priority="50" operator="equal">
      <formula>FALSE</formula>
    </cfRule>
    <cfRule type="cellIs" dxfId="2348" priority="53" operator="equal">
      <formula>0</formula>
    </cfRule>
    <cfRule type="containsErrors" dxfId="2347" priority="54">
      <formula>ISERROR(O77)</formula>
    </cfRule>
  </conditionalFormatting>
  <conditionalFormatting sqref="O79:O80">
    <cfRule type="cellIs" dxfId="2346" priority="49" operator="equal">
      <formula>FALSE</formula>
    </cfRule>
    <cfRule type="cellIs" dxfId="2345" priority="51" operator="equal">
      <formula>0</formula>
    </cfRule>
    <cfRule type="containsErrors" dxfId="2344" priority="52">
      <formula>ISERROR(O79)</formula>
    </cfRule>
  </conditionalFormatting>
  <conditionalFormatting sqref="O87:O88">
    <cfRule type="cellIs" dxfId="2343" priority="44" operator="equal">
      <formula>FALSE</formula>
    </cfRule>
    <cfRule type="cellIs" dxfId="2342" priority="47" operator="equal">
      <formula>0</formula>
    </cfRule>
    <cfRule type="containsErrors" dxfId="2341" priority="48">
      <formula>ISERROR(O87)</formula>
    </cfRule>
  </conditionalFormatting>
  <conditionalFormatting sqref="O89:O90">
    <cfRule type="cellIs" dxfId="2340" priority="43" operator="equal">
      <formula>FALSE</formula>
    </cfRule>
    <cfRule type="cellIs" dxfId="2339" priority="45" operator="equal">
      <formula>0</formula>
    </cfRule>
    <cfRule type="containsErrors" dxfId="2338" priority="46">
      <formula>ISERROR(O89)</formula>
    </cfRule>
  </conditionalFormatting>
  <conditionalFormatting sqref="O97:O98">
    <cfRule type="cellIs" dxfId="2337" priority="38" operator="equal">
      <formula>FALSE</formula>
    </cfRule>
    <cfRule type="cellIs" dxfId="2336" priority="41" operator="equal">
      <formula>0</formula>
    </cfRule>
    <cfRule type="containsErrors" dxfId="2335" priority="42">
      <formula>ISERROR(O97)</formula>
    </cfRule>
  </conditionalFormatting>
  <conditionalFormatting sqref="O99:O100">
    <cfRule type="cellIs" dxfId="2334" priority="37" operator="equal">
      <formula>FALSE</formula>
    </cfRule>
    <cfRule type="cellIs" dxfId="2333" priority="39" operator="equal">
      <formula>0</formula>
    </cfRule>
    <cfRule type="containsErrors" dxfId="2332" priority="40">
      <formula>ISERROR(O99)</formula>
    </cfRule>
  </conditionalFormatting>
  <conditionalFormatting sqref="O107:O108">
    <cfRule type="cellIs" dxfId="2331" priority="32" operator="equal">
      <formula>FALSE</formula>
    </cfRule>
    <cfRule type="cellIs" dxfId="2330" priority="35" operator="equal">
      <formula>0</formula>
    </cfRule>
    <cfRule type="containsErrors" dxfId="2329" priority="36">
      <formula>ISERROR(O107)</formula>
    </cfRule>
  </conditionalFormatting>
  <conditionalFormatting sqref="O109:O110">
    <cfRule type="cellIs" dxfId="2328" priority="31" operator="equal">
      <formula>FALSE</formula>
    </cfRule>
    <cfRule type="cellIs" dxfId="2327" priority="33" operator="equal">
      <formula>0</formula>
    </cfRule>
    <cfRule type="containsErrors" dxfId="2326" priority="34">
      <formula>ISERROR(O109)</formula>
    </cfRule>
  </conditionalFormatting>
  <conditionalFormatting sqref="O117:O118">
    <cfRule type="cellIs" dxfId="2325" priority="26" operator="equal">
      <formula>FALSE</formula>
    </cfRule>
    <cfRule type="cellIs" dxfId="2324" priority="29" operator="equal">
      <formula>0</formula>
    </cfRule>
    <cfRule type="containsErrors" dxfId="2323" priority="30">
      <formula>ISERROR(O117)</formula>
    </cfRule>
  </conditionalFormatting>
  <conditionalFormatting sqref="O119:O120">
    <cfRule type="cellIs" dxfId="2322" priority="25" operator="equal">
      <formula>FALSE</formula>
    </cfRule>
    <cfRule type="cellIs" dxfId="2321" priority="27" operator="equal">
      <formula>0</formula>
    </cfRule>
    <cfRule type="containsErrors" dxfId="2320" priority="28">
      <formula>ISERROR(O119)</formula>
    </cfRule>
  </conditionalFormatting>
  <conditionalFormatting sqref="O127:O128">
    <cfRule type="cellIs" dxfId="2319" priority="20" operator="equal">
      <formula>FALSE</formula>
    </cfRule>
    <cfRule type="cellIs" dxfId="2318" priority="23" operator="equal">
      <formula>0</formula>
    </cfRule>
    <cfRule type="containsErrors" dxfId="2317" priority="24">
      <formula>ISERROR(O127)</formula>
    </cfRule>
  </conditionalFormatting>
  <conditionalFormatting sqref="O129:O130">
    <cfRule type="cellIs" dxfId="2316" priority="19" operator="equal">
      <formula>FALSE</formula>
    </cfRule>
    <cfRule type="cellIs" dxfId="2315" priority="21" operator="equal">
      <formula>0</formula>
    </cfRule>
    <cfRule type="containsErrors" dxfId="2314" priority="22">
      <formula>ISERROR(O129)</formula>
    </cfRule>
  </conditionalFormatting>
  <conditionalFormatting sqref="O137:O138">
    <cfRule type="cellIs" dxfId="2313" priority="14" operator="equal">
      <formula>FALSE</formula>
    </cfRule>
    <cfRule type="cellIs" dxfId="2312" priority="17" operator="equal">
      <formula>0</formula>
    </cfRule>
    <cfRule type="containsErrors" dxfId="2311" priority="18">
      <formula>ISERROR(O137)</formula>
    </cfRule>
  </conditionalFormatting>
  <conditionalFormatting sqref="O139:O140">
    <cfRule type="cellIs" dxfId="2310" priority="13" operator="equal">
      <formula>FALSE</formula>
    </cfRule>
    <cfRule type="cellIs" dxfId="2309" priority="15" operator="equal">
      <formula>0</formula>
    </cfRule>
    <cfRule type="containsErrors" dxfId="2308" priority="16">
      <formula>ISERROR(O139)</formula>
    </cfRule>
  </conditionalFormatting>
  <conditionalFormatting sqref="O147:O148">
    <cfRule type="cellIs" dxfId="2307" priority="8" operator="equal">
      <formula>FALSE</formula>
    </cfRule>
    <cfRule type="cellIs" dxfId="2306" priority="11" operator="equal">
      <formula>0</formula>
    </cfRule>
    <cfRule type="containsErrors" dxfId="2305" priority="12">
      <formula>ISERROR(O147)</formula>
    </cfRule>
  </conditionalFormatting>
  <conditionalFormatting sqref="O149:O150">
    <cfRule type="cellIs" dxfId="2304" priority="7" operator="equal">
      <formula>FALSE</formula>
    </cfRule>
    <cfRule type="cellIs" dxfId="2303" priority="9" operator="equal">
      <formula>0</formula>
    </cfRule>
    <cfRule type="containsErrors" dxfId="2302" priority="10">
      <formula>ISERROR(O149)</formula>
    </cfRule>
  </conditionalFormatting>
  <conditionalFormatting sqref="O157:O158">
    <cfRule type="cellIs" dxfId="2301" priority="2" operator="equal">
      <formula>FALSE</formula>
    </cfRule>
    <cfRule type="cellIs" dxfId="2300" priority="5" operator="equal">
      <formula>0</formula>
    </cfRule>
    <cfRule type="containsErrors" dxfId="2299" priority="6">
      <formula>ISERROR(O157)</formula>
    </cfRule>
  </conditionalFormatting>
  <conditionalFormatting sqref="O159:O160">
    <cfRule type="cellIs" dxfId="2298" priority="1" operator="equal">
      <formula>FALSE</formula>
    </cfRule>
    <cfRule type="cellIs" dxfId="2297" priority="3" operator="equal">
      <formula>0</formula>
    </cfRule>
    <cfRule type="containsErrors" dxfId="2296" priority="4">
      <formula>ISERROR(O159)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61"/>
  <sheetViews>
    <sheetView topLeftCell="A61"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7" width="7.77734375" customWidth="1"/>
  </cols>
  <sheetData>
    <row r="1" spans="1:15" ht="42" customHeight="1" thickBot="1" x14ac:dyDescent="0.35">
      <c r="A1" s="77" t="s">
        <v>139</v>
      </c>
      <c r="B1" s="78">
        <f>MAX($D$11,$D$21,$D$31,$D$41,$D$51,$D$61,$D$71,$D$81,$D$91,$D$101,$D$111,$D$121,$D$131,$D$141,$D$151,$D$161,)</f>
        <v>859</v>
      </c>
      <c r="C1" s="31" t="s">
        <v>111</v>
      </c>
      <c r="D1" s="32" t="s">
        <v>112</v>
      </c>
      <c r="E1" s="30" t="s">
        <v>113</v>
      </c>
      <c r="F1" s="30" t="s">
        <v>114</v>
      </c>
      <c r="G1" s="30" t="s">
        <v>115</v>
      </c>
      <c r="H1" s="33" t="s">
        <v>116</v>
      </c>
      <c r="I1" s="34">
        <v>69</v>
      </c>
      <c r="J1" s="35">
        <v>169</v>
      </c>
      <c r="K1" s="36">
        <v>269</v>
      </c>
      <c r="L1" s="37" t="s">
        <v>117</v>
      </c>
      <c r="M1" s="40" t="s">
        <v>119</v>
      </c>
      <c r="N1" s="79" t="s">
        <v>120</v>
      </c>
      <c r="O1" s="39" t="s">
        <v>118</v>
      </c>
    </row>
    <row r="2" spans="1:15" x14ac:dyDescent="0.3">
      <c r="A2" s="41" t="str">
        <f>VLOOKUP(B2,Données!$A$3:$I$1003,4)</f>
        <v>F</v>
      </c>
      <c r="B2" s="53">
        <v>1000</v>
      </c>
      <c r="C2" s="43" t="str">
        <f>IF(B2=Données!T$1,Données!$T$2,VLOOKUP(B2,Données!$A$3:$I$1003,3))</f>
        <v>Lise Mc Lean</v>
      </c>
      <c r="D2" s="41">
        <f>IF(C2="Dummy",Données!$T$3,VLOOKUP(B2,Données!$A$3:$I$1003,5))</f>
        <v>171</v>
      </c>
      <c r="E2" s="115">
        <v>210</v>
      </c>
      <c r="F2" s="115">
        <v>154</v>
      </c>
      <c r="G2" s="115">
        <v>189</v>
      </c>
      <c r="H2" s="45"/>
      <c r="I2" s="46"/>
      <c r="J2" s="47"/>
      <c r="K2" s="48"/>
      <c r="L2" s="49"/>
      <c r="M2" s="51">
        <f t="shared" ref="M2:M10" si="0">SUM(E2:G2)</f>
        <v>553</v>
      </c>
      <c r="N2" s="51">
        <f t="shared" ref="N2:N10" si="1">COUNTIF(E2:G2,"&gt;0")</f>
        <v>3</v>
      </c>
      <c r="O2" s="80">
        <f>IF(OR(E2&gt;0,F2&gt;0,G2&gt;0),Données!$T$4)</f>
        <v>13</v>
      </c>
    </row>
    <row r="3" spans="1:15" x14ac:dyDescent="0.3">
      <c r="A3" s="41" t="str">
        <f>VLOOKUP(B3,Données!$A$3:$I$1003,4)</f>
        <v>F</v>
      </c>
      <c r="B3" s="53">
        <v>1001</v>
      </c>
      <c r="C3" s="43" t="str">
        <f>IF(B3=Données!T$1,Données!$T$2,VLOOKUP(B3,Données!$A$3:$I$1003,3))</f>
        <v>Sylvie Riendeau</v>
      </c>
      <c r="D3" s="41">
        <f>IF(C3="Dummy",Données!$T$3,VLOOKUP(B3,Données!$A$3:$I$1003,5))</f>
        <v>174</v>
      </c>
      <c r="E3" s="115">
        <v>193</v>
      </c>
      <c r="F3" s="115">
        <v>186</v>
      </c>
      <c r="G3" s="115">
        <v>171</v>
      </c>
      <c r="H3" s="45"/>
      <c r="I3" s="46"/>
      <c r="J3" s="47"/>
      <c r="K3" s="48"/>
      <c r="L3" s="49"/>
      <c r="M3" s="51">
        <f t="shared" si="0"/>
        <v>550</v>
      </c>
      <c r="N3" s="51">
        <f t="shared" si="1"/>
        <v>3</v>
      </c>
      <c r="O3" s="81">
        <f>IF(OR(E3&gt;0,F3&gt;0,G3&gt;0),[1]Données!$T$4)</f>
        <v>13</v>
      </c>
    </row>
    <row r="4" spans="1:15" x14ac:dyDescent="0.3">
      <c r="A4" s="41" t="str">
        <f>VLOOKUP(B4,Données!$A$3:$I$1003,4)</f>
        <v>F</v>
      </c>
      <c r="B4" s="53">
        <v>1002</v>
      </c>
      <c r="C4" s="43" t="str">
        <f>IF(B4=Données!T$1,Données!$T$2,VLOOKUP(B4,Données!$A$3:$I$1003,3))</f>
        <v>Charlotte Jolicoeur</v>
      </c>
      <c r="D4" s="41">
        <f>IF(C4="Dummy",Données!$T$3,VLOOKUP(B4,Données!$A$3:$I$1003,5))</f>
        <v>152</v>
      </c>
      <c r="E4" s="115">
        <v>133</v>
      </c>
      <c r="F4" s="115">
        <v>136</v>
      </c>
      <c r="G4" s="115">
        <v>193</v>
      </c>
      <c r="H4" s="45"/>
      <c r="I4" s="46"/>
      <c r="J4" s="47"/>
      <c r="K4" s="48"/>
      <c r="L4" s="49"/>
      <c r="M4" s="51">
        <f t="shared" si="0"/>
        <v>462</v>
      </c>
      <c r="N4" s="51">
        <f t="shared" si="1"/>
        <v>3</v>
      </c>
      <c r="O4" s="81">
        <f>IF(OR(E4&gt;0,F4&gt;0,G4&gt;0),[1]Données!$T$4)</f>
        <v>13</v>
      </c>
    </row>
    <row r="5" spans="1:15" x14ac:dyDescent="0.3">
      <c r="A5" s="41" t="str">
        <f>VLOOKUP(B5,Données!$A$3:$I$1003,4)</f>
        <v>H</v>
      </c>
      <c r="B5" s="53">
        <v>1003</v>
      </c>
      <c r="C5" s="43" t="str">
        <f>IF(B5=Données!T$1,Données!$T$2,VLOOKUP(B5,Données!$A$3:$I$1003,3))</f>
        <v>Denis Locas</v>
      </c>
      <c r="D5" s="41">
        <f>IF(C5="Dummy",Données!$T$3,VLOOKUP(B5,Données!$A$3:$I$1003,5))</f>
        <v>188</v>
      </c>
      <c r="E5" s="115">
        <v>177</v>
      </c>
      <c r="F5" s="115">
        <v>223</v>
      </c>
      <c r="G5" s="115">
        <v>186</v>
      </c>
      <c r="H5" s="45"/>
      <c r="I5" s="46"/>
      <c r="J5" s="47"/>
      <c r="K5" s="48"/>
      <c r="L5" s="49"/>
      <c r="M5" s="51">
        <f t="shared" si="0"/>
        <v>586</v>
      </c>
      <c r="N5" s="51">
        <f t="shared" si="1"/>
        <v>3</v>
      </c>
      <c r="O5" s="81">
        <f>IF(OR(E5&gt;0,F5&gt;0,G5&gt;0),[1]Données!$T$4)</f>
        <v>13</v>
      </c>
    </row>
    <row r="6" spans="1:15" x14ac:dyDescent="0.3">
      <c r="A6" s="41" t="str">
        <f>VLOOKUP(B6,Données!$A$3:$I$1003,4)</f>
        <v>F</v>
      </c>
      <c r="B6" s="53">
        <v>1004</v>
      </c>
      <c r="C6" s="43" t="str">
        <f>IF(B6=Données!T$1,Données!$T$2,VLOOKUP(B6,Données!$A$3:$I$1003,3))</f>
        <v>Lucille Pinel</v>
      </c>
      <c r="D6" s="41">
        <f>IF(C6="Dummy",Données!$T$3,VLOOKUP(B6,Données!$A$3:$I$1003,5))</f>
        <v>117</v>
      </c>
      <c r="E6" s="115">
        <v>112</v>
      </c>
      <c r="F6" s="115">
        <v>122</v>
      </c>
      <c r="G6" s="115">
        <v>158</v>
      </c>
      <c r="H6" s="45"/>
      <c r="I6" s="46"/>
      <c r="J6" s="47"/>
      <c r="K6" s="48"/>
      <c r="L6" s="49"/>
      <c r="M6" s="51">
        <f t="shared" si="0"/>
        <v>392</v>
      </c>
      <c r="N6" s="51">
        <f t="shared" si="1"/>
        <v>3</v>
      </c>
      <c r="O6" s="81">
        <f>IF(OR(E6&gt;0,F6&gt;0,G6&gt;0),[1]Données!$T$4)</f>
        <v>13</v>
      </c>
    </row>
    <row r="7" spans="1:15" x14ac:dyDescent="0.3">
      <c r="A7" s="32" t="s">
        <v>121</v>
      </c>
      <c r="B7" s="53"/>
      <c r="C7" s="54" t="e">
        <f>VLOOKUP(B7,Données!$M$3:$R$253,2)</f>
        <v>#N/A</v>
      </c>
      <c r="D7" s="32" t="e">
        <f>VLOOKUP(B7,Données!$M$3:$R$253,3)</f>
        <v>#N/A</v>
      </c>
      <c r="H7" s="45"/>
      <c r="I7" s="46"/>
      <c r="J7" s="47"/>
      <c r="K7" s="48"/>
      <c r="L7" s="49"/>
      <c r="M7" s="57">
        <f t="shared" si="0"/>
        <v>0</v>
      </c>
      <c r="N7" s="57">
        <f t="shared" si="1"/>
        <v>0</v>
      </c>
      <c r="O7" s="82" t="b">
        <f>IF(OR(E7&gt;0,F7&gt;0,G7&gt;0),Données!$T$5)</f>
        <v>0</v>
      </c>
    </row>
    <row r="8" spans="1:15" x14ac:dyDescent="0.3">
      <c r="A8" s="32" t="s">
        <v>121</v>
      </c>
      <c r="B8" s="53"/>
      <c r="C8" s="54" t="e">
        <f>VLOOKUP(B8,Données!$M$3:$R$253,2)</f>
        <v>#N/A</v>
      </c>
      <c r="D8" s="32" t="e">
        <f>VLOOKUP(B8,Données!$M$3:$R$253,3)</f>
        <v>#N/A</v>
      </c>
      <c r="E8" s="116"/>
      <c r="F8" s="116"/>
      <c r="G8" s="116"/>
      <c r="H8" s="45"/>
      <c r="I8" s="46"/>
      <c r="J8" s="47"/>
      <c r="K8" s="48"/>
      <c r="L8" s="49"/>
      <c r="M8" s="57">
        <f t="shared" si="0"/>
        <v>0</v>
      </c>
      <c r="N8" s="57">
        <f t="shared" si="1"/>
        <v>0</v>
      </c>
      <c r="O8" s="82" t="b">
        <f>IF(OR(E8&gt;0,F8&gt;0,G8&gt;0),Données!$T$5)</f>
        <v>0</v>
      </c>
    </row>
    <row r="9" spans="1:15" x14ac:dyDescent="0.3">
      <c r="A9" s="59" t="s">
        <v>122</v>
      </c>
      <c r="B9" s="53"/>
      <c r="C9" s="60" t="e">
        <f>VLOOKUP(B9,Données!$A$3:$I$1003,3)</f>
        <v>#N/A</v>
      </c>
      <c r="D9" s="59" t="e">
        <f>IF(C9="Dummy",Données!$T$3,VLOOKUP(B9,Données!$A$3:$I$1003,5))</f>
        <v>#N/A</v>
      </c>
      <c r="E9" s="116"/>
      <c r="F9" s="116"/>
      <c r="G9" s="116"/>
      <c r="H9" s="45"/>
      <c r="I9" s="46"/>
      <c r="J9" s="47"/>
      <c r="K9" s="48"/>
      <c r="L9" s="49"/>
      <c r="M9" s="62">
        <f t="shared" si="0"/>
        <v>0</v>
      </c>
      <c r="N9" s="62">
        <f t="shared" si="1"/>
        <v>0</v>
      </c>
      <c r="O9" s="83" t="b">
        <f>IF(OR(E9&gt;0,F9&gt;0,G9&gt;0),Données!$T$4)</f>
        <v>0</v>
      </c>
    </row>
    <row r="10" spans="1:15" x14ac:dyDescent="0.3">
      <c r="A10" s="59" t="s">
        <v>122</v>
      </c>
      <c r="B10" s="53"/>
      <c r="C10" s="60" t="e">
        <f>VLOOKUP(B10,Données!$A$3:$I$1003,3)</f>
        <v>#N/A</v>
      </c>
      <c r="D10" s="59" t="e">
        <f>IF(C10="Dummy",Données!$T$3,VLOOKUP(B10,Données!$A$3:$I$1003,5))</f>
        <v>#N/A</v>
      </c>
      <c r="E10" s="116"/>
      <c r="F10" s="116"/>
      <c r="G10" s="116"/>
      <c r="H10" s="45"/>
      <c r="I10" s="46"/>
      <c r="J10" s="47"/>
      <c r="K10" s="48"/>
      <c r="L10" s="49"/>
      <c r="M10" s="62">
        <f t="shared" si="0"/>
        <v>0</v>
      </c>
      <c r="N10" s="62">
        <f t="shared" si="1"/>
        <v>0</v>
      </c>
      <c r="O10" s="83" t="b">
        <f>IF(OR(E10&gt;0,F10&gt;0,G10&gt;0),Données!$T$4)</f>
        <v>0</v>
      </c>
    </row>
    <row r="11" spans="1:15" ht="15.6" x14ac:dyDescent="0.3">
      <c r="A11" s="84">
        <f>$AG$1-D11</f>
        <v>-802</v>
      </c>
      <c r="B11" s="85"/>
      <c r="C11" s="31" t="s">
        <v>123</v>
      </c>
      <c r="D11" s="86">
        <f>SUM(D2:D6)</f>
        <v>802</v>
      </c>
      <c r="E11" s="116"/>
      <c r="F11" s="116"/>
      <c r="G11" s="116"/>
      <c r="H11" s="85"/>
      <c r="I11" s="88"/>
      <c r="J11" s="89"/>
      <c r="K11" s="90"/>
      <c r="L11" s="91"/>
      <c r="M11" s="92">
        <f>IF(SUM(E2:G8)=0,"",SUM(E11:G11))</f>
        <v>0</v>
      </c>
      <c r="N11" s="93"/>
      <c r="O11" s="94"/>
    </row>
    <row r="12" spans="1:15" x14ac:dyDescent="0.3">
      <c r="A12" s="41" t="str">
        <f>VLOOKUP(B12,Données!$A$3:$I$1003,4)</f>
        <v>H</v>
      </c>
      <c r="B12" s="53">
        <v>1005</v>
      </c>
      <c r="C12" s="43" t="str">
        <f>IF(B12=Données!T$1,Données!$T$2,VLOOKUP(B12,Données!$A$3:$I$1003,3))</f>
        <v>Roland Jolicoeur</v>
      </c>
      <c r="D12" s="41">
        <f>IF(C12="Dummy",Données!$T$3,VLOOKUP(B12,Données!$A$3:$I$1003,5))</f>
        <v>136</v>
      </c>
      <c r="E12" s="116">
        <v>125</v>
      </c>
      <c r="F12" s="116">
        <v>131</v>
      </c>
      <c r="G12" s="116">
        <v>155</v>
      </c>
      <c r="H12" s="45"/>
      <c r="I12" s="46"/>
      <c r="J12" s="47"/>
      <c r="K12" s="48"/>
      <c r="L12" s="49"/>
      <c r="M12" s="51">
        <f t="shared" ref="M12:M20" si="2">SUM(E12:G12)</f>
        <v>411</v>
      </c>
      <c r="N12" s="51">
        <f t="shared" ref="N12:N20" si="3">COUNTIF(E12:G12,"&gt;0")</f>
        <v>3</v>
      </c>
      <c r="O12" s="80">
        <f>IF(OR(E12&gt;0,F12&gt;0,G12&gt;0),Données!$T$4)</f>
        <v>13</v>
      </c>
    </row>
    <row r="13" spans="1:15" x14ac:dyDescent="0.3">
      <c r="A13" s="41" t="str">
        <f>VLOOKUP(B13,Données!$A$3:$I$1003,4)</f>
        <v>F</v>
      </c>
      <c r="B13" s="53">
        <v>1006</v>
      </c>
      <c r="C13" s="43" t="str">
        <f>IF(B13=Données!T$1,Données!$T$2,VLOOKUP(B13,Données!$A$3:$I$1003,3))</f>
        <v>Lucie Allard</v>
      </c>
      <c r="D13" s="41">
        <f>IF(C13="Dummy",Données!$T$3,VLOOKUP(B13,Données!$A$3:$I$1003,5))</f>
        <v>159</v>
      </c>
      <c r="E13" s="116">
        <v>158</v>
      </c>
      <c r="F13" s="116">
        <v>102</v>
      </c>
      <c r="G13" s="116">
        <v>234</v>
      </c>
      <c r="H13" s="45"/>
      <c r="I13" s="46"/>
      <c r="J13" s="47"/>
      <c r="K13" s="48"/>
      <c r="L13" s="49"/>
      <c r="M13" s="51">
        <f t="shared" si="2"/>
        <v>494</v>
      </c>
      <c r="N13" s="51">
        <f t="shared" si="3"/>
        <v>3</v>
      </c>
      <c r="O13" s="81">
        <f>IF(OR(E13&gt;0,F13&gt;0,G13&gt;0),[1]Données!$T$4)</f>
        <v>13</v>
      </c>
    </row>
    <row r="14" spans="1:15" x14ac:dyDescent="0.3">
      <c r="A14" s="41" t="str">
        <f>VLOOKUP(B14,Données!$A$3:$I$1003,4)</f>
        <v>H</v>
      </c>
      <c r="B14" s="53">
        <v>1007</v>
      </c>
      <c r="C14" s="43" t="str">
        <f>IF(B14=Données!T$1,Données!$T$2,VLOOKUP(B14,Données!$A$3:$I$1003,3))</f>
        <v>Denis Sabourin</v>
      </c>
      <c r="D14" s="41">
        <f>IF(C14="Dummy",Données!$T$3,VLOOKUP(B14,Données!$A$3:$I$1003,5))</f>
        <v>174</v>
      </c>
      <c r="E14" s="116">
        <v>103</v>
      </c>
      <c r="F14" s="116">
        <v>153</v>
      </c>
      <c r="G14" s="116">
        <v>161</v>
      </c>
      <c r="H14" s="45"/>
      <c r="I14" s="46"/>
      <c r="J14" s="47"/>
      <c r="K14" s="48"/>
      <c r="L14" s="49"/>
      <c r="M14" s="51">
        <f t="shared" si="2"/>
        <v>417</v>
      </c>
      <c r="N14" s="51">
        <f t="shared" si="3"/>
        <v>3</v>
      </c>
      <c r="O14" s="81">
        <f>IF(OR(E14&gt;0,F14&gt;0,G14&gt;0),[1]Données!$T$4)</f>
        <v>13</v>
      </c>
    </row>
    <row r="15" spans="1:15" x14ac:dyDescent="0.3">
      <c r="A15" s="41" t="str">
        <f>VLOOKUP(B15,Données!$A$3:$I$1003,4)</f>
        <v>H</v>
      </c>
      <c r="B15" s="53">
        <v>1008</v>
      </c>
      <c r="C15" s="43" t="str">
        <f>IF(B15=Données!T$1,Données!$T$2,VLOOKUP(B15,Données!$A$3:$I$1003,3))</f>
        <v>Gilles Dussault</v>
      </c>
      <c r="D15" s="41">
        <f>IF(C15="Dummy",Données!$T$3,VLOOKUP(B15,Données!$A$3:$I$1003,5))</f>
        <v>175</v>
      </c>
      <c r="E15" s="116">
        <v>190</v>
      </c>
      <c r="F15" s="116">
        <v>145</v>
      </c>
      <c r="G15" s="116">
        <v>113</v>
      </c>
      <c r="H15" s="45"/>
      <c r="I15" s="46"/>
      <c r="J15" s="47"/>
      <c r="K15" s="48"/>
      <c r="L15" s="49"/>
      <c r="M15" s="51">
        <f t="shared" si="2"/>
        <v>448</v>
      </c>
      <c r="N15" s="51">
        <f t="shared" si="3"/>
        <v>3</v>
      </c>
      <c r="O15" s="81">
        <f>IF(OR(E15&gt;0,F15&gt;0,G15&gt;0),[1]Données!$T$4)</f>
        <v>13</v>
      </c>
    </row>
    <row r="16" spans="1:15" x14ac:dyDescent="0.3">
      <c r="A16" s="41" t="str">
        <f>VLOOKUP(B16,Données!$A$3:$I$1003,4)</f>
        <v>F</v>
      </c>
      <c r="B16" s="53">
        <v>1009</v>
      </c>
      <c r="C16" s="43" t="str">
        <f>IF(B16=Données!T$1,Données!$T$2,VLOOKUP(B16,Données!$A$3:$I$1003,3))</f>
        <v>Francine Allard</v>
      </c>
      <c r="D16" s="41">
        <f>IF(C16="Dummy",Données!$T$3,VLOOKUP(B16,Données!$A$3:$I$1003,5))</f>
        <v>128</v>
      </c>
      <c r="E16" s="116">
        <v>96</v>
      </c>
      <c r="F16" s="116">
        <v>101</v>
      </c>
      <c r="G16" s="116">
        <v>119</v>
      </c>
      <c r="H16" s="45"/>
      <c r="I16" s="46"/>
      <c r="J16" s="47"/>
      <c r="K16" s="48"/>
      <c r="L16" s="49"/>
      <c r="M16" s="51">
        <f t="shared" si="2"/>
        <v>316</v>
      </c>
      <c r="N16" s="51">
        <f t="shared" si="3"/>
        <v>3</v>
      </c>
      <c r="O16" s="81">
        <f>IF(OR(E16&gt;0,F16&gt;0,G16&gt;0),[1]Données!$T$4)</f>
        <v>13</v>
      </c>
    </row>
    <row r="17" spans="1:15" x14ac:dyDescent="0.3">
      <c r="A17" s="32" t="s">
        <v>121</v>
      </c>
      <c r="B17" s="53"/>
      <c r="C17" s="54" t="e">
        <f>VLOOKUP(B17,Données!$M$3:$R$253,2)</f>
        <v>#N/A</v>
      </c>
      <c r="D17" s="32" t="e">
        <f>VLOOKUP(B17,Données!$M$3:$R$253,3)</f>
        <v>#N/A</v>
      </c>
      <c r="E17" s="116"/>
      <c r="F17" s="116"/>
      <c r="G17" s="116"/>
      <c r="H17" s="45"/>
      <c r="I17" s="46"/>
      <c r="J17" s="47"/>
      <c r="K17" s="48"/>
      <c r="L17" s="49"/>
      <c r="M17" s="57">
        <f t="shared" si="2"/>
        <v>0</v>
      </c>
      <c r="N17" s="57">
        <f t="shared" si="3"/>
        <v>0</v>
      </c>
      <c r="O17" s="82" t="b">
        <f>IF(OR(E17&gt;0,F17&gt;0,G17&gt;0),Données!$T$5)</f>
        <v>0</v>
      </c>
    </row>
    <row r="18" spans="1:15" x14ac:dyDescent="0.3">
      <c r="A18" s="32" t="s">
        <v>121</v>
      </c>
      <c r="B18" s="53"/>
      <c r="C18" s="54" t="e">
        <f>VLOOKUP(B18,Données!$M$3:$R$253,2)</f>
        <v>#N/A</v>
      </c>
      <c r="D18" s="32" t="e">
        <f>VLOOKUP(B18,Données!$M$3:$R$253,3)</f>
        <v>#N/A</v>
      </c>
      <c r="E18" s="116"/>
      <c r="F18" s="116"/>
      <c r="G18" s="116"/>
      <c r="H18" s="45"/>
      <c r="I18" s="46"/>
      <c r="J18" s="47"/>
      <c r="K18" s="48"/>
      <c r="L18" s="49"/>
      <c r="M18" s="57">
        <f t="shared" si="2"/>
        <v>0</v>
      </c>
      <c r="N18" s="57">
        <f t="shared" si="3"/>
        <v>0</v>
      </c>
      <c r="O18" s="82" t="b">
        <f>IF(OR(E18&gt;0,F18&gt;0,G18&gt;0),Données!$T$5)</f>
        <v>0</v>
      </c>
    </row>
    <row r="19" spans="1:15" x14ac:dyDescent="0.3">
      <c r="A19" s="59" t="s">
        <v>122</v>
      </c>
      <c r="B19" s="53"/>
      <c r="C19" s="60" t="e">
        <f>VLOOKUP(B19,Données!$A$3:$I$1003,3)</f>
        <v>#N/A</v>
      </c>
      <c r="D19" s="59" t="e">
        <f>IF(C19="Dummy",Données!$T$3,VLOOKUP(B19,Données!$A$3:$I$1003,5))</f>
        <v>#N/A</v>
      </c>
      <c r="E19" s="116"/>
      <c r="F19" s="116"/>
      <c r="G19" s="116"/>
      <c r="H19" s="45"/>
      <c r="I19" s="46"/>
      <c r="J19" s="47"/>
      <c r="K19" s="48"/>
      <c r="L19" s="49"/>
      <c r="M19" s="62">
        <f t="shared" si="2"/>
        <v>0</v>
      </c>
      <c r="N19" s="62">
        <f t="shared" si="3"/>
        <v>0</v>
      </c>
      <c r="O19" s="83" t="b">
        <f>IF(OR(E19&gt;0,F19&gt;0,G19&gt;0),Données!$T$4)</f>
        <v>0</v>
      </c>
    </row>
    <row r="20" spans="1:15" x14ac:dyDescent="0.3">
      <c r="A20" s="59" t="s">
        <v>122</v>
      </c>
      <c r="B20" s="53"/>
      <c r="C20" s="60" t="e">
        <f>VLOOKUP(B20,Données!$A$3:$I$1003,3)</f>
        <v>#N/A</v>
      </c>
      <c r="D20" s="59" t="e">
        <f>IF(C20="Dummy",Données!$T$3,VLOOKUP(B20,Données!$A$3:$I$1003,5))</f>
        <v>#N/A</v>
      </c>
      <c r="E20" s="116"/>
      <c r="F20" s="116"/>
      <c r="G20" s="116"/>
      <c r="H20" s="45"/>
      <c r="I20" s="46"/>
      <c r="J20" s="47"/>
      <c r="K20" s="48"/>
      <c r="L20" s="49"/>
      <c r="M20" s="62">
        <f t="shared" si="2"/>
        <v>0</v>
      </c>
      <c r="N20" s="62">
        <f t="shared" si="3"/>
        <v>0</v>
      </c>
      <c r="O20" s="83" t="b">
        <f>IF(OR(E20&gt;0,F20&gt;0,G20&gt;0),Données!$T$4)</f>
        <v>0</v>
      </c>
    </row>
    <row r="21" spans="1:15" ht="15.6" x14ac:dyDescent="0.3">
      <c r="A21" s="84">
        <f>$AG$1-D21</f>
        <v>-772</v>
      </c>
      <c r="B21" s="85"/>
      <c r="C21" s="31" t="s">
        <v>125</v>
      </c>
      <c r="D21" s="86">
        <f>SUM(D12:D16)</f>
        <v>772</v>
      </c>
      <c r="E21" s="116"/>
      <c r="F21" s="116"/>
      <c r="G21" s="116"/>
      <c r="H21" s="85"/>
      <c r="I21" s="88"/>
      <c r="J21" s="89"/>
      <c r="K21" s="90"/>
      <c r="L21" s="91"/>
      <c r="M21" s="92">
        <f>IF(SUM(E12:G18)=0,"",SUM(E21:G21))</f>
        <v>0</v>
      </c>
      <c r="N21" s="93"/>
      <c r="O21" s="94"/>
    </row>
    <row r="22" spans="1:15" x14ac:dyDescent="0.3">
      <c r="A22" s="41" t="str">
        <f>VLOOKUP(B22,Données!$A$3:$I$1003,4)</f>
        <v>F</v>
      </c>
      <c r="B22" s="53">
        <v>1010</v>
      </c>
      <c r="C22" s="43" t="str">
        <f>IF(B22=Données!T$1,Données!$T$2,VLOOKUP(B22,Données!$A$3:$I$1003,3))</f>
        <v>Nicole Bisson</v>
      </c>
      <c r="D22" s="41">
        <f>IF(C22="Dummy",Données!$T$3,VLOOKUP(B22,Données!$A$3:$I$1003,5))</f>
        <v>144</v>
      </c>
      <c r="E22" s="116">
        <v>199</v>
      </c>
      <c r="F22" s="116">
        <v>178</v>
      </c>
      <c r="G22" s="116">
        <v>125</v>
      </c>
      <c r="H22" s="45"/>
      <c r="I22" s="46"/>
      <c r="J22" s="47"/>
      <c r="K22" s="48"/>
      <c r="L22" s="49"/>
      <c r="M22" s="51">
        <f t="shared" ref="M22:M30" si="4">SUM(E22:G22)</f>
        <v>502</v>
      </c>
      <c r="N22" s="51">
        <f t="shared" ref="N22:N30" si="5">COUNTIF(E22:G22,"&gt;0")</f>
        <v>3</v>
      </c>
      <c r="O22" s="80">
        <f>IF(OR(E22&gt;0,F22&gt;0,G22&gt;0),Données!$T$4)</f>
        <v>13</v>
      </c>
    </row>
    <row r="23" spans="1:15" x14ac:dyDescent="0.3">
      <c r="A23" s="41" t="str">
        <f>VLOOKUP(B23,Données!$A$3:$I$1003,4)</f>
        <v>H</v>
      </c>
      <c r="B23" s="53">
        <v>1011</v>
      </c>
      <c r="C23" s="43" t="str">
        <f>IF(B23=Données!T$1,Données!$T$2,VLOOKUP(B23,Données!$A$3:$I$1003,3))</f>
        <v>Claude Gariépy</v>
      </c>
      <c r="D23" s="41">
        <f>IF(C23="Dummy",Données!$T$3,VLOOKUP(B23,Données!$A$3:$I$1003,5))</f>
        <v>130</v>
      </c>
      <c r="E23" s="116">
        <v>153</v>
      </c>
      <c r="F23" s="116">
        <v>178</v>
      </c>
      <c r="G23" s="116">
        <v>121</v>
      </c>
      <c r="H23" s="45"/>
      <c r="I23" s="46"/>
      <c r="J23" s="47"/>
      <c r="K23" s="48"/>
      <c r="L23" s="49"/>
      <c r="M23" s="51">
        <f t="shared" si="4"/>
        <v>452</v>
      </c>
      <c r="N23" s="51">
        <f t="shared" si="5"/>
        <v>3</v>
      </c>
      <c r="O23" s="81">
        <f>IF(OR(E23&gt;0,F23&gt;0,G23&gt;0),[1]Données!$T$4)</f>
        <v>13</v>
      </c>
    </row>
    <row r="24" spans="1:15" x14ac:dyDescent="0.3">
      <c r="A24" s="41" t="str">
        <f>VLOOKUP(B24,Données!$A$3:$I$1003,4)</f>
        <v>H</v>
      </c>
      <c r="B24" s="53">
        <v>1012</v>
      </c>
      <c r="C24" s="43" t="str">
        <f>IF(B24=Données!T$1,Données!$T$2,VLOOKUP(B24,Données!$A$3:$I$1003,3))</f>
        <v>Roland Gariépy</v>
      </c>
      <c r="D24" s="41">
        <f>IF(C24="Dummy",Données!$T$3,VLOOKUP(B24,Données!$A$3:$I$1003,5))</f>
        <v>177</v>
      </c>
      <c r="E24" s="116">
        <v>191</v>
      </c>
      <c r="F24" s="116">
        <v>148</v>
      </c>
      <c r="G24" s="116">
        <v>168</v>
      </c>
      <c r="H24" s="45"/>
      <c r="I24" s="46"/>
      <c r="J24" s="47"/>
      <c r="K24" s="48"/>
      <c r="L24" s="49"/>
      <c r="M24" s="51">
        <f t="shared" si="4"/>
        <v>507</v>
      </c>
      <c r="N24" s="51">
        <f t="shared" si="5"/>
        <v>3</v>
      </c>
      <c r="O24" s="81">
        <f>IF(OR(E24&gt;0,F24&gt;0,G24&gt;0),[1]Données!$T$4)</f>
        <v>13</v>
      </c>
    </row>
    <row r="25" spans="1:15" x14ac:dyDescent="0.3">
      <c r="A25" s="41" t="str">
        <f>VLOOKUP(B25,Données!$A$3:$I$1003,4)</f>
        <v>H</v>
      </c>
      <c r="B25" s="53">
        <v>1013</v>
      </c>
      <c r="C25" s="43" t="str">
        <f>IF(B25=Données!T$1,Données!$T$2,VLOOKUP(B25,Données!$A$3:$I$1003,3))</f>
        <v>Claude Cyr</v>
      </c>
      <c r="D25" s="41">
        <f>IF(C25="Dummy",Données!$T$3,VLOOKUP(B25,Données!$A$3:$I$1003,5))</f>
        <v>193</v>
      </c>
      <c r="E25" s="116">
        <v>187</v>
      </c>
      <c r="F25" s="116">
        <v>213</v>
      </c>
      <c r="G25" s="116">
        <v>155</v>
      </c>
      <c r="H25" s="45"/>
      <c r="I25" s="46"/>
      <c r="J25" s="47"/>
      <c r="K25" s="48"/>
      <c r="L25" s="49"/>
      <c r="M25" s="51">
        <f t="shared" si="4"/>
        <v>555</v>
      </c>
      <c r="N25" s="51">
        <f t="shared" si="5"/>
        <v>3</v>
      </c>
      <c r="O25" s="81">
        <f>IF(OR(E25&gt;0,F25&gt;0,G25&gt;0),[1]Données!$T$4)</f>
        <v>13</v>
      </c>
    </row>
    <row r="26" spans="1:15" x14ac:dyDescent="0.3">
      <c r="A26" s="41" t="str">
        <f>VLOOKUP(B26,Données!$A$3:$I$1003,4)</f>
        <v>H</v>
      </c>
      <c r="B26" s="53">
        <v>1014</v>
      </c>
      <c r="C26" s="43" t="str">
        <f>IF(B26=Données!T$1,Données!$T$2,VLOOKUP(B26,Données!$A$3:$I$1003,3))</f>
        <v>André Ouimet</v>
      </c>
      <c r="D26" s="41">
        <f>IF(C26="Dummy",Données!$T$3,VLOOKUP(B26,Données!$A$3:$I$1003,5))</f>
        <v>150</v>
      </c>
      <c r="E26" s="116">
        <v>141</v>
      </c>
      <c r="F26" s="116">
        <v>128</v>
      </c>
      <c r="G26" s="116">
        <v>124</v>
      </c>
      <c r="H26" s="45"/>
      <c r="I26" s="46"/>
      <c r="J26" s="47"/>
      <c r="K26" s="48"/>
      <c r="L26" s="49"/>
      <c r="M26" s="51">
        <f t="shared" si="4"/>
        <v>393</v>
      </c>
      <c r="N26" s="51">
        <f t="shared" si="5"/>
        <v>3</v>
      </c>
      <c r="O26" s="81">
        <f>IF(OR(E26&gt;0,F26&gt;0,G26&gt;0),[1]Données!$T$4)</f>
        <v>13</v>
      </c>
    </row>
    <row r="27" spans="1:15" x14ac:dyDescent="0.3">
      <c r="A27" s="32" t="s">
        <v>121</v>
      </c>
      <c r="B27" s="53"/>
      <c r="C27" s="54" t="e">
        <f>VLOOKUP(B27,Données!$M$3:$R$253,2)</f>
        <v>#N/A</v>
      </c>
      <c r="D27" s="32" t="e">
        <f>VLOOKUP(B27,Données!$M$3:$R$253,3)</f>
        <v>#N/A</v>
      </c>
      <c r="E27" s="116"/>
      <c r="F27" s="116"/>
      <c r="G27" s="116"/>
      <c r="H27" s="45"/>
      <c r="I27" s="46"/>
      <c r="J27" s="47"/>
      <c r="K27" s="48"/>
      <c r="L27" s="49"/>
      <c r="M27" s="57">
        <f t="shared" si="4"/>
        <v>0</v>
      </c>
      <c r="N27" s="57">
        <f t="shared" si="5"/>
        <v>0</v>
      </c>
      <c r="O27" s="82" t="b">
        <f>IF(OR(E27&gt;0,F27&gt;0,G27&gt;0),Données!$T$5)</f>
        <v>0</v>
      </c>
    </row>
    <row r="28" spans="1:15" x14ac:dyDescent="0.3">
      <c r="A28" s="32" t="s">
        <v>121</v>
      </c>
      <c r="B28" s="53"/>
      <c r="C28" s="54" t="e">
        <f>VLOOKUP(B28,Données!$M$3:$R$253,2)</f>
        <v>#N/A</v>
      </c>
      <c r="D28" s="32" t="e">
        <f>VLOOKUP(B28,Données!$M$3:$R$253,3)</f>
        <v>#N/A</v>
      </c>
      <c r="E28" s="116"/>
      <c r="F28" s="116"/>
      <c r="G28" s="116"/>
      <c r="H28" s="45"/>
      <c r="I28" s="46"/>
      <c r="J28" s="47"/>
      <c r="K28" s="48"/>
      <c r="L28" s="49"/>
      <c r="M28" s="57">
        <f t="shared" si="4"/>
        <v>0</v>
      </c>
      <c r="N28" s="57">
        <f t="shared" si="5"/>
        <v>0</v>
      </c>
      <c r="O28" s="82" t="b">
        <f>IF(OR(E28&gt;0,F28&gt;0,G28&gt;0),Données!$T$5)</f>
        <v>0</v>
      </c>
    </row>
    <row r="29" spans="1:15" x14ac:dyDescent="0.3">
      <c r="A29" s="59" t="s">
        <v>122</v>
      </c>
      <c r="B29" s="53"/>
      <c r="C29" s="60" t="e">
        <f>VLOOKUP(B29,Données!$A$3:$I$1003,3)</f>
        <v>#N/A</v>
      </c>
      <c r="D29" s="59" t="e">
        <f>IF(C29="Dummy",Données!$T$3,VLOOKUP(B29,Données!$A$3:$I$1003,5))</f>
        <v>#N/A</v>
      </c>
      <c r="E29" s="116"/>
      <c r="F29" s="116"/>
      <c r="G29" s="116"/>
      <c r="H29" s="45"/>
      <c r="I29" s="46"/>
      <c r="J29" s="47"/>
      <c r="K29" s="48"/>
      <c r="L29" s="49"/>
      <c r="M29" s="62">
        <f t="shared" si="4"/>
        <v>0</v>
      </c>
      <c r="N29" s="62">
        <f t="shared" si="5"/>
        <v>0</v>
      </c>
      <c r="O29" s="83" t="b">
        <f>IF(OR(E29&gt;0,F29&gt;0,G29&gt;0),Données!$T$4)</f>
        <v>0</v>
      </c>
    </row>
    <row r="30" spans="1:15" x14ac:dyDescent="0.3">
      <c r="A30" s="59" t="s">
        <v>122</v>
      </c>
      <c r="B30" s="53"/>
      <c r="C30" s="60" t="e">
        <f>VLOOKUP(B30,Données!$A$3:$I$1003,3)</f>
        <v>#N/A</v>
      </c>
      <c r="D30" s="59" t="e">
        <f>IF(C30="Dummy",Données!$T$3,VLOOKUP(B30,Données!$A$3:$I$1003,5))</f>
        <v>#N/A</v>
      </c>
      <c r="E30" s="116"/>
      <c r="F30" s="116"/>
      <c r="G30" s="116"/>
      <c r="H30" s="45"/>
      <c r="I30" s="46"/>
      <c r="J30" s="47"/>
      <c r="K30" s="48"/>
      <c r="L30" s="49"/>
      <c r="M30" s="62">
        <f t="shared" si="4"/>
        <v>0</v>
      </c>
      <c r="N30" s="62">
        <f t="shared" si="5"/>
        <v>0</v>
      </c>
      <c r="O30" s="83" t="b">
        <f>IF(OR(E30&gt;0,F30&gt;0,G30&gt;0),Données!$T$4)</f>
        <v>0</v>
      </c>
    </row>
    <row r="31" spans="1:15" ht="15.6" x14ac:dyDescent="0.3">
      <c r="A31" s="84">
        <f>$AG$1-D31</f>
        <v>-794</v>
      </c>
      <c r="B31" s="85"/>
      <c r="C31" s="31" t="s">
        <v>126</v>
      </c>
      <c r="D31" s="86">
        <f>SUM(D22:D26)</f>
        <v>794</v>
      </c>
      <c r="E31" s="116"/>
      <c r="F31" s="116"/>
      <c r="G31" s="116"/>
      <c r="H31" s="85"/>
      <c r="I31" s="88"/>
      <c r="J31" s="89"/>
      <c r="K31" s="90"/>
      <c r="L31" s="91"/>
      <c r="M31" s="92">
        <f>IF(SUM(E22:G28)=0,"",SUM(E31:G31))</f>
        <v>0</v>
      </c>
      <c r="N31" s="93"/>
      <c r="O31" s="94"/>
    </row>
    <row r="32" spans="1:15" x14ac:dyDescent="0.3">
      <c r="A32" s="41" t="str">
        <f>VLOOKUP(B32,Données!$A$3:$I$1003,4)</f>
        <v>F</v>
      </c>
      <c r="B32" s="53">
        <v>1015</v>
      </c>
      <c r="C32" s="43" t="str">
        <f>IF(B32=Données!T$1,Données!$T$2,VLOOKUP(B32,Données!$A$3:$I$1003,3))</f>
        <v>Diane Resler</v>
      </c>
      <c r="D32" s="41">
        <f>IF(C32="Dummy",Données!$T$3,VLOOKUP(B32,Données!$A$3:$I$1003,5))</f>
        <v>137</v>
      </c>
      <c r="E32" s="116">
        <v>130</v>
      </c>
      <c r="F32" s="116">
        <v>102</v>
      </c>
      <c r="G32" s="116">
        <v>151</v>
      </c>
      <c r="H32" s="45"/>
      <c r="I32" s="46"/>
      <c r="J32" s="47"/>
      <c r="K32" s="48"/>
      <c r="L32" s="49"/>
      <c r="M32" s="51">
        <f t="shared" ref="M32:M40" si="6">SUM(E32:G32)</f>
        <v>383</v>
      </c>
      <c r="N32" s="51">
        <f t="shared" ref="N32:N40" si="7">COUNTIF(E32:G32,"&gt;0")</f>
        <v>3</v>
      </c>
      <c r="O32" s="80">
        <f>IF(OR(E32&gt;0,F32&gt;0,G32&gt;0),Données!$T$4)</f>
        <v>13</v>
      </c>
    </row>
    <row r="33" spans="1:15" x14ac:dyDescent="0.3">
      <c r="A33" s="41" t="str">
        <f>VLOOKUP(B33,Données!$A$3:$I$1003,4)</f>
        <v>H</v>
      </c>
      <c r="B33" s="53">
        <v>1016</v>
      </c>
      <c r="C33" s="43" t="str">
        <f>IF(B33=Données!T$1,Données!$T$2,VLOOKUP(B33,Données!$A$3:$I$1003,3))</f>
        <v>Jacques Charlebois</v>
      </c>
      <c r="D33" s="41">
        <f>IF(C33="Dummy",Données!$T$3,VLOOKUP(B33,Données!$A$3:$I$1003,5))</f>
        <v>163</v>
      </c>
      <c r="E33" s="116">
        <v>185</v>
      </c>
      <c r="F33" s="116">
        <v>128</v>
      </c>
      <c r="G33" s="116">
        <v>199</v>
      </c>
      <c r="H33" s="45"/>
      <c r="I33" s="46"/>
      <c r="J33" s="47"/>
      <c r="K33" s="48"/>
      <c r="L33" s="49"/>
      <c r="M33" s="51">
        <f t="shared" si="6"/>
        <v>512</v>
      </c>
      <c r="N33" s="51">
        <f t="shared" si="7"/>
        <v>3</v>
      </c>
      <c r="O33" s="81">
        <f>IF(OR(E33&gt;0,F33&gt;0,G33&gt;0),[1]Données!$T$4)</f>
        <v>13</v>
      </c>
    </row>
    <row r="34" spans="1:15" x14ac:dyDescent="0.3">
      <c r="A34" s="41" t="str">
        <f>VLOOKUP(B34,Données!$A$3:$I$1003,4)</f>
        <v>F</v>
      </c>
      <c r="B34" s="53">
        <v>1017</v>
      </c>
      <c r="C34" s="43" t="str">
        <f>IF(B34=Données!T$1,Données!$T$2,VLOOKUP(B34,Données!$A$3:$I$1003,3))</f>
        <v>Thérèse Hupé</v>
      </c>
      <c r="D34" s="41">
        <f>IF(C34="Dummy",Données!$T$3,VLOOKUP(B34,Données!$A$3:$I$1003,5))</f>
        <v>126</v>
      </c>
      <c r="E34" s="116">
        <v>190</v>
      </c>
      <c r="F34" s="116">
        <v>219</v>
      </c>
      <c r="G34" s="116">
        <v>162</v>
      </c>
      <c r="H34" s="45"/>
      <c r="I34" s="46"/>
      <c r="J34" s="47"/>
      <c r="K34" s="48"/>
      <c r="L34" s="49"/>
      <c r="M34" s="51">
        <f t="shared" si="6"/>
        <v>571</v>
      </c>
      <c r="N34" s="51">
        <f t="shared" si="7"/>
        <v>3</v>
      </c>
      <c r="O34" s="81">
        <f>IF(OR(E34&gt;0,F34&gt;0,G34&gt;0),[1]Données!$T$4)</f>
        <v>13</v>
      </c>
    </row>
    <row r="35" spans="1:15" x14ac:dyDescent="0.3">
      <c r="A35" s="41" t="str">
        <f>VLOOKUP(B35,Données!$A$3:$I$1003,4)</f>
        <v>H</v>
      </c>
      <c r="B35" s="53">
        <v>1018</v>
      </c>
      <c r="C35" s="43" t="str">
        <f>IF(B35=Données!T$1,Données!$T$2,VLOOKUP(B35,Données!$A$3:$I$1003,3))</f>
        <v>Jean-Claude Marcoux</v>
      </c>
      <c r="D35" s="41">
        <f>IF(C35="Dummy",Données!$T$3,VLOOKUP(B35,Données!$A$3:$I$1003,5))</f>
        <v>194</v>
      </c>
      <c r="E35" s="116">
        <v>175</v>
      </c>
      <c r="F35" s="116">
        <v>201</v>
      </c>
      <c r="G35" s="116">
        <v>164</v>
      </c>
      <c r="H35" s="45"/>
      <c r="I35" s="46"/>
      <c r="J35" s="47"/>
      <c r="K35" s="48"/>
      <c r="L35" s="49"/>
      <c r="M35" s="51">
        <f t="shared" si="6"/>
        <v>540</v>
      </c>
      <c r="N35" s="51">
        <f t="shared" si="7"/>
        <v>3</v>
      </c>
      <c r="O35" s="81">
        <f>IF(OR(E35&gt;0,F35&gt;0,G35&gt;0),[1]Données!$T$4)</f>
        <v>13</v>
      </c>
    </row>
    <row r="36" spans="1:15" x14ac:dyDescent="0.3">
      <c r="A36" s="41" t="str">
        <f>VLOOKUP(B36,Données!$A$3:$I$1003,4)</f>
        <v>F</v>
      </c>
      <c r="B36" s="53">
        <v>1019</v>
      </c>
      <c r="C36" s="43" t="str">
        <f>IF(B36=Données!T$1,Données!$T$2,VLOOKUP(B36,Données!$A$3:$I$1003,3))</f>
        <v>Jocelyne Brunelle</v>
      </c>
      <c r="D36" s="41">
        <f>IF(C36="Dummy",Données!$T$3,VLOOKUP(B36,Données!$A$3:$I$1003,5))</f>
        <v>162</v>
      </c>
      <c r="E36" s="116">
        <v>173</v>
      </c>
      <c r="F36" s="116">
        <v>127</v>
      </c>
      <c r="G36" s="116">
        <v>173</v>
      </c>
      <c r="H36" s="45"/>
      <c r="I36" s="46"/>
      <c r="J36" s="47"/>
      <c r="K36" s="48"/>
      <c r="L36" s="49"/>
      <c r="M36" s="51">
        <f t="shared" si="6"/>
        <v>473</v>
      </c>
      <c r="N36" s="51">
        <f t="shared" si="7"/>
        <v>3</v>
      </c>
      <c r="O36" s="81">
        <f>IF(OR(E36&gt;0,F36&gt;0,G36&gt;0),[1]Données!$T$4)</f>
        <v>13</v>
      </c>
    </row>
    <row r="37" spans="1:15" x14ac:dyDescent="0.3">
      <c r="A37" s="32" t="s">
        <v>121</v>
      </c>
      <c r="B37" s="53"/>
      <c r="C37" s="54" t="e">
        <f>VLOOKUP(B37,Données!$M$3:$R$253,2)</f>
        <v>#N/A</v>
      </c>
      <c r="D37" s="32" t="e">
        <f>VLOOKUP(B37,Données!$M$3:$R$253,3)</f>
        <v>#N/A</v>
      </c>
      <c r="E37" s="116"/>
      <c r="F37" s="116"/>
      <c r="G37" s="116"/>
      <c r="H37" s="45"/>
      <c r="I37" s="46"/>
      <c r="J37" s="47"/>
      <c r="K37" s="48"/>
      <c r="L37" s="49"/>
      <c r="M37" s="57">
        <f t="shared" si="6"/>
        <v>0</v>
      </c>
      <c r="N37" s="57">
        <f t="shared" si="7"/>
        <v>0</v>
      </c>
      <c r="O37" s="82" t="b">
        <f>IF(OR(E37&gt;0,F37&gt;0,G37&gt;0),Données!$T$5)</f>
        <v>0</v>
      </c>
    </row>
    <row r="38" spans="1:15" x14ac:dyDescent="0.3">
      <c r="A38" s="32" t="s">
        <v>121</v>
      </c>
      <c r="B38" s="53"/>
      <c r="C38" s="54" t="e">
        <f>VLOOKUP(B38,Données!$M$3:$R$253,2)</f>
        <v>#N/A</v>
      </c>
      <c r="D38" s="32" t="e">
        <f>VLOOKUP(B38,Données!$M$3:$R$253,3)</f>
        <v>#N/A</v>
      </c>
      <c r="E38" s="116"/>
      <c r="F38" s="116"/>
      <c r="G38" s="116"/>
      <c r="H38" s="45"/>
      <c r="I38" s="46"/>
      <c r="J38" s="47"/>
      <c r="K38" s="48"/>
      <c r="L38" s="49"/>
      <c r="M38" s="57">
        <f t="shared" si="6"/>
        <v>0</v>
      </c>
      <c r="N38" s="57">
        <f t="shared" si="7"/>
        <v>0</v>
      </c>
      <c r="O38" s="82" t="b">
        <f>IF(OR(E38&gt;0,F38&gt;0,G38&gt;0),Données!$T$5)</f>
        <v>0</v>
      </c>
    </row>
    <row r="39" spans="1:15" x14ac:dyDescent="0.3">
      <c r="A39" s="59" t="s">
        <v>122</v>
      </c>
      <c r="B39" s="53"/>
      <c r="C39" s="60" t="e">
        <f>VLOOKUP(B39,Données!$A$3:$I$1003,3)</f>
        <v>#N/A</v>
      </c>
      <c r="D39" s="59" t="e">
        <f>IF(C39="Dummy",Données!$T$3,VLOOKUP(B39,Données!$A$3:$I$1003,5))</f>
        <v>#N/A</v>
      </c>
      <c r="E39" s="116"/>
      <c r="F39" s="116"/>
      <c r="G39" s="116"/>
      <c r="H39" s="45"/>
      <c r="I39" s="46"/>
      <c r="J39" s="47"/>
      <c r="K39" s="48"/>
      <c r="L39" s="49"/>
      <c r="M39" s="62">
        <f t="shared" si="6"/>
        <v>0</v>
      </c>
      <c r="N39" s="62">
        <f t="shared" si="7"/>
        <v>0</v>
      </c>
      <c r="O39" s="83" t="b">
        <f>IF(OR(E39&gt;0,F39&gt;0,G39&gt;0),Données!$T$4)</f>
        <v>0</v>
      </c>
    </row>
    <row r="40" spans="1:15" x14ac:dyDescent="0.3">
      <c r="A40" s="59" t="s">
        <v>122</v>
      </c>
      <c r="B40" s="53"/>
      <c r="C40" s="60" t="e">
        <f>VLOOKUP(B40,Données!$A$3:$I$1003,3)</f>
        <v>#N/A</v>
      </c>
      <c r="D40" s="59" t="e">
        <f>IF(C40="Dummy",Données!$T$3,VLOOKUP(B40,Données!$A$3:$I$1003,5))</f>
        <v>#N/A</v>
      </c>
      <c r="E40" s="116"/>
      <c r="F40" s="116"/>
      <c r="G40" s="116"/>
      <c r="H40" s="45"/>
      <c r="I40" s="46"/>
      <c r="J40" s="47"/>
      <c r="K40" s="48"/>
      <c r="L40" s="49"/>
      <c r="M40" s="62">
        <f t="shared" si="6"/>
        <v>0</v>
      </c>
      <c r="N40" s="62">
        <f t="shared" si="7"/>
        <v>0</v>
      </c>
      <c r="O40" s="83" t="b">
        <f>IF(OR(E40&gt;0,F40&gt;0,G40&gt;0),Données!$T$4)</f>
        <v>0</v>
      </c>
    </row>
    <row r="41" spans="1:15" ht="15.6" x14ac:dyDescent="0.3">
      <c r="A41" s="84">
        <f>$AG$1-D41</f>
        <v>-782</v>
      </c>
      <c r="B41" s="85"/>
      <c r="C41" s="31" t="s">
        <v>127</v>
      </c>
      <c r="D41" s="86">
        <f>SUM(D32:D36)</f>
        <v>782</v>
      </c>
      <c r="E41" s="116"/>
      <c r="F41" s="116"/>
      <c r="G41" s="116"/>
      <c r="H41" s="85"/>
      <c r="I41" s="88"/>
      <c r="J41" s="89"/>
      <c r="K41" s="90"/>
      <c r="L41" s="91"/>
      <c r="M41" s="92">
        <f>IF(SUM(E32:G38)=0,"",SUM(E41:G41))</f>
        <v>0</v>
      </c>
      <c r="N41" s="93"/>
      <c r="O41" s="94"/>
    </row>
    <row r="42" spans="1:15" x14ac:dyDescent="0.3">
      <c r="A42" s="41" t="str">
        <f>VLOOKUP(B42,Données!$A$3:$I$1003,4)</f>
        <v>F</v>
      </c>
      <c r="B42" s="53">
        <v>1020</v>
      </c>
      <c r="C42" s="43" t="str">
        <f>IF(B42=Données!T$1,Données!$T$2,VLOOKUP(B42,Données!$A$3:$I$1003,3))</f>
        <v>Juliette Lavallée</v>
      </c>
      <c r="D42" s="41">
        <f>IF(C42="Dummy",Données!$T$3,VLOOKUP(B42,Données!$A$3:$I$1003,5))</f>
        <v>138</v>
      </c>
      <c r="E42" s="116">
        <v>158</v>
      </c>
      <c r="F42" s="116">
        <v>137</v>
      </c>
      <c r="G42" s="116">
        <v>121</v>
      </c>
      <c r="H42" s="45"/>
      <c r="I42" s="46"/>
      <c r="J42" s="47"/>
      <c r="K42" s="48"/>
      <c r="L42" s="49"/>
      <c r="M42" s="51">
        <f t="shared" ref="M42:M50" si="8">SUM(E42:G42)</f>
        <v>416</v>
      </c>
      <c r="N42" s="51">
        <f t="shared" ref="N42:N50" si="9">COUNTIF(E42:G42,"&gt;0")</f>
        <v>3</v>
      </c>
      <c r="O42" s="80">
        <f>IF(OR(E42&gt;0,F42&gt;0,G42&gt;0),Données!$T$4)</f>
        <v>13</v>
      </c>
    </row>
    <row r="43" spans="1:15" x14ac:dyDescent="0.3">
      <c r="A43" s="41" t="str">
        <f>VLOOKUP(B43,Données!$A$3:$I$1003,4)</f>
        <v>H</v>
      </c>
      <c r="B43" s="53">
        <v>1021</v>
      </c>
      <c r="C43" s="43" t="str">
        <f>IF(B43=Données!T$1,Données!$T$2,VLOOKUP(B43,Données!$A$3:$I$1003,3))</f>
        <v>Patrice Riendeau</v>
      </c>
      <c r="D43" s="41">
        <f>IF(C43="Dummy",Données!$T$3,VLOOKUP(B43,Données!$A$3:$I$1003,5))</f>
        <v>140</v>
      </c>
      <c r="E43" s="116">
        <v>171</v>
      </c>
      <c r="F43" s="116">
        <v>144</v>
      </c>
      <c r="G43" s="116">
        <v>165</v>
      </c>
      <c r="H43" s="45"/>
      <c r="I43" s="46"/>
      <c r="J43" s="47"/>
      <c r="K43" s="48"/>
      <c r="L43" s="49"/>
      <c r="M43" s="51">
        <f t="shared" si="8"/>
        <v>480</v>
      </c>
      <c r="N43" s="51">
        <f t="shared" si="9"/>
        <v>3</v>
      </c>
      <c r="O43" s="81">
        <f>IF(OR(E43&gt;0,F43&gt;0,G43&gt;0),[1]Données!$T$4)</f>
        <v>13</v>
      </c>
    </row>
    <row r="44" spans="1:15" x14ac:dyDescent="0.3">
      <c r="A44" s="41" t="str">
        <f>VLOOKUP(B44,Données!$A$3:$I$1003,4)</f>
        <v>F</v>
      </c>
      <c r="B44" s="53">
        <v>1022</v>
      </c>
      <c r="C44" s="43" t="str">
        <f>IF(B44=Données!T$1,Données!$T$2,VLOOKUP(B44,Données!$A$3:$I$1003,3))</f>
        <v>Pierrette Venne</v>
      </c>
      <c r="D44" s="41">
        <f>IF(C44="Dummy",Données!$T$3,VLOOKUP(B44,Données!$A$3:$I$1003,5))</f>
        <v>157</v>
      </c>
      <c r="E44" s="116">
        <v>147</v>
      </c>
      <c r="F44" s="116">
        <v>147</v>
      </c>
      <c r="G44" s="116">
        <v>147</v>
      </c>
      <c r="H44" s="45"/>
      <c r="I44" s="46"/>
      <c r="J44" s="47"/>
      <c r="K44" s="48"/>
      <c r="L44" s="49"/>
      <c r="M44" s="51">
        <f t="shared" si="8"/>
        <v>441</v>
      </c>
      <c r="N44" s="51">
        <f t="shared" si="9"/>
        <v>3</v>
      </c>
      <c r="O44" s="81">
        <f>IF(OR(E44&gt;0,F44&gt;0,G44&gt;0),[1]Données!$T$4)</f>
        <v>13</v>
      </c>
    </row>
    <row r="45" spans="1:15" x14ac:dyDescent="0.3">
      <c r="A45" s="41" t="str">
        <f>VLOOKUP(B45,Données!$A$3:$I$1003,4)</f>
        <v>H</v>
      </c>
      <c r="B45" s="53">
        <v>1023</v>
      </c>
      <c r="C45" s="43" t="str">
        <f>IF(B45=Données!T$1,Données!$T$2,VLOOKUP(B45,Données!$A$3:$I$1003,3))</f>
        <v>Émile Beauchesne</v>
      </c>
      <c r="D45" s="41">
        <f>IF(C45="Dummy",Données!$T$3,VLOOKUP(B45,Données!$A$3:$I$1003,5))</f>
        <v>191</v>
      </c>
      <c r="E45" s="116">
        <v>242</v>
      </c>
      <c r="F45" s="116">
        <v>190</v>
      </c>
      <c r="G45" s="116">
        <v>180</v>
      </c>
      <c r="H45" s="45"/>
      <c r="I45" s="46"/>
      <c r="J45" s="47"/>
      <c r="K45" s="48"/>
      <c r="L45" s="49"/>
      <c r="M45" s="51">
        <f t="shared" si="8"/>
        <v>612</v>
      </c>
      <c r="N45" s="51">
        <f t="shared" si="9"/>
        <v>3</v>
      </c>
      <c r="O45" s="81">
        <f>IF(OR(E45&gt;0,F45&gt;0,G45&gt;0),[1]Données!$T$4)</f>
        <v>13</v>
      </c>
    </row>
    <row r="46" spans="1:15" x14ac:dyDescent="0.3">
      <c r="A46" s="41" t="str">
        <f>VLOOKUP(B46,Données!$A$3:$I$1003,4)</f>
        <v>F</v>
      </c>
      <c r="B46" s="53">
        <v>1024</v>
      </c>
      <c r="C46" s="43" t="str">
        <f>IF(B46=Données!T$1,Données!$T$2,VLOOKUP(B46,Données!$A$3:$I$1003,3))</f>
        <v>Gilberte Caron</v>
      </c>
      <c r="D46" s="41">
        <f>IF(C46="Dummy",Données!$T$3,VLOOKUP(B46,Données!$A$3:$I$1003,5))</f>
        <v>179</v>
      </c>
      <c r="E46" s="116">
        <v>150</v>
      </c>
      <c r="F46" s="116">
        <v>145</v>
      </c>
      <c r="G46" s="116">
        <v>153</v>
      </c>
      <c r="H46" s="45"/>
      <c r="I46" s="46"/>
      <c r="J46" s="47"/>
      <c r="K46" s="48"/>
      <c r="L46" s="49"/>
      <c r="M46" s="51">
        <f t="shared" si="8"/>
        <v>448</v>
      </c>
      <c r="N46" s="51">
        <f t="shared" si="9"/>
        <v>3</v>
      </c>
      <c r="O46" s="81">
        <f>IF(OR(E46&gt;0,F46&gt;0,G46&gt;0),[1]Données!$T$4)</f>
        <v>13</v>
      </c>
    </row>
    <row r="47" spans="1:15" x14ac:dyDescent="0.3">
      <c r="A47" s="32" t="s">
        <v>121</v>
      </c>
      <c r="B47" s="53"/>
      <c r="C47" s="54" t="e">
        <f>VLOOKUP(B47,Données!$M$3:$R$253,2)</f>
        <v>#N/A</v>
      </c>
      <c r="D47" s="32" t="e">
        <f>VLOOKUP(B47,Données!$M$3:$R$253,3)</f>
        <v>#N/A</v>
      </c>
      <c r="E47" s="116"/>
      <c r="F47" s="116"/>
      <c r="G47" s="116"/>
      <c r="H47" s="45"/>
      <c r="I47" s="46"/>
      <c r="J47" s="47"/>
      <c r="K47" s="48"/>
      <c r="L47" s="49"/>
      <c r="M47" s="57">
        <f t="shared" si="8"/>
        <v>0</v>
      </c>
      <c r="N47" s="57">
        <f t="shared" si="9"/>
        <v>0</v>
      </c>
      <c r="O47" s="82" t="b">
        <f>IF(OR(E47&gt;0,F47&gt;0,G47&gt;0),Données!$T$5)</f>
        <v>0</v>
      </c>
    </row>
    <row r="48" spans="1:15" x14ac:dyDescent="0.3">
      <c r="A48" s="32" t="s">
        <v>121</v>
      </c>
      <c r="B48" s="53"/>
      <c r="C48" s="54" t="e">
        <f>VLOOKUP(B48,Données!$M$3:$R$253,2)</f>
        <v>#N/A</v>
      </c>
      <c r="D48" s="32" t="e">
        <f>VLOOKUP(B48,Données!$M$3:$R$253,3)</f>
        <v>#N/A</v>
      </c>
      <c r="E48" s="116"/>
      <c r="F48" s="116"/>
      <c r="G48" s="116"/>
      <c r="H48" s="45"/>
      <c r="I48" s="46"/>
      <c r="J48" s="47"/>
      <c r="K48" s="48"/>
      <c r="L48" s="49"/>
      <c r="M48" s="57">
        <f t="shared" si="8"/>
        <v>0</v>
      </c>
      <c r="N48" s="57">
        <f t="shared" si="9"/>
        <v>0</v>
      </c>
      <c r="O48" s="82" t="b">
        <f>IF(OR(E48&gt;0,F48&gt;0,G48&gt;0),Données!$T$5)</f>
        <v>0</v>
      </c>
    </row>
    <row r="49" spans="1:15" x14ac:dyDescent="0.3">
      <c r="A49" s="59" t="s">
        <v>122</v>
      </c>
      <c r="B49" s="53"/>
      <c r="C49" s="60" t="e">
        <f>VLOOKUP(B49,Données!$A$3:$I$1003,3)</f>
        <v>#N/A</v>
      </c>
      <c r="D49" s="59" t="e">
        <f>IF(C49="Dummy",Données!$T$3,VLOOKUP(B49,Données!$A$3:$I$1003,5))</f>
        <v>#N/A</v>
      </c>
      <c r="E49" s="116"/>
      <c r="F49" s="116"/>
      <c r="G49" s="116"/>
      <c r="H49" s="45"/>
      <c r="I49" s="46"/>
      <c r="J49" s="47"/>
      <c r="K49" s="48"/>
      <c r="L49" s="49"/>
      <c r="M49" s="62">
        <f t="shared" si="8"/>
        <v>0</v>
      </c>
      <c r="N49" s="62">
        <f t="shared" si="9"/>
        <v>0</v>
      </c>
      <c r="O49" s="83" t="b">
        <f>IF(OR(E49&gt;0,F49&gt;0,G49&gt;0),Données!$T$4)</f>
        <v>0</v>
      </c>
    </row>
    <row r="50" spans="1:15" x14ac:dyDescent="0.3">
      <c r="A50" s="59" t="s">
        <v>122</v>
      </c>
      <c r="B50" s="53"/>
      <c r="C50" s="60" t="e">
        <f>VLOOKUP(B50,Données!$A$3:$I$1003,3)</f>
        <v>#N/A</v>
      </c>
      <c r="D50" s="59" t="e">
        <f>IF(C50="Dummy",Données!$T$3,VLOOKUP(B50,Données!$A$3:$I$1003,5))</f>
        <v>#N/A</v>
      </c>
      <c r="E50" s="116"/>
      <c r="F50" s="116"/>
      <c r="G50" s="116"/>
      <c r="H50" s="45"/>
      <c r="I50" s="46"/>
      <c r="J50" s="47"/>
      <c r="K50" s="48"/>
      <c r="L50" s="49"/>
      <c r="M50" s="62">
        <f t="shared" si="8"/>
        <v>0</v>
      </c>
      <c r="N50" s="62">
        <f t="shared" si="9"/>
        <v>0</v>
      </c>
      <c r="O50" s="83" t="b">
        <f>IF(OR(E50&gt;0,F50&gt;0,G50&gt;0),Données!$T$4)</f>
        <v>0</v>
      </c>
    </row>
    <row r="51" spans="1:15" ht="15.6" x14ac:dyDescent="0.3">
      <c r="A51" s="84">
        <f>$AG$1-D51</f>
        <v>-805</v>
      </c>
      <c r="B51" s="85"/>
      <c r="C51" s="31" t="s">
        <v>128</v>
      </c>
      <c r="D51" s="86">
        <f>SUM(D42:D46)</f>
        <v>805</v>
      </c>
      <c r="E51" s="116"/>
      <c r="F51" s="116"/>
      <c r="G51" s="116"/>
      <c r="H51" s="85"/>
      <c r="I51" s="88"/>
      <c r="J51" s="89"/>
      <c r="K51" s="90"/>
      <c r="L51" s="91"/>
      <c r="M51" s="92">
        <f>IF(SUM(E42:G48)=0,"",SUM(E51:G51))</f>
        <v>0</v>
      </c>
      <c r="N51" s="93"/>
      <c r="O51" s="94"/>
    </row>
    <row r="52" spans="1:15" x14ac:dyDescent="0.3">
      <c r="A52" s="41" t="str">
        <f>VLOOKUP(B52,Données!$A$3:$I$1003,4)</f>
        <v>F</v>
      </c>
      <c r="B52" s="53">
        <v>1025</v>
      </c>
      <c r="C52" s="43" t="str">
        <f>IF(B52=Données!T$1,Données!$T$2,VLOOKUP(B52,Données!$A$3:$I$1003,3))</f>
        <v>Cécile Rhéaume</v>
      </c>
      <c r="D52" s="41">
        <f>IF(C52="Dummy",Données!$T$3,VLOOKUP(B52,Données!$A$3:$I$1003,5))</f>
        <v>139</v>
      </c>
      <c r="E52" s="116">
        <v>149</v>
      </c>
      <c r="F52" s="116">
        <v>86</v>
      </c>
      <c r="G52" s="116">
        <v>141</v>
      </c>
      <c r="H52" s="45"/>
      <c r="I52" s="46"/>
      <c r="J52" s="47"/>
      <c r="K52" s="48"/>
      <c r="L52" s="49"/>
      <c r="M52" s="51">
        <f t="shared" ref="M52:M60" si="10">SUM(E52:G52)</f>
        <v>376</v>
      </c>
      <c r="N52" s="51">
        <f t="shared" ref="N52:N60" si="11">COUNTIF(E52:G52,"&gt;0")</f>
        <v>3</v>
      </c>
      <c r="O52" s="80">
        <f>IF(OR(E52&gt;0,F52&gt;0,G52&gt;0),Données!$T$4)</f>
        <v>13</v>
      </c>
    </row>
    <row r="53" spans="1:15" x14ac:dyDescent="0.3">
      <c r="A53" s="41" t="str">
        <f>VLOOKUP(B53,Données!$A$3:$I$1003,4)</f>
        <v>F</v>
      </c>
      <c r="B53" s="53">
        <v>1026</v>
      </c>
      <c r="C53" s="43" t="str">
        <f>IF(B53=Données!T$1,Données!$T$2,VLOOKUP(B53,Données!$A$3:$I$1003,3))</f>
        <v>Monique Campeau</v>
      </c>
      <c r="D53" s="41">
        <f>IF(C53="Dummy",Données!$T$3,VLOOKUP(B53,Données!$A$3:$I$1003,5))</f>
        <v>144</v>
      </c>
      <c r="E53" s="116">
        <v>207</v>
      </c>
      <c r="F53" s="116">
        <v>163</v>
      </c>
      <c r="G53" s="116">
        <v>169</v>
      </c>
      <c r="H53" s="45"/>
      <c r="I53" s="46"/>
      <c r="J53" s="47"/>
      <c r="K53" s="48"/>
      <c r="L53" s="49"/>
      <c r="M53" s="51">
        <f t="shared" si="10"/>
        <v>539</v>
      </c>
      <c r="N53" s="51">
        <f t="shared" si="11"/>
        <v>3</v>
      </c>
      <c r="O53" s="81">
        <f>IF(OR(E53&gt;0,F53&gt;0,G53&gt;0),[1]Données!$T$4)</f>
        <v>13</v>
      </c>
    </row>
    <row r="54" spans="1:15" x14ac:dyDescent="0.3">
      <c r="A54" s="41" t="str">
        <f>VLOOKUP(B54,Données!$A$3:$I$1003,4)</f>
        <v>H</v>
      </c>
      <c r="B54" s="53">
        <v>1027</v>
      </c>
      <c r="C54" s="43" t="str">
        <f>IF(B54=Données!T$1,Données!$T$2,VLOOKUP(B54,Données!$A$3:$I$1003,3))</f>
        <v>Philippe Vignis</v>
      </c>
      <c r="D54" s="41">
        <f>IF(C54="Dummy",Données!$T$3,VLOOKUP(B54,Données!$A$3:$I$1003,5))</f>
        <v>170</v>
      </c>
      <c r="E54" s="116">
        <v>190</v>
      </c>
      <c r="F54" s="116">
        <v>190</v>
      </c>
      <c r="G54" s="116">
        <v>190</v>
      </c>
      <c r="H54" s="45"/>
      <c r="I54" s="46"/>
      <c r="J54" s="47"/>
      <c r="K54" s="48"/>
      <c r="L54" s="49"/>
      <c r="M54" s="51">
        <f t="shared" si="10"/>
        <v>570</v>
      </c>
      <c r="N54" s="51">
        <f t="shared" si="11"/>
        <v>3</v>
      </c>
      <c r="O54" s="81">
        <f>IF(OR(E54&gt;0,F54&gt;0,G54&gt;0),[1]Données!$T$4)</f>
        <v>13</v>
      </c>
    </row>
    <row r="55" spans="1:15" x14ac:dyDescent="0.3">
      <c r="A55" s="41" t="str">
        <f>VLOOKUP(B55,Données!$A$3:$I$1003,4)</f>
        <v>H</v>
      </c>
      <c r="B55" s="53">
        <v>1028</v>
      </c>
      <c r="C55" s="43" t="str">
        <f>IF(B55=Données!T$1,Données!$T$2,VLOOKUP(B55,Données!$A$3:$I$1003,3))</f>
        <v>Claude Baril</v>
      </c>
      <c r="D55" s="41">
        <f>IF(C55="Dummy",Données!$T$3,VLOOKUP(B55,Données!$A$3:$I$1003,5))</f>
        <v>173</v>
      </c>
      <c r="E55" s="116">
        <v>224</v>
      </c>
      <c r="F55" s="116">
        <v>179</v>
      </c>
      <c r="G55" s="116">
        <v>158</v>
      </c>
      <c r="H55" s="45"/>
      <c r="I55" s="46"/>
      <c r="J55" s="47"/>
      <c r="K55" s="48"/>
      <c r="L55" s="49"/>
      <c r="M55" s="51">
        <f t="shared" si="10"/>
        <v>561</v>
      </c>
      <c r="N55" s="51">
        <f t="shared" si="11"/>
        <v>3</v>
      </c>
      <c r="O55" s="81">
        <f>IF(OR(E55&gt;0,F55&gt;0,G55&gt;0),[1]Données!$T$4)</f>
        <v>13</v>
      </c>
    </row>
    <row r="56" spans="1:15" x14ac:dyDescent="0.3">
      <c r="A56" s="41" t="str">
        <f>VLOOKUP(B56,Données!$A$3:$I$1003,4)</f>
        <v>F</v>
      </c>
      <c r="B56" s="53">
        <v>1029</v>
      </c>
      <c r="C56" s="43" t="str">
        <f>IF(B56=Données!T$1,Données!$T$2,VLOOKUP(B56,Données!$A$3:$I$1003,3))</f>
        <v>Carole Moreau</v>
      </c>
      <c r="D56" s="41">
        <f>IF(C56="Dummy",Données!$T$3,VLOOKUP(B56,Données!$A$3:$I$1003,5))</f>
        <v>166</v>
      </c>
      <c r="E56" s="116">
        <v>173</v>
      </c>
      <c r="F56" s="116">
        <v>173</v>
      </c>
      <c r="G56" s="116">
        <v>127</v>
      </c>
      <c r="H56" s="45"/>
      <c r="I56" s="46"/>
      <c r="J56" s="47"/>
      <c r="K56" s="48"/>
      <c r="L56" s="49"/>
      <c r="M56" s="51">
        <f t="shared" si="10"/>
        <v>473</v>
      </c>
      <c r="N56" s="51">
        <f t="shared" si="11"/>
        <v>3</v>
      </c>
      <c r="O56" s="81">
        <f>IF(OR(E56&gt;0,F56&gt;0,G56&gt;0),[1]Données!$T$4)</f>
        <v>13</v>
      </c>
    </row>
    <row r="57" spans="1:15" x14ac:dyDescent="0.3">
      <c r="A57" s="32" t="s">
        <v>121</v>
      </c>
      <c r="B57" s="53"/>
      <c r="C57" s="54" t="e">
        <f>VLOOKUP(B57,Données!$M$3:$R$253,2)</f>
        <v>#N/A</v>
      </c>
      <c r="D57" s="32" t="e">
        <f>VLOOKUP(B57,Données!$M$3:$R$253,3)</f>
        <v>#N/A</v>
      </c>
      <c r="E57" s="116"/>
      <c r="F57" s="116"/>
      <c r="G57" s="116"/>
      <c r="H57" s="45"/>
      <c r="I57" s="46"/>
      <c r="J57" s="47"/>
      <c r="K57" s="48"/>
      <c r="L57" s="49"/>
      <c r="M57" s="57">
        <f t="shared" si="10"/>
        <v>0</v>
      </c>
      <c r="N57" s="57">
        <f t="shared" si="11"/>
        <v>0</v>
      </c>
      <c r="O57" s="82" t="b">
        <f>IF(OR(E57&gt;0,F57&gt;0,G57&gt;0),Données!$T$5)</f>
        <v>0</v>
      </c>
    </row>
    <row r="58" spans="1:15" x14ac:dyDescent="0.3">
      <c r="A58" s="32" t="s">
        <v>121</v>
      </c>
      <c r="B58" s="53"/>
      <c r="C58" s="54" t="e">
        <f>VLOOKUP(B58,Données!$M$3:$R$253,2)</f>
        <v>#N/A</v>
      </c>
      <c r="D58" s="32" t="e">
        <f>VLOOKUP(B58,Données!$M$3:$R$253,3)</f>
        <v>#N/A</v>
      </c>
      <c r="E58" s="116"/>
      <c r="F58" s="116"/>
      <c r="G58" s="116"/>
      <c r="H58" s="45"/>
      <c r="I58" s="46"/>
      <c r="J58" s="47"/>
      <c r="K58" s="48"/>
      <c r="L58" s="49"/>
      <c r="M58" s="57">
        <f t="shared" si="10"/>
        <v>0</v>
      </c>
      <c r="N58" s="57">
        <f t="shared" si="11"/>
        <v>0</v>
      </c>
      <c r="O58" s="82" t="b">
        <f>IF(OR(E58&gt;0,F58&gt;0,G58&gt;0),Données!$T$5)</f>
        <v>0</v>
      </c>
    </row>
    <row r="59" spans="1:15" x14ac:dyDescent="0.3">
      <c r="A59" s="59" t="s">
        <v>122</v>
      </c>
      <c r="B59" s="53"/>
      <c r="C59" s="60" t="e">
        <f>VLOOKUP(B59,Données!$A$3:$I$1003,3)</f>
        <v>#N/A</v>
      </c>
      <c r="D59" s="59" t="e">
        <f>IF(C59="Dummy",Données!$T$3,VLOOKUP(B59,Données!$A$3:$I$1003,5))</f>
        <v>#N/A</v>
      </c>
      <c r="E59" s="116"/>
      <c r="F59" s="116"/>
      <c r="G59" s="116"/>
      <c r="H59" s="45"/>
      <c r="I59" s="46"/>
      <c r="J59" s="47"/>
      <c r="K59" s="48"/>
      <c r="L59" s="49"/>
      <c r="M59" s="62">
        <f t="shared" si="10"/>
        <v>0</v>
      </c>
      <c r="N59" s="62">
        <f t="shared" si="11"/>
        <v>0</v>
      </c>
      <c r="O59" s="83" t="b">
        <f>IF(OR(E59&gt;0,F59&gt;0,G59&gt;0),Données!$T$4)</f>
        <v>0</v>
      </c>
    </row>
    <row r="60" spans="1:15" x14ac:dyDescent="0.3">
      <c r="A60" s="59" t="s">
        <v>122</v>
      </c>
      <c r="B60" s="53"/>
      <c r="C60" s="60" t="e">
        <f>VLOOKUP(B60,Données!$A$3:$I$1003,3)</f>
        <v>#N/A</v>
      </c>
      <c r="D60" s="59" t="e">
        <f>IF(C60="Dummy",Données!$T$3,VLOOKUP(B60,Données!$A$3:$I$1003,5))</f>
        <v>#N/A</v>
      </c>
      <c r="E60" s="116"/>
      <c r="F60" s="116"/>
      <c r="G60" s="116"/>
      <c r="H60" s="45"/>
      <c r="I60" s="46"/>
      <c r="J60" s="47"/>
      <c r="K60" s="48"/>
      <c r="L60" s="49"/>
      <c r="M60" s="62">
        <f t="shared" si="10"/>
        <v>0</v>
      </c>
      <c r="N60" s="62">
        <f t="shared" si="11"/>
        <v>0</v>
      </c>
      <c r="O60" s="83" t="b">
        <f>IF(OR(E60&gt;0,F60&gt;0,G60&gt;0),Données!$T$4)</f>
        <v>0</v>
      </c>
    </row>
    <row r="61" spans="1:15" ht="15.6" x14ac:dyDescent="0.3">
      <c r="A61" s="84">
        <f>$AG$1-D61</f>
        <v>-792</v>
      </c>
      <c r="B61" s="85"/>
      <c r="C61" s="31" t="s">
        <v>129</v>
      </c>
      <c r="D61" s="86">
        <f>SUM(D52:D56)</f>
        <v>792</v>
      </c>
      <c r="E61" s="116"/>
      <c r="F61" s="116"/>
      <c r="G61" s="116"/>
      <c r="H61" s="85"/>
      <c r="I61" s="88"/>
      <c r="J61" s="89"/>
      <c r="K61" s="90"/>
      <c r="L61" s="91"/>
      <c r="M61" s="92">
        <f>IF(SUM(E52:G58)=0,"",SUM(E61:G61))</f>
        <v>0</v>
      </c>
      <c r="N61" s="93"/>
      <c r="O61" s="94"/>
    </row>
    <row r="62" spans="1:15" x14ac:dyDescent="0.3">
      <c r="A62" s="41" t="str">
        <f>VLOOKUP(B62,Données!$A$3:$I$1003,4)</f>
        <v>F</v>
      </c>
      <c r="B62" s="53">
        <v>1030</v>
      </c>
      <c r="C62" s="43" t="str">
        <f>IF(B62=Données!T$1,Données!$T$2,VLOOKUP(B62,Données!$A$3:$I$1003,3))</f>
        <v>Gisèle Prévost</v>
      </c>
      <c r="D62" s="41">
        <f>IF(C62="Dummy",Données!$T$3,VLOOKUP(B62,Données!$A$3:$I$1003,5))</f>
        <v>141</v>
      </c>
      <c r="E62" s="116">
        <v>135</v>
      </c>
      <c r="F62" s="116">
        <v>149</v>
      </c>
      <c r="G62" s="116">
        <v>96</v>
      </c>
      <c r="H62" s="45"/>
      <c r="I62" s="46"/>
      <c r="J62" s="47"/>
      <c r="K62" s="48"/>
      <c r="L62" s="49"/>
      <c r="M62" s="51">
        <f t="shared" ref="M62:M70" si="12">SUM(E62:G62)</f>
        <v>380</v>
      </c>
      <c r="N62" s="51">
        <f t="shared" ref="N62:N70" si="13">COUNTIF(E62:G62,"&gt;0")</f>
        <v>3</v>
      </c>
      <c r="O62" s="80">
        <f>IF(OR(E62&gt;0,F62&gt;0,G62&gt;0),Données!$T$4)</f>
        <v>13</v>
      </c>
    </row>
    <row r="63" spans="1:15" x14ac:dyDescent="0.3">
      <c r="A63" s="41" t="str">
        <f>VLOOKUP(B63,Données!$A$3:$I$1003,4)</f>
        <v>H</v>
      </c>
      <c r="B63" s="53">
        <v>1031</v>
      </c>
      <c r="C63" s="43" t="str">
        <f>IF(B63=Données!T$1,Données!$T$2,VLOOKUP(B63,Données!$A$3:$I$1003,3))</f>
        <v>Antoine Lavoie</v>
      </c>
      <c r="D63" s="41">
        <f>IF(C63="Dummy",Données!$T$3,VLOOKUP(B63,Données!$A$3:$I$1003,5))</f>
        <v>159</v>
      </c>
      <c r="E63" s="116">
        <v>140</v>
      </c>
      <c r="F63" s="116">
        <v>159</v>
      </c>
      <c r="G63" s="116">
        <v>131</v>
      </c>
      <c r="H63" s="45"/>
      <c r="I63" s="46"/>
      <c r="J63" s="47"/>
      <c r="K63" s="48"/>
      <c r="L63" s="49"/>
      <c r="M63" s="51">
        <f t="shared" si="12"/>
        <v>430</v>
      </c>
      <c r="N63" s="51">
        <f t="shared" si="13"/>
        <v>3</v>
      </c>
      <c r="O63" s="81">
        <f>IF(OR(E63&gt;0,F63&gt;0,G63&gt;0),[1]Données!$T$4)</f>
        <v>13</v>
      </c>
    </row>
    <row r="64" spans="1:15" x14ac:dyDescent="0.3">
      <c r="A64" s="41" t="str">
        <f>VLOOKUP(B64,Données!$A$3:$I$1003,4)</f>
        <v>F</v>
      </c>
      <c r="B64" s="53">
        <v>1032</v>
      </c>
      <c r="C64" s="43" t="str">
        <f>IF(B64=Données!T$1,Données!$T$2,VLOOKUP(B64,Données!$A$3:$I$1003,3))</f>
        <v>Thérèse Truchon</v>
      </c>
      <c r="D64" s="41">
        <f>IF(C64="Dummy",Données!$T$3,VLOOKUP(B64,Données!$A$3:$I$1003,5))</f>
        <v>173</v>
      </c>
      <c r="E64" s="116">
        <v>159</v>
      </c>
      <c r="F64" s="116">
        <v>124</v>
      </c>
      <c r="G64" s="116">
        <v>150</v>
      </c>
      <c r="H64" s="45"/>
      <c r="I64" s="46"/>
      <c r="J64" s="47"/>
      <c r="K64" s="48"/>
      <c r="L64" s="49"/>
      <c r="M64" s="51">
        <f t="shared" si="12"/>
        <v>433</v>
      </c>
      <c r="N64" s="51">
        <f t="shared" si="13"/>
        <v>3</v>
      </c>
      <c r="O64" s="81">
        <f>IF(OR(E64&gt;0,F64&gt;0,G64&gt;0),[1]Données!$T$4)</f>
        <v>13</v>
      </c>
    </row>
    <row r="65" spans="1:15" x14ac:dyDescent="0.3">
      <c r="A65" s="41" t="str">
        <f>VLOOKUP(B65,Données!$A$3:$I$1003,4)</f>
        <v>F</v>
      </c>
      <c r="B65" s="53">
        <v>1033</v>
      </c>
      <c r="C65" s="43" t="str">
        <f>IF(B65=Données!T$1,Données!$T$2,VLOOKUP(B65,Données!$A$3:$I$1003,3))</f>
        <v>Estelle Vadboncoeur</v>
      </c>
      <c r="D65" s="41">
        <f>IF(C65="Dummy",Données!$T$3,VLOOKUP(B65,Données!$A$3:$I$1003,5))</f>
        <v>170</v>
      </c>
      <c r="E65" s="116">
        <v>154</v>
      </c>
      <c r="F65" s="116">
        <v>135</v>
      </c>
      <c r="G65" s="116">
        <v>151</v>
      </c>
      <c r="H65" s="45"/>
      <c r="I65" s="46"/>
      <c r="J65" s="47"/>
      <c r="K65" s="48"/>
      <c r="L65" s="49"/>
      <c r="M65" s="51">
        <f t="shared" si="12"/>
        <v>440</v>
      </c>
      <c r="N65" s="51">
        <f t="shared" si="13"/>
        <v>3</v>
      </c>
      <c r="O65" s="81">
        <f>IF(OR(E65&gt;0,F65&gt;0,G65&gt;0),[1]Données!$T$4)</f>
        <v>13</v>
      </c>
    </row>
    <row r="66" spans="1:15" x14ac:dyDescent="0.3">
      <c r="A66" s="41" t="str">
        <f>VLOOKUP(B66,Données!$A$3:$I$1003,4)</f>
        <v>F</v>
      </c>
      <c r="B66" s="53">
        <v>1034</v>
      </c>
      <c r="C66" s="43" t="str">
        <f>IF(B66=Données!T$1,Données!$T$2,VLOOKUP(B66,Données!$A$3:$I$1003,3))</f>
        <v>Cécile Hébert</v>
      </c>
      <c r="D66" s="41">
        <f>IF(C66="Dummy",Données!$T$3,VLOOKUP(B66,Données!$A$3:$I$1003,5))</f>
        <v>171</v>
      </c>
      <c r="E66" s="116">
        <v>183</v>
      </c>
      <c r="F66" s="116">
        <v>191</v>
      </c>
      <c r="G66" s="116">
        <v>192</v>
      </c>
      <c r="H66" s="45"/>
      <c r="I66" s="46"/>
      <c r="J66" s="47"/>
      <c r="K66" s="48"/>
      <c r="L66" s="49"/>
      <c r="M66" s="51">
        <f t="shared" si="12"/>
        <v>566</v>
      </c>
      <c r="N66" s="51">
        <f t="shared" si="13"/>
        <v>3</v>
      </c>
      <c r="O66" s="81">
        <f>IF(OR(E66&gt;0,F66&gt;0,G66&gt;0),[1]Données!$T$4)</f>
        <v>13</v>
      </c>
    </row>
    <row r="67" spans="1:15" x14ac:dyDescent="0.3">
      <c r="A67" s="32" t="s">
        <v>121</v>
      </c>
      <c r="B67" s="53"/>
      <c r="C67" s="54" t="e">
        <f>VLOOKUP(B67,Données!$M$3:$R$253,2)</f>
        <v>#N/A</v>
      </c>
      <c r="D67" s="32" t="e">
        <f>VLOOKUP(B67,Données!$M$3:$R$253,3)</f>
        <v>#N/A</v>
      </c>
      <c r="E67" s="116"/>
      <c r="F67" s="116"/>
      <c r="G67" s="116"/>
      <c r="H67" s="45"/>
      <c r="I67" s="46"/>
      <c r="J67" s="47"/>
      <c r="K67" s="48"/>
      <c r="L67" s="49"/>
      <c r="M67" s="57">
        <f t="shared" si="12"/>
        <v>0</v>
      </c>
      <c r="N67" s="57">
        <f t="shared" si="13"/>
        <v>0</v>
      </c>
      <c r="O67" s="82" t="b">
        <f>IF(OR(E67&gt;0,F67&gt;0,G67&gt;0),Données!$T$5)</f>
        <v>0</v>
      </c>
    </row>
    <row r="68" spans="1:15" x14ac:dyDescent="0.3">
      <c r="A68" s="32" t="s">
        <v>121</v>
      </c>
      <c r="B68" s="53"/>
      <c r="C68" s="54" t="e">
        <f>VLOOKUP(B68,Données!$M$3:$R$253,2)</f>
        <v>#N/A</v>
      </c>
      <c r="D68" s="32" t="e">
        <f>VLOOKUP(B68,Données!$M$3:$R$253,3)</f>
        <v>#N/A</v>
      </c>
      <c r="E68" s="116"/>
      <c r="F68" s="116"/>
      <c r="G68" s="116"/>
      <c r="H68" s="45"/>
      <c r="I68" s="46"/>
      <c r="J68" s="47"/>
      <c r="K68" s="48"/>
      <c r="L68" s="49"/>
      <c r="M68" s="57">
        <f t="shared" si="12"/>
        <v>0</v>
      </c>
      <c r="N68" s="57">
        <f t="shared" si="13"/>
        <v>0</v>
      </c>
      <c r="O68" s="82" t="b">
        <f>IF(OR(E68&gt;0,F68&gt;0,G68&gt;0),Données!$T$5)</f>
        <v>0</v>
      </c>
    </row>
    <row r="69" spans="1:15" x14ac:dyDescent="0.3">
      <c r="A69" s="59" t="s">
        <v>122</v>
      </c>
      <c r="B69" s="53"/>
      <c r="C69" s="60" t="e">
        <f>VLOOKUP(B69,Données!$A$3:$I$1003,3)</f>
        <v>#N/A</v>
      </c>
      <c r="D69" s="59" t="e">
        <f>IF(C69="Dummy",Données!$T$3,VLOOKUP(B69,Données!$A$3:$I$1003,5))</f>
        <v>#N/A</v>
      </c>
      <c r="E69" s="116"/>
      <c r="F69" s="116"/>
      <c r="G69" s="116"/>
      <c r="H69" s="45"/>
      <c r="I69" s="46"/>
      <c r="J69" s="47"/>
      <c r="K69" s="48"/>
      <c r="L69" s="49"/>
      <c r="M69" s="62">
        <f t="shared" si="12"/>
        <v>0</v>
      </c>
      <c r="N69" s="62">
        <f t="shared" si="13"/>
        <v>0</v>
      </c>
      <c r="O69" s="83" t="b">
        <f>IF(OR(E69&gt;0,F69&gt;0,G69&gt;0),Données!$T$4)</f>
        <v>0</v>
      </c>
    </row>
    <row r="70" spans="1:15" x14ac:dyDescent="0.3">
      <c r="A70" s="59" t="s">
        <v>122</v>
      </c>
      <c r="B70" s="53"/>
      <c r="C70" s="60" t="e">
        <f>VLOOKUP(B70,Données!$A$3:$I$1003,3)</f>
        <v>#N/A</v>
      </c>
      <c r="D70" s="59" t="e">
        <f>IF(C70="Dummy",Données!$T$3,VLOOKUP(B70,Données!$A$3:$I$1003,5))</f>
        <v>#N/A</v>
      </c>
      <c r="E70" s="116"/>
      <c r="F70" s="116"/>
      <c r="G70" s="116"/>
      <c r="H70" s="45"/>
      <c r="I70" s="46"/>
      <c r="J70" s="47"/>
      <c r="K70" s="48"/>
      <c r="L70" s="49"/>
      <c r="M70" s="62">
        <f t="shared" si="12"/>
        <v>0</v>
      </c>
      <c r="N70" s="62">
        <f t="shared" si="13"/>
        <v>0</v>
      </c>
      <c r="O70" s="83" t="b">
        <f>IF(OR(E70&gt;0,F70&gt;0,G70&gt;0),Données!$T$4)</f>
        <v>0</v>
      </c>
    </row>
    <row r="71" spans="1:15" ht="15.6" x14ac:dyDescent="0.3">
      <c r="A71" s="84">
        <f>$AG$1-D71</f>
        <v>-814</v>
      </c>
      <c r="B71" s="85"/>
      <c r="C71" s="31" t="s">
        <v>130</v>
      </c>
      <c r="D71" s="86">
        <f>SUM(D62:D66)</f>
        <v>814</v>
      </c>
      <c r="E71" s="116"/>
      <c r="F71" s="116"/>
      <c r="G71" s="116"/>
      <c r="H71" s="85"/>
      <c r="I71" s="88"/>
      <c r="J71" s="89"/>
      <c r="K71" s="90"/>
      <c r="L71" s="91"/>
      <c r="M71" s="92">
        <f>IF(SUM(E62:G68)=0,"",SUM(E71:G71))</f>
        <v>0</v>
      </c>
      <c r="N71" s="93"/>
      <c r="O71" s="94"/>
    </row>
    <row r="72" spans="1:15" x14ac:dyDescent="0.3">
      <c r="A72" s="41" t="str">
        <f>VLOOKUP(B72,Données!$A$3:$I$1003,4)</f>
        <v>H</v>
      </c>
      <c r="B72" s="53">
        <v>1035</v>
      </c>
      <c r="C72" s="43" t="str">
        <f>IF(B72=Données!T$1,Données!$T$2,VLOOKUP(B72,Données!$A$3:$I$1003,3))</f>
        <v>Michel Tremblay</v>
      </c>
      <c r="D72" s="41">
        <f>IF(C72="Dummy",Données!$T$3,VLOOKUP(B72,Données!$A$3:$I$1003,5))</f>
        <v>152</v>
      </c>
      <c r="E72" s="116">
        <v>126</v>
      </c>
      <c r="F72" s="116">
        <v>179</v>
      </c>
      <c r="G72" s="116">
        <v>144</v>
      </c>
      <c r="H72" s="45"/>
      <c r="I72" s="46"/>
      <c r="J72" s="47"/>
      <c r="K72" s="48"/>
      <c r="L72" s="49"/>
      <c r="M72" s="51">
        <f t="shared" ref="M72:M80" si="14">SUM(E72:G72)</f>
        <v>449</v>
      </c>
      <c r="N72" s="51">
        <f t="shared" ref="N72:N80" si="15">COUNTIF(E72:G72,"&gt;0")</f>
        <v>3</v>
      </c>
      <c r="O72" s="80">
        <f>IF(OR(E72&gt;0,F72&gt;0,G72&gt;0),Données!$T$4)</f>
        <v>13</v>
      </c>
    </row>
    <row r="73" spans="1:15" x14ac:dyDescent="0.3">
      <c r="A73" s="41" t="str">
        <f>VLOOKUP(B73,Données!$A$3:$I$1003,4)</f>
        <v>F</v>
      </c>
      <c r="B73" s="53">
        <v>1036</v>
      </c>
      <c r="C73" s="43" t="str">
        <f>IF(B73=Données!T$1,Données!$T$2,VLOOKUP(B73,Données!$A$3:$I$1003,3))</f>
        <v>France Therien</v>
      </c>
      <c r="D73" s="41">
        <f>IF(C73="Dummy",Données!$T$3,VLOOKUP(B73,Données!$A$3:$I$1003,5))</f>
        <v>147</v>
      </c>
      <c r="E73" s="116">
        <v>209</v>
      </c>
      <c r="F73" s="116">
        <v>188</v>
      </c>
      <c r="G73" s="116">
        <v>138</v>
      </c>
      <c r="H73" s="45"/>
      <c r="I73" s="46"/>
      <c r="J73" s="47"/>
      <c r="K73" s="48"/>
      <c r="L73" s="49"/>
      <c r="M73" s="51">
        <f t="shared" si="14"/>
        <v>535</v>
      </c>
      <c r="N73" s="51">
        <f t="shared" si="15"/>
        <v>3</v>
      </c>
      <c r="O73" s="81">
        <f>IF(OR(E73&gt;0,F73&gt;0,G73&gt;0),[1]Données!$T$4)</f>
        <v>13</v>
      </c>
    </row>
    <row r="74" spans="1:15" x14ac:dyDescent="0.3">
      <c r="A74" s="41" t="str">
        <f>VLOOKUP(B74,Données!$A$3:$I$1003,4)</f>
        <v>F</v>
      </c>
      <c r="B74" s="53">
        <v>1037</v>
      </c>
      <c r="C74" s="43" t="str">
        <f>IF(B74=Données!T$1,Données!$T$2,VLOOKUP(B74,Données!$A$3:$I$1003,3))</f>
        <v>Louisette Croteau</v>
      </c>
      <c r="D74" s="41">
        <f>IF(C74="Dummy",Données!$T$3,VLOOKUP(B74,Données!$A$3:$I$1003,5))</f>
        <v>163</v>
      </c>
      <c r="E74" s="116">
        <v>135</v>
      </c>
      <c r="F74" s="116">
        <v>149</v>
      </c>
      <c r="G74" s="116">
        <v>166</v>
      </c>
      <c r="H74" s="45"/>
      <c r="I74" s="46"/>
      <c r="J74" s="47"/>
      <c r="K74" s="48"/>
      <c r="L74" s="49"/>
      <c r="M74" s="51">
        <f t="shared" si="14"/>
        <v>450</v>
      </c>
      <c r="N74" s="51">
        <f t="shared" si="15"/>
        <v>3</v>
      </c>
      <c r="O74" s="81">
        <f>IF(OR(E74&gt;0,F74&gt;0,G74&gt;0),[1]Données!$T$4)</f>
        <v>13</v>
      </c>
    </row>
    <row r="75" spans="1:15" x14ac:dyDescent="0.3">
      <c r="A75" s="41" t="str">
        <f>VLOOKUP(B75,Données!$A$3:$I$1003,4)</f>
        <v>F</v>
      </c>
      <c r="B75" s="53">
        <v>1038</v>
      </c>
      <c r="C75" s="43" t="str">
        <f>IF(B75=Données!T$1,Données!$T$2,VLOOKUP(B75,Données!$A$3:$I$1003,3))</f>
        <v>Nicole Tanguay</v>
      </c>
      <c r="D75" s="41">
        <f>IF(C75="Dummy",Données!$T$3,VLOOKUP(B75,Données!$A$3:$I$1003,5))</f>
        <v>183</v>
      </c>
      <c r="E75" s="116">
        <v>205</v>
      </c>
      <c r="F75" s="116">
        <v>172</v>
      </c>
      <c r="G75" s="116">
        <v>187</v>
      </c>
      <c r="H75" s="45"/>
      <c r="I75" s="46"/>
      <c r="J75" s="47"/>
      <c r="K75" s="48"/>
      <c r="L75" s="49"/>
      <c r="M75" s="51">
        <f t="shared" si="14"/>
        <v>564</v>
      </c>
      <c r="N75" s="51">
        <f t="shared" si="15"/>
        <v>3</v>
      </c>
      <c r="O75" s="81">
        <f>IF(OR(E75&gt;0,F75&gt;0,G75&gt;0),[1]Données!$T$4)</f>
        <v>13</v>
      </c>
    </row>
    <row r="76" spans="1:15" x14ac:dyDescent="0.3">
      <c r="A76" s="41" t="str">
        <f>VLOOKUP(B76,Données!$A$3:$I$1003,4)</f>
        <v>F</v>
      </c>
      <c r="B76" s="53">
        <v>1039</v>
      </c>
      <c r="C76" s="43" t="str">
        <f>IF(B76=Données!T$1,Données!$T$2,VLOOKUP(B76,Données!$A$3:$I$1003,3))</f>
        <v>Jeannine Chartré</v>
      </c>
      <c r="D76" s="41">
        <f>IF(C76="Dummy",Données!$T$3,VLOOKUP(B76,Données!$A$3:$I$1003,5))</f>
        <v>173</v>
      </c>
      <c r="E76" s="116">
        <v>122</v>
      </c>
      <c r="F76" s="116">
        <v>157</v>
      </c>
      <c r="G76" s="116">
        <v>186</v>
      </c>
      <c r="H76" s="45"/>
      <c r="I76" s="46"/>
      <c r="J76" s="47"/>
      <c r="K76" s="48"/>
      <c r="L76" s="49"/>
      <c r="M76" s="51">
        <f t="shared" si="14"/>
        <v>465</v>
      </c>
      <c r="N76" s="51">
        <f t="shared" si="15"/>
        <v>3</v>
      </c>
      <c r="O76" s="81">
        <f>IF(OR(E76&gt;0,F76&gt;0,G76&gt;0),[1]Données!$T$4)</f>
        <v>13</v>
      </c>
    </row>
    <row r="77" spans="1:15" x14ac:dyDescent="0.3">
      <c r="A77" s="32" t="s">
        <v>121</v>
      </c>
      <c r="B77" s="53"/>
      <c r="C77" s="54" t="e">
        <f>VLOOKUP(B77,Données!$M$3:$R$253,2)</f>
        <v>#N/A</v>
      </c>
      <c r="D77" s="32" t="e">
        <f>VLOOKUP(B77,Données!$M$3:$R$253,3)</f>
        <v>#N/A</v>
      </c>
      <c r="E77" s="116"/>
      <c r="F77" s="116"/>
      <c r="G77" s="116"/>
      <c r="H77" s="45"/>
      <c r="I77" s="46"/>
      <c r="J77" s="47"/>
      <c r="K77" s="48"/>
      <c r="L77" s="49"/>
      <c r="M77" s="57">
        <f t="shared" si="14"/>
        <v>0</v>
      </c>
      <c r="N77" s="57">
        <f t="shared" si="15"/>
        <v>0</v>
      </c>
      <c r="O77" s="82" t="b">
        <f>IF(OR(E77&gt;0,F77&gt;0,G77&gt;0),Données!$T$5)</f>
        <v>0</v>
      </c>
    </row>
    <row r="78" spans="1:15" x14ac:dyDescent="0.3">
      <c r="A78" s="32" t="s">
        <v>121</v>
      </c>
      <c r="B78" s="53"/>
      <c r="C78" s="54" t="e">
        <f>VLOOKUP(B78,Données!$M$3:$R$253,2)</f>
        <v>#N/A</v>
      </c>
      <c r="D78" s="32" t="e">
        <f>VLOOKUP(B78,Données!$M$3:$R$253,3)</f>
        <v>#N/A</v>
      </c>
      <c r="E78" s="116"/>
      <c r="F78" s="116"/>
      <c r="G78" s="116"/>
      <c r="H78" s="45"/>
      <c r="I78" s="46"/>
      <c r="J78" s="47"/>
      <c r="K78" s="48"/>
      <c r="L78" s="49"/>
      <c r="M78" s="57">
        <f t="shared" si="14"/>
        <v>0</v>
      </c>
      <c r="N78" s="57">
        <f t="shared" si="15"/>
        <v>0</v>
      </c>
      <c r="O78" s="82" t="b">
        <f>IF(OR(E78&gt;0,F78&gt;0,G78&gt;0),Données!$T$5)</f>
        <v>0</v>
      </c>
    </row>
    <row r="79" spans="1:15" x14ac:dyDescent="0.3">
      <c r="A79" s="59" t="s">
        <v>122</v>
      </c>
      <c r="B79" s="53"/>
      <c r="C79" s="60" t="e">
        <f>VLOOKUP(B79,Données!$A$3:$I$1003,3)</f>
        <v>#N/A</v>
      </c>
      <c r="D79" s="59" t="e">
        <f>IF(C79="Dummy",Données!$T$3,VLOOKUP(B79,Données!$A$3:$I$1003,5))</f>
        <v>#N/A</v>
      </c>
      <c r="E79" s="116"/>
      <c r="F79" s="116"/>
      <c r="G79" s="116"/>
      <c r="H79" s="45"/>
      <c r="I79" s="46"/>
      <c r="J79" s="47"/>
      <c r="K79" s="48"/>
      <c r="L79" s="49"/>
      <c r="M79" s="62">
        <f t="shared" si="14"/>
        <v>0</v>
      </c>
      <c r="N79" s="62">
        <f t="shared" si="15"/>
        <v>0</v>
      </c>
      <c r="O79" s="83" t="b">
        <f>IF(OR(E79&gt;0,F79&gt;0,G79&gt;0),Données!$T$4)</f>
        <v>0</v>
      </c>
    </row>
    <row r="80" spans="1:15" x14ac:dyDescent="0.3">
      <c r="A80" s="59" t="s">
        <v>122</v>
      </c>
      <c r="B80" s="53"/>
      <c r="C80" s="60" t="e">
        <f>VLOOKUP(B80,Données!$A$3:$I$1003,3)</f>
        <v>#N/A</v>
      </c>
      <c r="D80" s="59" t="e">
        <f>IF(C80="Dummy",Données!$T$3,VLOOKUP(B80,Données!$A$3:$I$1003,5))</f>
        <v>#N/A</v>
      </c>
      <c r="E80" s="116"/>
      <c r="F80" s="116"/>
      <c r="G80" s="116"/>
      <c r="H80" s="45"/>
      <c r="I80" s="46"/>
      <c r="J80" s="47"/>
      <c r="K80" s="48"/>
      <c r="L80" s="49"/>
      <c r="M80" s="62">
        <f t="shared" si="14"/>
        <v>0</v>
      </c>
      <c r="N80" s="62">
        <f t="shared" si="15"/>
        <v>0</v>
      </c>
      <c r="O80" s="83" t="b">
        <f>IF(OR(E80&gt;0,F80&gt;0,G80&gt;0),Données!$T$4)</f>
        <v>0</v>
      </c>
    </row>
    <row r="81" spans="1:15" ht="15.6" x14ac:dyDescent="0.3">
      <c r="A81" s="84">
        <f>$AG$1-D81</f>
        <v>-818</v>
      </c>
      <c r="B81" s="85"/>
      <c r="C81" s="31" t="s">
        <v>131</v>
      </c>
      <c r="D81" s="86">
        <f>SUM(D72:D76)</f>
        <v>818</v>
      </c>
      <c r="E81" s="116"/>
      <c r="F81" s="116"/>
      <c r="G81" s="116"/>
      <c r="H81" s="85"/>
      <c r="I81" s="88"/>
      <c r="J81" s="89"/>
      <c r="K81" s="90"/>
      <c r="L81" s="91"/>
      <c r="M81" s="92">
        <f>IF(SUM(E72:G78)=0,"",SUM(E81:G81))</f>
        <v>0</v>
      </c>
      <c r="N81" s="93"/>
      <c r="O81" s="94"/>
    </row>
    <row r="82" spans="1:15" x14ac:dyDescent="0.3">
      <c r="A82" s="41" t="str">
        <f>VLOOKUP(B82,Données!$A$3:$I$1003,4)</f>
        <v>F</v>
      </c>
      <c r="B82" s="53">
        <v>1040</v>
      </c>
      <c r="C82" s="43" t="str">
        <f>IF(B82=Données!T$1,Données!$T$2,VLOOKUP(B82,Données!$A$3:$I$1003,3))</f>
        <v>Jocelyne Labelle</v>
      </c>
      <c r="D82" s="41">
        <f>IF(C82="Dummy",Données!$T$3,VLOOKUP(B82,Données!$A$3:$I$1003,5))</f>
        <v>131</v>
      </c>
      <c r="E82" s="116">
        <v>105</v>
      </c>
      <c r="F82" s="116">
        <v>113</v>
      </c>
      <c r="G82" s="116">
        <v>94</v>
      </c>
      <c r="H82" s="45"/>
      <c r="I82" s="46"/>
      <c r="J82" s="47"/>
      <c r="K82" s="48"/>
      <c r="L82" s="49"/>
      <c r="M82" s="51">
        <f t="shared" ref="M82:M90" si="16">SUM(E82:G82)</f>
        <v>312</v>
      </c>
      <c r="N82" s="51">
        <f t="shared" ref="N82:N90" si="17">COUNTIF(E82:G82,"&gt;0")</f>
        <v>3</v>
      </c>
      <c r="O82" s="80">
        <f>IF(OR(E82&gt;0,F82&gt;0,G82&gt;0),Données!$T$4)</f>
        <v>13</v>
      </c>
    </row>
    <row r="83" spans="1:15" x14ac:dyDescent="0.3">
      <c r="A83" s="41" t="str">
        <f>VLOOKUP(B83,Données!$A$3:$I$1003,4)</f>
        <v>H</v>
      </c>
      <c r="B83" s="53">
        <v>1041</v>
      </c>
      <c r="C83" s="43" t="str">
        <f>IF(B83=Données!T$1,Données!$T$2,VLOOKUP(B83,Données!$A$3:$I$1003,3))</f>
        <v>Philippe Renaud</v>
      </c>
      <c r="D83" s="41">
        <f>IF(C83="Dummy",Données!$T$3,VLOOKUP(B83,Données!$A$3:$I$1003,5))</f>
        <v>158</v>
      </c>
      <c r="E83" s="116">
        <v>124</v>
      </c>
      <c r="F83" s="116">
        <v>151</v>
      </c>
      <c r="G83" s="116">
        <v>120</v>
      </c>
      <c r="H83" s="45"/>
      <c r="I83" s="46"/>
      <c r="J83" s="47"/>
      <c r="K83" s="48"/>
      <c r="L83" s="49"/>
      <c r="M83" s="51">
        <f t="shared" si="16"/>
        <v>395</v>
      </c>
      <c r="N83" s="51">
        <f t="shared" si="17"/>
        <v>3</v>
      </c>
      <c r="O83" s="81">
        <f>IF(OR(E83&gt;0,F83&gt;0,G83&gt;0),[1]Données!$T$4)</f>
        <v>13</v>
      </c>
    </row>
    <row r="84" spans="1:15" x14ac:dyDescent="0.3">
      <c r="A84" s="41" t="str">
        <f>VLOOKUP(B84,Données!$A$3:$I$1003,4)</f>
        <v>H</v>
      </c>
      <c r="B84" s="53">
        <v>1042</v>
      </c>
      <c r="C84" s="43" t="str">
        <f>IF(B84=Données!T$1,Données!$T$2,VLOOKUP(B84,Données!$A$3:$I$1003,3))</f>
        <v>Maurice Chartrand</v>
      </c>
      <c r="D84" s="41">
        <f>IF(C84="Dummy",Données!$T$3,VLOOKUP(B84,Données!$A$3:$I$1003,5))</f>
        <v>168</v>
      </c>
      <c r="E84" s="116">
        <v>156</v>
      </c>
      <c r="F84" s="116">
        <v>153</v>
      </c>
      <c r="G84" s="116">
        <v>161</v>
      </c>
      <c r="H84" s="45"/>
      <c r="I84" s="46"/>
      <c r="J84" s="47"/>
      <c r="K84" s="48"/>
      <c r="L84" s="49"/>
      <c r="M84" s="51">
        <f t="shared" si="16"/>
        <v>470</v>
      </c>
      <c r="N84" s="51">
        <f t="shared" si="17"/>
        <v>3</v>
      </c>
      <c r="O84" s="81">
        <f>IF(OR(E84&gt;0,F84&gt;0,G84&gt;0),[1]Données!$T$4)</f>
        <v>13</v>
      </c>
    </row>
    <row r="85" spans="1:15" x14ac:dyDescent="0.3">
      <c r="A85" s="41" t="str">
        <f>VLOOKUP(B85,Données!$A$3:$I$1003,4)</f>
        <v>H</v>
      </c>
      <c r="B85" s="53">
        <v>1043</v>
      </c>
      <c r="C85" s="43" t="str">
        <f>IF(B85=Données!T$1,Données!$T$2,VLOOKUP(B85,Données!$A$3:$I$1003,3))</f>
        <v>Ferdinand Laplante</v>
      </c>
      <c r="D85" s="41">
        <f>IF(C85="Dummy",Données!$T$3,VLOOKUP(B85,Données!$A$3:$I$1003,5))</f>
        <v>187</v>
      </c>
      <c r="E85" s="116">
        <v>175</v>
      </c>
      <c r="F85" s="116">
        <v>184</v>
      </c>
      <c r="G85" s="116">
        <v>190</v>
      </c>
      <c r="H85" s="45"/>
      <c r="I85" s="46"/>
      <c r="J85" s="47"/>
      <c r="K85" s="48"/>
      <c r="L85" s="49"/>
      <c r="M85" s="51">
        <f t="shared" si="16"/>
        <v>549</v>
      </c>
      <c r="N85" s="51">
        <f t="shared" si="17"/>
        <v>3</v>
      </c>
      <c r="O85" s="81">
        <f>IF(OR(E85&gt;0,F85&gt;0,G85&gt;0),[1]Données!$T$4)</f>
        <v>13</v>
      </c>
    </row>
    <row r="86" spans="1:15" x14ac:dyDescent="0.3">
      <c r="A86" s="41" t="str">
        <f>VLOOKUP(B86,Données!$A$3:$I$1003,4)</f>
        <v>F</v>
      </c>
      <c r="B86" s="53">
        <v>1044</v>
      </c>
      <c r="C86" s="43" t="str">
        <f>IF(B86=Données!T$1,Données!$T$2,VLOOKUP(B86,Données!$A$3:$I$1003,3))</f>
        <v>France Baril</v>
      </c>
      <c r="D86" s="41">
        <f>IF(C86="Dummy",Données!$T$3,VLOOKUP(B86,Données!$A$3:$I$1003,5))</f>
        <v>184</v>
      </c>
      <c r="E86" s="116">
        <v>204</v>
      </c>
      <c r="F86" s="116">
        <v>216</v>
      </c>
      <c r="G86" s="116">
        <v>144</v>
      </c>
      <c r="H86" s="45"/>
      <c r="I86" s="46"/>
      <c r="J86" s="47"/>
      <c r="K86" s="48"/>
      <c r="L86" s="49"/>
      <c r="M86" s="51">
        <f t="shared" si="16"/>
        <v>564</v>
      </c>
      <c r="N86" s="51">
        <f t="shared" si="17"/>
        <v>3</v>
      </c>
      <c r="O86" s="81">
        <f>IF(OR(E86&gt;0,F86&gt;0,G86&gt;0),[1]Données!$T$4)</f>
        <v>13</v>
      </c>
    </row>
    <row r="87" spans="1:15" x14ac:dyDescent="0.3">
      <c r="A87" s="32" t="s">
        <v>121</v>
      </c>
      <c r="B87" s="53"/>
      <c r="C87" s="54" t="e">
        <f>VLOOKUP(B87,Données!$M$3:$R$253,2)</f>
        <v>#N/A</v>
      </c>
      <c r="D87" s="32" t="e">
        <f>VLOOKUP(B87,Données!$M$3:$R$253,3)</f>
        <v>#N/A</v>
      </c>
      <c r="E87" s="116"/>
      <c r="F87" s="116"/>
      <c r="G87" s="116"/>
      <c r="H87" s="45"/>
      <c r="I87" s="46"/>
      <c r="J87" s="47"/>
      <c r="K87" s="48"/>
      <c r="L87" s="49"/>
      <c r="M87" s="57">
        <f t="shared" si="16"/>
        <v>0</v>
      </c>
      <c r="N87" s="57">
        <f t="shared" si="17"/>
        <v>0</v>
      </c>
      <c r="O87" s="82" t="b">
        <f>IF(OR(E87&gt;0,F87&gt;0,G87&gt;0),Données!$T$5)</f>
        <v>0</v>
      </c>
    </row>
    <row r="88" spans="1:15" x14ac:dyDescent="0.3">
      <c r="A88" s="32" t="s">
        <v>121</v>
      </c>
      <c r="B88" s="53"/>
      <c r="C88" s="54" t="e">
        <f>VLOOKUP(B88,Données!$M$3:$R$253,2)</f>
        <v>#N/A</v>
      </c>
      <c r="D88" s="32" t="e">
        <f>VLOOKUP(B88,Données!$M$3:$R$253,3)</f>
        <v>#N/A</v>
      </c>
      <c r="E88" s="116"/>
      <c r="F88" s="116"/>
      <c r="G88" s="116"/>
      <c r="H88" s="45"/>
      <c r="I88" s="46"/>
      <c r="J88" s="47"/>
      <c r="K88" s="48"/>
      <c r="L88" s="49"/>
      <c r="M88" s="57">
        <f t="shared" si="16"/>
        <v>0</v>
      </c>
      <c r="N88" s="57">
        <f t="shared" si="17"/>
        <v>0</v>
      </c>
      <c r="O88" s="82" t="b">
        <f>IF(OR(E88&gt;0,F88&gt;0,G88&gt;0),Données!$T$5)</f>
        <v>0</v>
      </c>
    </row>
    <row r="89" spans="1:15" x14ac:dyDescent="0.3">
      <c r="A89" s="59" t="s">
        <v>122</v>
      </c>
      <c r="B89" s="53"/>
      <c r="C89" s="60" t="e">
        <f>VLOOKUP(B89,Données!$A$3:$I$1003,3)</f>
        <v>#N/A</v>
      </c>
      <c r="D89" s="59" t="e">
        <f>IF(C89="Dummy",Données!$T$3,VLOOKUP(B89,Données!$A$3:$I$1003,5))</f>
        <v>#N/A</v>
      </c>
      <c r="E89" s="116"/>
      <c r="F89" s="116"/>
      <c r="G89" s="116"/>
      <c r="H89" s="45"/>
      <c r="I89" s="46"/>
      <c r="J89" s="47"/>
      <c r="K89" s="48"/>
      <c r="L89" s="49"/>
      <c r="M89" s="62">
        <f t="shared" si="16"/>
        <v>0</v>
      </c>
      <c r="N89" s="62">
        <f t="shared" si="17"/>
        <v>0</v>
      </c>
      <c r="O89" s="83" t="b">
        <f>IF(OR(E89&gt;0,F89&gt;0,G89&gt;0),Données!$T$4)</f>
        <v>0</v>
      </c>
    </row>
    <row r="90" spans="1:15" x14ac:dyDescent="0.3">
      <c r="A90" s="59" t="s">
        <v>122</v>
      </c>
      <c r="B90" s="53"/>
      <c r="C90" s="60" t="e">
        <f>VLOOKUP(B90,Données!$A$3:$I$1003,3)</f>
        <v>#N/A</v>
      </c>
      <c r="D90" s="59" t="e">
        <f>IF(C90="Dummy",Données!$T$3,VLOOKUP(B90,Données!$A$3:$I$1003,5))</f>
        <v>#N/A</v>
      </c>
      <c r="E90" s="116"/>
      <c r="F90" s="116"/>
      <c r="G90" s="116"/>
      <c r="H90" s="45"/>
      <c r="I90" s="46"/>
      <c r="J90" s="47"/>
      <c r="K90" s="48"/>
      <c r="L90" s="49"/>
      <c r="M90" s="62">
        <f t="shared" si="16"/>
        <v>0</v>
      </c>
      <c r="N90" s="62">
        <f t="shared" si="17"/>
        <v>0</v>
      </c>
      <c r="O90" s="83" t="b">
        <f>IF(OR(E90&gt;0,F90&gt;0,G90&gt;0),Données!$T$4)</f>
        <v>0</v>
      </c>
    </row>
    <row r="91" spans="1:15" ht="15.6" x14ac:dyDescent="0.3">
      <c r="A91" s="84">
        <f>$AG$1-D91</f>
        <v>-828</v>
      </c>
      <c r="B91" s="85"/>
      <c r="C91" s="31" t="s">
        <v>132</v>
      </c>
      <c r="D91" s="86">
        <f>SUM(D82:D86)</f>
        <v>828</v>
      </c>
      <c r="E91" s="116"/>
      <c r="F91" s="116"/>
      <c r="G91" s="116"/>
      <c r="H91" s="85"/>
      <c r="I91" s="88"/>
      <c r="J91" s="89"/>
      <c r="K91" s="90"/>
      <c r="L91" s="91"/>
      <c r="M91" s="92">
        <f>IF(SUM(E82:G88)=0,"",SUM(E91:G91))</f>
        <v>0</v>
      </c>
      <c r="N91" s="93"/>
      <c r="O91" s="94"/>
    </row>
    <row r="92" spans="1:15" x14ac:dyDescent="0.3">
      <c r="A92" s="41" t="str">
        <f>VLOOKUP(B92,Données!$A$3:$I$1003,4)</f>
        <v>F</v>
      </c>
      <c r="B92" s="53">
        <v>1045</v>
      </c>
      <c r="C92" s="43" t="str">
        <f>IF(B92=Données!T$1,Données!$T$2,VLOOKUP(B92,Données!$A$3:$I$1003,3))</f>
        <v>Danielle Turgeon</v>
      </c>
      <c r="D92" s="41">
        <f>IF(C92="Dummy",Données!$T$3,VLOOKUP(B92,Données!$A$3:$I$1003,5))</f>
        <v>138</v>
      </c>
      <c r="E92" s="116">
        <v>83</v>
      </c>
      <c r="F92" s="116">
        <v>128</v>
      </c>
      <c r="G92" s="116">
        <v>129</v>
      </c>
      <c r="H92" s="45"/>
      <c r="I92" s="46"/>
      <c r="J92" s="47"/>
      <c r="K92" s="48"/>
      <c r="L92" s="49"/>
      <c r="M92" s="51">
        <f t="shared" ref="M92:M100" si="18">SUM(E92:G92)</f>
        <v>340</v>
      </c>
      <c r="N92" s="51">
        <f t="shared" ref="N92:N100" si="19">COUNTIF(E92:G92,"&gt;0")</f>
        <v>3</v>
      </c>
      <c r="O92" s="80">
        <f>IF(OR(E92&gt;0,F92&gt;0,G92&gt;0),Données!$T$4)</f>
        <v>13</v>
      </c>
    </row>
    <row r="93" spans="1:15" x14ac:dyDescent="0.3">
      <c r="A93" s="41" t="str">
        <f>VLOOKUP(B93,Données!$A$3:$I$1003,4)</f>
        <v>H</v>
      </c>
      <c r="B93" s="53">
        <v>1046</v>
      </c>
      <c r="C93" s="43" t="str">
        <f>IF(B93=Données!T$1,Données!$T$2,VLOOKUP(B93,Données!$A$3:$I$1003,3))</f>
        <v>René Courchesne</v>
      </c>
      <c r="D93" s="41">
        <f>IF(C93="Dummy",Données!$T$3,VLOOKUP(B93,Données!$A$3:$I$1003,5))</f>
        <v>149</v>
      </c>
      <c r="E93" s="116">
        <v>121</v>
      </c>
      <c r="F93" s="116">
        <v>129</v>
      </c>
      <c r="G93" s="116">
        <v>156</v>
      </c>
      <c r="H93" s="45"/>
      <c r="I93" s="46"/>
      <c r="J93" s="47"/>
      <c r="K93" s="48"/>
      <c r="L93" s="49"/>
      <c r="M93" s="51">
        <f t="shared" si="18"/>
        <v>406</v>
      </c>
      <c r="N93" s="51">
        <f t="shared" si="19"/>
        <v>3</v>
      </c>
      <c r="O93" s="81">
        <f>IF(OR(E93&gt;0,F93&gt;0,G93&gt;0),[1]Données!$T$4)</f>
        <v>13</v>
      </c>
    </row>
    <row r="94" spans="1:15" x14ac:dyDescent="0.3">
      <c r="A94" s="41" t="str">
        <f>VLOOKUP(B94,Données!$A$3:$I$1003,4)</f>
        <v>H</v>
      </c>
      <c r="B94" s="53">
        <v>1047</v>
      </c>
      <c r="C94" s="43" t="str">
        <f>IF(B94=Données!T$1,Données!$T$2,VLOOKUP(B94,Données!$A$3:$I$1003,3))</f>
        <v>Noe Franco</v>
      </c>
      <c r="D94" s="41">
        <f>IF(C94="Dummy",Données!$T$3,VLOOKUP(B94,Données!$A$3:$I$1003,5))</f>
        <v>168</v>
      </c>
      <c r="E94" s="116">
        <v>172</v>
      </c>
      <c r="F94" s="116">
        <v>187</v>
      </c>
      <c r="G94" s="116">
        <v>149</v>
      </c>
      <c r="H94" s="45"/>
      <c r="I94" s="46"/>
      <c r="J94" s="47"/>
      <c r="K94" s="48"/>
      <c r="L94" s="49"/>
      <c r="M94" s="51">
        <f t="shared" si="18"/>
        <v>508</v>
      </c>
      <c r="N94" s="51">
        <f t="shared" si="19"/>
        <v>3</v>
      </c>
      <c r="O94" s="81">
        <f>IF(OR(E94&gt;0,F94&gt;0,G94&gt;0),[1]Données!$T$4)</f>
        <v>13</v>
      </c>
    </row>
    <row r="95" spans="1:15" x14ac:dyDescent="0.3">
      <c r="A95" s="41" t="str">
        <f>VLOOKUP(B95,Données!$A$3:$I$1003,4)</f>
        <v>H</v>
      </c>
      <c r="B95" s="53">
        <v>1048</v>
      </c>
      <c r="C95" s="43" t="str">
        <f>IF(B95=Données!T$1,Données!$T$2,VLOOKUP(B95,Données!$A$3:$I$1003,3))</f>
        <v>Marcel Lefebvre</v>
      </c>
      <c r="D95" s="41">
        <f>IF(C95="Dummy",Données!$T$3,VLOOKUP(B95,Données!$A$3:$I$1003,5))</f>
        <v>176</v>
      </c>
      <c r="E95" s="116">
        <v>198</v>
      </c>
      <c r="F95" s="116">
        <v>149</v>
      </c>
      <c r="G95" s="116">
        <v>173</v>
      </c>
      <c r="H95" s="45"/>
      <c r="I95" s="46"/>
      <c r="J95" s="47"/>
      <c r="K95" s="48"/>
      <c r="L95" s="49"/>
      <c r="M95" s="51">
        <f t="shared" si="18"/>
        <v>520</v>
      </c>
      <c r="N95" s="51">
        <f t="shared" si="19"/>
        <v>3</v>
      </c>
      <c r="O95" s="81">
        <f>IF(OR(E95&gt;0,F95&gt;0,G95&gt;0),[1]Données!$T$4)</f>
        <v>13</v>
      </c>
    </row>
    <row r="96" spans="1:15" x14ac:dyDescent="0.3">
      <c r="A96" s="41" t="str">
        <f>VLOOKUP(B96,Données!$A$3:$I$1003,4)</f>
        <v>H</v>
      </c>
      <c r="B96" s="53">
        <v>1049</v>
      </c>
      <c r="C96" s="43" t="str">
        <f>IF(B96=Données!T$1,Données!$T$2,VLOOKUP(B96,Données!$A$3:$I$1003,3))</f>
        <v>Raymond Chartré</v>
      </c>
      <c r="D96" s="41">
        <f>IF(C96="Dummy",Données!$T$3,VLOOKUP(B96,Données!$A$3:$I$1003,5))</f>
        <v>192</v>
      </c>
      <c r="E96" s="116">
        <v>176</v>
      </c>
      <c r="F96" s="116">
        <v>194</v>
      </c>
      <c r="G96" s="116">
        <v>177</v>
      </c>
      <c r="H96" s="45"/>
      <c r="I96" s="46"/>
      <c r="J96" s="47"/>
      <c r="K96" s="48"/>
      <c r="L96" s="49"/>
      <c r="M96" s="51">
        <f t="shared" si="18"/>
        <v>547</v>
      </c>
      <c r="N96" s="51">
        <f t="shared" si="19"/>
        <v>3</v>
      </c>
      <c r="O96" s="81">
        <f>IF(OR(E96&gt;0,F96&gt;0,G96&gt;0),[1]Données!$T$4)</f>
        <v>13</v>
      </c>
    </row>
    <row r="97" spans="1:15" x14ac:dyDescent="0.3">
      <c r="A97" s="32" t="s">
        <v>121</v>
      </c>
      <c r="B97" s="53"/>
      <c r="C97" s="54" t="e">
        <f>VLOOKUP(B97,Données!$M$3:$R$253,2)</f>
        <v>#N/A</v>
      </c>
      <c r="D97" s="32" t="e">
        <f>VLOOKUP(B97,Données!$M$3:$R$253,3)</f>
        <v>#N/A</v>
      </c>
      <c r="E97" s="116"/>
      <c r="F97" s="116"/>
      <c r="G97" s="116"/>
      <c r="H97" s="45"/>
      <c r="I97" s="46"/>
      <c r="J97" s="47"/>
      <c r="K97" s="48"/>
      <c r="L97" s="49"/>
      <c r="M97" s="57">
        <f t="shared" si="18"/>
        <v>0</v>
      </c>
      <c r="N97" s="57">
        <f t="shared" si="19"/>
        <v>0</v>
      </c>
      <c r="O97" s="82" t="b">
        <f>IF(OR(E97&gt;0,F97&gt;0,G97&gt;0),Données!$T$5)</f>
        <v>0</v>
      </c>
    </row>
    <row r="98" spans="1:15" x14ac:dyDescent="0.3">
      <c r="A98" s="32" t="s">
        <v>121</v>
      </c>
      <c r="B98" s="53"/>
      <c r="C98" s="54" t="e">
        <f>VLOOKUP(B98,Données!$M$3:$R$253,2)</f>
        <v>#N/A</v>
      </c>
      <c r="D98" s="32" t="e">
        <f>VLOOKUP(B98,Données!$M$3:$R$253,3)</f>
        <v>#N/A</v>
      </c>
      <c r="E98" s="116"/>
      <c r="F98" s="116"/>
      <c r="G98" s="116"/>
      <c r="H98" s="45"/>
      <c r="I98" s="46"/>
      <c r="J98" s="47"/>
      <c r="K98" s="48"/>
      <c r="L98" s="49"/>
      <c r="M98" s="57">
        <f t="shared" si="18"/>
        <v>0</v>
      </c>
      <c r="N98" s="57">
        <f t="shared" si="19"/>
        <v>0</v>
      </c>
      <c r="O98" s="82" t="b">
        <f>IF(OR(E98&gt;0,F98&gt;0,G98&gt;0),Données!$T$5)</f>
        <v>0</v>
      </c>
    </row>
    <row r="99" spans="1:15" x14ac:dyDescent="0.3">
      <c r="A99" s="59" t="s">
        <v>122</v>
      </c>
      <c r="B99" s="53"/>
      <c r="C99" s="60" t="e">
        <f>VLOOKUP(B99,Données!$A$3:$I$1003,3)</f>
        <v>#N/A</v>
      </c>
      <c r="D99" s="59" t="e">
        <f>IF(C99="Dummy",Données!$T$3,VLOOKUP(B99,Données!$A$3:$I$1003,5))</f>
        <v>#N/A</v>
      </c>
      <c r="E99" s="116"/>
      <c r="F99" s="116"/>
      <c r="G99" s="116"/>
      <c r="H99" s="45"/>
      <c r="I99" s="46"/>
      <c r="J99" s="47"/>
      <c r="K99" s="48"/>
      <c r="L99" s="49"/>
      <c r="M99" s="62">
        <f t="shared" si="18"/>
        <v>0</v>
      </c>
      <c r="N99" s="62">
        <f t="shared" si="19"/>
        <v>0</v>
      </c>
      <c r="O99" s="83" t="b">
        <f>IF(OR(E99&gt;0,F99&gt;0,G99&gt;0),Données!$T$4)</f>
        <v>0</v>
      </c>
    </row>
    <row r="100" spans="1:15" x14ac:dyDescent="0.3">
      <c r="A100" s="59" t="s">
        <v>122</v>
      </c>
      <c r="B100" s="53"/>
      <c r="C100" s="60" t="e">
        <f>VLOOKUP(B100,Données!$A$3:$I$1003,3)</f>
        <v>#N/A</v>
      </c>
      <c r="D100" s="59" t="e">
        <f>IF(C100="Dummy",Données!$T$3,VLOOKUP(B100,Données!$A$3:$I$1003,5))</f>
        <v>#N/A</v>
      </c>
      <c r="E100" s="116"/>
      <c r="F100" s="116"/>
      <c r="G100" s="116"/>
      <c r="H100" s="45"/>
      <c r="I100" s="46"/>
      <c r="J100" s="47"/>
      <c r="K100" s="48"/>
      <c r="L100" s="49"/>
      <c r="M100" s="62">
        <f t="shared" si="18"/>
        <v>0</v>
      </c>
      <c r="N100" s="62">
        <f t="shared" si="19"/>
        <v>0</v>
      </c>
      <c r="O100" s="83" t="b">
        <f>IF(OR(E100&gt;0,F100&gt;0,G100&gt;0),Données!$T$4)</f>
        <v>0</v>
      </c>
    </row>
    <row r="101" spans="1:15" ht="15.6" x14ac:dyDescent="0.3">
      <c r="A101" s="84">
        <f>$AG$1-D101</f>
        <v>-823</v>
      </c>
      <c r="B101" s="85"/>
      <c r="C101" s="31" t="s">
        <v>133</v>
      </c>
      <c r="D101" s="86">
        <f>SUM(D92:D96)</f>
        <v>823</v>
      </c>
      <c r="E101" s="116"/>
      <c r="F101" s="116"/>
      <c r="G101" s="116"/>
      <c r="H101" s="85"/>
      <c r="I101" s="88"/>
      <c r="J101" s="89"/>
      <c r="K101" s="90"/>
      <c r="L101" s="91"/>
      <c r="M101" s="92">
        <f>IF(SUM(E92:G98)=0,"",SUM(E101:G101))</f>
        <v>0</v>
      </c>
      <c r="N101" s="93"/>
      <c r="O101" s="94"/>
    </row>
    <row r="102" spans="1:15" x14ac:dyDescent="0.3">
      <c r="A102" s="41" t="str">
        <f>VLOOKUP(B102,Données!$A$3:$I$1003,4)</f>
        <v>F</v>
      </c>
      <c r="B102" s="53">
        <v>1050</v>
      </c>
      <c r="C102" s="43" t="str">
        <f>IF(B102=Données!T$1,Données!$T$2,VLOOKUP(B102,Données!$A$3:$I$1003,3))</f>
        <v>Gisèle Gilbert</v>
      </c>
      <c r="D102" s="41">
        <f>IF(C102="Dummy",Données!$T$3,VLOOKUP(B102,Données!$A$3:$I$1003,5))</f>
        <v>133</v>
      </c>
      <c r="E102" s="116">
        <v>146</v>
      </c>
      <c r="F102" s="116">
        <v>104</v>
      </c>
      <c r="G102" s="116">
        <v>161</v>
      </c>
      <c r="H102" s="45"/>
      <c r="I102" s="46"/>
      <c r="J102" s="47"/>
      <c r="K102" s="48"/>
      <c r="L102" s="49"/>
      <c r="M102" s="51">
        <f t="shared" ref="M102:M110" si="20">SUM(E102:G102)</f>
        <v>411</v>
      </c>
      <c r="N102" s="51">
        <f t="shared" ref="N102:N110" si="21">COUNTIF(E102:G102,"&gt;0")</f>
        <v>3</v>
      </c>
      <c r="O102" s="80">
        <f>IF(OR(E102&gt;0,F102&gt;0,G102&gt;0),Données!$T$4)</f>
        <v>13</v>
      </c>
    </row>
    <row r="103" spans="1:15" x14ac:dyDescent="0.3">
      <c r="A103" s="41" t="str">
        <f>VLOOKUP(B103,Données!$A$3:$I$1003,4)</f>
        <v>H</v>
      </c>
      <c r="B103" s="53">
        <v>1051</v>
      </c>
      <c r="C103" s="43" t="str">
        <f>IF(B103=Données!T$1,Données!$T$2,VLOOKUP(B103,Données!$A$3:$I$1003,3))</f>
        <v>Paul Barrette</v>
      </c>
      <c r="D103" s="41">
        <f>IF(C103="Dummy",Données!$T$3,VLOOKUP(B103,Données!$A$3:$I$1003,5))</f>
        <v>173</v>
      </c>
      <c r="E103" s="116">
        <v>157</v>
      </c>
      <c r="F103" s="116">
        <v>96</v>
      </c>
      <c r="G103" s="116">
        <v>131</v>
      </c>
      <c r="H103" s="45"/>
      <c r="I103" s="46"/>
      <c r="J103" s="47"/>
      <c r="K103" s="48"/>
      <c r="L103" s="49"/>
      <c r="M103" s="51">
        <f t="shared" si="20"/>
        <v>384</v>
      </c>
      <c r="N103" s="51">
        <f t="shared" si="21"/>
        <v>3</v>
      </c>
      <c r="O103" s="81">
        <f>IF(OR(E103&gt;0,F103&gt;0,G103&gt;0),[1]Données!$T$4)</f>
        <v>13</v>
      </c>
    </row>
    <row r="104" spans="1:15" x14ac:dyDescent="0.3">
      <c r="A104" s="41" t="str">
        <f>VLOOKUP(B104,Données!$A$3:$I$1003,4)</f>
        <v>H</v>
      </c>
      <c r="B104" s="53">
        <v>1052</v>
      </c>
      <c r="C104" s="43" t="str">
        <f>IF(B104=Données!T$1,Données!$T$2,VLOOKUP(B104,Données!$A$3:$I$1003,3))</f>
        <v>Jean-Claude Matte</v>
      </c>
      <c r="D104" s="41">
        <f>IF(C104="Dummy",Données!$T$3,VLOOKUP(B104,Données!$A$3:$I$1003,5))</f>
        <v>180</v>
      </c>
      <c r="E104" s="116">
        <v>184</v>
      </c>
      <c r="F104" s="116">
        <v>150</v>
      </c>
      <c r="G104" s="116">
        <v>187</v>
      </c>
      <c r="H104" s="45"/>
      <c r="I104" s="46"/>
      <c r="J104" s="47"/>
      <c r="K104" s="48"/>
      <c r="L104" s="49"/>
      <c r="M104" s="51">
        <f t="shared" si="20"/>
        <v>521</v>
      </c>
      <c r="N104" s="51">
        <f t="shared" si="21"/>
        <v>3</v>
      </c>
      <c r="O104" s="81">
        <f>IF(OR(E104&gt;0,F104&gt;0,G104&gt;0),[1]Données!$T$4)</f>
        <v>13</v>
      </c>
    </row>
    <row r="105" spans="1:15" x14ac:dyDescent="0.3">
      <c r="A105" s="41" t="str">
        <f>VLOOKUP(B105,Données!$A$3:$I$1003,4)</f>
        <v>F</v>
      </c>
      <c r="B105" s="53">
        <v>1091</v>
      </c>
      <c r="C105" s="43" t="str">
        <f>IF(B105=Données!T$1,Données!$T$2,VLOOKUP(B105,Données!$A$3:$I$1003,3))</f>
        <v>Jeanne Cyr</v>
      </c>
      <c r="D105" s="41">
        <f>IF(C105="Dummy",Données!$T$3,VLOOKUP(B105,Données!$A$3:$I$1003,5))</f>
        <v>115</v>
      </c>
      <c r="E105" s="116">
        <v>122</v>
      </c>
      <c r="F105" s="116">
        <v>139</v>
      </c>
      <c r="G105" s="116">
        <v>177</v>
      </c>
      <c r="H105" s="45"/>
      <c r="I105" s="46"/>
      <c r="J105" s="47"/>
      <c r="K105" s="48"/>
      <c r="L105" s="49"/>
      <c r="M105" s="51">
        <f t="shared" si="20"/>
        <v>438</v>
      </c>
      <c r="N105" s="51">
        <f t="shared" si="21"/>
        <v>3</v>
      </c>
      <c r="O105" s="81">
        <f>IF(OR(E105&gt;0,F105&gt;0,G105&gt;0),[1]Données!$T$4)</f>
        <v>13</v>
      </c>
    </row>
    <row r="106" spans="1:15" x14ac:dyDescent="0.3">
      <c r="A106" s="41" t="str">
        <f>VLOOKUP(B106,Données!$A$3:$I$1003,4)</f>
        <v>F</v>
      </c>
      <c r="B106" s="53">
        <v>1053</v>
      </c>
      <c r="C106" s="43" t="str">
        <f>IF(B106=Données!T$1,Données!$T$2,VLOOKUP(B106,Données!$A$3:$I$1003,3))</f>
        <v>Dorothée Beauchesne</v>
      </c>
      <c r="D106" s="41">
        <f>IF(C106="Dummy",Données!$T$3,VLOOKUP(B106,Données!$A$3:$I$1003,5))</f>
        <v>184</v>
      </c>
      <c r="E106" s="116">
        <v>169</v>
      </c>
      <c r="F106" s="116">
        <v>146</v>
      </c>
      <c r="G106" s="116">
        <v>130</v>
      </c>
      <c r="H106" s="45"/>
      <c r="I106" s="46"/>
      <c r="J106" s="47"/>
      <c r="K106" s="48"/>
      <c r="L106" s="49"/>
      <c r="M106" s="51">
        <f t="shared" si="20"/>
        <v>445</v>
      </c>
      <c r="N106" s="51">
        <f t="shared" si="21"/>
        <v>3</v>
      </c>
      <c r="O106" s="81">
        <f>IF(OR(E106&gt;0,F106&gt;0,G106&gt;0),[1]Données!$T$4)</f>
        <v>13</v>
      </c>
    </row>
    <row r="107" spans="1:15" x14ac:dyDescent="0.3">
      <c r="A107" s="32" t="s">
        <v>121</v>
      </c>
      <c r="B107" s="53"/>
      <c r="C107" s="54" t="e">
        <f>VLOOKUP(B107,Données!$M$3:$R$253,2)</f>
        <v>#N/A</v>
      </c>
      <c r="D107" s="32" t="e">
        <f>VLOOKUP(B107,Données!$M$3:$R$253,3)</f>
        <v>#N/A</v>
      </c>
      <c r="E107" s="116"/>
      <c r="F107" s="116"/>
      <c r="G107" s="116"/>
      <c r="H107" s="45"/>
      <c r="I107" s="46"/>
      <c r="J107" s="47"/>
      <c r="K107" s="48"/>
      <c r="L107" s="49"/>
      <c r="M107" s="57">
        <f t="shared" si="20"/>
        <v>0</v>
      </c>
      <c r="N107" s="57">
        <f t="shared" si="21"/>
        <v>0</v>
      </c>
      <c r="O107" s="82" t="b">
        <f>IF(OR(E107&gt;0,F107&gt;0,G107&gt;0),Données!$T$5)</f>
        <v>0</v>
      </c>
    </row>
    <row r="108" spans="1:15" x14ac:dyDescent="0.3">
      <c r="A108" s="32" t="s">
        <v>121</v>
      </c>
      <c r="B108" s="53"/>
      <c r="C108" s="54" t="e">
        <f>VLOOKUP(B108,Données!$M$3:$R$253,2)</f>
        <v>#N/A</v>
      </c>
      <c r="D108" s="32" t="e">
        <f>VLOOKUP(B108,Données!$M$3:$R$253,3)</f>
        <v>#N/A</v>
      </c>
      <c r="E108" s="116"/>
      <c r="F108" s="116"/>
      <c r="G108" s="116"/>
      <c r="H108" s="45"/>
      <c r="I108" s="46"/>
      <c r="J108" s="47"/>
      <c r="K108" s="48"/>
      <c r="L108" s="49"/>
      <c r="M108" s="57">
        <f t="shared" si="20"/>
        <v>0</v>
      </c>
      <c r="N108" s="57">
        <f t="shared" si="21"/>
        <v>0</v>
      </c>
      <c r="O108" s="82" t="b">
        <f>IF(OR(E108&gt;0,F108&gt;0,G108&gt;0),Données!$T$5)</f>
        <v>0</v>
      </c>
    </row>
    <row r="109" spans="1:15" x14ac:dyDescent="0.3">
      <c r="A109" s="59" t="s">
        <v>122</v>
      </c>
      <c r="B109" s="53"/>
      <c r="C109" s="60" t="e">
        <f>VLOOKUP(B109,Données!$A$3:$I$1003,3)</f>
        <v>#N/A</v>
      </c>
      <c r="D109" s="59" t="e">
        <f>IF(C109="Dummy",Données!$T$3,VLOOKUP(B109,Données!$A$3:$I$1003,5))</f>
        <v>#N/A</v>
      </c>
      <c r="E109" s="116"/>
      <c r="F109" s="116"/>
      <c r="G109" s="116"/>
      <c r="H109" s="45"/>
      <c r="I109" s="46"/>
      <c r="J109" s="47"/>
      <c r="K109" s="48"/>
      <c r="L109" s="49"/>
      <c r="M109" s="62">
        <f t="shared" si="20"/>
        <v>0</v>
      </c>
      <c r="N109" s="62">
        <f t="shared" si="21"/>
        <v>0</v>
      </c>
      <c r="O109" s="83" t="b">
        <f>IF(OR(E109&gt;0,F109&gt;0,G109&gt;0),Données!$T$4)</f>
        <v>0</v>
      </c>
    </row>
    <row r="110" spans="1:15" x14ac:dyDescent="0.3">
      <c r="A110" s="59" t="s">
        <v>122</v>
      </c>
      <c r="B110" s="53"/>
      <c r="C110" s="60" t="e">
        <f>VLOOKUP(B110,Données!$A$3:$I$1003,3)</f>
        <v>#N/A</v>
      </c>
      <c r="D110" s="59" t="e">
        <f>IF(C110="Dummy",Données!$T$3,VLOOKUP(B110,Données!$A$3:$I$1003,5))</f>
        <v>#N/A</v>
      </c>
      <c r="E110" s="116"/>
      <c r="F110" s="116"/>
      <c r="G110" s="116"/>
      <c r="H110" s="45"/>
      <c r="I110" s="46"/>
      <c r="J110" s="47"/>
      <c r="K110" s="48"/>
      <c r="L110" s="49"/>
      <c r="M110" s="62">
        <f t="shared" si="20"/>
        <v>0</v>
      </c>
      <c r="N110" s="62">
        <f t="shared" si="21"/>
        <v>0</v>
      </c>
      <c r="O110" s="83" t="b">
        <f>IF(OR(E110&gt;0,F110&gt;0,G110&gt;0),Données!$T$4)</f>
        <v>0</v>
      </c>
    </row>
    <row r="111" spans="1:15" ht="15.6" x14ac:dyDescent="0.3">
      <c r="A111" s="84">
        <f>$AG$1-D111</f>
        <v>-785</v>
      </c>
      <c r="B111" s="85"/>
      <c r="C111" s="31" t="s">
        <v>134</v>
      </c>
      <c r="D111" s="86">
        <f>SUM(D102:D106)</f>
        <v>785</v>
      </c>
      <c r="E111" s="116"/>
      <c r="F111" s="116"/>
      <c r="G111" s="116"/>
      <c r="H111" s="85"/>
      <c r="I111" s="88"/>
      <c r="J111" s="89"/>
      <c r="K111" s="90"/>
      <c r="L111" s="91"/>
      <c r="M111" s="92">
        <f>IF(SUM(E102:G108)=0,"",SUM(E111:G111))</f>
        <v>0</v>
      </c>
      <c r="N111" s="93"/>
      <c r="O111" s="94"/>
    </row>
    <row r="112" spans="1:15" x14ac:dyDescent="0.3">
      <c r="A112" s="41" t="str">
        <f>VLOOKUP(B112,Données!$A$3:$I$1003,4)</f>
        <v>F</v>
      </c>
      <c r="B112" s="53">
        <v>1054</v>
      </c>
      <c r="C112" s="43" t="str">
        <f>IF(B112=Données!T$1,Données!$T$2,VLOOKUP(B112,Données!$A$3:$I$1003,3))</f>
        <v>Rollande Guérin</v>
      </c>
      <c r="D112" s="41">
        <f>IF(C112="Dummy",Données!$T$3,VLOOKUP(B112,Données!$A$3:$I$1003,5))</f>
        <v>132</v>
      </c>
      <c r="E112" s="116">
        <v>103</v>
      </c>
      <c r="F112" s="116">
        <v>101</v>
      </c>
      <c r="G112" s="116">
        <v>139</v>
      </c>
      <c r="H112" s="45"/>
      <c r="I112" s="46"/>
      <c r="J112" s="47"/>
      <c r="K112" s="48"/>
      <c r="L112" s="49"/>
      <c r="M112" s="51">
        <f t="shared" ref="M112:M120" si="22">SUM(E112:G112)</f>
        <v>343</v>
      </c>
      <c r="N112" s="51">
        <f t="shared" ref="N112:N120" si="23">COUNTIF(E112:G112,"&gt;0")</f>
        <v>3</v>
      </c>
      <c r="O112" s="80">
        <f>IF(OR(E112&gt;0,F112&gt;0,G112&gt;0),Données!$T$4)</f>
        <v>13</v>
      </c>
    </row>
    <row r="113" spans="1:15" x14ac:dyDescent="0.3">
      <c r="A113" s="41" t="str">
        <f>VLOOKUP(B113,Données!$A$3:$I$1003,4)</f>
        <v>H</v>
      </c>
      <c r="B113" s="53">
        <v>1055</v>
      </c>
      <c r="C113" s="43" t="str">
        <f>IF(B113=Données!T$1,Données!$T$2,VLOOKUP(B113,Données!$A$3:$I$1003,3))</f>
        <v>Guy Tanguay</v>
      </c>
      <c r="D113" s="41">
        <f>IF(C113="Dummy",Données!$T$3,VLOOKUP(B113,Données!$A$3:$I$1003,5))</f>
        <v>159</v>
      </c>
      <c r="E113" s="116">
        <v>150</v>
      </c>
      <c r="F113" s="116">
        <v>150</v>
      </c>
      <c r="G113" s="116">
        <v>150</v>
      </c>
      <c r="H113" s="45"/>
      <c r="I113" s="46"/>
      <c r="J113" s="47"/>
      <c r="K113" s="48"/>
      <c r="L113" s="49"/>
      <c r="M113" s="51">
        <f t="shared" si="22"/>
        <v>450</v>
      </c>
      <c r="N113" s="51">
        <f t="shared" si="23"/>
        <v>3</v>
      </c>
      <c r="O113" s="81">
        <f>IF(OR(E113&gt;0,F113&gt;0,G113&gt;0),[1]Données!$T$4)</f>
        <v>13</v>
      </c>
    </row>
    <row r="114" spans="1:15" x14ac:dyDescent="0.3">
      <c r="A114" s="41" t="str">
        <f>VLOOKUP(B114,Données!$A$3:$I$1003,4)</f>
        <v>H</v>
      </c>
      <c r="B114" s="53">
        <v>1056</v>
      </c>
      <c r="C114" s="43" t="str">
        <f>IF(B114=Données!T$1,Données!$T$2,VLOOKUP(B114,Données!$A$3:$I$1003,3))</f>
        <v>Manuel Franco</v>
      </c>
      <c r="D114" s="41">
        <f>IF(C114="Dummy",Données!$T$3,VLOOKUP(B114,Données!$A$3:$I$1003,5))</f>
        <v>177</v>
      </c>
      <c r="E114" s="116">
        <v>186</v>
      </c>
      <c r="F114" s="116">
        <v>181</v>
      </c>
      <c r="G114" s="116">
        <v>203</v>
      </c>
      <c r="H114" s="45"/>
      <c r="I114" s="46"/>
      <c r="J114" s="47"/>
      <c r="K114" s="48"/>
      <c r="L114" s="49"/>
      <c r="M114" s="51">
        <f t="shared" si="22"/>
        <v>570</v>
      </c>
      <c r="N114" s="51">
        <f t="shared" si="23"/>
        <v>3</v>
      </c>
      <c r="O114" s="81">
        <f>IF(OR(E114&gt;0,F114&gt;0,G114&gt;0),[1]Données!$T$4)</f>
        <v>13</v>
      </c>
    </row>
    <row r="115" spans="1:15" x14ac:dyDescent="0.3">
      <c r="A115" s="41" t="str">
        <f>VLOOKUP(B115,Données!$A$3:$I$1003,4)</f>
        <v>H</v>
      </c>
      <c r="B115" s="53">
        <v>1057</v>
      </c>
      <c r="C115" s="43" t="str">
        <f>IF(B115=Données!T$1,Données!$T$2,VLOOKUP(B115,Données!$A$3:$I$1003,3))</f>
        <v>Jacques Croteau</v>
      </c>
      <c r="D115" s="41">
        <f>IF(C115="Dummy",Données!$T$3,VLOOKUP(B115,Données!$A$3:$I$1003,5))</f>
        <v>177</v>
      </c>
      <c r="E115" s="116">
        <v>183</v>
      </c>
      <c r="F115" s="116">
        <v>210</v>
      </c>
      <c r="G115" s="116">
        <v>180</v>
      </c>
      <c r="H115" s="45"/>
      <c r="I115" s="46"/>
      <c r="J115" s="47"/>
      <c r="K115" s="48"/>
      <c r="L115" s="49"/>
      <c r="M115" s="51">
        <f t="shared" si="22"/>
        <v>573</v>
      </c>
      <c r="N115" s="51">
        <f t="shared" si="23"/>
        <v>3</v>
      </c>
      <c r="O115" s="81">
        <f>IF(OR(E115&gt;0,F115&gt;0,G115&gt;0),[1]Données!$T$4)</f>
        <v>13</v>
      </c>
    </row>
    <row r="116" spans="1:15" x14ac:dyDescent="0.3">
      <c r="A116" s="41" t="str">
        <f>VLOOKUP(B116,Données!$A$3:$I$1003,4)</f>
        <v>F</v>
      </c>
      <c r="B116" s="53">
        <v>1058</v>
      </c>
      <c r="C116" s="43" t="str">
        <f>IF(B116=Données!T$1,Données!$T$2,VLOOKUP(B116,Données!$A$3:$I$1003,3))</f>
        <v>Claire Lessard</v>
      </c>
      <c r="D116" s="41">
        <f>IF(C116="Dummy",Données!$T$3,VLOOKUP(B116,Données!$A$3:$I$1003,5))</f>
        <v>174</v>
      </c>
      <c r="E116" s="116">
        <v>214</v>
      </c>
      <c r="F116" s="116">
        <v>190</v>
      </c>
      <c r="G116" s="116">
        <v>128</v>
      </c>
      <c r="H116" s="45"/>
      <c r="I116" s="46"/>
      <c r="J116" s="47"/>
      <c r="K116" s="48"/>
      <c r="L116" s="49"/>
      <c r="M116" s="51">
        <f t="shared" si="22"/>
        <v>532</v>
      </c>
      <c r="N116" s="51">
        <f t="shared" si="23"/>
        <v>3</v>
      </c>
      <c r="O116" s="81">
        <f>IF(OR(E116&gt;0,F116&gt;0,G116&gt;0),[1]Données!$T$4)</f>
        <v>13</v>
      </c>
    </row>
    <row r="117" spans="1:15" x14ac:dyDescent="0.3">
      <c r="A117" s="32" t="s">
        <v>121</v>
      </c>
      <c r="B117" s="53"/>
      <c r="C117" s="54" t="e">
        <f>VLOOKUP(B117,Données!$M$3:$R$253,2)</f>
        <v>#N/A</v>
      </c>
      <c r="D117" s="32" t="e">
        <f>VLOOKUP(B117,Données!$M$3:$R$253,3)</f>
        <v>#N/A</v>
      </c>
      <c r="E117" s="116"/>
      <c r="F117" s="116"/>
      <c r="G117" s="116"/>
      <c r="H117" s="45"/>
      <c r="I117" s="46"/>
      <c r="J117" s="47"/>
      <c r="K117" s="48"/>
      <c r="L117" s="49"/>
      <c r="M117" s="57">
        <f t="shared" si="22"/>
        <v>0</v>
      </c>
      <c r="N117" s="57">
        <f t="shared" si="23"/>
        <v>0</v>
      </c>
      <c r="O117" s="82" t="b">
        <f>IF(OR(E117&gt;0,F117&gt;0,G117&gt;0),Données!$T$5)</f>
        <v>0</v>
      </c>
    </row>
    <row r="118" spans="1:15" x14ac:dyDescent="0.3">
      <c r="A118" s="32" t="s">
        <v>121</v>
      </c>
      <c r="B118" s="53"/>
      <c r="C118" s="54" t="e">
        <f>VLOOKUP(B118,Données!$M$3:$R$253,2)</f>
        <v>#N/A</v>
      </c>
      <c r="D118" s="32" t="e">
        <f>VLOOKUP(B118,Données!$M$3:$R$253,3)</f>
        <v>#N/A</v>
      </c>
      <c r="E118" s="116"/>
      <c r="F118" s="116"/>
      <c r="G118" s="116"/>
      <c r="H118" s="45"/>
      <c r="I118" s="46"/>
      <c r="J118" s="47"/>
      <c r="K118" s="48"/>
      <c r="L118" s="49"/>
      <c r="M118" s="57">
        <f t="shared" si="22"/>
        <v>0</v>
      </c>
      <c r="N118" s="57">
        <f t="shared" si="23"/>
        <v>0</v>
      </c>
      <c r="O118" s="82" t="b">
        <f>IF(OR(E118&gt;0,F118&gt;0,G118&gt;0),Données!$T$5)</f>
        <v>0</v>
      </c>
    </row>
    <row r="119" spans="1:15" x14ac:dyDescent="0.3">
      <c r="A119" s="59" t="s">
        <v>122</v>
      </c>
      <c r="B119" s="53"/>
      <c r="C119" s="60" t="e">
        <f>VLOOKUP(B119,Données!$A$3:$I$1003,3)</f>
        <v>#N/A</v>
      </c>
      <c r="D119" s="59" t="e">
        <f>IF(C119="Dummy",Données!$T$3,VLOOKUP(B119,Données!$A$3:$I$1003,5))</f>
        <v>#N/A</v>
      </c>
      <c r="E119" s="116"/>
      <c r="F119" s="116"/>
      <c r="G119" s="116"/>
      <c r="H119" s="45"/>
      <c r="I119" s="46"/>
      <c r="J119" s="47"/>
      <c r="K119" s="48"/>
      <c r="L119" s="49"/>
      <c r="M119" s="62">
        <f t="shared" si="22"/>
        <v>0</v>
      </c>
      <c r="N119" s="62">
        <f t="shared" si="23"/>
        <v>0</v>
      </c>
      <c r="O119" s="83" t="b">
        <f>IF(OR(E119&gt;0,F119&gt;0,G119&gt;0),Données!$T$4)</f>
        <v>0</v>
      </c>
    </row>
    <row r="120" spans="1:15" x14ac:dyDescent="0.3">
      <c r="A120" s="59" t="s">
        <v>122</v>
      </c>
      <c r="B120" s="53"/>
      <c r="C120" s="60" t="e">
        <f>VLOOKUP(B120,Données!$A$3:$I$1003,3)</f>
        <v>#N/A</v>
      </c>
      <c r="D120" s="59" t="e">
        <f>IF(C120="Dummy",Données!$T$3,VLOOKUP(B120,Données!$A$3:$I$1003,5))</f>
        <v>#N/A</v>
      </c>
      <c r="E120" s="116"/>
      <c r="F120" s="116"/>
      <c r="G120" s="116"/>
      <c r="H120" s="45"/>
      <c r="I120" s="46"/>
      <c r="J120" s="47"/>
      <c r="K120" s="48"/>
      <c r="L120" s="49"/>
      <c r="M120" s="62">
        <f t="shared" si="22"/>
        <v>0</v>
      </c>
      <c r="N120" s="62">
        <f t="shared" si="23"/>
        <v>0</v>
      </c>
      <c r="O120" s="83" t="b">
        <f>IF(OR(E120&gt;0,F120&gt;0,G120&gt;0),Données!$T$4)</f>
        <v>0</v>
      </c>
    </row>
    <row r="121" spans="1:15" ht="15.6" x14ac:dyDescent="0.3">
      <c r="A121" s="84">
        <f>$AG$1-D121</f>
        <v>-819</v>
      </c>
      <c r="B121" s="85"/>
      <c r="C121" s="31" t="s">
        <v>135</v>
      </c>
      <c r="D121" s="86">
        <f>SUM(D112:D116)</f>
        <v>819</v>
      </c>
      <c r="E121" s="116"/>
      <c r="F121" s="116"/>
      <c r="G121" s="116"/>
      <c r="H121" s="85"/>
      <c r="I121" s="88"/>
      <c r="J121" s="89"/>
      <c r="K121" s="90"/>
      <c r="L121" s="91"/>
      <c r="M121" s="92">
        <f>IF(SUM(E112:G118)=0,"",SUM(E121:G121))</f>
        <v>0</v>
      </c>
      <c r="N121" s="93"/>
      <c r="O121" s="94"/>
    </row>
    <row r="122" spans="1:15" x14ac:dyDescent="0.3">
      <c r="A122" s="41" t="str">
        <f>VLOOKUP(B122,Données!$A$3:$I$1003,4)</f>
        <v>H</v>
      </c>
      <c r="B122" s="53">
        <v>1059</v>
      </c>
      <c r="C122" s="43" t="str">
        <f>IF(B122=Données!T$1,Données!$T$2,VLOOKUP(B122,Données!$A$3:$I$1003,3))</f>
        <v>Raymond Héroux</v>
      </c>
      <c r="D122" s="41">
        <f>IF(C122="Dummy",Données!$T$3,VLOOKUP(B122,Données!$A$3:$I$1003,5))</f>
        <v>121</v>
      </c>
      <c r="E122" s="116">
        <v>133</v>
      </c>
      <c r="F122" s="116">
        <v>133</v>
      </c>
      <c r="G122" s="116">
        <v>133</v>
      </c>
      <c r="H122" s="45"/>
      <c r="I122" s="46"/>
      <c r="J122" s="47"/>
      <c r="K122" s="48"/>
      <c r="L122" s="49"/>
      <c r="M122" s="51">
        <f t="shared" ref="M122:M130" si="24">SUM(E122:G122)</f>
        <v>399</v>
      </c>
      <c r="N122" s="51">
        <f t="shared" ref="N122:N130" si="25">COUNTIF(E122:G122,"&gt;0")</f>
        <v>3</v>
      </c>
      <c r="O122" s="80">
        <f>IF(OR(E122&gt;0,F122&gt;0,G122&gt;0),Données!$T$4)</f>
        <v>13</v>
      </c>
    </row>
    <row r="123" spans="1:15" x14ac:dyDescent="0.3">
      <c r="A123" s="41" t="str">
        <f>VLOOKUP(B123,Données!$A$3:$I$1003,4)</f>
        <v>F</v>
      </c>
      <c r="B123" s="53">
        <v>1060</v>
      </c>
      <c r="C123" s="43" t="str">
        <f>IF(B123=Données!T$1,Données!$T$2,VLOOKUP(B123,Données!$A$3:$I$1003,3))</f>
        <v>Marie Deslauriers</v>
      </c>
      <c r="D123" s="41">
        <f>IF(C123="Dummy",Données!$T$3,VLOOKUP(B123,Données!$A$3:$I$1003,5))</f>
        <v>109</v>
      </c>
      <c r="E123" s="116">
        <v>194</v>
      </c>
      <c r="F123" s="116">
        <v>134</v>
      </c>
      <c r="G123" s="116">
        <v>188</v>
      </c>
      <c r="H123" s="45"/>
      <c r="I123" s="46"/>
      <c r="J123" s="47"/>
      <c r="K123" s="48"/>
      <c r="L123" s="49"/>
      <c r="M123" s="51">
        <f t="shared" si="24"/>
        <v>516</v>
      </c>
      <c r="N123" s="51">
        <f t="shared" si="25"/>
        <v>3</v>
      </c>
      <c r="O123" s="81">
        <f>IF(OR(E123&gt;0,F123&gt;0,G123&gt;0),[1]Données!$T$4)</f>
        <v>13</v>
      </c>
    </row>
    <row r="124" spans="1:15" x14ac:dyDescent="0.3">
      <c r="A124" s="41" t="str">
        <f>VLOOKUP(B124,Données!$A$3:$I$1003,4)</f>
        <v>H</v>
      </c>
      <c r="B124" s="53">
        <v>1061</v>
      </c>
      <c r="C124" s="43" t="str">
        <f>IF(B124=Données!T$1,Données!$T$2,VLOOKUP(B124,Données!$A$3:$I$1003,3))</f>
        <v>Gilles Mc Clean</v>
      </c>
      <c r="D124" s="41">
        <f>IF(C124="Dummy",Données!$T$3,VLOOKUP(B124,Données!$A$3:$I$1003,5))</f>
        <v>213</v>
      </c>
      <c r="E124" s="116">
        <v>152</v>
      </c>
      <c r="F124" s="116">
        <v>182</v>
      </c>
      <c r="G124" s="116">
        <v>186</v>
      </c>
      <c r="H124" s="45"/>
      <c r="I124" s="46"/>
      <c r="J124" s="47"/>
      <c r="K124" s="48"/>
      <c r="L124" s="49"/>
      <c r="M124" s="51">
        <f t="shared" si="24"/>
        <v>520</v>
      </c>
      <c r="N124" s="51">
        <f t="shared" si="25"/>
        <v>3</v>
      </c>
      <c r="O124" s="81">
        <f>IF(OR(E124&gt;0,F124&gt;0,G124&gt;0),[1]Données!$T$4)</f>
        <v>13</v>
      </c>
    </row>
    <row r="125" spans="1:15" x14ac:dyDescent="0.3">
      <c r="A125" s="41" t="str">
        <f>VLOOKUP(B125,Données!$A$3:$I$1003,4)</f>
        <v>F</v>
      </c>
      <c r="B125" s="53">
        <v>1078</v>
      </c>
      <c r="C125" s="43" t="str">
        <f>IF(B125=Données!T$1,Données!$T$2,VLOOKUP(B125,Données!$A$3:$I$1003,3))</f>
        <v>Jeanne Cyr</v>
      </c>
      <c r="D125" s="41">
        <f>IF(C125="Dummy",Données!$T$3,VLOOKUP(B125,Données!$A$3:$I$1003,5))</f>
        <v>115</v>
      </c>
      <c r="E125" s="116">
        <v>236</v>
      </c>
      <c r="F125" s="116">
        <v>162</v>
      </c>
      <c r="G125" s="116">
        <v>173</v>
      </c>
      <c r="H125" s="45"/>
      <c r="I125" s="46"/>
      <c r="J125" s="47"/>
      <c r="K125" s="48"/>
      <c r="L125" s="49"/>
      <c r="M125" s="51">
        <f t="shared" si="24"/>
        <v>571</v>
      </c>
      <c r="N125" s="51">
        <f t="shared" si="25"/>
        <v>3</v>
      </c>
      <c r="O125" s="81">
        <f>IF(OR(E125&gt;0,F125&gt;0,G125&gt;0),[1]Données!$T$4)</f>
        <v>13</v>
      </c>
    </row>
    <row r="126" spans="1:15" x14ac:dyDescent="0.3">
      <c r="A126" s="41" t="str">
        <f>VLOOKUP(B126,Données!$A$3:$I$1003,4)</f>
        <v>H</v>
      </c>
      <c r="B126" s="53">
        <v>1062</v>
      </c>
      <c r="C126" s="43" t="str">
        <f>IF(B126=Données!T$1,Données!$T$2,VLOOKUP(B126,Données!$A$3:$I$1003,3))</f>
        <v>André Cyr</v>
      </c>
      <c r="D126" s="41">
        <f>IF(C126="Dummy",Données!$T$3,VLOOKUP(B126,Données!$A$3:$I$1003,5))</f>
        <v>204</v>
      </c>
      <c r="E126" s="116">
        <v>236</v>
      </c>
      <c r="F126" s="116">
        <v>181</v>
      </c>
      <c r="G126" s="116">
        <v>193</v>
      </c>
      <c r="H126" s="45"/>
      <c r="I126" s="46"/>
      <c r="J126" s="47"/>
      <c r="K126" s="48"/>
      <c r="L126" s="49"/>
      <c r="M126" s="51">
        <f t="shared" si="24"/>
        <v>610</v>
      </c>
      <c r="N126" s="51">
        <f t="shared" si="25"/>
        <v>3</v>
      </c>
      <c r="O126" s="81">
        <f>IF(OR(E126&gt;0,F126&gt;0,G126&gt;0),[1]Données!$T$4)</f>
        <v>13</v>
      </c>
    </row>
    <row r="127" spans="1:15" x14ac:dyDescent="0.3">
      <c r="A127" s="32" t="s">
        <v>121</v>
      </c>
      <c r="B127" s="53"/>
      <c r="C127" s="54" t="e">
        <f>VLOOKUP(B127,Données!$M$3:$R$253,2)</f>
        <v>#N/A</v>
      </c>
      <c r="D127" s="32" t="e">
        <f>VLOOKUP(B127,Données!$M$3:$R$253,3)</f>
        <v>#N/A</v>
      </c>
      <c r="E127" s="116"/>
      <c r="F127" s="116"/>
      <c r="G127" s="116"/>
      <c r="H127" s="45"/>
      <c r="I127" s="46"/>
      <c r="J127" s="47"/>
      <c r="K127" s="48"/>
      <c r="L127" s="49"/>
      <c r="M127" s="57">
        <f t="shared" si="24"/>
        <v>0</v>
      </c>
      <c r="N127" s="57">
        <f t="shared" si="25"/>
        <v>0</v>
      </c>
      <c r="O127" s="82" t="b">
        <f>IF(OR(E127&gt;0,F127&gt;0,G127&gt;0),Données!$T$5)</f>
        <v>0</v>
      </c>
    </row>
    <row r="128" spans="1:15" x14ac:dyDescent="0.3">
      <c r="A128" s="32" t="s">
        <v>121</v>
      </c>
      <c r="B128" s="53"/>
      <c r="C128" s="54" t="e">
        <f>VLOOKUP(B128,Données!$M$3:$R$253,2)</f>
        <v>#N/A</v>
      </c>
      <c r="D128" s="32" t="e">
        <f>VLOOKUP(B128,Données!$M$3:$R$253,3)</f>
        <v>#N/A</v>
      </c>
      <c r="E128" s="116"/>
      <c r="F128" s="116"/>
      <c r="G128" s="116"/>
      <c r="H128" s="45"/>
      <c r="I128" s="46"/>
      <c r="J128" s="47"/>
      <c r="K128" s="48"/>
      <c r="L128" s="49"/>
      <c r="M128" s="57">
        <f t="shared" si="24"/>
        <v>0</v>
      </c>
      <c r="N128" s="57">
        <f t="shared" si="25"/>
        <v>0</v>
      </c>
      <c r="O128" s="82" t="b">
        <f>IF(OR(E128&gt;0,F128&gt;0,G128&gt;0),Données!$T$5)</f>
        <v>0</v>
      </c>
    </row>
    <row r="129" spans="1:15" x14ac:dyDescent="0.3">
      <c r="A129" s="59" t="s">
        <v>122</v>
      </c>
      <c r="B129" s="53"/>
      <c r="C129" s="60" t="e">
        <f>VLOOKUP(B129,Données!$A$3:$I$1003,3)</f>
        <v>#N/A</v>
      </c>
      <c r="D129" s="59" t="e">
        <f>IF(C129="Dummy",Données!$T$3,VLOOKUP(B129,Données!$A$3:$I$1003,5))</f>
        <v>#N/A</v>
      </c>
      <c r="E129" s="116"/>
      <c r="F129" s="116"/>
      <c r="G129" s="116"/>
      <c r="H129" s="45"/>
      <c r="I129" s="46"/>
      <c r="J129" s="47"/>
      <c r="K129" s="48"/>
      <c r="L129" s="49"/>
      <c r="M129" s="62">
        <f t="shared" si="24"/>
        <v>0</v>
      </c>
      <c r="N129" s="62">
        <f t="shared" si="25"/>
        <v>0</v>
      </c>
      <c r="O129" s="83" t="b">
        <f>IF(OR(E129&gt;0,F129&gt;0,G129&gt;0),Données!$T$4)</f>
        <v>0</v>
      </c>
    </row>
    <row r="130" spans="1:15" x14ac:dyDescent="0.3">
      <c r="A130" s="59" t="s">
        <v>122</v>
      </c>
      <c r="B130" s="53"/>
      <c r="C130" s="60" t="e">
        <f>VLOOKUP(B130,Données!$A$3:$I$1003,3)</f>
        <v>#N/A</v>
      </c>
      <c r="D130" s="59" t="e">
        <f>IF(C130="Dummy",Données!$T$3,VLOOKUP(B130,Données!$A$3:$I$1003,5))</f>
        <v>#N/A</v>
      </c>
      <c r="E130" s="116"/>
      <c r="F130" s="116"/>
      <c r="G130" s="116"/>
      <c r="H130" s="45"/>
      <c r="I130" s="46"/>
      <c r="J130" s="47"/>
      <c r="K130" s="48"/>
      <c r="L130" s="49"/>
      <c r="M130" s="62">
        <f t="shared" si="24"/>
        <v>0</v>
      </c>
      <c r="N130" s="62">
        <f t="shared" si="25"/>
        <v>0</v>
      </c>
      <c r="O130" s="83" t="b">
        <f>IF(OR(E130&gt;0,F130&gt;0,G130&gt;0),Données!$T$4)</f>
        <v>0</v>
      </c>
    </row>
    <row r="131" spans="1:15" ht="15.6" x14ac:dyDescent="0.3">
      <c r="A131" s="84">
        <f>$AG$1-D131</f>
        <v>-762</v>
      </c>
      <c r="B131" s="85"/>
      <c r="C131" s="31" t="s">
        <v>136</v>
      </c>
      <c r="D131" s="86">
        <f>SUM(D122:D126)</f>
        <v>762</v>
      </c>
      <c r="E131" s="116"/>
      <c r="F131" s="116"/>
      <c r="G131" s="116"/>
      <c r="H131" s="85"/>
      <c r="I131" s="88"/>
      <c r="J131" s="89"/>
      <c r="K131" s="90"/>
      <c r="L131" s="91"/>
      <c r="M131" s="92">
        <f>IF(SUM(E122:G128)=0,"",SUM(E131:G131))</f>
        <v>0</v>
      </c>
      <c r="N131" s="93"/>
      <c r="O131" s="94"/>
    </row>
    <row r="132" spans="1:15" x14ac:dyDescent="0.3">
      <c r="A132" s="41" t="str">
        <f>VLOOKUP(B132,Données!$A$3:$I$1003,4)</f>
        <v>H</v>
      </c>
      <c r="B132" s="53">
        <v>1063</v>
      </c>
      <c r="C132" s="43" t="str">
        <f>IF(B132=Données!T$1,Données!$T$2,VLOOKUP(B132,Données!$A$3:$I$1003,3))</f>
        <v>Gérard Mercier</v>
      </c>
      <c r="D132" s="41">
        <f>IF(C132="Dummy",Données!$T$3,VLOOKUP(B132,Données!$A$3:$I$1003,5))</f>
        <v>135</v>
      </c>
      <c r="E132" s="116">
        <v>128</v>
      </c>
      <c r="F132" s="116">
        <v>135</v>
      </c>
      <c r="G132" s="116">
        <v>129</v>
      </c>
      <c r="H132" s="45"/>
      <c r="I132" s="46"/>
      <c r="J132" s="47"/>
      <c r="K132" s="48"/>
      <c r="L132" s="49"/>
      <c r="M132" s="51">
        <f t="shared" ref="M132:M140" si="26">SUM(E132:G132)</f>
        <v>392</v>
      </c>
      <c r="N132" s="51">
        <f t="shared" ref="N132:N140" si="27">COUNTIF(E132:G132,"&gt;0")</f>
        <v>3</v>
      </c>
      <c r="O132" s="80">
        <f>IF(OR(E132&gt;0,F132&gt;0,G132&gt;0),Données!$T$4)</f>
        <v>13</v>
      </c>
    </row>
    <row r="133" spans="1:15" x14ac:dyDescent="0.3">
      <c r="A133" s="41" t="str">
        <f>VLOOKUP(B133,Données!$A$3:$I$1003,4)</f>
        <v>F</v>
      </c>
      <c r="B133" s="53">
        <v>1064</v>
      </c>
      <c r="C133" s="43" t="str">
        <f>IF(B133=Données!T$1,Données!$T$2,VLOOKUP(B133,Données!$A$3:$I$1003,3))</f>
        <v>Louise Arbour</v>
      </c>
      <c r="D133" s="41">
        <f>IF(C133="Dummy",Données!$T$3,VLOOKUP(B133,Données!$A$3:$I$1003,5))</f>
        <v>146</v>
      </c>
      <c r="E133" s="116">
        <v>124</v>
      </c>
      <c r="F133" s="116">
        <v>164</v>
      </c>
      <c r="G133" s="116">
        <v>139</v>
      </c>
      <c r="H133" s="45"/>
      <c r="I133" s="46"/>
      <c r="J133" s="47"/>
      <c r="K133" s="48"/>
      <c r="L133" s="49"/>
      <c r="M133" s="51">
        <f t="shared" si="26"/>
        <v>427</v>
      </c>
      <c r="N133" s="51">
        <f t="shared" si="27"/>
        <v>3</v>
      </c>
      <c r="O133" s="81">
        <f>IF(OR(E133&gt;0,F133&gt;0,G133&gt;0),[1]Données!$T$4)</f>
        <v>13</v>
      </c>
    </row>
    <row r="134" spans="1:15" x14ac:dyDescent="0.3">
      <c r="A134" s="41" t="str">
        <f>VLOOKUP(B134,Données!$A$3:$I$1003,4)</f>
        <v>F</v>
      </c>
      <c r="B134" s="53">
        <v>1065</v>
      </c>
      <c r="C134" s="43" t="str">
        <f>IF(B134=Données!T$1,Données!$T$2,VLOOKUP(B134,Données!$A$3:$I$1003,3))</f>
        <v>Huguette Charron</v>
      </c>
      <c r="D134" s="41">
        <f>IF(C134="Dummy",Données!$T$3,VLOOKUP(B134,Données!$A$3:$I$1003,5))</f>
        <v>176</v>
      </c>
      <c r="E134" s="116">
        <v>122</v>
      </c>
      <c r="F134" s="116">
        <v>109</v>
      </c>
      <c r="G134" s="116">
        <v>129</v>
      </c>
      <c r="H134" s="45"/>
      <c r="I134" s="46"/>
      <c r="J134" s="47"/>
      <c r="K134" s="48"/>
      <c r="L134" s="49"/>
      <c r="M134" s="51">
        <f t="shared" si="26"/>
        <v>360</v>
      </c>
      <c r="N134" s="51">
        <f t="shared" si="27"/>
        <v>3</v>
      </c>
      <c r="O134" s="81">
        <f>IF(OR(E134&gt;0,F134&gt;0,G134&gt;0),[1]Données!$T$4)</f>
        <v>13</v>
      </c>
    </row>
    <row r="135" spans="1:15" x14ac:dyDescent="0.3">
      <c r="A135" s="41" t="str">
        <f>VLOOKUP(B135,Données!$A$3:$I$1003,4)</f>
        <v>F</v>
      </c>
      <c r="B135" s="53">
        <v>1077</v>
      </c>
      <c r="C135" s="43" t="str">
        <f>IF(B135=Données!T$1,Données!$T$2,VLOOKUP(B135,Données!$A$3:$I$1003,3))</f>
        <v>Anita Pelletier</v>
      </c>
      <c r="D135" s="41">
        <f>IF(C135="Dummy",Données!$T$3,VLOOKUP(B135,Données!$A$3:$I$1003,5))</f>
        <v>145</v>
      </c>
      <c r="E135" s="116">
        <v>145</v>
      </c>
      <c r="F135" s="116">
        <v>158</v>
      </c>
      <c r="G135" s="116">
        <v>175</v>
      </c>
      <c r="H135" s="45"/>
      <c r="I135" s="46"/>
      <c r="J135" s="47"/>
      <c r="K135" s="48"/>
      <c r="L135" s="49"/>
      <c r="M135" s="51">
        <f t="shared" si="26"/>
        <v>478</v>
      </c>
      <c r="N135" s="51">
        <f t="shared" si="27"/>
        <v>3</v>
      </c>
      <c r="O135" s="81">
        <f>IF(OR(E135&gt;0,F135&gt;0,G135&gt;0),[1]Données!$T$4)</f>
        <v>13</v>
      </c>
    </row>
    <row r="136" spans="1:15" x14ac:dyDescent="0.3">
      <c r="A136" s="41" t="str">
        <f>VLOOKUP(B136,Données!$A$3:$I$1003,4)</f>
        <v>H</v>
      </c>
      <c r="B136" s="53">
        <v>1066</v>
      </c>
      <c r="C136" s="43" t="str">
        <f>IF(B136=Données!T$1,Données!$T$2,VLOOKUP(B136,Données!$A$3:$I$1003,3))</f>
        <v>Michel Moreau</v>
      </c>
      <c r="D136" s="41">
        <f>IF(C136="Dummy",Données!$T$3,VLOOKUP(B136,Données!$A$3:$I$1003,5))</f>
        <v>199</v>
      </c>
      <c r="E136" s="116">
        <v>232</v>
      </c>
      <c r="F136" s="116">
        <v>167</v>
      </c>
      <c r="G136" s="116">
        <v>151</v>
      </c>
      <c r="H136" s="45"/>
      <c r="I136" s="46"/>
      <c r="J136" s="47"/>
      <c r="K136" s="48"/>
      <c r="L136" s="49"/>
      <c r="M136" s="51">
        <f t="shared" si="26"/>
        <v>550</v>
      </c>
      <c r="N136" s="51">
        <f t="shared" si="27"/>
        <v>3</v>
      </c>
      <c r="O136" s="81">
        <f>IF(OR(E136&gt;0,F136&gt;0,G136&gt;0),[1]Données!$T$4)</f>
        <v>13</v>
      </c>
    </row>
    <row r="137" spans="1:15" x14ac:dyDescent="0.3">
      <c r="A137" s="32" t="s">
        <v>121</v>
      </c>
      <c r="B137" s="53"/>
      <c r="C137" s="54" t="e">
        <f>VLOOKUP(B137,Données!$M$3:$R$253,2)</f>
        <v>#N/A</v>
      </c>
      <c r="D137" s="32" t="e">
        <f>VLOOKUP(B137,Données!$M$3:$R$253,3)</f>
        <v>#N/A</v>
      </c>
      <c r="E137" s="116"/>
      <c r="F137" s="116"/>
      <c r="G137" s="116"/>
      <c r="H137" s="45"/>
      <c r="I137" s="46"/>
      <c r="J137" s="47"/>
      <c r="K137" s="48"/>
      <c r="L137" s="49"/>
      <c r="M137" s="57">
        <f t="shared" si="26"/>
        <v>0</v>
      </c>
      <c r="N137" s="57">
        <f t="shared" si="27"/>
        <v>0</v>
      </c>
      <c r="O137" s="82" t="b">
        <f>IF(OR(E137&gt;0,F137&gt;0,G137&gt;0),Données!$T$5)</f>
        <v>0</v>
      </c>
    </row>
    <row r="138" spans="1:15" x14ac:dyDescent="0.3">
      <c r="A138" s="32" t="s">
        <v>121</v>
      </c>
      <c r="B138" s="53"/>
      <c r="C138" s="54" t="e">
        <f>VLOOKUP(B138,Données!$M$3:$R$253,2)</f>
        <v>#N/A</v>
      </c>
      <c r="D138" s="32" t="e">
        <f>VLOOKUP(B138,Données!$M$3:$R$253,3)</f>
        <v>#N/A</v>
      </c>
      <c r="E138" s="116"/>
      <c r="F138" s="116"/>
      <c r="G138" s="116"/>
      <c r="H138" s="45"/>
      <c r="I138" s="46"/>
      <c r="J138" s="47"/>
      <c r="K138" s="48"/>
      <c r="L138" s="49"/>
      <c r="M138" s="57">
        <f t="shared" si="26"/>
        <v>0</v>
      </c>
      <c r="N138" s="57">
        <f t="shared" si="27"/>
        <v>0</v>
      </c>
      <c r="O138" s="82" t="b">
        <f>IF(OR(E138&gt;0,F138&gt;0,G138&gt;0),Données!$T$5)</f>
        <v>0</v>
      </c>
    </row>
    <row r="139" spans="1:15" x14ac:dyDescent="0.3">
      <c r="A139" s="59" t="s">
        <v>122</v>
      </c>
      <c r="B139" s="53"/>
      <c r="C139" s="60" t="e">
        <f>VLOOKUP(B139,Données!$A$3:$I$1003,3)</f>
        <v>#N/A</v>
      </c>
      <c r="D139" s="59" t="e">
        <f>IF(C139="Dummy",Données!$T$3,VLOOKUP(B139,Données!$A$3:$I$1003,5))</f>
        <v>#N/A</v>
      </c>
      <c r="E139" s="116"/>
      <c r="F139" s="116"/>
      <c r="G139" s="116"/>
      <c r="H139" s="45"/>
      <c r="I139" s="46"/>
      <c r="J139" s="47"/>
      <c r="K139" s="48"/>
      <c r="L139" s="49"/>
      <c r="M139" s="62">
        <f t="shared" si="26"/>
        <v>0</v>
      </c>
      <c r="N139" s="62">
        <f t="shared" si="27"/>
        <v>0</v>
      </c>
      <c r="O139" s="83" t="b">
        <f>IF(OR(E139&gt;0,F139&gt;0,G139&gt;0),Données!$T$4)</f>
        <v>0</v>
      </c>
    </row>
    <row r="140" spans="1:15" x14ac:dyDescent="0.3">
      <c r="A140" s="59" t="s">
        <v>122</v>
      </c>
      <c r="B140" s="53"/>
      <c r="C140" s="60" t="e">
        <f>VLOOKUP(B140,Données!$A$3:$I$1003,3)</f>
        <v>#N/A</v>
      </c>
      <c r="D140" s="59" t="e">
        <f>IF(C140="Dummy",Données!$T$3,VLOOKUP(B140,Données!$A$3:$I$1003,5))</f>
        <v>#N/A</v>
      </c>
      <c r="E140" s="116"/>
      <c r="F140" s="116"/>
      <c r="G140" s="116"/>
      <c r="H140" s="45"/>
      <c r="I140" s="46"/>
      <c r="J140" s="47"/>
      <c r="K140" s="48"/>
      <c r="L140" s="49"/>
      <c r="M140" s="62">
        <f t="shared" si="26"/>
        <v>0</v>
      </c>
      <c r="N140" s="62">
        <f t="shared" si="27"/>
        <v>0</v>
      </c>
      <c r="O140" s="83" t="b">
        <f>IF(OR(E140&gt;0,F140&gt;0,G140&gt;0),Données!$T$4)</f>
        <v>0</v>
      </c>
    </row>
    <row r="141" spans="1:15" ht="15.6" x14ac:dyDescent="0.3">
      <c r="A141" s="84">
        <f>$AG$1-D141</f>
        <v>-801</v>
      </c>
      <c r="B141" s="85"/>
      <c r="C141" s="31" t="s">
        <v>137</v>
      </c>
      <c r="D141" s="86">
        <f>SUM(D132:D136)</f>
        <v>801</v>
      </c>
      <c r="E141" s="116"/>
      <c r="F141" s="116"/>
      <c r="G141" s="116"/>
      <c r="H141" s="85"/>
      <c r="I141" s="88"/>
      <c r="J141" s="89"/>
      <c r="K141" s="90"/>
      <c r="L141" s="91"/>
      <c r="M141" s="92">
        <f>IF(SUM(E132:G138)=0,"",SUM(E141:G141))</f>
        <v>0</v>
      </c>
      <c r="N141" s="93"/>
      <c r="O141" s="94"/>
    </row>
    <row r="142" spans="1:15" x14ac:dyDescent="0.3">
      <c r="A142" s="41" t="str">
        <f>VLOOKUP(B142,Données!$A$3:$I$1003,4)</f>
        <v>F</v>
      </c>
      <c r="B142" s="53">
        <v>1067</v>
      </c>
      <c r="C142" s="43" t="str">
        <f>IF(B142=Données!T$1,Données!$T$2,VLOOKUP(B142,Données!$A$3:$I$1003,3))</f>
        <v>Suzanne Turcotte</v>
      </c>
      <c r="D142" s="41">
        <f>IF(C142="Dummy",Données!$T$3,VLOOKUP(B142,Données!$A$3:$I$1003,5))</f>
        <v>170</v>
      </c>
      <c r="E142" s="116">
        <v>138</v>
      </c>
      <c r="F142" s="116">
        <v>117</v>
      </c>
      <c r="G142" s="116">
        <v>125</v>
      </c>
      <c r="H142" s="45"/>
      <c r="I142" s="46"/>
      <c r="J142" s="47"/>
      <c r="K142" s="48"/>
      <c r="L142" s="49"/>
      <c r="M142" s="51">
        <f t="shared" ref="M142:M150" si="28">SUM(E142:G142)</f>
        <v>380</v>
      </c>
      <c r="N142" s="51">
        <f t="shared" ref="N142:N150" si="29">COUNTIF(E142:G142,"&gt;0")</f>
        <v>3</v>
      </c>
      <c r="O142" s="80">
        <f>IF(OR(E142&gt;0,F142&gt;0,G142&gt;0),Données!$T$4)</f>
        <v>13</v>
      </c>
    </row>
    <row r="143" spans="1:15" x14ac:dyDescent="0.3">
      <c r="A143" s="41" t="str">
        <f>VLOOKUP(B143,Données!$A$3:$I$1003,4)</f>
        <v>H</v>
      </c>
      <c r="B143" s="53">
        <v>1068</v>
      </c>
      <c r="C143" s="43" t="str">
        <f>IF(B143=Données!T$1,Données!$T$2,VLOOKUP(B143,Données!$A$3:$I$1003,3))</f>
        <v>Yvon Cyr</v>
      </c>
      <c r="D143" s="41">
        <f>IF(C143="Dummy",Données!$T$3,VLOOKUP(B143,Données!$A$3:$I$1003,5))</f>
        <v>159</v>
      </c>
      <c r="E143" s="116">
        <v>174</v>
      </c>
      <c r="F143" s="116">
        <v>130</v>
      </c>
      <c r="G143" s="116">
        <v>179</v>
      </c>
      <c r="H143" s="45"/>
      <c r="I143" s="46"/>
      <c r="J143" s="47"/>
      <c r="K143" s="48"/>
      <c r="L143" s="49"/>
      <c r="M143" s="51">
        <f t="shared" si="28"/>
        <v>483</v>
      </c>
      <c r="N143" s="51">
        <f t="shared" si="29"/>
        <v>3</v>
      </c>
      <c r="O143" s="81">
        <f>IF(OR(E143&gt;0,F143&gt;0,G143&gt;0),[1]Données!$T$4)</f>
        <v>13</v>
      </c>
    </row>
    <row r="144" spans="1:15" x14ac:dyDescent="0.3">
      <c r="A144" s="41" t="str">
        <f>VLOOKUP(B144,Données!$A$3:$I$1003,4)</f>
        <v>H</v>
      </c>
      <c r="B144" s="53">
        <v>1069</v>
      </c>
      <c r="C144" s="43" t="str">
        <f>IF(B144=Données!T$1,Données!$T$2,VLOOKUP(B144,Données!$A$3:$I$1003,3))</f>
        <v>Gilles Tremblay</v>
      </c>
      <c r="D144" s="41">
        <f>IF(C144="Dummy",Données!$T$3,VLOOKUP(B144,Données!$A$3:$I$1003,5))</f>
        <v>172</v>
      </c>
      <c r="E144" s="116">
        <v>205</v>
      </c>
      <c r="F144" s="116">
        <v>159</v>
      </c>
      <c r="G144" s="116">
        <v>116</v>
      </c>
      <c r="H144" s="45"/>
      <c r="I144" s="46"/>
      <c r="J144" s="47"/>
      <c r="K144" s="48"/>
      <c r="L144" s="49"/>
      <c r="M144" s="51">
        <f t="shared" si="28"/>
        <v>480</v>
      </c>
      <c r="N144" s="51">
        <f t="shared" si="29"/>
        <v>3</v>
      </c>
      <c r="O144" s="81">
        <f>IF(OR(E144&gt;0,F144&gt;0,G144&gt;0),[1]Données!$T$4)</f>
        <v>13</v>
      </c>
    </row>
    <row r="145" spans="1:15" x14ac:dyDescent="0.3">
      <c r="A145" s="41" t="str">
        <f>VLOOKUP(B145,Données!$A$3:$I$1003,4)</f>
        <v>H</v>
      </c>
      <c r="B145" s="53">
        <v>1076</v>
      </c>
      <c r="C145" s="43" t="str">
        <f>IF(B145=Données!T$1,Données!$T$2,VLOOKUP(B145,Données!$A$3:$I$1003,3))</f>
        <v>Claude Chaumont</v>
      </c>
      <c r="D145" s="41">
        <f>IF(C145="Dummy",Données!$T$3,VLOOKUP(B145,Données!$A$3:$I$1003,5))</f>
        <v>157</v>
      </c>
      <c r="E145" s="116">
        <v>244</v>
      </c>
      <c r="F145" s="116">
        <v>153</v>
      </c>
      <c r="G145" s="116">
        <v>171</v>
      </c>
      <c r="H145" s="45"/>
      <c r="I145" s="46"/>
      <c r="J145" s="47"/>
      <c r="K145" s="48"/>
      <c r="L145" s="49"/>
      <c r="M145" s="51">
        <f t="shared" si="28"/>
        <v>568</v>
      </c>
      <c r="N145" s="51">
        <f t="shared" si="29"/>
        <v>3</v>
      </c>
      <c r="O145" s="81">
        <f>IF(OR(E145&gt;0,F145&gt;0,G145&gt;0),[1]Données!$T$4)</f>
        <v>13</v>
      </c>
    </row>
    <row r="146" spans="1:15" x14ac:dyDescent="0.3">
      <c r="A146" s="41" t="str">
        <f>VLOOKUP(B146,Données!$A$3:$I$1003,4)</f>
        <v>H</v>
      </c>
      <c r="B146" s="53">
        <v>1070</v>
      </c>
      <c r="C146" s="43" t="str">
        <f>IF(B146=Données!T$1,Données!$T$2,VLOOKUP(B146,Données!$A$3:$I$1003,3))</f>
        <v>Yves Chapdelaine</v>
      </c>
      <c r="D146" s="41">
        <f>IF(C146="Dummy",Données!$T$3,VLOOKUP(B146,Données!$A$3:$I$1003,5))</f>
        <v>201</v>
      </c>
      <c r="E146" s="116">
        <v>192</v>
      </c>
      <c r="F146" s="116">
        <v>225</v>
      </c>
      <c r="G146" s="116">
        <v>169</v>
      </c>
      <c r="H146" s="45"/>
      <c r="I146" s="46"/>
      <c r="J146" s="47"/>
      <c r="K146" s="48"/>
      <c r="L146" s="49"/>
      <c r="M146" s="51">
        <f t="shared" si="28"/>
        <v>586</v>
      </c>
      <c r="N146" s="51">
        <f t="shared" si="29"/>
        <v>3</v>
      </c>
      <c r="O146" s="81">
        <f>IF(OR(E146&gt;0,F146&gt;0,G146&gt;0),[1]Données!$T$4)</f>
        <v>13</v>
      </c>
    </row>
    <row r="147" spans="1:15" x14ac:dyDescent="0.3">
      <c r="A147" s="32" t="s">
        <v>121</v>
      </c>
      <c r="B147" s="53"/>
      <c r="C147" s="54" t="e">
        <f>VLOOKUP(B147,Données!$M$3:$R$253,2)</f>
        <v>#N/A</v>
      </c>
      <c r="D147" s="32" t="e">
        <f>VLOOKUP(B147,Données!$M$3:$R$253,3)</f>
        <v>#N/A</v>
      </c>
      <c r="E147" s="116"/>
      <c r="F147" s="116"/>
      <c r="G147" s="116"/>
      <c r="H147" s="45"/>
      <c r="I147" s="46"/>
      <c r="J147" s="47"/>
      <c r="K147" s="48"/>
      <c r="L147" s="49"/>
      <c r="M147" s="57">
        <f t="shared" si="28"/>
        <v>0</v>
      </c>
      <c r="N147" s="57">
        <f t="shared" si="29"/>
        <v>0</v>
      </c>
      <c r="O147" s="82" t="b">
        <f>IF(OR(E147&gt;0,F147&gt;0,G147&gt;0),Données!$T$5)</f>
        <v>0</v>
      </c>
    </row>
    <row r="148" spans="1:15" x14ac:dyDescent="0.3">
      <c r="A148" s="32" t="s">
        <v>121</v>
      </c>
      <c r="B148" s="53"/>
      <c r="C148" s="54" t="e">
        <f>VLOOKUP(B148,Données!$M$3:$R$253,2)</f>
        <v>#N/A</v>
      </c>
      <c r="D148" s="32" t="e">
        <f>VLOOKUP(B148,Données!$M$3:$R$253,3)</f>
        <v>#N/A</v>
      </c>
      <c r="E148" s="116"/>
      <c r="F148" s="116"/>
      <c r="G148" s="116"/>
      <c r="H148" s="45"/>
      <c r="I148" s="46"/>
      <c r="J148" s="47"/>
      <c r="K148" s="48"/>
      <c r="L148" s="49"/>
      <c r="M148" s="57">
        <f t="shared" si="28"/>
        <v>0</v>
      </c>
      <c r="N148" s="57">
        <f t="shared" si="29"/>
        <v>0</v>
      </c>
      <c r="O148" s="82" t="b">
        <f>IF(OR(E148&gt;0,F148&gt;0,G148&gt;0),Données!$T$5)</f>
        <v>0</v>
      </c>
    </row>
    <row r="149" spans="1:15" x14ac:dyDescent="0.3">
      <c r="A149" s="59" t="s">
        <v>122</v>
      </c>
      <c r="B149" s="53"/>
      <c r="C149" s="60" t="e">
        <f>VLOOKUP(B149,Données!$A$3:$I$1003,3)</f>
        <v>#N/A</v>
      </c>
      <c r="D149" s="59" t="e">
        <f>IF(C149="Dummy",Données!$T$3,VLOOKUP(B149,Données!$A$3:$I$1003,5))</f>
        <v>#N/A</v>
      </c>
      <c r="E149" s="116"/>
      <c r="F149" s="116"/>
      <c r="G149" s="116"/>
      <c r="H149" s="45"/>
      <c r="I149" s="46"/>
      <c r="J149" s="47"/>
      <c r="K149" s="48"/>
      <c r="L149" s="49"/>
      <c r="M149" s="62">
        <f t="shared" si="28"/>
        <v>0</v>
      </c>
      <c r="N149" s="62">
        <f t="shared" si="29"/>
        <v>0</v>
      </c>
      <c r="O149" s="83" t="b">
        <f>IF(OR(E149&gt;0,F149&gt;0,G149&gt;0),Données!$T$4)</f>
        <v>0</v>
      </c>
    </row>
    <row r="150" spans="1:15" x14ac:dyDescent="0.3">
      <c r="A150" s="59" t="s">
        <v>122</v>
      </c>
      <c r="B150" s="53"/>
      <c r="C150" s="60" t="e">
        <f>VLOOKUP(B150,Données!$A$3:$I$1003,3)</f>
        <v>#N/A</v>
      </c>
      <c r="D150" s="59" t="e">
        <f>IF(C150="Dummy",Données!$T$3,VLOOKUP(B150,Données!$A$3:$I$1003,5))</f>
        <v>#N/A</v>
      </c>
      <c r="E150" s="116"/>
      <c r="F150" s="116"/>
      <c r="G150" s="116"/>
      <c r="H150" s="45"/>
      <c r="I150" s="46"/>
      <c r="J150" s="47"/>
      <c r="K150" s="48"/>
      <c r="L150" s="49"/>
      <c r="M150" s="62">
        <f t="shared" si="28"/>
        <v>0</v>
      </c>
      <c r="N150" s="62">
        <f t="shared" si="29"/>
        <v>0</v>
      </c>
      <c r="O150" s="83" t="b">
        <f>IF(OR(E150&gt;0,F150&gt;0,G150&gt;0),Données!$T$4)</f>
        <v>0</v>
      </c>
    </row>
    <row r="151" spans="1:15" ht="15.6" x14ac:dyDescent="0.3">
      <c r="A151" s="84">
        <f>$AG$1-D151</f>
        <v>-859</v>
      </c>
      <c r="B151" s="85"/>
      <c r="C151" s="31" t="s">
        <v>138</v>
      </c>
      <c r="D151" s="86">
        <f>SUM(D142:D146)</f>
        <v>859</v>
      </c>
      <c r="E151" s="116"/>
      <c r="F151" s="116"/>
      <c r="G151" s="116"/>
      <c r="H151" s="85"/>
      <c r="I151" s="88"/>
      <c r="J151" s="89"/>
      <c r="K151" s="90"/>
      <c r="L151" s="91"/>
      <c r="M151" s="92">
        <f>IF(SUM(E142:G148)=0,"",SUM(E151:G151))</f>
        <v>0</v>
      </c>
      <c r="N151" s="93"/>
      <c r="O151" s="94"/>
    </row>
    <row r="152" spans="1:15" x14ac:dyDescent="0.3">
      <c r="A152" s="41" t="str">
        <f>VLOOKUP(B152,Données!$A$3:$I$1003,4)</f>
        <v>H</v>
      </c>
      <c r="B152" s="53">
        <v>1071</v>
      </c>
      <c r="C152" s="43" t="str">
        <f>IF(B152=Données!T$1,Données!$T$2,VLOOKUP(B152,Données!$A$3:$I$1003,3))</f>
        <v>Guy Girard</v>
      </c>
      <c r="D152" s="41">
        <f>IF(C152="Dummy",Données!$T$3,VLOOKUP(B152,Données!$A$3:$I$1003,5))</f>
        <v>122</v>
      </c>
      <c r="E152" s="116">
        <v>115</v>
      </c>
      <c r="F152" s="116">
        <v>179</v>
      </c>
      <c r="G152" s="116">
        <v>130</v>
      </c>
      <c r="H152" s="45"/>
      <c r="I152" s="46"/>
      <c r="J152" s="47"/>
      <c r="K152" s="48"/>
      <c r="L152" s="49"/>
      <c r="M152" s="51">
        <f t="shared" ref="M152:M160" si="30">SUM(E152:G152)</f>
        <v>424</v>
      </c>
      <c r="N152" s="51">
        <f t="shared" ref="N152:N160" si="31">COUNTIF(E152:G152,"&gt;0")</f>
        <v>3</v>
      </c>
      <c r="O152" s="80">
        <f>IF(OR(E152&gt;0,F152&gt;0,G152&gt;0),Données!$T$4)</f>
        <v>13</v>
      </c>
    </row>
    <row r="153" spans="1:15" x14ac:dyDescent="0.3">
      <c r="A153" s="41" t="str">
        <f>VLOOKUP(B153,Données!$A$3:$I$1003,4)</f>
        <v>F</v>
      </c>
      <c r="B153" s="53">
        <v>1072</v>
      </c>
      <c r="C153" s="43" t="str">
        <f>IF(B153=Données!T$1,Données!$T$2,VLOOKUP(B153,Données!$A$3:$I$1003,3))</f>
        <v>Nicole Joly</v>
      </c>
      <c r="D153" s="41">
        <f>IF(C153="Dummy",Données!$T$3,VLOOKUP(B153,Données!$A$3:$I$1003,5))</f>
        <v>151</v>
      </c>
      <c r="E153" s="116">
        <v>121</v>
      </c>
      <c r="F153" s="116">
        <v>111</v>
      </c>
      <c r="G153" s="116">
        <v>115</v>
      </c>
      <c r="H153" s="45"/>
      <c r="I153" s="46"/>
      <c r="J153" s="47"/>
      <c r="K153" s="48"/>
      <c r="L153" s="49"/>
      <c r="M153" s="51">
        <f t="shared" si="30"/>
        <v>347</v>
      </c>
      <c r="N153" s="51">
        <f t="shared" si="31"/>
        <v>3</v>
      </c>
      <c r="O153" s="81">
        <f>IF(OR(E153&gt;0,F153&gt;0,G153&gt;0),[1]Données!$T$4)</f>
        <v>13</v>
      </c>
    </row>
    <row r="154" spans="1:15" x14ac:dyDescent="0.3">
      <c r="A154" s="41" t="str">
        <f>VLOOKUP(B154,Données!$A$3:$I$1003,4)</f>
        <v>F</v>
      </c>
      <c r="B154" s="53">
        <v>1073</v>
      </c>
      <c r="C154" s="43" t="str">
        <f>IF(B154=Données!T$1,Données!$T$2,VLOOKUP(B154,Données!$A$3:$I$1003,3))</f>
        <v>Ginette Juteau</v>
      </c>
      <c r="D154" s="41">
        <f>IF(C154="Dummy",Données!$T$3,VLOOKUP(B154,Données!$A$3:$I$1003,5))</f>
        <v>158</v>
      </c>
      <c r="E154" s="116">
        <v>146</v>
      </c>
      <c r="F154" s="116">
        <v>137</v>
      </c>
      <c r="G154" s="116">
        <v>187</v>
      </c>
      <c r="H154" s="45"/>
      <c r="I154" s="46"/>
      <c r="J154" s="47"/>
      <c r="K154" s="48"/>
      <c r="L154" s="49"/>
      <c r="M154" s="51">
        <f t="shared" si="30"/>
        <v>470</v>
      </c>
      <c r="N154" s="51">
        <f t="shared" si="31"/>
        <v>3</v>
      </c>
      <c r="O154" s="81">
        <f>IF(OR(E154&gt;0,F154&gt;0,G154&gt;0),[1]Données!$T$4)</f>
        <v>13</v>
      </c>
    </row>
    <row r="155" spans="1:15" x14ac:dyDescent="0.3">
      <c r="A155" s="41" t="str">
        <f>VLOOKUP(B155,Données!$A$3:$I$1003,4)</f>
        <v>F</v>
      </c>
      <c r="B155" s="53">
        <v>1074</v>
      </c>
      <c r="C155" s="43" t="str">
        <f>IF(B155=Données!T$1,Données!$T$2,VLOOKUP(B155,Données!$A$3:$I$1003,3))</f>
        <v>Diane Lampron</v>
      </c>
      <c r="D155" s="41">
        <f>IF(C155="Dummy",Données!$T$3,VLOOKUP(B155,Données!$A$3:$I$1003,5))</f>
        <v>130</v>
      </c>
      <c r="E155" s="116">
        <v>173</v>
      </c>
      <c r="F155" s="116">
        <v>155</v>
      </c>
      <c r="G155" s="116">
        <v>172</v>
      </c>
      <c r="H155" s="45"/>
      <c r="I155" s="46"/>
      <c r="J155" s="47"/>
      <c r="K155" s="48"/>
      <c r="L155" s="49"/>
      <c r="M155" s="51">
        <f t="shared" si="30"/>
        <v>500</v>
      </c>
      <c r="N155" s="51">
        <f t="shared" si="31"/>
        <v>3</v>
      </c>
      <c r="O155" s="81">
        <f>IF(OR(E155&gt;0,F155&gt;0,G155&gt;0),[1]Données!$T$4)</f>
        <v>13</v>
      </c>
    </row>
    <row r="156" spans="1:15" x14ac:dyDescent="0.3">
      <c r="A156" s="41" t="str">
        <f>VLOOKUP(B156,Données!$A$3:$I$1003,4)</f>
        <v>H</v>
      </c>
      <c r="B156" s="53">
        <v>1075</v>
      </c>
      <c r="C156" s="43" t="str">
        <f>IF(B156=Données!T$1,Données!$T$2,VLOOKUP(B156,Données!$A$3:$I$1003,3))</f>
        <v>Michel Taillon</v>
      </c>
      <c r="D156" s="41">
        <f>IF(C156="Dummy",Données!$T$3,VLOOKUP(B156,Données!$A$3:$I$1003,5))</f>
        <v>224</v>
      </c>
      <c r="E156" s="116">
        <v>268</v>
      </c>
      <c r="F156" s="116">
        <v>289</v>
      </c>
      <c r="G156" s="116">
        <v>209</v>
      </c>
      <c r="H156" s="45"/>
      <c r="I156" s="46"/>
      <c r="J156" s="47"/>
      <c r="K156" s="48"/>
      <c r="L156" s="49"/>
      <c r="M156" s="51">
        <f t="shared" si="30"/>
        <v>766</v>
      </c>
      <c r="N156" s="51">
        <f t="shared" si="31"/>
        <v>3</v>
      </c>
      <c r="O156" s="81">
        <f>IF(OR(E156&gt;0,F156&gt;0,G156&gt;0),[1]Données!$T$4)</f>
        <v>13</v>
      </c>
    </row>
    <row r="157" spans="1:15" x14ac:dyDescent="0.3">
      <c r="A157" s="32" t="s">
        <v>121</v>
      </c>
      <c r="B157" s="53"/>
      <c r="C157" s="54" t="e">
        <f>VLOOKUP(B157,Données!$M$3:$R$253,2)</f>
        <v>#N/A</v>
      </c>
      <c r="D157" s="32" t="e">
        <f>VLOOKUP(B157,Données!$M$3:$R$253,3)</f>
        <v>#N/A</v>
      </c>
      <c r="E157" s="55"/>
      <c r="F157" s="55"/>
      <c r="G157" s="55"/>
      <c r="H157" s="45"/>
      <c r="I157" s="46"/>
      <c r="J157" s="47"/>
      <c r="K157" s="48"/>
      <c r="L157" s="49"/>
      <c r="M157" s="57">
        <f t="shared" si="30"/>
        <v>0</v>
      </c>
      <c r="N157" s="57">
        <f t="shared" si="31"/>
        <v>0</v>
      </c>
      <c r="O157" s="82" t="b">
        <f>IF(OR(E157&gt;0,F157&gt;0,G157&gt;0),Données!$T$5)</f>
        <v>0</v>
      </c>
    </row>
    <row r="158" spans="1:15" x14ac:dyDescent="0.3">
      <c r="A158" s="32" t="s">
        <v>121</v>
      </c>
      <c r="B158" s="53"/>
      <c r="C158" s="54" t="e">
        <f>VLOOKUP(B158,Données!$M$3:$R$253,2)</f>
        <v>#N/A</v>
      </c>
      <c r="D158" s="32" t="e">
        <f>VLOOKUP(B158,Données!$M$3:$R$253,3)</f>
        <v>#N/A</v>
      </c>
      <c r="E158" s="55"/>
      <c r="F158" s="55"/>
      <c r="G158" s="55"/>
      <c r="H158" s="45"/>
      <c r="I158" s="46"/>
      <c r="J158" s="47"/>
      <c r="K158" s="48"/>
      <c r="L158" s="49"/>
      <c r="M158" s="57">
        <f t="shared" si="30"/>
        <v>0</v>
      </c>
      <c r="N158" s="57">
        <f t="shared" si="31"/>
        <v>0</v>
      </c>
      <c r="O158" s="82" t="b">
        <f>IF(OR(E158&gt;0,F158&gt;0,G158&gt;0),Données!$T$5)</f>
        <v>0</v>
      </c>
    </row>
    <row r="159" spans="1:15" x14ac:dyDescent="0.3">
      <c r="A159" s="59" t="s">
        <v>122</v>
      </c>
      <c r="B159" s="53"/>
      <c r="C159" s="60" t="e">
        <f>VLOOKUP(B159,Données!$A$3:$I$1003,3)</f>
        <v>#N/A</v>
      </c>
      <c r="D159" s="59" t="e">
        <f>IF(C159="Dummy",Données!$T$3,VLOOKUP(B159,Données!$A$3:$I$1003,5))</f>
        <v>#N/A</v>
      </c>
      <c r="E159" s="55"/>
      <c r="F159" s="55"/>
      <c r="G159" s="55"/>
      <c r="H159" s="45"/>
      <c r="I159" s="46"/>
      <c r="J159" s="47"/>
      <c r="K159" s="48"/>
      <c r="L159" s="49"/>
      <c r="M159" s="62">
        <f t="shared" si="30"/>
        <v>0</v>
      </c>
      <c r="N159" s="62">
        <f t="shared" si="31"/>
        <v>0</v>
      </c>
      <c r="O159" s="83" t="b">
        <f>IF(OR(E159&gt;0,F159&gt;0,G159&gt;0),Données!$T$4)</f>
        <v>0</v>
      </c>
    </row>
    <row r="160" spans="1:15" x14ac:dyDescent="0.3">
      <c r="A160" s="59" t="s">
        <v>122</v>
      </c>
      <c r="B160" s="53"/>
      <c r="C160" s="60" t="e">
        <f>VLOOKUP(B160,Données!$A$3:$I$1003,3)</f>
        <v>#N/A</v>
      </c>
      <c r="D160" s="59" t="e">
        <f>IF(C160="Dummy",Données!$T$3,VLOOKUP(B160,Données!$A$3:$I$1003,5))</f>
        <v>#N/A</v>
      </c>
      <c r="E160" s="55"/>
      <c r="F160" s="55"/>
      <c r="G160" s="55"/>
      <c r="H160" s="45"/>
      <c r="I160" s="46"/>
      <c r="J160" s="47"/>
      <c r="K160" s="48"/>
      <c r="L160" s="49"/>
      <c r="M160" s="62">
        <f t="shared" si="30"/>
        <v>0</v>
      </c>
      <c r="N160" s="62">
        <f t="shared" si="31"/>
        <v>0</v>
      </c>
      <c r="O160" s="83" t="b">
        <f>IF(OR(E160&gt;0,F160&gt;0,G160&gt;0),Données!$T$4)</f>
        <v>0</v>
      </c>
    </row>
    <row r="161" spans="1:15" ht="15.6" x14ac:dyDescent="0.3">
      <c r="A161" s="84">
        <f>$AG$1-D161</f>
        <v>-785</v>
      </c>
      <c r="B161" s="85"/>
      <c r="C161" s="31"/>
      <c r="D161" s="86">
        <f>SUM(D152:D156)</f>
        <v>785</v>
      </c>
      <c r="E161" s="87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87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87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85"/>
      <c r="I161" s="88"/>
      <c r="J161" s="89"/>
      <c r="K161" s="90"/>
      <c r="L161" s="91"/>
      <c r="M161" s="92">
        <f>IF(SUM(E152:G158)=0,"",SUM(E161:G161))</f>
        <v>2507</v>
      </c>
      <c r="N161" s="93"/>
      <c r="O161" s="94"/>
    </row>
  </sheetData>
  <conditionalFormatting sqref="M2:M6 C1:N1 A2:A6 C2:D6">
    <cfRule type="containsErrors" dxfId="2295" priority="966">
      <formula>ISERROR(A1)</formula>
    </cfRule>
  </conditionalFormatting>
  <conditionalFormatting sqref="E1:G1">
    <cfRule type="cellIs" dxfId="2294" priority="964" operator="equal">
      <formula>0</formula>
    </cfRule>
    <cfRule type="containsErrors" dxfId="2293" priority="965">
      <formula>ISERROR(E1)</formula>
    </cfRule>
  </conditionalFormatting>
  <conditionalFormatting sqref="M1:M6">
    <cfRule type="containsErrors" dxfId="2292" priority="963">
      <formula>ISERROR(M1)</formula>
    </cfRule>
  </conditionalFormatting>
  <conditionalFormatting sqref="M1:N1 M2:M6">
    <cfRule type="cellIs" dxfId="2291" priority="962" operator="equal">
      <formula>0</formula>
    </cfRule>
  </conditionalFormatting>
  <conditionalFormatting sqref="A1">
    <cfRule type="containsErrors" dxfId="2290" priority="961">
      <formula>ISERROR(A1)</formula>
    </cfRule>
  </conditionalFormatting>
  <conditionalFormatting sqref="N2:O6">
    <cfRule type="cellIs" dxfId="2289" priority="959" operator="equal">
      <formula>0</formula>
    </cfRule>
    <cfRule type="containsErrors" dxfId="2288" priority="960">
      <formula>ISERROR(N2)</formula>
    </cfRule>
  </conditionalFormatting>
  <conditionalFormatting sqref="A7:A8 C7:D8">
    <cfRule type="cellIs" dxfId="2287" priority="957" operator="equal">
      <formula>0</formula>
    </cfRule>
    <cfRule type="containsErrors" dxfId="2286" priority="958">
      <formula>ISERROR(A7)</formula>
    </cfRule>
  </conditionalFormatting>
  <conditionalFormatting sqref="A9:A10 C9:C10">
    <cfRule type="cellIs" dxfId="2285" priority="955" operator="equal">
      <formula>0</formula>
    </cfRule>
    <cfRule type="containsErrors" dxfId="2284" priority="956">
      <formula>ISERROR(A9)</formula>
    </cfRule>
  </conditionalFormatting>
  <conditionalFormatting sqref="O7:O8">
    <cfRule type="cellIs" dxfId="2281" priority="947" operator="equal">
      <formula>0</formula>
    </cfRule>
    <cfRule type="containsErrors" dxfId="2280" priority="948">
      <formula>ISERROR(O7)</formula>
    </cfRule>
  </conditionalFormatting>
  <conditionalFormatting sqref="O9:O10">
    <cfRule type="cellIs" dxfId="2279" priority="945" operator="equal">
      <formula>0</formula>
    </cfRule>
    <cfRule type="containsErrors" dxfId="2278" priority="946">
      <formula>ISERROR(O9)</formula>
    </cfRule>
  </conditionalFormatting>
  <conditionalFormatting sqref="C11">
    <cfRule type="containsErrors" dxfId="2277" priority="953">
      <formula>ISERROR(C11)</formula>
    </cfRule>
  </conditionalFormatting>
  <conditionalFormatting sqref="M7:N8">
    <cfRule type="cellIs" dxfId="2276" priority="951" operator="equal">
      <formula>0</formula>
    </cfRule>
    <cfRule type="containsErrors" dxfId="2275" priority="952">
      <formula>ISERROR(M7)</formula>
    </cfRule>
  </conditionalFormatting>
  <conditionalFormatting sqref="M9:N10">
    <cfRule type="cellIs" dxfId="2274" priority="949" operator="equal">
      <formula>0</formula>
    </cfRule>
    <cfRule type="containsErrors" dxfId="2273" priority="950">
      <formula>ISERROR(M9)</formula>
    </cfRule>
  </conditionalFormatting>
  <conditionalFormatting sqref="B112:B116">
    <cfRule type="containsErrors" dxfId="2272" priority="704">
      <formula>ISERROR(B112)</formula>
    </cfRule>
  </conditionalFormatting>
  <conditionalFormatting sqref="A77:A78">
    <cfRule type="cellIs" dxfId="2271" priority="776" operator="equal">
      <formula>0</formula>
    </cfRule>
    <cfRule type="containsErrors" dxfId="2270" priority="777">
      <formula>ISERROR(A77)</formula>
    </cfRule>
  </conditionalFormatting>
  <conditionalFormatting sqref="A79:A80">
    <cfRule type="cellIs" dxfId="2269" priority="774" operator="equal">
      <formula>0</formula>
    </cfRule>
    <cfRule type="containsErrors" dxfId="2268" priority="775">
      <formula>ISERROR(A79)</formula>
    </cfRule>
  </conditionalFormatting>
  <conditionalFormatting sqref="B142:B146">
    <cfRule type="containsErrors" dxfId="2267" priority="732">
      <formula>ISERROR(B142)</formula>
    </cfRule>
  </conditionalFormatting>
  <conditionalFormatting sqref="A17:A18">
    <cfRule type="cellIs" dxfId="2266" priority="806" operator="equal">
      <formula>0</formula>
    </cfRule>
    <cfRule type="containsErrors" dxfId="2265" priority="807">
      <formula>ISERROR(A17)</formula>
    </cfRule>
  </conditionalFormatting>
  <conditionalFormatting sqref="A19:A20">
    <cfRule type="cellIs" dxfId="2264" priority="804" operator="equal">
      <formula>0</formula>
    </cfRule>
    <cfRule type="containsErrors" dxfId="2263" priority="805">
      <formula>ISERROR(A19)</formula>
    </cfRule>
  </conditionalFormatting>
  <conditionalFormatting sqref="C51">
    <cfRule type="containsErrors" dxfId="2262" priority="495">
      <formula>ISERROR(C51)</formula>
    </cfRule>
  </conditionalFormatting>
  <conditionalFormatting sqref="A27:A28">
    <cfRule type="cellIs" dxfId="2261" priority="801" operator="equal">
      <formula>0</formula>
    </cfRule>
    <cfRule type="containsErrors" dxfId="2260" priority="802">
      <formula>ISERROR(A27)</formula>
    </cfRule>
  </conditionalFormatting>
  <conditionalFormatting sqref="A29:A30">
    <cfRule type="cellIs" dxfId="2259" priority="799" operator="equal">
      <formula>0</formula>
    </cfRule>
    <cfRule type="containsErrors" dxfId="2258" priority="800">
      <formula>ISERROR(A29)</formula>
    </cfRule>
  </conditionalFormatting>
  <conditionalFormatting sqref="A37:A38">
    <cfRule type="cellIs" dxfId="2257" priority="796" operator="equal">
      <formula>0</formula>
    </cfRule>
    <cfRule type="containsErrors" dxfId="2256" priority="797">
      <formula>ISERROR(A37)</formula>
    </cfRule>
  </conditionalFormatting>
  <conditionalFormatting sqref="A39:A40">
    <cfRule type="cellIs" dxfId="2255" priority="794" operator="equal">
      <formula>0</formula>
    </cfRule>
    <cfRule type="containsErrors" dxfId="2254" priority="795">
      <formula>ISERROR(A39)</formula>
    </cfRule>
  </conditionalFormatting>
  <conditionalFormatting sqref="A47:A48">
    <cfRule type="cellIs" dxfId="2253" priority="791" operator="equal">
      <formula>0</formula>
    </cfRule>
    <cfRule type="containsErrors" dxfId="2252" priority="792">
      <formula>ISERROR(A47)</formula>
    </cfRule>
  </conditionalFormatting>
  <conditionalFormatting sqref="A49:A50">
    <cfRule type="cellIs" dxfId="2251" priority="789" operator="equal">
      <formula>0</formula>
    </cfRule>
    <cfRule type="containsErrors" dxfId="2250" priority="790">
      <formula>ISERROR(A49)</formula>
    </cfRule>
  </conditionalFormatting>
  <conditionalFormatting sqref="A57:A58">
    <cfRule type="cellIs" dxfId="2249" priority="786" operator="equal">
      <formula>0</formula>
    </cfRule>
    <cfRule type="containsErrors" dxfId="2248" priority="787">
      <formula>ISERROR(A57)</formula>
    </cfRule>
  </conditionalFormatting>
  <conditionalFormatting sqref="A59:A60">
    <cfRule type="cellIs" dxfId="2247" priority="784" operator="equal">
      <formula>0</formula>
    </cfRule>
    <cfRule type="containsErrors" dxfId="2246" priority="785">
      <formula>ISERROR(A59)</formula>
    </cfRule>
  </conditionalFormatting>
  <conditionalFormatting sqref="A67:A68">
    <cfRule type="cellIs" dxfId="2245" priority="781" operator="equal">
      <formula>0</formula>
    </cfRule>
    <cfRule type="containsErrors" dxfId="2244" priority="782">
      <formula>ISERROR(A67)</formula>
    </cfRule>
  </conditionalFormatting>
  <conditionalFormatting sqref="A69:A70">
    <cfRule type="cellIs" dxfId="2243" priority="779" operator="equal">
      <formula>0</formula>
    </cfRule>
    <cfRule type="containsErrors" dxfId="2242" priority="780">
      <formula>ISERROR(A69)</formula>
    </cfRule>
  </conditionalFormatting>
  <conditionalFormatting sqref="A87:A88">
    <cfRule type="cellIs" dxfId="2241" priority="771" operator="equal">
      <formula>0</formula>
    </cfRule>
    <cfRule type="containsErrors" dxfId="2240" priority="772">
      <formula>ISERROR(A87)</formula>
    </cfRule>
  </conditionalFormatting>
  <conditionalFormatting sqref="A89:A90">
    <cfRule type="cellIs" dxfId="2239" priority="769" operator="equal">
      <formula>0</formula>
    </cfRule>
    <cfRule type="containsErrors" dxfId="2238" priority="770">
      <formula>ISERROR(A89)</formula>
    </cfRule>
  </conditionalFormatting>
  <conditionalFormatting sqref="A97:A98">
    <cfRule type="cellIs" dxfId="2237" priority="766" operator="equal">
      <formula>0</formula>
    </cfRule>
    <cfRule type="containsErrors" dxfId="2236" priority="767">
      <formula>ISERROR(A97)</formula>
    </cfRule>
  </conditionalFormatting>
  <conditionalFormatting sqref="A99:A100">
    <cfRule type="cellIs" dxfId="2235" priority="764" operator="equal">
      <formula>0</formula>
    </cfRule>
    <cfRule type="containsErrors" dxfId="2234" priority="765">
      <formula>ISERROR(A99)</formula>
    </cfRule>
  </conditionalFormatting>
  <conditionalFormatting sqref="A107:A108">
    <cfRule type="cellIs" dxfId="2233" priority="761" operator="equal">
      <formula>0</formula>
    </cfRule>
    <cfRule type="containsErrors" dxfId="2232" priority="762">
      <formula>ISERROR(A107)</formula>
    </cfRule>
  </conditionalFormatting>
  <conditionalFormatting sqref="A109:A110">
    <cfRule type="cellIs" dxfId="2231" priority="759" operator="equal">
      <formula>0</formula>
    </cfRule>
    <cfRule type="containsErrors" dxfId="2230" priority="760">
      <formula>ISERROR(A109)</formula>
    </cfRule>
  </conditionalFormatting>
  <conditionalFormatting sqref="A117:A118">
    <cfRule type="cellIs" dxfId="2229" priority="756" operator="equal">
      <formula>0</formula>
    </cfRule>
    <cfRule type="containsErrors" dxfId="2228" priority="757">
      <formula>ISERROR(A117)</formula>
    </cfRule>
  </conditionalFormatting>
  <conditionalFormatting sqref="A119:A120">
    <cfRule type="cellIs" dxfId="2227" priority="754" operator="equal">
      <formula>0</formula>
    </cfRule>
    <cfRule type="containsErrors" dxfId="2226" priority="755">
      <formula>ISERROR(A119)</formula>
    </cfRule>
  </conditionalFormatting>
  <conditionalFormatting sqref="A127:A128">
    <cfRule type="cellIs" dxfId="2225" priority="751" operator="equal">
      <formula>0</formula>
    </cfRule>
    <cfRule type="containsErrors" dxfId="2224" priority="752">
      <formula>ISERROR(A127)</formula>
    </cfRule>
  </conditionalFormatting>
  <conditionalFormatting sqref="A129:A130">
    <cfRule type="cellIs" dxfId="2223" priority="749" operator="equal">
      <formula>0</formula>
    </cfRule>
    <cfRule type="containsErrors" dxfId="2222" priority="750">
      <formula>ISERROR(A129)</formula>
    </cfRule>
  </conditionalFormatting>
  <conditionalFormatting sqref="A137:A138">
    <cfRule type="cellIs" dxfId="2221" priority="746" operator="equal">
      <formula>0</formula>
    </cfRule>
    <cfRule type="containsErrors" dxfId="2220" priority="747">
      <formula>ISERROR(A137)</formula>
    </cfRule>
  </conditionalFormatting>
  <conditionalFormatting sqref="A139:A140">
    <cfRule type="cellIs" dxfId="2219" priority="744" operator="equal">
      <formula>0</formula>
    </cfRule>
    <cfRule type="containsErrors" dxfId="2218" priority="745">
      <formula>ISERROR(A139)</formula>
    </cfRule>
  </conditionalFormatting>
  <conditionalFormatting sqref="A147:A148">
    <cfRule type="cellIs" dxfId="2217" priority="741" operator="equal">
      <formula>0</formula>
    </cfRule>
    <cfRule type="containsErrors" dxfId="2216" priority="742">
      <formula>ISERROR(A147)</formula>
    </cfRule>
  </conditionalFormatting>
  <conditionalFormatting sqref="A149:A150">
    <cfRule type="cellIs" dxfId="2215" priority="739" operator="equal">
      <formula>0</formula>
    </cfRule>
    <cfRule type="containsErrors" dxfId="2214" priority="740">
      <formula>ISERROR(A149)</formula>
    </cfRule>
  </conditionalFormatting>
  <conditionalFormatting sqref="A157:A158">
    <cfRule type="cellIs" dxfId="2213" priority="736" operator="equal">
      <formula>0</formula>
    </cfRule>
    <cfRule type="containsErrors" dxfId="2212" priority="737">
      <formula>ISERROR(A157)</formula>
    </cfRule>
  </conditionalFormatting>
  <conditionalFormatting sqref="A159:A160">
    <cfRule type="cellIs" dxfId="2211" priority="734" operator="equal">
      <formula>0</formula>
    </cfRule>
    <cfRule type="containsErrors" dxfId="2210" priority="735">
      <formula>ISERROR(A159)</formula>
    </cfRule>
  </conditionalFormatting>
  <conditionalFormatting sqref="B132:B136">
    <cfRule type="containsErrors" dxfId="2209" priority="733">
      <formula>ISERROR(B132)</formula>
    </cfRule>
  </conditionalFormatting>
  <conditionalFormatting sqref="B152:B156">
    <cfRule type="containsErrors" dxfId="2208" priority="731">
      <formula>ISERROR(B152)</formula>
    </cfRule>
  </conditionalFormatting>
  <conditionalFormatting sqref="B12:B16">
    <cfRule type="containsErrors" dxfId="2207" priority="714">
      <formula>ISERROR(B12)</formula>
    </cfRule>
  </conditionalFormatting>
  <conditionalFormatting sqref="B2:B6">
    <cfRule type="containsErrors" dxfId="2206" priority="715">
      <formula>ISERROR(B2)</formula>
    </cfRule>
  </conditionalFormatting>
  <conditionalFormatting sqref="B42:B46">
    <cfRule type="containsErrors" dxfId="2205" priority="711">
      <formula>ISERROR(B42)</formula>
    </cfRule>
  </conditionalFormatting>
  <conditionalFormatting sqref="B22:B26">
    <cfRule type="containsErrors" dxfId="2204" priority="713">
      <formula>ISERROR(B22)</formula>
    </cfRule>
  </conditionalFormatting>
  <conditionalFormatting sqref="B32:B36">
    <cfRule type="containsErrors" dxfId="2203" priority="712">
      <formula>ISERROR(B32)</formula>
    </cfRule>
  </conditionalFormatting>
  <conditionalFormatting sqref="B52:B56">
    <cfRule type="containsErrors" dxfId="2202" priority="710">
      <formula>ISERROR(B52)</formula>
    </cfRule>
  </conditionalFormatting>
  <conditionalFormatting sqref="B62:B66">
    <cfRule type="containsErrors" dxfId="2201" priority="709">
      <formula>ISERROR(B62)</formula>
    </cfRule>
  </conditionalFormatting>
  <conditionalFormatting sqref="B72:B76">
    <cfRule type="containsErrors" dxfId="2200" priority="708">
      <formula>ISERROR(B72)</formula>
    </cfRule>
  </conditionalFormatting>
  <conditionalFormatting sqref="B82:B86">
    <cfRule type="containsErrors" dxfId="2199" priority="707">
      <formula>ISERROR(B82)</formula>
    </cfRule>
  </conditionalFormatting>
  <conditionalFormatting sqref="B92:B96">
    <cfRule type="containsErrors" dxfId="2198" priority="706">
      <formula>ISERROR(B92)</formula>
    </cfRule>
  </conditionalFormatting>
  <conditionalFormatting sqref="B102:B106">
    <cfRule type="containsErrors" dxfId="2197" priority="705">
      <formula>ISERROR(B102)</formula>
    </cfRule>
  </conditionalFormatting>
  <conditionalFormatting sqref="B122:B126">
    <cfRule type="containsErrors" dxfId="2196" priority="703">
      <formula>ISERROR(B122)</formula>
    </cfRule>
  </conditionalFormatting>
  <conditionalFormatting sqref="D9:D10">
    <cfRule type="cellIs" dxfId="2195" priority="702" operator="equal">
      <formula>0</formula>
    </cfRule>
    <cfRule type="containsErrors" dxfId="2194" priority="967">
      <formula>ISERROR(D9)</formula>
    </cfRule>
  </conditionalFormatting>
  <conditionalFormatting sqref="M11">
    <cfRule type="containsErrors" dxfId="2193" priority="701">
      <formula>ISERROR(M11)</formula>
    </cfRule>
  </conditionalFormatting>
  <conditionalFormatting sqref="D11">
    <cfRule type="containsErrors" dxfId="2192" priority="685">
      <formula>ISERROR(D11)</formula>
    </cfRule>
  </conditionalFormatting>
  <conditionalFormatting sqref="B11">
    <cfRule type="containsErrors" dxfId="2191" priority="684">
      <formula>ISERROR(B11)</formula>
    </cfRule>
  </conditionalFormatting>
  <conditionalFormatting sqref="A11">
    <cfRule type="containsErrors" dxfId="2190" priority="683">
      <formula>ISERROR(A11)</formula>
    </cfRule>
  </conditionalFormatting>
  <conditionalFormatting sqref="O2:O6">
    <cfRule type="cellIs" dxfId="2189" priority="682" operator="equal">
      <formula>FALSE</formula>
    </cfRule>
  </conditionalFormatting>
  <conditionalFormatting sqref="O7:O8">
    <cfRule type="cellIs" dxfId="2188" priority="681" operator="equal">
      <formula>FALSE</formula>
    </cfRule>
  </conditionalFormatting>
  <conditionalFormatting sqref="O9:O10">
    <cfRule type="cellIs" dxfId="2187" priority="680" operator="equal">
      <formula>FALSE</formula>
    </cfRule>
  </conditionalFormatting>
  <conditionalFormatting sqref="C67:D68">
    <cfRule type="cellIs" dxfId="2186" priority="213" operator="equal">
      <formula>0</formula>
    </cfRule>
    <cfRule type="containsErrors" dxfId="2185" priority="214">
      <formula>ISERROR(C67)</formula>
    </cfRule>
  </conditionalFormatting>
  <conditionalFormatting sqref="M47:N48">
    <cfRule type="cellIs" dxfId="2184" priority="253" operator="equal">
      <formula>0</formula>
    </cfRule>
    <cfRule type="containsErrors" dxfId="2183" priority="254">
      <formula>ISERROR(M47)</formula>
    </cfRule>
  </conditionalFormatting>
  <conditionalFormatting sqref="O27:O28">
    <cfRule type="cellIs" dxfId="2182" priority="293" operator="equal">
      <formula>0</formula>
    </cfRule>
    <cfRule type="containsErrors" dxfId="2181" priority="294">
      <formula>ISERROR(O27)</formula>
    </cfRule>
  </conditionalFormatting>
  <conditionalFormatting sqref="C21">
    <cfRule type="containsErrors" dxfId="2178" priority="513">
      <formula>ISERROR(C21)</formula>
    </cfRule>
  </conditionalFormatting>
  <conditionalFormatting sqref="D21">
    <cfRule type="containsErrors" dxfId="2177" priority="511">
      <formula>ISERROR(D21)</formula>
    </cfRule>
  </conditionalFormatting>
  <conditionalFormatting sqref="B21">
    <cfRule type="containsErrors" dxfId="2176" priority="510">
      <formula>ISERROR(B21)</formula>
    </cfRule>
  </conditionalFormatting>
  <conditionalFormatting sqref="A21">
    <cfRule type="containsErrors" dxfId="2175" priority="509">
      <formula>ISERROR(A21)</formula>
    </cfRule>
  </conditionalFormatting>
  <conditionalFormatting sqref="C31">
    <cfRule type="containsErrors" dxfId="2172" priority="507">
      <formula>ISERROR(C31)</formula>
    </cfRule>
  </conditionalFormatting>
  <conditionalFormatting sqref="D31">
    <cfRule type="containsErrors" dxfId="2171" priority="505">
      <formula>ISERROR(D31)</formula>
    </cfRule>
  </conditionalFormatting>
  <conditionalFormatting sqref="B31">
    <cfRule type="containsErrors" dxfId="2170" priority="504">
      <formula>ISERROR(B31)</formula>
    </cfRule>
  </conditionalFormatting>
  <conditionalFormatting sqref="A31">
    <cfRule type="containsErrors" dxfId="2169" priority="503">
      <formula>ISERROR(A31)</formula>
    </cfRule>
  </conditionalFormatting>
  <conditionalFormatting sqref="C41">
    <cfRule type="containsErrors" dxfId="2166" priority="501">
      <formula>ISERROR(C41)</formula>
    </cfRule>
  </conditionalFormatting>
  <conditionalFormatting sqref="D41">
    <cfRule type="containsErrors" dxfId="2165" priority="499">
      <formula>ISERROR(D41)</formula>
    </cfRule>
  </conditionalFormatting>
  <conditionalFormatting sqref="B41">
    <cfRule type="containsErrors" dxfId="2164" priority="498">
      <formula>ISERROR(B41)</formula>
    </cfRule>
  </conditionalFormatting>
  <conditionalFormatting sqref="A41">
    <cfRule type="containsErrors" dxfId="2163" priority="497">
      <formula>ISERROR(A41)</formula>
    </cfRule>
  </conditionalFormatting>
  <conditionalFormatting sqref="D51">
    <cfRule type="containsErrors" dxfId="2160" priority="493">
      <formula>ISERROR(D51)</formula>
    </cfRule>
  </conditionalFormatting>
  <conditionalFormatting sqref="B51">
    <cfRule type="containsErrors" dxfId="2159" priority="492">
      <formula>ISERROR(B51)</formula>
    </cfRule>
  </conditionalFormatting>
  <conditionalFormatting sqref="A51">
    <cfRule type="containsErrors" dxfId="2158" priority="491">
      <formula>ISERROR(A51)</formula>
    </cfRule>
  </conditionalFormatting>
  <conditionalFormatting sqref="C61">
    <cfRule type="containsErrors" dxfId="2155" priority="489">
      <formula>ISERROR(C61)</formula>
    </cfRule>
  </conditionalFormatting>
  <conditionalFormatting sqref="D61">
    <cfRule type="containsErrors" dxfId="2154" priority="487">
      <formula>ISERROR(D61)</formula>
    </cfRule>
  </conditionalFormatting>
  <conditionalFormatting sqref="B61">
    <cfRule type="containsErrors" dxfId="2153" priority="486">
      <formula>ISERROR(B61)</formula>
    </cfRule>
  </conditionalFormatting>
  <conditionalFormatting sqref="A61">
    <cfRule type="containsErrors" dxfId="2152" priority="485">
      <formula>ISERROR(A61)</formula>
    </cfRule>
  </conditionalFormatting>
  <conditionalFormatting sqref="C71">
    <cfRule type="containsErrors" dxfId="2149" priority="483">
      <formula>ISERROR(C71)</formula>
    </cfRule>
  </conditionalFormatting>
  <conditionalFormatting sqref="D71">
    <cfRule type="containsErrors" dxfId="2148" priority="481">
      <formula>ISERROR(D71)</formula>
    </cfRule>
  </conditionalFormatting>
  <conditionalFormatting sqref="B71">
    <cfRule type="containsErrors" dxfId="2147" priority="480">
      <formula>ISERROR(B71)</formula>
    </cfRule>
  </conditionalFormatting>
  <conditionalFormatting sqref="A71">
    <cfRule type="containsErrors" dxfId="2146" priority="479">
      <formula>ISERROR(A71)</formula>
    </cfRule>
  </conditionalFormatting>
  <conditionalFormatting sqref="C81">
    <cfRule type="containsErrors" dxfId="2143" priority="477">
      <formula>ISERROR(C81)</formula>
    </cfRule>
  </conditionalFormatting>
  <conditionalFormatting sqref="D81">
    <cfRule type="containsErrors" dxfId="2142" priority="475">
      <formula>ISERROR(D81)</formula>
    </cfRule>
  </conditionalFormatting>
  <conditionalFormatting sqref="B81">
    <cfRule type="containsErrors" dxfId="2141" priority="474">
      <formula>ISERROR(B81)</formula>
    </cfRule>
  </conditionalFormatting>
  <conditionalFormatting sqref="A81">
    <cfRule type="containsErrors" dxfId="2140" priority="473">
      <formula>ISERROR(A81)</formula>
    </cfRule>
  </conditionalFormatting>
  <conditionalFormatting sqref="C91">
    <cfRule type="containsErrors" dxfId="2137" priority="471">
      <formula>ISERROR(C91)</formula>
    </cfRule>
  </conditionalFormatting>
  <conditionalFormatting sqref="D91">
    <cfRule type="containsErrors" dxfId="2136" priority="469">
      <formula>ISERROR(D91)</formula>
    </cfRule>
  </conditionalFormatting>
  <conditionalFormatting sqref="B91">
    <cfRule type="containsErrors" dxfId="2135" priority="468">
      <formula>ISERROR(B91)</formula>
    </cfRule>
  </conditionalFormatting>
  <conditionalFormatting sqref="A91">
    <cfRule type="containsErrors" dxfId="2134" priority="467">
      <formula>ISERROR(A91)</formula>
    </cfRule>
  </conditionalFormatting>
  <conditionalFormatting sqref="C101">
    <cfRule type="containsErrors" dxfId="2131" priority="465">
      <formula>ISERROR(C101)</formula>
    </cfRule>
  </conditionalFormatting>
  <conditionalFormatting sqref="D101">
    <cfRule type="containsErrors" dxfId="2130" priority="463">
      <formula>ISERROR(D101)</formula>
    </cfRule>
  </conditionalFormatting>
  <conditionalFormatting sqref="B101">
    <cfRule type="containsErrors" dxfId="2129" priority="462">
      <formula>ISERROR(B101)</formula>
    </cfRule>
  </conditionalFormatting>
  <conditionalFormatting sqref="A101">
    <cfRule type="containsErrors" dxfId="2128" priority="461">
      <formula>ISERROR(A101)</formula>
    </cfRule>
  </conditionalFormatting>
  <conditionalFormatting sqref="C111">
    <cfRule type="containsErrors" dxfId="2125" priority="459">
      <formula>ISERROR(C111)</formula>
    </cfRule>
  </conditionalFormatting>
  <conditionalFormatting sqref="D111">
    <cfRule type="containsErrors" dxfId="2124" priority="457">
      <formula>ISERROR(D111)</formula>
    </cfRule>
  </conditionalFormatting>
  <conditionalFormatting sqref="B111">
    <cfRule type="containsErrors" dxfId="2123" priority="456">
      <formula>ISERROR(B111)</formula>
    </cfRule>
  </conditionalFormatting>
  <conditionalFormatting sqref="A111">
    <cfRule type="containsErrors" dxfId="2122" priority="455">
      <formula>ISERROR(A111)</formula>
    </cfRule>
  </conditionalFormatting>
  <conditionalFormatting sqref="C121">
    <cfRule type="containsErrors" dxfId="2119" priority="453">
      <formula>ISERROR(C121)</formula>
    </cfRule>
  </conditionalFormatting>
  <conditionalFormatting sqref="D121">
    <cfRule type="containsErrors" dxfId="2118" priority="451">
      <formula>ISERROR(D121)</formula>
    </cfRule>
  </conditionalFormatting>
  <conditionalFormatting sqref="B121">
    <cfRule type="containsErrors" dxfId="2117" priority="450">
      <formula>ISERROR(B121)</formula>
    </cfRule>
  </conditionalFormatting>
  <conditionalFormatting sqref="A121">
    <cfRule type="containsErrors" dxfId="2116" priority="449">
      <formula>ISERROR(A121)</formula>
    </cfRule>
  </conditionalFormatting>
  <conditionalFormatting sqref="C131">
    <cfRule type="containsErrors" dxfId="2113" priority="447">
      <formula>ISERROR(C131)</formula>
    </cfRule>
  </conditionalFormatting>
  <conditionalFormatting sqref="D131">
    <cfRule type="containsErrors" dxfId="2112" priority="445">
      <formula>ISERROR(D131)</formula>
    </cfRule>
  </conditionalFormatting>
  <conditionalFormatting sqref="B131">
    <cfRule type="containsErrors" dxfId="2111" priority="444">
      <formula>ISERROR(B131)</formula>
    </cfRule>
  </conditionalFormatting>
  <conditionalFormatting sqref="A131">
    <cfRule type="containsErrors" dxfId="2110" priority="443">
      <formula>ISERROR(A131)</formula>
    </cfRule>
  </conditionalFormatting>
  <conditionalFormatting sqref="C141">
    <cfRule type="containsErrors" dxfId="2107" priority="441">
      <formula>ISERROR(C141)</formula>
    </cfRule>
  </conditionalFormatting>
  <conditionalFormatting sqref="D141">
    <cfRule type="containsErrors" dxfId="2106" priority="439">
      <formula>ISERROR(D141)</formula>
    </cfRule>
  </conditionalFormatting>
  <conditionalFormatting sqref="B141">
    <cfRule type="containsErrors" dxfId="2105" priority="438">
      <formula>ISERROR(B141)</formula>
    </cfRule>
  </conditionalFormatting>
  <conditionalFormatting sqref="A141">
    <cfRule type="containsErrors" dxfId="2104" priority="437">
      <formula>ISERROR(A141)</formula>
    </cfRule>
  </conditionalFormatting>
  <conditionalFormatting sqref="C151">
    <cfRule type="containsErrors" dxfId="2101" priority="435">
      <formula>ISERROR(C151)</formula>
    </cfRule>
  </conditionalFormatting>
  <conditionalFormatting sqref="D151">
    <cfRule type="containsErrors" dxfId="2100" priority="433">
      <formula>ISERROR(D151)</formula>
    </cfRule>
  </conditionalFormatting>
  <conditionalFormatting sqref="B151">
    <cfRule type="containsErrors" dxfId="2099" priority="432">
      <formula>ISERROR(B151)</formula>
    </cfRule>
  </conditionalFormatting>
  <conditionalFormatting sqref="A151">
    <cfRule type="containsErrors" dxfId="2098" priority="431">
      <formula>ISERROR(A151)</formula>
    </cfRule>
  </conditionalFormatting>
  <conditionalFormatting sqref="E161:G161">
    <cfRule type="cellIs" dxfId="2097" priority="428" operator="equal">
      <formula>0</formula>
    </cfRule>
    <cfRule type="containsErrors" dxfId="2096" priority="430">
      <formula>ISERROR(E161)</formula>
    </cfRule>
  </conditionalFormatting>
  <conditionalFormatting sqref="C161">
    <cfRule type="containsErrors" dxfId="2095" priority="429">
      <formula>ISERROR(C161)</formula>
    </cfRule>
  </conditionalFormatting>
  <conditionalFormatting sqref="D161">
    <cfRule type="containsErrors" dxfId="2094" priority="427">
      <formula>ISERROR(D161)</formula>
    </cfRule>
  </conditionalFormatting>
  <conditionalFormatting sqref="B161">
    <cfRule type="containsErrors" dxfId="2093" priority="426">
      <formula>ISERROR(B161)</formula>
    </cfRule>
  </conditionalFormatting>
  <conditionalFormatting sqref="A161">
    <cfRule type="containsErrors" dxfId="2092" priority="425">
      <formula>ISERROR(A161)</formula>
    </cfRule>
  </conditionalFormatting>
  <conditionalFormatting sqref="M21">
    <cfRule type="containsErrors" dxfId="2091" priority="424">
      <formula>ISERROR(M21)</formula>
    </cfRule>
  </conditionalFormatting>
  <conditionalFormatting sqref="M31">
    <cfRule type="containsErrors" dxfId="2090" priority="423">
      <formula>ISERROR(M31)</formula>
    </cfRule>
  </conditionalFormatting>
  <conditionalFormatting sqref="M41">
    <cfRule type="containsErrors" dxfId="2089" priority="422">
      <formula>ISERROR(M41)</formula>
    </cfRule>
  </conditionalFormatting>
  <conditionalFormatting sqref="M51">
    <cfRule type="containsErrors" dxfId="2088" priority="421">
      <formula>ISERROR(M51)</formula>
    </cfRule>
  </conditionalFormatting>
  <conditionalFormatting sqref="M61">
    <cfRule type="containsErrors" dxfId="2087" priority="420">
      <formula>ISERROR(M61)</formula>
    </cfRule>
  </conditionalFormatting>
  <conditionalFormatting sqref="M71">
    <cfRule type="containsErrors" dxfId="2086" priority="419">
      <formula>ISERROR(M71)</formula>
    </cfRule>
  </conditionalFormatting>
  <conditionalFormatting sqref="M81">
    <cfRule type="containsErrors" dxfId="2085" priority="418">
      <formula>ISERROR(M81)</formula>
    </cfRule>
  </conditionalFormatting>
  <conditionalFormatting sqref="M91">
    <cfRule type="containsErrors" dxfId="2084" priority="417">
      <formula>ISERROR(M91)</formula>
    </cfRule>
  </conditionalFormatting>
  <conditionalFormatting sqref="M101">
    <cfRule type="containsErrors" dxfId="2083" priority="416">
      <formula>ISERROR(M101)</formula>
    </cfRule>
  </conditionalFormatting>
  <conditionalFormatting sqref="M111">
    <cfRule type="containsErrors" dxfId="2082" priority="415">
      <formula>ISERROR(M111)</formula>
    </cfRule>
  </conditionalFormatting>
  <conditionalFormatting sqref="M121">
    <cfRule type="containsErrors" dxfId="2081" priority="414">
      <formula>ISERROR(M121)</formula>
    </cfRule>
  </conditionalFormatting>
  <conditionalFormatting sqref="M131">
    <cfRule type="containsErrors" dxfId="2080" priority="413">
      <formula>ISERROR(M131)</formula>
    </cfRule>
  </conditionalFormatting>
  <conditionalFormatting sqref="M141">
    <cfRule type="containsErrors" dxfId="2079" priority="412">
      <formula>ISERROR(M141)</formula>
    </cfRule>
  </conditionalFormatting>
  <conditionalFormatting sqref="M151">
    <cfRule type="containsErrors" dxfId="2078" priority="411">
      <formula>ISERROR(M151)</formula>
    </cfRule>
  </conditionalFormatting>
  <conditionalFormatting sqref="M161">
    <cfRule type="containsErrors" dxfId="2077" priority="410">
      <formula>ISERROR(M161)</formula>
    </cfRule>
  </conditionalFormatting>
  <conditionalFormatting sqref="M127:N128">
    <cfRule type="cellIs" dxfId="2076" priority="77" operator="equal">
      <formula>0</formula>
    </cfRule>
    <cfRule type="containsErrors" dxfId="2075" priority="78">
      <formula>ISERROR(M127)</formula>
    </cfRule>
  </conditionalFormatting>
  <conditionalFormatting sqref="O117:O118">
    <cfRule type="cellIs" dxfId="2074" priority="95" operator="equal">
      <formula>0</formula>
    </cfRule>
    <cfRule type="containsErrors" dxfId="2073" priority="96">
      <formula>ISERROR(O117)</formula>
    </cfRule>
  </conditionalFormatting>
  <conditionalFormatting sqref="C47:D48">
    <cfRule type="cellIs" dxfId="2072" priority="257" operator="equal">
      <formula>0</formula>
    </cfRule>
    <cfRule type="containsErrors" dxfId="2071" priority="258">
      <formula>ISERROR(C47)</formula>
    </cfRule>
  </conditionalFormatting>
  <conditionalFormatting sqref="M37:N38">
    <cfRule type="cellIs" dxfId="2070" priority="275" operator="equal">
      <formula>0</formula>
    </cfRule>
    <cfRule type="containsErrors" dxfId="2069" priority="276">
      <formula>ISERROR(M37)</formula>
    </cfRule>
  </conditionalFormatting>
  <conditionalFormatting sqref="B1">
    <cfRule type="containsErrors" dxfId="2068" priority="346">
      <formula>ISERROR(B1)</formula>
    </cfRule>
  </conditionalFormatting>
  <conditionalFormatting sqref="A12:A16">
    <cfRule type="containsErrors" dxfId="2067" priority="345">
      <formula>ISERROR(A12)</formula>
    </cfRule>
  </conditionalFormatting>
  <conditionalFormatting sqref="A22:A26">
    <cfRule type="containsErrors" dxfId="2066" priority="344">
      <formula>ISERROR(A22)</formula>
    </cfRule>
  </conditionalFormatting>
  <conditionalFormatting sqref="A32:A36">
    <cfRule type="containsErrors" dxfId="2065" priority="343">
      <formula>ISERROR(A32)</formula>
    </cfRule>
  </conditionalFormatting>
  <conditionalFormatting sqref="A42:A46">
    <cfRule type="containsErrors" dxfId="2064" priority="342">
      <formula>ISERROR(A42)</formula>
    </cfRule>
  </conditionalFormatting>
  <conditionalFormatting sqref="A52:A56">
    <cfRule type="containsErrors" dxfId="2063" priority="341">
      <formula>ISERROR(A52)</formula>
    </cfRule>
  </conditionalFormatting>
  <conditionalFormatting sqref="A62:A66">
    <cfRule type="containsErrors" dxfId="2062" priority="340">
      <formula>ISERROR(A62)</formula>
    </cfRule>
  </conditionalFormatting>
  <conditionalFormatting sqref="A72:A76">
    <cfRule type="containsErrors" dxfId="2061" priority="339">
      <formula>ISERROR(A72)</formula>
    </cfRule>
  </conditionalFormatting>
  <conditionalFormatting sqref="A82:A86">
    <cfRule type="containsErrors" dxfId="2060" priority="338">
      <formula>ISERROR(A82)</formula>
    </cfRule>
  </conditionalFormatting>
  <conditionalFormatting sqref="A92:A96">
    <cfRule type="containsErrors" dxfId="2059" priority="337">
      <formula>ISERROR(A92)</formula>
    </cfRule>
  </conditionalFormatting>
  <conditionalFormatting sqref="A102:A106">
    <cfRule type="containsErrors" dxfId="2058" priority="336">
      <formula>ISERROR(A102)</formula>
    </cfRule>
  </conditionalFormatting>
  <conditionalFormatting sqref="A112:A116">
    <cfRule type="containsErrors" dxfId="2057" priority="335">
      <formula>ISERROR(A112)</formula>
    </cfRule>
  </conditionalFormatting>
  <conditionalFormatting sqref="A122:A126">
    <cfRule type="containsErrors" dxfId="2056" priority="334">
      <formula>ISERROR(A122)</formula>
    </cfRule>
  </conditionalFormatting>
  <conditionalFormatting sqref="A132:A136">
    <cfRule type="containsErrors" dxfId="2055" priority="333">
      <formula>ISERROR(A132)</formula>
    </cfRule>
  </conditionalFormatting>
  <conditionalFormatting sqref="A142:A146">
    <cfRule type="containsErrors" dxfId="2054" priority="332">
      <formula>ISERROR(A142)</formula>
    </cfRule>
  </conditionalFormatting>
  <conditionalFormatting sqref="A152:A156">
    <cfRule type="containsErrors" dxfId="2053" priority="331">
      <formula>ISERROR(A152)</formula>
    </cfRule>
  </conditionalFormatting>
  <conditionalFormatting sqref="M12:M16 C12:D16">
    <cfRule type="containsErrors" dxfId="2052" priority="329">
      <formula>ISERROR(C12)</formula>
    </cfRule>
  </conditionalFormatting>
  <conditionalFormatting sqref="M12:M16">
    <cfRule type="containsErrors" dxfId="2051" priority="328">
      <formula>ISERROR(M12)</formula>
    </cfRule>
  </conditionalFormatting>
  <conditionalFormatting sqref="M12:M16">
    <cfRule type="cellIs" dxfId="2050" priority="327" operator="equal">
      <formula>0</formula>
    </cfRule>
  </conditionalFormatting>
  <conditionalFormatting sqref="N12:O16">
    <cfRule type="cellIs" dxfId="2049" priority="325" operator="equal">
      <formula>0</formula>
    </cfRule>
    <cfRule type="containsErrors" dxfId="2048" priority="326">
      <formula>ISERROR(N12)</formula>
    </cfRule>
  </conditionalFormatting>
  <conditionalFormatting sqref="C17:D18">
    <cfRule type="cellIs" dxfId="2047" priority="323" operator="equal">
      <formula>0</formula>
    </cfRule>
    <cfRule type="containsErrors" dxfId="2046" priority="324">
      <formula>ISERROR(C17)</formula>
    </cfRule>
  </conditionalFormatting>
  <conditionalFormatting sqref="C19:C20">
    <cfRule type="cellIs" dxfId="2045" priority="321" operator="equal">
      <formula>0</formula>
    </cfRule>
    <cfRule type="containsErrors" dxfId="2044" priority="322">
      <formula>ISERROR(C19)</formula>
    </cfRule>
  </conditionalFormatting>
  <conditionalFormatting sqref="O17:O18">
    <cfRule type="cellIs" dxfId="2043" priority="315" operator="equal">
      <formula>0</formula>
    </cfRule>
    <cfRule type="containsErrors" dxfId="2042" priority="316">
      <formula>ISERROR(O17)</formula>
    </cfRule>
  </conditionalFormatting>
  <conditionalFormatting sqref="O19:O20">
    <cfRule type="cellIs" dxfId="2041" priority="313" operator="equal">
      <formula>0</formula>
    </cfRule>
    <cfRule type="containsErrors" dxfId="2040" priority="314">
      <formula>ISERROR(O19)</formula>
    </cfRule>
  </conditionalFormatting>
  <conditionalFormatting sqref="M17:N18">
    <cfRule type="cellIs" dxfId="2039" priority="319" operator="equal">
      <formula>0</formula>
    </cfRule>
    <cfRule type="containsErrors" dxfId="2038" priority="320">
      <formula>ISERROR(M17)</formula>
    </cfRule>
  </conditionalFormatting>
  <conditionalFormatting sqref="M19:N20">
    <cfRule type="cellIs" dxfId="2037" priority="317" operator="equal">
      <formula>0</formula>
    </cfRule>
    <cfRule type="containsErrors" dxfId="2036" priority="318">
      <formula>ISERROR(M19)</formula>
    </cfRule>
  </conditionalFormatting>
  <conditionalFormatting sqref="D19:D20">
    <cfRule type="cellIs" dxfId="2035" priority="312" operator="equal">
      <formula>0</formula>
    </cfRule>
    <cfRule type="containsErrors" dxfId="2034" priority="330">
      <formula>ISERROR(D19)</formula>
    </cfRule>
  </conditionalFormatting>
  <conditionalFormatting sqref="O12:O16">
    <cfRule type="cellIs" dxfId="2033" priority="311" operator="equal">
      <formula>FALSE</formula>
    </cfRule>
  </conditionalFormatting>
  <conditionalFormatting sqref="O17:O18">
    <cfRule type="cellIs" dxfId="2032" priority="310" operator="equal">
      <formula>FALSE</formula>
    </cfRule>
  </conditionalFormatting>
  <conditionalFormatting sqref="O19:O20">
    <cfRule type="cellIs" dxfId="2031" priority="309" operator="equal">
      <formula>FALSE</formula>
    </cfRule>
  </conditionalFormatting>
  <conditionalFormatting sqref="M22:M26 C22:D26">
    <cfRule type="containsErrors" dxfId="2030" priority="307">
      <formula>ISERROR(C22)</formula>
    </cfRule>
  </conditionalFormatting>
  <conditionalFormatting sqref="M22:M26">
    <cfRule type="containsErrors" dxfId="2029" priority="306">
      <formula>ISERROR(M22)</formula>
    </cfRule>
  </conditionalFormatting>
  <conditionalFormatting sqref="M22:M26">
    <cfRule type="cellIs" dxfId="2028" priority="305" operator="equal">
      <formula>0</formula>
    </cfRule>
  </conditionalFormatting>
  <conditionalFormatting sqref="N22:O26">
    <cfRule type="cellIs" dxfId="2027" priority="303" operator="equal">
      <formula>0</formula>
    </cfRule>
    <cfRule type="containsErrors" dxfId="2026" priority="304">
      <formula>ISERROR(N22)</formula>
    </cfRule>
  </conditionalFormatting>
  <conditionalFormatting sqref="C27:D28">
    <cfRule type="cellIs" dxfId="2025" priority="301" operator="equal">
      <formula>0</formula>
    </cfRule>
    <cfRule type="containsErrors" dxfId="2024" priority="302">
      <formula>ISERROR(C27)</formula>
    </cfRule>
  </conditionalFormatting>
  <conditionalFormatting sqref="C29:C30">
    <cfRule type="cellIs" dxfId="2023" priority="299" operator="equal">
      <formula>0</formula>
    </cfRule>
    <cfRule type="containsErrors" dxfId="2022" priority="300">
      <formula>ISERROR(C29)</formula>
    </cfRule>
  </conditionalFormatting>
  <conditionalFormatting sqref="O29:O30">
    <cfRule type="cellIs" dxfId="2021" priority="291" operator="equal">
      <formula>0</formula>
    </cfRule>
    <cfRule type="containsErrors" dxfId="2020" priority="292">
      <formula>ISERROR(O29)</formula>
    </cfRule>
  </conditionalFormatting>
  <conditionalFormatting sqref="M27:N28">
    <cfRule type="cellIs" dxfId="2019" priority="297" operator="equal">
      <formula>0</formula>
    </cfRule>
    <cfRule type="containsErrors" dxfId="2018" priority="298">
      <formula>ISERROR(M27)</formula>
    </cfRule>
  </conditionalFormatting>
  <conditionalFormatting sqref="M29:N30">
    <cfRule type="cellIs" dxfId="2017" priority="295" operator="equal">
      <formula>0</formula>
    </cfRule>
    <cfRule type="containsErrors" dxfId="2016" priority="296">
      <formula>ISERROR(M29)</formula>
    </cfRule>
  </conditionalFormatting>
  <conditionalFormatting sqref="D29:D30">
    <cfRule type="cellIs" dxfId="2015" priority="290" operator="equal">
      <formula>0</formula>
    </cfRule>
    <cfRule type="containsErrors" dxfId="2014" priority="308">
      <formula>ISERROR(D29)</formula>
    </cfRule>
  </conditionalFormatting>
  <conditionalFormatting sqref="O22:O26">
    <cfRule type="cellIs" dxfId="2013" priority="289" operator="equal">
      <formula>FALSE</formula>
    </cfRule>
  </conditionalFormatting>
  <conditionalFormatting sqref="O27:O28">
    <cfRule type="cellIs" dxfId="2012" priority="288" operator="equal">
      <formula>FALSE</formula>
    </cfRule>
  </conditionalFormatting>
  <conditionalFormatting sqref="O29:O30">
    <cfRule type="cellIs" dxfId="2011" priority="287" operator="equal">
      <formula>FALSE</formula>
    </cfRule>
  </conditionalFormatting>
  <conditionalFormatting sqref="M32:M36 C32:D36">
    <cfRule type="containsErrors" dxfId="2010" priority="285">
      <formula>ISERROR(C32)</formula>
    </cfRule>
  </conditionalFormatting>
  <conditionalFormatting sqref="M32:M36">
    <cfRule type="containsErrors" dxfId="2009" priority="284">
      <formula>ISERROR(M32)</formula>
    </cfRule>
  </conditionalFormatting>
  <conditionalFormatting sqref="M32:M36">
    <cfRule type="cellIs" dxfId="2008" priority="283" operator="equal">
      <formula>0</formula>
    </cfRule>
  </conditionalFormatting>
  <conditionalFormatting sqref="N32:O36">
    <cfRule type="cellIs" dxfId="2007" priority="281" operator="equal">
      <formula>0</formula>
    </cfRule>
    <cfRule type="containsErrors" dxfId="2006" priority="282">
      <formula>ISERROR(N32)</formula>
    </cfRule>
  </conditionalFormatting>
  <conditionalFormatting sqref="C37:D38">
    <cfRule type="cellIs" dxfId="2005" priority="279" operator="equal">
      <formula>0</formula>
    </cfRule>
    <cfRule type="containsErrors" dxfId="2004" priority="280">
      <formula>ISERROR(C37)</formula>
    </cfRule>
  </conditionalFormatting>
  <conditionalFormatting sqref="C39:C40">
    <cfRule type="cellIs" dxfId="2003" priority="277" operator="equal">
      <formula>0</formula>
    </cfRule>
    <cfRule type="containsErrors" dxfId="2002" priority="278">
      <formula>ISERROR(C39)</formula>
    </cfRule>
  </conditionalFormatting>
  <conditionalFormatting sqref="O37:O38">
    <cfRule type="cellIs" dxfId="2001" priority="271" operator="equal">
      <formula>0</formula>
    </cfRule>
    <cfRule type="containsErrors" dxfId="2000" priority="272">
      <formula>ISERROR(O37)</formula>
    </cfRule>
  </conditionalFormatting>
  <conditionalFormatting sqref="O39:O40">
    <cfRule type="cellIs" dxfId="1999" priority="269" operator="equal">
      <formula>0</formula>
    </cfRule>
    <cfRule type="containsErrors" dxfId="1998" priority="270">
      <formula>ISERROR(O39)</formula>
    </cfRule>
  </conditionalFormatting>
  <conditionalFormatting sqref="M39:N40">
    <cfRule type="cellIs" dxfId="1997" priority="273" operator="equal">
      <formula>0</formula>
    </cfRule>
    <cfRule type="containsErrors" dxfId="1996" priority="274">
      <formula>ISERROR(M39)</formula>
    </cfRule>
  </conditionalFormatting>
  <conditionalFormatting sqref="D39:D40">
    <cfRule type="cellIs" dxfId="1995" priority="268" operator="equal">
      <formula>0</formula>
    </cfRule>
    <cfRule type="containsErrors" dxfId="1994" priority="286">
      <formula>ISERROR(D39)</formula>
    </cfRule>
  </conditionalFormatting>
  <conditionalFormatting sqref="O32:O36">
    <cfRule type="cellIs" dxfId="1993" priority="267" operator="equal">
      <formula>FALSE</formula>
    </cfRule>
  </conditionalFormatting>
  <conditionalFormatting sqref="O37:O38">
    <cfRule type="cellIs" dxfId="1992" priority="266" operator="equal">
      <formula>FALSE</formula>
    </cfRule>
  </conditionalFormatting>
  <conditionalFormatting sqref="O39:O40">
    <cfRule type="cellIs" dxfId="1991" priority="265" operator="equal">
      <formula>FALSE</formula>
    </cfRule>
  </conditionalFormatting>
  <conditionalFormatting sqref="M42:M46 C42:D46">
    <cfRule type="containsErrors" dxfId="1990" priority="263">
      <formula>ISERROR(C42)</formula>
    </cfRule>
  </conditionalFormatting>
  <conditionalFormatting sqref="M42:M46">
    <cfRule type="containsErrors" dxfId="1989" priority="262">
      <formula>ISERROR(M42)</formula>
    </cfRule>
  </conditionalFormatting>
  <conditionalFormatting sqref="M42:M46">
    <cfRule type="cellIs" dxfId="1988" priority="261" operator="equal">
      <formula>0</formula>
    </cfRule>
  </conditionalFormatting>
  <conditionalFormatting sqref="N42:O46">
    <cfRule type="cellIs" dxfId="1987" priority="259" operator="equal">
      <formula>0</formula>
    </cfRule>
    <cfRule type="containsErrors" dxfId="1986" priority="260">
      <formula>ISERROR(N42)</formula>
    </cfRule>
  </conditionalFormatting>
  <conditionalFormatting sqref="C49:C50">
    <cfRule type="cellIs" dxfId="1985" priority="255" operator="equal">
      <formula>0</formula>
    </cfRule>
    <cfRule type="containsErrors" dxfId="1984" priority="256">
      <formula>ISERROR(C49)</formula>
    </cfRule>
  </conditionalFormatting>
  <conditionalFormatting sqref="O47:O48">
    <cfRule type="cellIs" dxfId="1983" priority="249" operator="equal">
      <formula>0</formula>
    </cfRule>
    <cfRule type="containsErrors" dxfId="1982" priority="250">
      <formula>ISERROR(O47)</formula>
    </cfRule>
  </conditionalFormatting>
  <conditionalFormatting sqref="O49:O50">
    <cfRule type="cellIs" dxfId="1981" priority="247" operator="equal">
      <formula>0</formula>
    </cfRule>
    <cfRule type="containsErrors" dxfId="1980" priority="248">
      <formula>ISERROR(O49)</formula>
    </cfRule>
  </conditionalFormatting>
  <conditionalFormatting sqref="M49:N50">
    <cfRule type="cellIs" dxfId="1979" priority="251" operator="equal">
      <formula>0</formula>
    </cfRule>
    <cfRule type="containsErrors" dxfId="1978" priority="252">
      <formula>ISERROR(M49)</formula>
    </cfRule>
  </conditionalFormatting>
  <conditionalFormatting sqref="D49:D50">
    <cfRule type="cellIs" dxfId="1977" priority="246" operator="equal">
      <formula>0</formula>
    </cfRule>
    <cfRule type="containsErrors" dxfId="1976" priority="264">
      <formula>ISERROR(D49)</formula>
    </cfRule>
  </conditionalFormatting>
  <conditionalFormatting sqref="O42:O46">
    <cfRule type="cellIs" dxfId="1975" priority="245" operator="equal">
      <formula>FALSE</formula>
    </cfRule>
  </conditionalFormatting>
  <conditionalFormatting sqref="O47:O48">
    <cfRule type="cellIs" dxfId="1974" priority="244" operator="equal">
      <formula>FALSE</formula>
    </cfRule>
  </conditionalFormatting>
  <conditionalFormatting sqref="O49:O50">
    <cfRule type="cellIs" dxfId="1973" priority="243" operator="equal">
      <formula>FALSE</formula>
    </cfRule>
  </conditionalFormatting>
  <conditionalFormatting sqref="M52:M56 C52:D56">
    <cfRule type="containsErrors" dxfId="1972" priority="241">
      <formula>ISERROR(C52)</formula>
    </cfRule>
  </conditionalFormatting>
  <conditionalFormatting sqref="M52:M56">
    <cfRule type="containsErrors" dxfId="1971" priority="240">
      <formula>ISERROR(M52)</formula>
    </cfRule>
  </conditionalFormatting>
  <conditionalFormatting sqref="M52:M56">
    <cfRule type="cellIs" dxfId="1970" priority="239" operator="equal">
      <formula>0</formula>
    </cfRule>
  </conditionalFormatting>
  <conditionalFormatting sqref="N52:O56">
    <cfRule type="cellIs" dxfId="1969" priority="237" operator="equal">
      <formula>0</formula>
    </cfRule>
    <cfRule type="containsErrors" dxfId="1968" priority="238">
      <formula>ISERROR(N52)</formula>
    </cfRule>
  </conditionalFormatting>
  <conditionalFormatting sqref="C57:D58">
    <cfRule type="cellIs" dxfId="1967" priority="235" operator="equal">
      <formula>0</formula>
    </cfRule>
    <cfRule type="containsErrors" dxfId="1966" priority="236">
      <formula>ISERROR(C57)</formula>
    </cfRule>
  </conditionalFormatting>
  <conditionalFormatting sqref="C59:C60">
    <cfRule type="cellIs" dxfId="1965" priority="233" operator="equal">
      <formula>0</formula>
    </cfRule>
    <cfRule type="containsErrors" dxfId="1964" priority="234">
      <formula>ISERROR(C59)</formula>
    </cfRule>
  </conditionalFormatting>
  <conditionalFormatting sqref="O57:O58">
    <cfRule type="cellIs" dxfId="1963" priority="227" operator="equal">
      <formula>0</formula>
    </cfRule>
    <cfRule type="containsErrors" dxfId="1962" priority="228">
      <formula>ISERROR(O57)</formula>
    </cfRule>
  </conditionalFormatting>
  <conditionalFormatting sqref="O59:O60">
    <cfRule type="cellIs" dxfId="1961" priority="225" operator="equal">
      <formula>0</formula>
    </cfRule>
    <cfRule type="containsErrors" dxfId="1960" priority="226">
      <formula>ISERROR(O59)</formula>
    </cfRule>
  </conditionalFormatting>
  <conditionalFormatting sqref="M57:N58">
    <cfRule type="cellIs" dxfId="1959" priority="231" operator="equal">
      <formula>0</formula>
    </cfRule>
    <cfRule type="containsErrors" dxfId="1958" priority="232">
      <formula>ISERROR(M57)</formula>
    </cfRule>
  </conditionalFormatting>
  <conditionalFormatting sqref="M59:N60">
    <cfRule type="cellIs" dxfId="1957" priority="229" operator="equal">
      <formula>0</formula>
    </cfRule>
    <cfRule type="containsErrors" dxfId="1956" priority="230">
      <formula>ISERROR(M59)</formula>
    </cfRule>
  </conditionalFormatting>
  <conditionalFormatting sqref="D59:D60">
    <cfRule type="cellIs" dxfId="1955" priority="224" operator="equal">
      <formula>0</formula>
    </cfRule>
    <cfRule type="containsErrors" dxfId="1954" priority="242">
      <formula>ISERROR(D59)</formula>
    </cfRule>
  </conditionalFormatting>
  <conditionalFormatting sqref="O52:O56">
    <cfRule type="cellIs" dxfId="1953" priority="223" operator="equal">
      <formula>FALSE</formula>
    </cfRule>
  </conditionalFormatting>
  <conditionalFormatting sqref="O57:O58">
    <cfRule type="cellIs" dxfId="1952" priority="222" operator="equal">
      <formula>FALSE</formula>
    </cfRule>
  </conditionalFormatting>
  <conditionalFormatting sqref="O59:O60">
    <cfRule type="cellIs" dxfId="1951" priority="221" operator="equal">
      <formula>FALSE</formula>
    </cfRule>
  </conditionalFormatting>
  <conditionalFormatting sqref="M62:M66 C62:D66">
    <cfRule type="containsErrors" dxfId="1950" priority="219">
      <formula>ISERROR(C62)</formula>
    </cfRule>
  </conditionalFormatting>
  <conditionalFormatting sqref="M62:M66">
    <cfRule type="containsErrors" dxfId="1949" priority="218">
      <formula>ISERROR(M62)</formula>
    </cfRule>
  </conditionalFormatting>
  <conditionalFormatting sqref="M62:M66">
    <cfRule type="cellIs" dxfId="1948" priority="217" operator="equal">
      <formula>0</formula>
    </cfRule>
  </conditionalFormatting>
  <conditionalFormatting sqref="N62:O66">
    <cfRule type="cellIs" dxfId="1947" priority="215" operator="equal">
      <formula>0</formula>
    </cfRule>
    <cfRule type="containsErrors" dxfId="1946" priority="216">
      <formula>ISERROR(N62)</formula>
    </cfRule>
  </conditionalFormatting>
  <conditionalFormatting sqref="C69:C70">
    <cfRule type="cellIs" dxfId="1945" priority="211" operator="equal">
      <formula>0</formula>
    </cfRule>
    <cfRule type="containsErrors" dxfId="1944" priority="212">
      <formula>ISERROR(C69)</formula>
    </cfRule>
  </conditionalFormatting>
  <conditionalFormatting sqref="O67:O68">
    <cfRule type="cellIs" dxfId="1943" priority="205" operator="equal">
      <formula>0</formula>
    </cfRule>
    <cfRule type="containsErrors" dxfId="1942" priority="206">
      <formula>ISERROR(O67)</formula>
    </cfRule>
  </conditionalFormatting>
  <conditionalFormatting sqref="O69:O70">
    <cfRule type="cellIs" dxfId="1941" priority="203" operator="equal">
      <formula>0</formula>
    </cfRule>
    <cfRule type="containsErrors" dxfId="1940" priority="204">
      <formula>ISERROR(O69)</formula>
    </cfRule>
  </conditionalFormatting>
  <conditionalFormatting sqref="M67:N68">
    <cfRule type="cellIs" dxfId="1939" priority="209" operator="equal">
      <formula>0</formula>
    </cfRule>
    <cfRule type="containsErrors" dxfId="1938" priority="210">
      <formula>ISERROR(M67)</formula>
    </cfRule>
  </conditionalFormatting>
  <conditionalFormatting sqref="M69:N70">
    <cfRule type="cellIs" dxfId="1937" priority="207" operator="equal">
      <formula>0</formula>
    </cfRule>
    <cfRule type="containsErrors" dxfId="1936" priority="208">
      <formula>ISERROR(M69)</formula>
    </cfRule>
  </conditionalFormatting>
  <conditionalFormatting sqref="D69:D70">
    <cfRule type="cellIs" dxfId="1935" priority="202" operator="equal">
      <formula>0</formula>
    </cfRule>
    <cfRule type="containsErrors" dxfId="1934" priority="220">
      <formula>ISERROR(D69)</formula>
    </cfRule>
  </conditionalFormatting>
  <conditionalFormatting sqref="O62:O66">
    <cfRule type="cellIs" dxfId="1933" priority="201" operator="equal">
      <formula>FALSE</formula>
    </cfRule>
  </conditionalFormatting>
  <conditionalFormatting sqref="O67:O68">
    <cfRule type="cellIs" dxfId="1932" priority="200" operator="equal">
      <formula>FALSE</formula>
    </cfRule>
  </conditionalFormatting>
  <conditionalFormatting sqref="O69:O70">
    <cfRule type="cellIs" dxfId="1931" priority="199" operator="equal">
      <formula>FALSE</formula>
    </cfRule>
  </conditionalFormatting>
  <conditionalFormatting sqref="M72:M76 C72:D76">
    <cfRule type="containsErrors" dxfId="1930" priority="197">
      <formula>ISERROR(C72)</formula>
    </cfRule>
  </conditionalFormatting>
  <conditionalFormatting sqref="M72:M76">
    <cfRule type="containsErrors" dxfId="1929" priority="196">
      <formula>ISERROR(M72)</formula>
    </cfRule>
  </conditionalFormatting>
  <conditionalFormatting sqref="M72:M76">
    <cfRule type="cellIs" dxfId="1928" priority="195" operator="equal">
      <formula>0</formula>
    </cfRule>
  </conditionalFormatting>
  <conditionalFormatting sqref="N72:O76">
    <cfRule type="cellIs" dxfId="1927" priority="193" operator="equal">
      <formula>0</formula>
    </cfRule>
    <cfRule type="containsErrors" dxfId="1926" priority="194">
      <formula>ISERROR(N72)</formula>
    </cfRule>
  </conditionalFormatting>
  <conditionalFormatting sqref="C77:D78">
    <cfRule type="cellIs" dxfId="1925" priority="191" operator="equal">
      <formula>0</formula>
    </cfRule>
    <cfRule type="containsErrors" dxfId="1924" priority="192">
      <formula>ISERROR(C77)</formula>
    </cfRule>
  </conditionalFormatting>
  <conditionalFormatting sqref="C79:C80">
    <cfRule type="cellIs" dxfId="1923" priority="189" operator="equal">
      <formula>0</formula>
    </cfRule>
    <cfRule type="containsErrors" dxfId="1922" priority="190">
      <formula>ISERROR(C79)</formula>
    </cfRule>
  </conditionalFormatting>
  <conditionalFormatting sqref="O77:O78">
    <cfRule type="cellIs" dxfId="1921" priority="183" operator="equal">
      <formula>0</formula>
    </cfRule>
    <cfRule type="containsErrors" dxfId="1920" priority="184">
      <formula>ISERROR(O77)</formula>
    </cfRule>
  </conditionalFormatting>
  <conditionalFormatting sqref="O79:O80">
    <cfRule type="cellIs" dxfId="1919" priority="181" operator="equal">
      <formula>0</formula>
    </cfRule>
    <cfRule type="containsErrors" dxfId="1918" priority="182">
      <formula>ISERROR(O79)</formula>
    </cfRule>
  </conditionalFormatting>
  <conditionalFormatting sqref="M77:N78">
    <cfRule type="cellIs" dxfId="1917" priority="187" operator="equal">
      <formula>0</formula>
    </cfRule>
    <cfRule type="containsErrors" dxfId="1916" priority="188">
      <formula>ISERROR(M77)</formula>
    </cfRule>
  </conditionalFormatting>
  <conditionalFormatting sqref="M79:N80">
    <cfRule type="cellIs" dxfId="1915" priority="185" operator="equal">
      <formula>0</formula>
    </cfRule>
    <cfRule type="containsErrors" dxfId="1914" priority="186">
      <formula>ISERROR(M79)</formula>
    </cfRule>
  </conditionalFormatting>
  <conditionalFormatting sqref="D79:D80">
    <cfRule type="cellIs" dxfId="1913" priority="180" operator="equal">
      <formula>0</formula>
    </cfRule>
    <cfRule type="containsErrors" dxfId="1912" priority="198">
      <formula>ISERROR(D79)</formula>
    </cfRule>
  </conditionalFormatting>
  <conditionalFormatting sqref="O72:O76">
    <cfRule type="cellIs" dxfId="1911" priority="179" operator="equal">
      <formula>FALSE</formula>
    </cfRule>
  </conditionalFormatting>
  <conditionalFormatting sqref="O77:O78">
    <cfRule type="cellIs" dxfId="1910" priority="178" operator="equal">
      <formula>FALSE</formula>
    </cfRule>
  </conditionalFormatting>
  <conditionalFormatting sqref="O79:O80">
    <cfRule type="cellIs" dxfId="1909" priority="177" operator="equal">
      <formula>FALSE</formula>
    </cfRule>
  </conditionalFormatting>
  <conditionalFormatting sqref="M82:M86 C82:D86">
    <cfRule type="containsErrors" dxfId="1908" priority="175">
      <formula>ISERROR(C82)</formula>
    </cfRule>
  </conditionalFormatting>
  <conditionalFormatting sqref="M82:M86">
    <cfRule type="containsErrors" dxfId="1907" priority="174">
      <formula>ISERROR(M82)</formula>
    </cfRule>
  </conditionalFormatting>
  <conditionalFormatting sqref="M82:M86">
    <cfRule type="cellIs" dxfId="1906" priority="173" operator="equal">
      <formula>0</formula>
    </cfRule>
  </conditionalFormatting>
  <conditionalFormatting sqref="N82:O86">
    <cfRule type="cellIs" dxfId="1905" priority="171" operator="equal">
      <formula>0</formula>
    </cfRule>
    <cfRule type="containsErrors" dxfId="1904" priority="172">
      <formula>ISERROR(N82)</formula>
    </cfRule>
  </conditionalFormatting>
  <conditionalFormatting sqref="C87:D88">
    <cfRule type="cellIs" dxfId="1903" priority="169" operator="equal">
      <formula>0</formula>
    </cfRule>
    <cfRule type="containsErrors" dxfId="1902" priority="170">
      <formula>ISERROR(C87)</formula>
    </cfRule>
  </conditionalFormatting>
  <conditionalFormatting sqref="C89:C90">
    <cfRule type="cellIs" dxfId="1901" priority="167" operator="equal">
      <formula>0</formula>
    </cfRule>
    <cfRule type="containsErrors" dxfId="1900" priority="168">
      <formula>ISERROR(C89)</formula>
    </cfRule>
  </conditionalFormatting>
  <conditionalFormatting sqref="O87:O88">
    <cfRule type="cellIs" dxfId="1899" priority="161" operator="equal">
      <formula>0</formula>
    </cfRule>
    <cfRule type="containsErrors" dxfId="1898" priority="162">
      <formula>ISERROR(O87)</formula>
    </cfRule>
  </conditionalFormatting>
  <conditionalFormatting sqref="O89:O90">
    <cfRule type="cellIs" dxfId="1897" priority="159" operator="equal">
      <formula>0</formula>
    </cfRule>
    <cfRule type="containsErrors" dxfId="1896" priority="160">
      <formula>ISERROR(O89)</formula>
    </cfRule>
  </conditionalFormatting>
  <conditionalFormatting sqref="M87:N88">
    <cfRule type="cellIs" dxfId="1895" priority="165" operator="equal">
      <formula>0</formula>
    </cfRule>
    <cfRule type="containsErrors" dxfId="1894" priority="166">
      <formula>ISERROR(M87)</formula>
    </cfRule>
  </conditionalFormatting>
  <conditionalFormatting sqref="M89:N90">
    <cfRule type="cellIs" dxfId="1893" priority="163" operator="equal">
      <formula>0</formula>
    </cfRule>
    <cfRule type="containsErrors" dxfId="1892" priority="164">
      <formula>ISERROR(M89)</formula>
    </cfRule>
  </conditionalFormatting>
  <conditionalFormatting sqref="D89:D90">
    <cfRule type="cellIs" dxfId="1891" priority="158" operator="equal">
      <formula>0</formula>
    </cfRule>
    <cfRule type="containsErrors" dxfId="1890" priority="176">
      <formula>ISERROR(D89)</formula>
    </cfRule>
  </conditionalFormatting>
  <conditionalFormatting sqref="O82:O86">
    <cfRule type="cellIs" dxfId="1889" priority="157" operator="equal">
      <formula>FALSE</formula>
    </cfRule>
  </conditionalFormatting>
  <conditionalFormatting sqref="O87:O88">
    <cfRule type="cellIs" dxfId="1888" priority="156" operator="equal">
      <formula>FALSE</formula>
    </cfRule>
  </conditionalFormatting>
  <conditionalFormatting sqref="O89:O90">
    <cfRule type="cellIs" dxfId="1887" priority="155" operator="equal">
      <formula>FALSE</formula>
    </cfRule>
  </conditionalFormatting>
  <conditionalFormatting sqref="M92:M96 C92:D96">
    <cfRule type="containsErrors" dxfId="1886" priority="153">
      <formula>ISERROR(C92)</formula>
    </cfRule>
  </conditionalFormatting>
  <conditionalFormatting sqref="M92:M96">
    <cfRule type="containsErrors" dxfId="1885" priority="152">
      <formula>ISERROR(M92)</formula>
    </cfRule>
  </conditionalFormatting>
  <conditionalFormatting sqref="M92:M96">
    <cfRule type="cellIs" dxfId="1884" priority="151" operator="equal">
      <formula>0</formula>
    </cfRule>
  </conditionalFormatting>
  <conditionalFormatting sqref="N92:O96">
    <cfRule type="cellIs" dxfId="1883" priority="149" operator="equal">
      <formula>0</formula>
    </cfRule>
    <cfRule type="containsErrors" dxfId="1882" priority="150">
      <formula>ISERROR(N92)</formula>
    </cfRule>
  </conditionalFormatting>
  <conditionalFormatting sqref="C97:D98">
    <cfRule type="cellIs" dxfId="1881" priority="147" operator="equal">
      <formula>0</formula>
    </cfRule>
    <cfRule type="containsErrors" dxfId="1880" priority="148">
      <formula>ISERROR(C97)</formula>
    </cfRule>
  </conditionalFormatting>
  <conditionalFormatting sqref="C99:C100">
    <cfRule type="cellIs" dxfId="1879" priority="145" operator="equal">
      <formula>0</formula>
    </cfRule>
    <cfRule type="containsErrors" dxfId="1878" priority="146">
      <formula>ISERROR(C99)</formula>
    </cfRule>
  </conditionalFormatting>
  <conditionalFormatting sqref="O97:O98">
    <cfRule type="cellIs" dxfId="1877" priority="139" operator="equal">
      <formula>0</formula>
    </cfRule>
    <cfRule type="containsErrors" dxfId="1876" priority="140">
      <formula>ISERROR(O97)</formula>
    </cfRule>
  </conditionalFormatting>
  <conditionalFormatting sqref="O99:O100">
    <cfRule type="cellIs" dxfId="1875" priority="137" operator="equal">
      <formula>0</formula>
    </cfRule>
    <cfRule type="containsErrors" dxfId="1874" priority="138">
      <formula>ISERROR(O99)</formula>
    </cfRule>
  </conditionalFormatting>
  <conditionalFormatting sqref="M97:N98">
    <cfRule type="cellIs" dxfId="1873" priority="143" operator="equal">
      <formula>0</formula>
    </cfRule>
    <cfRule type="containsErrors" dxfId="1872" priority="144">
      <formula>ISERROR(M97)</formula>
    </cfRule>
  </conditionalFormatting>
  <conditionalFormatting sqref="M99:N100">
    <cfRule type="cellIs" dxfId="1871" priority="141" operator="equal">
      <formula>0</formula>
    </cfRule>
    <cfRule type="containsErrors" dxfId="1870" priority="142">
      <formula>ISERROR(M99)</formula>
    </cfRule>
  </conditionalFormatting>
  <conditionalFormatting sqref="D99:D100">
    <cfRule type="cellIs" dxfId="1869" priority="136" operator="equal">
      <formula>0</formula>
    </cfRule>
    <cfRule type="containsErrors" dxfId="1868" priority="154">
      <formula>ISERROR(D99)</formula>
    </cfRule>
  </conditionalFormatting>
  <conditionalFormatting sqref="O92:O96">
    <cfRule type="cellIs" dxfId="1867" priority="135" operator="equal">
      <formula>FALSE</formula>
    </cfRule>
  </conditionalFormatting>
  <conditionalFormatting sqref="O97:O98">
    <cfRule type="cellIs" dxfId="1866" priority="134" operator="equal">
      <formula>FALSE</formula>
    </cfRule>
  </conditionalFormatting>
  <conditionalFormatting sqref="O99:O100">
    <cfRule type="cellIs" dxfId="1865" priority="133" operator="equal">
      <formula>FALSE</formula>
    </cfRule>
  </conditionalFormatting>
  <conditionalFormatting sqref="M102:M106 C102:D106">
    <cfRule type="containsErrors" dxfId="1864" priority="131">
      <formula>ISERROR(C102)</formula>
    </cfRule>
  </conditionalFormatting>
  <conditionalFormatting sqref="M102:M106">
    <cfRule type="containsErrors" dxfId="1863" priority="130">
      <formula>ISERROR(M102)</formula>
    </cfRule>
  </conditionalFormatting>
  <conditionalFormatting sqref="M102:M106">
    <cfRule type="cellIs" dxfId="1862" priority="129" operator="equal">
      <formula>0</formula>
    </cfRule>
  </conditionalFormatting>
  <conditionalFormatting sqref="N102:O106">
    <cfRule type="cellIs" dxfId="1861" priority="127" operator="equal">
      <formula>0</formula>
    </cfRule>
    <cfRule type="containsErrors" dxfId="1860" priority="128">
      <formula>ISERROR(N102)</formula>
    </cfRule>
  </conditionalFormatting>
  <conditionalFormatting sqref="C107:D108">
    <cfRule type="cellIs" dxfId="1859" priority="125" operator="equal">
      <formula>0</formula>
    </cfRule>
    <cfRule type="containsErrors" dxfId="1858" priority="126">
      <formula>ISERROR(C107)</formula>
    </cfRule>
  </conditionalFormatting>
  <conditionalFormatting sqref="C109:C110">
    <cfRule type="cellIs" dxfId="1857" priority="123" operator="equal">
      <formula>0</formula>
    </cfRule>
    <cfRule type="containsErrors" dxfId="1856" priority="124">
      <formula>ISERROR(C109)</formula>
    </cfRule>
  </conditionalFormatting>
  <conditionalFormatting sqref="O107:O108">
    <cfRule type="cellIs" dxfId="1855" priority="117" operator="equal">
      <formula>0</formula>
    </cfRule>
    <cfRule type="containsErrors" dxfId="1854" priority="118">
      <formula>ISERROR(O107)</formula>
    </cfRule>
  </conditionalFormatting>
  <conditionalFormatting sqref="O109:O110">
    <cfRule type="cellIs" dxfId="1853" priority="115" operator="equal">
      <formula>0</formula>
    </cfRule>
    <cfRule type="containsErrors" dxfId="1852" priority="116">
      <formula>ISERROR(O109)</formula>
    </cfRule>
  </conditionalFormatting>
  <conditionalFormatting sqref="M107:N108">
    <cfRule type="cellIs" dxfId="1851" priority="121" operator="equal">
      <formula>0</formula>
    </cfRule>
    <cfRule type="containsErrors" dxfId="1850" priority="122">
      <formula>ISERROR(M107)</formula>
    </cfRule>
  </conditionalFormatting>
  <conditionalFormatting sqref="M109:N110">
    <cfRule type="cellIs" dxfId="1849" priority="119" operator="equal">
      <formula>0</formula>
    </cfRule>
    <cfRule type="containsErrors" dxfId="1848" priority="120">
      <formula>ISERROR(M109)</formula>
    </cfRule>
  </conditionalFormatting>
  <conditionalFormatting sqref="D109:D110">
    <cfRule type="cellIs" dxfId="1847" priority="114" operator="equal">
      <formula>0</formula>
    </cfRule>
    <cfRule type="containsErrors" dxfId="1846" priority="132">
      <formula>ISERROR(D109)</formula>
    </cfRule>
  </conditionalFormatting>
  <conditionalFormatting sqref="O102:O106">
    <cfRule type="cellIs" dxfId="1845" priority="113" operator="equal">
      <formula>FALSE</formula>
    </cfRule>
  </conditionalFormatting>
  <conditionalFormatting sqref="O107:O108">
    <cfRule type="cellIs" dxfId="1844" priority="112" operator="equal">
      <formula>FALSE</formula>
    </cfRule>
  </conditionalFormatting>
  <conditionalFormatting sqref="O109:O110">
    <cfRule type="cellIs" dxfId="1843" priority="111" operator="equal">
      <formula>FALSE</formula>
    </cfRule>
  </conditionalFormatting>
  <conditionalFormatting sqref="M112:M116 C112:D116">
    <cfRule type="containsErrors" dxfId="1842" priority="109">
      <formula>ISERROR(C112)</formula>
    </cfRule>
  </conditionalFormatting>
  <conditionalFormatting sqref="M112:M116">
    <cfRule type="containsErrors" dxfId="1841" priority="108">
      <formula>ISERROR(M112)</formula>
    </cfRule>
  </conditionalFormatting>
  <conditionalFormatting sqref="M112:M116">
    <cfRule type="cellIs" dxfId="1840" priority="107" operator="equal">
      <formula>0</formula>
    </cfRule>
  </conditionalFormatting>
  <conditionalFormatting sqref="N112:O116">
    <cfRule type="cellIs" dxfId="1839" priority="105" operator="equal">
      <formula>0</formula>
    </cfRule>
    <cfRule type="containsErrors" dxfId="1838" priority="106">
      <formula>ISERROR(N112)</formula>
    </cfRule>
  </conditionalFormatting>
  <conditionalFormatting sqref="C117:D118">
    <cfRule type="cellIs" dxfId="1837" priority="103" operator="equal">
      <formula>0</formula>
    </cfRule>
    <cfRule type="containsErrors" dxfId="1836" priority="104">
      <formula>ISERROR(C117)</formula>
    </cfRule>
  </conditionalFormatting>
  <conditionalFormatting sqref="C119:C120">
    <cfRule type="cellIs" dxfId="1835" priority="101" operator="equal">
      <formula>0</formula>
    </cfRule>
    <cfRule type="containsErrors" dxfId="1834" priority="102">
      <formula>ISERROR(C119)</formula>
    </cfRule>
  </conditionalFormatting>
  <conditionalFormatting sqref="O119:O120">
    <cfRule type="cellIs" dxfId="1833" priority="93" operator="equal">
      <formula>0</formula>
    </cfRule>
    <cfRule type="containsErrors" dxfId="1832" priority="94">
      <formula>ISERROR(O119)</formula>
    </cfRule>
  </conditionalFormatting>
  <conditionalFormatting sqref="M117:N118">
    <cfRule type="cellIs" dxfId="1831" priority="99" operator="equal">
      <formula>0</formula>
    </cfRule>
    <cfRule type="containsErrors" dxfId="1830" priority="100">
      <formula>ISERROR(M117)</formula>
    </cfRule>
  </conditionalFormatting>
  <conditionalFormatting sqref="M119:N120">
    <cfRule type="cellIs" dxfId="1829" priority="97" operator="equal">
      <formula>0</formula>
    </cfRule>
    <cfRule type="containsErrors" dxfId="1828" priority="98">
      <formula>ISERROR(M119)</formula>
    </cfRule>
  </conditionalFormatting>
  <conditionalFormatting sqref="D119:D120">
    <cfRule type="cellIs" dxfId="1827" priority="92" operator="equal">
      <formula>0</formula>
    </cfRule>
    <cfRule type="containsErrors" dxfId="1826" priority="110">
      <formula>ISERROR(D119)</formula>
    </cfRule>
  </conditionalFormatting>
  <conditionalFormatting sqref="O112:O116">
    <cfRule type="cellIs" dxfId="1825" priority="91" operator="equal">
      <formula>FALSE</formula>
    </cfRule>
  </conditionalFormatting>
  <conditionalFormatting sqref="O117:O118">
    <cfRule type="cellIs" dxfId="1824" priority="90" operator="equal">
      <formula>FALSE</formula>
    </cfRule>
  </conditionalFormatting>
  <conditionalFormatting sqref="O119:O120">
    <cfRule type="cellIs" dxfId="1823" priority="89" operator="equal">
      <formula>FALSE</formula>
    </cfRule>
  </conditionalFormatting>
  <conditionalFormatting sqref="M122:M126 C122:D126">
    <cfRule type="containsErrors" dxfId="1822" priority="87">
      <formula>ISERROR(C122)</formula>
    </cfRule>
  </conditionalFormatting>
  <conditionalFormatting sqref="M122:M126">
    <cfRule type="containsErrors" dxfId="1821" priority="86">
      <formula>ISERROR(M122)</formula>
    </cfRule>
  </conditionalFormatting>
  <conditionalFormatting sqref="M122:M126">
    <cfRule type="cellIs" dxfId="1820" priority="85" operator="equal">
      <formula>0</formula>
    </cfRule>
  </conditionalFormatting>
  <conditionalFormatting sqref="N122:O126">
    <cfRule type="cellIs" dxfId="1819" priority="83" operator="equal">
      <formula>0</formula>
    </cfRule>
    <cfRule type="containsErrors" dxfId="1818" priority="84">
      <formula>ISERROR(N122)</formula>
    </cfRule>
  </conditionalFormatting>
  <conditionalFormatting sqref="C127:D128">
    <cfRule type="cellIs" dxfId="1817" priority="81" operator="equal">
      <formula>0</formula>
    </cfRule>
    <cfRule type="containsErrors" dxfId="1816" priority="82">
      <formula>ISERROR(C127)</formula>
    </cfRule>
  </conditionalFormatting>
  <conditionalFormatting sqref="C129:C130">
    <cfRule type="cellIs" dxfId="1815" priority="79" operator="equal">
      <formula>0</formula>
    </cfRule>
    <cfRule type="containsErrors" dxfId="1814" priority="80">
      <formula>ISERROR(C129)</formula>
    </cfRule>
  </conditionalFormatting>
  <conditionalFormatting sqref="O127:O128">
    <cfRule type="cellIs" dxfId="1813" priority="73" operator="equal">
      <formula>0</formula>
    </cfRule>
    <cfRule type="containsErrors" dxfId="1812" priority="74">
      <formula>ISERROR(O127)</formula>
    </cfRule>
  </conditionalFormatting>
  <conditionalFormatting sqref="O129:O130">
    <cfRule type="cellIs" dxfId="1811" priority="71" operator="equal">
      <formula>0</formula>
    </cfRule>
    <cfRule type="containsErrors" dxfId="1810" priority="72">
      <formula>ISERROR(O129)</formula>
    </cfRule>
  </conditionalFormatting>
  <conditionalFormatting sqref="M129:N130">
    <cfRule type="cellIs" dxfId="1809" priority="75" operator="equal">
      <formula>0</formula>
    </cfRule>
    <cfRule type="containsErrors" dxfId="1808" priority="76">
      <formula>ISERROR(M129)</formula>
    </cfRule>
  </conditionalFormatting>
  <conditionalFormatting sqref="D129:D130">
    <cfRule type="cellIs" dxfId="1807" priority="70" operator="equal">
      <formula>0</formula>
    </cfRule>
    <cfRule type="containsErrors" dxfId="1806" priority="88">
      <formula>ISERROR(D129)</formula>
    </cfRule>
  </conditionalFormatting>
  <conditionalFormatting sqref="O122:O126">
    <cfRule type="cellIs" dxfId="1805" priority="69" operator="equal">
      <formula>FALSE</formula>
    </cfRule>
  </conditionalFormatting>
  <conditionalFormatting sqref="O127:O128">
    <cfRule type="cellIs" dxfId="1804" priority="68" operator="equal">
      <formula>FALSE</formula>
    </cfRule>
  </conditionalFormatting>
  <conditionalFormatting sqref="O129:O130">
    <cfRule type="cellIs" dxfId="1803" priority="67" operator="equal">
      <formula>FALSE</formula>
    </cfRule>
  </conditionalFormatting>
  <conditionalFormatting sqref="M132:M136 C132:D136">
    <cfRule type="containsErrors" dxfId="1802" priority="65">
      <formula>ISERROR(C132)</formula>
    </cfRule>
  </conditionalFormatting>
  <conditionalFormatting sqref="M132:M136">
    <cfRule type="containsErrors" dxfId="1801" priority="64">
      <formula>ISERROR(M132)</formula>
    </cfRule>
  </conditionalFormatting>
  <conditionalFormatting sqref="M132:M136">
    <cfRule type="cellIs" dxfId="1800" priority="63" operator="equal">
      <formula>0</formula>
    </cfRule>
  </conditionalFormatting>
  <conditionalFormatting sqref="N132:O136">
    <cfRule type="cellIs" dxfId="1799" priority="61" operator="equal">
      <formula>0</formula>
    </cfRule>
    <cfRule type="containsErrors" dxfId="1798" priority="62">
      <formula>ISERROR(N132)</formula>
    </cfRule>
  </conditionalFormatting>
  <conditionalFormatting sqref="C137:D138">
    <cfRule type="cellIs" dxfId="1797" priority="59" operator="equal">
      <formula>0</formula>
    </cfRule>
    <cfRule type="containsErrors" dxfId="1796" priority="60">
      <formula>ISERROR(C137)</formula>
    </cfRule>
  </conditionalFormatting>
  <conditionalFormatting sqref="C139:C140">
    <cfRule type="cellIs" dxfId="1795" priority="57" operator="equal">
      <formula>0</formula>
    </cfRule>
    <cfRule type="containsErrors" dxfId="1794" priority="58">
      <formula>ISERROR(C139)</formula>
    </cfRule>
  </conditionalFormatting>
  <conditionalFormatting sqref="O137:O138">
    <cfRule type="cellIs" dxfId="1793" priority="51" operator="equal">
      <formula>0</formula>
    </cfRule>
    <cfRule type="containsErrors" dxfId="1792" priority="52">
      <formula>ISERROR(O137)</formula>
    </cfRule>
  </conditionalFormatting>
  <conditionalFormatting sqref="O139:O140">
    <cfRule type="cellIs" dxfId="1791" priority="49" operator="equal">
      <formula>0</formula>
    </cfRule>
    <cfRule type="containsErrors" dxfId="1790" priority="50">
      <formula>ISERROR(O139)</formula>
    </cfRule>
  </conditionalFormatting>
  <conditionalFormatting sqref="M137:N138">
    <cfRule type="cellIs" dxfId="1789" priority="55" operator="equal">
      <formula>0</formula>
    </cfRule>
    <cfRule type="containsErrors" dxfId="1788" priority="56">
      <formula>ISERROR(M137)</formula>
    </cfRule>
  </conditionalFormatting>
  <conditionalFormatting sqref="M139:N140">
    <cfRule type="cellIs" dxfId="1787" priority="53" operator="equal">
      <formula>0</formula>
    </cfRule>
    <cfRule type="containsErrors" dxfId="1786" priority="54">
      <formula>ISERROR(M139)</formula>
    </cfRule>
  </conditionalFormatting>
  <conditionalFormatting sqref="D139:D140">
    <cfRule type="cellIs" dxfId="1785" priority="48" operator="equal">
      <formula>0</formula>
    </cfRule>
    <cfRule type="containsErrors" dxfId="1784" priority="66">
      <formula>ISERROR(D139)</formula>
    </cfRule>
  </conditionalFormatting>
  <conditionalFormatting sqref="O132:O136">
    <cfRule type="cellIs" dxfId="1783" priority="47" operator="equal">
      <formula>FALSE</formula>
    </cfRule>
  </conditionalFormatting>
  <conditionalFormatting sqref="O137:O138">
    <cfRule type="cellIs" dxfId="1782" priority="46" operator="equal">
      <formula>FALSE</formula>
    </cfRule>
  </conditionalFormatting>
  <conditionalFormatting sqref="O139:O140">
    <cfRule type="cellIs" dxfId="1781" priority="45" operator="equal">
      <formula>FALSE</formula>
    </cfRule>
  </conditionalFormatting>
  <conditionalFormatting sqref="M142:M146 C142:D146">
    <cfRule type="containsErrors" dxfId="1780" priority="43">
      <formula>ISERROR(C142)</formula>
    </cfRule>
  </conditionalFormatting>
  <conditionalFormatting sqref="M142:M146">
    <cfRule type="containsErrors" dxfId="1779" priority="42">
      <formula>ISERROR(M142)</formula>
    </cfRule>
  </conditionalFormatting>
  <conditionalFormatting sqref="M142:M146">
    <cfRule type="cellIs" dxfId="1778" priority="41" operator="equal">
      <formula>0</formula>
    </cfRule>
  </conditionalFormatting>
  <conditionalFormatting sqref="N142:O146">
    <cfRule type="cellIs" dxfId="1777" priority="39" operator="equal">
      <formula>0</formula>
    </cfRule>
    <cfRule type="containsErrors" dxfId="1776" priority="40">
      <formula>ISERROR(N142)</formula>
    </cfRule>
  </conditionalFormatting>
  <conditionalFormatting sqref="C147:D148">
    <cfRule type="cellIs" dxfId="1775" priority="37" operator="equal">
      <formula>0</formula>
    </cfRule>
    <cfRule type="containsErrors" dxfId="1774" priority="38">
      <formula>ISERROR(C147)</formula>
    </cfRule>
  </conditionalFormatting>
  <conditionalFormatting sqref="C149:C150">
    <cfRule type="cellIs" dxfId="1773" priority="35" operator="equal">
      <formula>0</formula>
    </cfRule>
    <cfRule type="containsErrors" dxfId="1772" priority="36">
      <formula>ISERROR(C149)</formula>
    </cfRule>
  </conditionalFormatting>
  <conditionalFormatting sqref="O147:O148">
    <cfRule type="cellIs" dxfId="1771" priority="29" operator="equal">
      <formula>0</formula>
    </cfRule>
    <cfRule type="containsErrors" dxfId="1770" priority="30">
      <formula>ISERROR(O147)</formula>
    </cfRule>
  </conditionalFormatting>
  <conditionalFormatting sqref="O149:O150">
    <cfRule type="cellIs" dxfId="1769" priority="27" operator="equal">
      <formula>0</formula>
    </cfRule>
    <cfRule type="containsErrors" dxfId="1768" priority="28">
      <formula>ISERROR(O149)</formula>
    </cfRule>
  </conditionalFormatting>
  <conditionalFormatting sqref="M147:N148">
    <cfRule type="cellIs" dxfId="1767" priority="33" operator="equal">
      <formula>0</formula>
    </cfRule>
    <cfRule type="containsErrors" dxfId="1766" priority="34">
      <formula>ISERROR(M147)</formula>
    </cfRule>
  </conditionalFormatting>
  <conditionalFormatting sqref="M149:N150">
    <cfRule type="cellIs" dxfId="1765" priority="31" operator="equal">
      <formula>0</formula>
    </cfRule>
    <cfRule type="containsErrors" dxfId="1764" priority="32">
      <formula>ISERROR(M149)</formula>
    </cfRule>
  </conditionalFormatting>
  <conditionalFormatting sqref="D149:D150">
    <cfRule type="cellIs" dxfId="1763" priority="26" operator="equal">
      <formula>0</formula>
    </cfRule>
    <cfRule type="containsErrors" dxfId="1762" priority="44">
      <formula>ISERROR(D149)</formula>
    </cfRule>
  </conditionalFormatting>
  <conditionalFormatting sqref="O142:O146">
    <cfRule type="cellIs" dxfId="1761" priority="25" operator="equal">
      <formula>FALSE</formula>
    </cfRule>
  </conditionalFormatting>
  <conditionalFormatting sqref="O147:O148">
    <cfRule type="cellIs" dxfId="1760" priority="24" operator="equal">
      <formula>FALSE</formula>
    </cfRule>
  </conditionalFormatting>
  <conditionalFormatting sqref="O149:O150">
    <cfRule type="cellIs" dxfId="1759" priority="23" operator="equal">
      <formula>FALSE</formula>
    </cfRule>
  </conditionalFormatting>
  <conditionalFormatting sqref="M152:M156 C152:D156">
    <cfRule type="containsErrors" dxfId="1758" priority="21">
      <formula>ISERROR(C152)</formula>
    </cfRule>
  </conditionalFormatting>
  <conditionalFormatting sqref="M152:M156">
    <cfRule type="containsErrors" dxfId="1757" priority="20">
      <formula>ISERROR(M152)</formula>
    </cfRule>
  </conditionalFormatting>
  <conditionalFormatting sqref="M152:M156">
    <cfRule type="cellIs" dxfId="1756" priority="19" operator="equal">
      <formula>0</formula>
    </cfRule>
  </conditionalFormatting>
  <conditionalFormatting sqref="N152:O156">
    <cfRule type="cellIs" dxfId="1755" priority="17" operator="equal">
      <formula>0</formula>
    </cfRule>
    <cfRule type="containsErrors" dxfId="1754" priority="18">
      <formula>ISERROR(N152)</formula>
    </cfRule>
  </conditionalFormatting>
  <conditionalFormatting sqref="C157:D158">
    <cfRule type="cellIs" dxfId="1753" priority="15" operator="equal">
      <formula>0</formula>
    </cfRule>
    <cfRule type="containsErrors" dxfId="1752" priority="16">
      <formula>ISERROR(C157)</formula>
    </cfRule>
  </conditionalFormatting>
  <conditionalFormatting sqref="C159:C160">
    <cfRule type="cellIs" dxfId="1751" priority="13" operator="equal">
      <formula>0</formula>
    </cfRule>
    <cfRule type="containsErrors" dxfId="1750" priority="14">
      <formula>ISERROR(C159)</formula>
    </cfRule>
  </conditionalFormatting>
  <conditionalFormatting sqref="O157:O158">
    <cfRule type="cellIs" dxfId="1749" priority="7" operator="equal">
      <formula>0</formula>
    </cfRule>
    <cfRule type="containsErrors" dxfId="1748" priority="8">
      <formula>ISERROR(O157)</formula>
    </cfRule>
  </conditionalFormatting>
  <conditionalFormatting sqref="O159:O160">
    <cfRule type="cellIs" dxfId="1747" priority="5" operator="equal">
      <formula>0</formula>
    </cfRule>
    <cfRule type="containsErrors" dxfId="1746" priority="6">
      <formula>ISERROR(O159)</formula>
    </cfRule>
  </conditionalFormatting>
  <conditionalFormatting sqref="M157:N158">
    <cfRule type="cellIs" dxfId="1745" priority="11" operator="equal">
      <formula>0</formula>
    </cfRule>
    <cfRule type="containsErrors" dxfId="1744" priority="12">
      <formula>ISERROR(M157)</formula>
    </cfRule>
  </conditionalFormatting>
  <conditionalFormatting sqref="M159:N160">
    <cfRule type="cellIs" dxfId="1743" priority="9" operator="equal">
      <formula>0</formula>
    </cfRule>
    <cfRule type="containsErrors" dxfId="1742" priority="10">
      <formula>ISERROR(M159)</formula>
    </cfRule>
  </conditionalFormatting>
  <conditionalFormatting sqref="D159:D160">
    <cfRule type="cellIs" dxfId="1741" priority="4" operator="equal">
      <formula>0</formula>
    </cfRule>
    <cfRule type="containsErrors" dxfId="1740" priority="22">
      <formula>ISERROR(D159)</formula>
    </cfRule>
  </conditionalFormatting>
  <conditionalFormatting sqref="O152:O156">
    <cfRule type="cellIs" dxfId="1739" priority="3" operator="equal">
      <formula>FALSE</formula>
    </cfRule>
  </conditionalFormatting>
  <conditionalFormatting sqref="O157:O158">
    <cfRule type="cellIs" dxfId="1738" priority="2" operator="equal">
      <formula>FALSE</formula>
    </cfRule>
  </conditionalFormatting>
  <conditionalFormatting sqref="O159:O160">
    <cfRule type="cellIs" dxfId="1737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161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7" width="7.77734375" customWidth="1"/>
  </cols>
  <sheetData>
    <row r="1" spans="1:15" ht="42" customHeight="1" x14ac:dyDescent="0.3">
      <c r="A1" s="77" t="s">
        <v>140</v>
      </c>
      <c r="B1" s="30" t="s">
        <v>110</v>
      </c>
      <c r="C1" s="31" t="s">
        <v>111</v>
      </c>
      <c r="D1" s="32" t="s">
        <v>112</v>
      </c>
      <c r="E1" s="30" t="s">
        <v>113</v>
      </c>
      <c r="F1" s="30" t="s">
        <v>114</v>
      </c>
      <c r="G1" s="30" t="s">
        <v>115</v>
      </c>
      <c r="H1" s="33" t="s">
        <v>116</v>
      </c>
      <c r="I1" s="34">
        <v>69</v>
      </c>
      <c r="J1" s="35">
        <v>169</v>
      </c>
      <c r="K1" s="36">
        <v>269</v>
      </c>
      <c r="L1" s="37" t="s">
        <v>117</v>
      </c>
      <c r="M1" s="40" t="s">
        <v>119</v>
      </c>
      <c r="N1" s="79" t="s">
        <v>120</v>
      </c>
      <c r="O1" s="95" t="s">
        <v>118</v>
      </c>
    </row>
    <row r="2" spans="1:15" x14ac:dyDescent="0.3">
      <c r="A2" s="41" t="str">
        <f>VLOOKUP(B2,Données!$A$3:$I$1003,4)</f>
        <v>F</v>
      </c>
      <c r="B2" s="53">
        <v>1000</v>
      </c>
      <c r="C2" s="43" t="str">
        <f>IF(B2=Données!T$1,Données!$T$2,VLOOKUP(B2,Données!$A$3:$I$1003,3))</f>
        <v>Lise Mc Lean</v>
      </c>
      <c r="D2" s="41">
        <f>IF(C2="Dummy",Données!$T$3,VLOOKUP(B2,Données!$A$3:$I$1003,5))</f>
        <v>171</v>
      </c>
      <c r="E2" s="115">
        <v>210</v>
      </c>
      <c r="F2" s="115">
        <v>154</v>
      </c>
      <c r="G2" s="115">
        <v>189</v>
      </c>
      <c r="H2" s="45"/>
      <c r="I2" s="46"/>
      <c r="J2" s="47"/>
      <c r="K2" s="48"/>
      <c r="L2" s="49"/>
      <c r="M2" s="51">
        <f t="shared" ref="M2:M10" si="0">SUM(E2:G2)</f>
        <v>553</v>
      </c>
      <c r="N2" s="51">
        <f>COUNTIF(E2:G2,"&gt;0")</f>
        <v>3</v>
      </c>
      <c r="O2" s="80">
        <f>IF(OR(E2&gt;0,F2&gt;0,G2&gt;0),Données!$T$4)</f>
        <v>13</v>
      </c>
    </row>
    <row r="3" spans="1:15" x14ac:dyDescent="0.3">
      <c r="A3" s="41" t="str">
        <f>VLOOKUP(B3,Données!$A$3:$I$1003,4)</f>
        <v>F</v>
      </c>
      <c r="B3" s="53">
        <v>1001</v>
      </c>
      <c r="C3" s="43" t="str">
        <f>IF(B3=Données!T$1,Données!$T$2,VLOOKUP(B3,Données!$A$3:$I$1003,3))</f>
        <v>Sylvie Riendeau</v>
      </c>
      <c r="D3" s="41">
        <f>IF(C3="Dummy",Données!$T$3,VLOOKUP(B3,Données!$A$3:$I$1003,5))</f>
        <v>174</v>
      </c>
      <c r="E3" s="115">
        <v>193</v>
      </c>
      <c r="F3" s="115">
        <v>186</v>
      </c>
      <c r="G3" s="115">
        <v>171</v>
      </c>
      <c r="H3" s="45"/>
      <c r="I3" s="46"/>
      <c r="J3" s="47"/>
      <c r="K3" s="48"/>
      <c r="L3" s="49"/>
      <c r="M3" s="51">
        <f t="shared" si="0"/>
        <v>550</v>
      </c>
      <c r="N3" s="51">
        <f>COUNTIF(E3:G3,"&gt;0")</f>
        <v>3</v>
      </c>
      <c r="O3" s="81">
        <f>IF(OR(E3&gt;0,F3&gt;0,G3&gt;0),[1]Données!$T$4)</f>
        <v>13</v>
      </c>
    </row>
    <row r="4" spans="1:15" x14ac:dyDescent="0.3">
      <c r="A4" s="41" t="str">
        <f>VLOOKUP(B4,Données!$A$3:$I$1003,4)</f>
        <v>F</v>
      </c>
      <c r="B4" s="53">
        <v>1002</v>
      </c>
      <c r="C4" s="43" t="str">
        <f>IF(B4=Données!T$1,Données!$T$2,VLOOKUP(B4,Données!$A$3:$I$1003,3))</f>
        <v>Charlotte Jolicoeur</v>
      </c>
      <c r="D4" s="41">
        <f>IF(C4="Dummy",Données!$T$3,VLOOKUP(B4,Données!$A$3:$I$1003,5))</f>
        <v>152</v>
      </c>
      <c r="E4" s="115">
        <v>133</v>
      </c>
      <c r="F4" s="115">
        <v>136</v>
      </c>
      <c r="G4" s="115">
        <v>193</v>
      </c>
      <c r="H4" s="45"/>
      <c r="I4" s="46"/>
      <c r="J4" s="47"/>
      <c r="K4" s="48"/>
      <c r="L4" s="49"/>
      <c r="M4" s="51">
        <f t="shared" si="0"/>
        <v>462</v>
      </c>
      <c r="N4" s="51">
        <f>COUNTIF(E4:G4,"&gt;0")</f>
        <v>3</v>
      </c>
      <c r="O4" s="81">
        <f>IF(OR(E4&gt;0,F4&gt;0,G4&gt;0),[1]Données!$T$4)</f>
        <v>13</v>
      </c>
    </row>
    <row r="5" spans="1:15" x14ac:dyDescent="0.3">
      <c r="A5" s="41" t="str">
        <f>VLOOKUP(B5,Données!$A$3:$I$1003,4)</f>
        <v>H</v>
      </c>
      <c r="B5" s="53">
        <v>1003</v>
      </c>
      <c r="C5" s="43" t="str">
        <f>IF(B5=Données!T$1,Données!$T$2,VLOOKUP(B5,Données!$A$3:$I$1003,3))</f>
        <v>Denis Locas</v>
      </c>
      <c r="D5" s="41">
        <f>IF(C5="Dummy",Données!$T$3,VLOOKUP(B5,Données!$A$3:$I$1003,5))</f>
        <v>188</v>
      </c>
      <c r="E5" s="115">
        <v>177</v>
      </c>
      <c r="F5" s="115">
        <v>223</v>
      </c>
      <c r="G5" s="115">
        <v>186</v>
      </c>
      <c r="H5" s="45"/>
      <c r="I5" s="46"/>
      <c r="J5" s="47"/>
      <c r="K5" s="48"/>
      <c r="L5" s="49"/>
      <c r="M5" s="51">
        <f t="shared" si="0"/>
        <v>586</v>
      </c>
      <c r="N5" s="51">
        <f>COUNTIF(E5:G5,"&gt;0")</f>
        <v>3</v>
      </c>
      <c r="O5" s="81">
        <f>IF(OR(E5&gt;0,F5&gt;0,G5&gt;0),[1]Données!$T$4)</f>
        <v>13</v>
      </c>
    </row>
    <row r="6" spans="1:15" x14ac:dyDescent="0.3">
      <c r="A6" s="41" t="str">
        <f>VLOOKUP(B6,Données!$A$3:$I$1003,4)</f>
        <v>F</v>
      </c>
      <c r="B6" s="53">
        <v>1004</v>
      </c>
      <c r="C6" s="43" t="str">
        <f>IF(B6=Données!T$1,Données!$T$2,VLOOKUP(B6,Données!$A$3:$I$1003,3))</f>
        <v>Lucille Pinel</v>
      </c>
      <c r="D6" s="41">
        <f>IF(C6="Dummy",Données!$T$3,VLOOKUP(B6,Données!$A$3:$I$1003,5))</f>
        <v>117</v>
      </c>
      <c r="E6" s="115">
        <v>112</v>
      </c>
      <c r="F6" s="115">
        <v>122</v>
      </c>
      <c r="G6" s="115">
        <v>158</v>
      </c>
      <c r="H6" s="45"/>
      <c r="I6" s="46"/>
      <c r="J6" s="47"/>
      <c r="K6" s="48"/>
      <c r="L6" s="49"/>
      <c r="M6" s="51">
        <f t="shared" si="0"/>
        <v>392</v>
      </c>
      <c r="N6" s="51">
        <f>COUNTIF(E6:G6,"&gt;0")</f>
        <v>3</v>
      </c>
      <c r="O6" s="81">
        <f>IF(OR(E6&gt;0,F6&gt;0,G6&gt;0),[1]Données!$T$4)</f>
        <v>13</v>
      </c>
    </row>
    <row r="7" spans="1:15" x14ac:dyDescent="0.3">
      <c r="A7" s="32" t="s">
        <v>121</v>
      </c>
      <c r="B7" s="53"/>
      <c r="C7" s="54" t="e">
        <f>VLOOKUP(B7,Données!$M$3:$R$253,2)</f>
        <v>#N/A</v>
      </c>
      <c r="D7" s="32" t="e">
        <f>VLOOKUP(B7,Données!$M$3:$R$253,3)</f>
        <v>#N/A</v>
      </c>
      <c r="H7" s="45"/>
      <c r="I7" s="46"/>
      <c r="J7" s="47"/>
      <c r="K7" s="48"/>
      <c r="L7" s="49"/>
      <c r="M7" s="57">
        <f t="shared" si="0"/>
        <v>0</v>
      </c>
      <c r="N7" s="57">
        <f>COUNTIF(E7:G7,("&gt;0"))</f>
        <v>0</v>
      </c>
      <c r="O7" s="82" t="b">
        <f>IF(OR(E7&gt;0,F7&gt;0,G7&gt;0),Données!$T$5)</f>
        <v>0</v>
      </c>
    </row>
    <row r="8" spans="1:15" x14ac:dyDescent="0.3">
      <c r="A8" s="32" t="s">
        <v>121</v>
      </c>
      <c r="B8" s="53"/>
      <c r="C8" s="54" t="e">
        <f>VLOOKUP(B8,Données!$M$3:$R$253,2)</f>
        <v>#N/A</v>
      </c>
      <c r="D8" s="32" t="e">
        <f>VLOOKUP(B8,Données!$M$3:$R$253,3)</f>
        <v>#N/A</v>
      </c>
      <c r="E8" s="116"/>
      <c r="F8" s="116"/>
      <c r="G8" s="116"/>
      <c r="H8" s="45"/>
      <c r="I8" s="46"/>
      <c r="J8" s="47"/>
      <c r="K8" s="48"/>
      <c r="L8" s="49"/>
      <c r="M8" s="57">
        <f t="shared" si="0"/>
        <v>0</v>
      </c>
      <c r="N8" s="57">
        <f>COUNTIF(E8:G8,("&gt;0"))</f>
        <v>0</v>
      </c>
      <c r="O8" s="82" t="b">
        <f>IF(OR(E8&gt;0,F8&gt;0,G8&gt;0),Données!$T$5)</f>
        <v>0</v>
      </c>
    </row>
    <row r="9" spans="1:15" x14ac:dyDescent="0.3">
      <c r="A9" s="59" t="s">
        <v>122</v>
      </c>
      <c r="B9" s="53"/>
      <c r="C9" s="60" t="e">
        <f>VLOOKUP(B9,Données!$A$3:$I$1003,3)</f>
        <v>#N/A</v>
      </c>
      <c r="D9" s="59" t="e">
        <f>IF(C9="Dummy",Données!$T$3,VLOOKUP(B9,Données!$A$3:$I$1003,5))</f>
        <v>#N/A</v>
      </c>
      <c r="E9" s="116"/>
      <c r="F9" s="116"/>
      <c r="G9" s="116"/>
      <c r="H9" s="45"/>
      <c r="I9" s="46"/>
      <c r="J9" s="47"/>
      <c r="K9" s="48"/>
      <c r="L9" s="49"/>
      <c r="M9" s="62">
        <f t="shared" si="0"/>
        <v>0</v>
      </c>
      <c r="N9" s="62">
        <f>COUNTIF(E9:G9,("&gt;0"))</f>
        <v>0</v>
      </c>
      <c r="O9" s="83" t="b">
        <f>IF(OR(E9&gt;0,F9&gt;0,G9&gt;0),Données!$T$4)</f>
        <v>0</v>
      </c>
    </row>
    <row r="10" spans="1:15" x14ac:dyDescent="0.3">
      <c r="A10" s="59" t="s">
        <v>122</v>
      </c>
      <c r="B10" s="53"/>
      <c r="C10" s="60" t="e">
        <f>VLOOKUP(B10,Données!$A$3:$I$1003,3)</f>
        <v>#N/A</v>
      </c>
      <c r="D10" s="59" t="e">
        <f>IF(C10="Dummy",Données!$T$3,VLOOKUP(B10,Données!$A$3:$I$1003,5))</f>
        <v>#N/A</v>
      </c>
      <c r="E10" s="116"/>
      <c r="F10" s="116"/>
      <c r="G10" s="116"/>
      <c r="H10" s="45"/>
      <c r="I10" s="46"/>
      <c r="J10" s="47"/>
      <c r="K10" s="48"/>
      <c r="L10" s="49"/>
      <c r="M10" s="62">
        <f t="shared" si="0"/>
        <v>0</v>
      </c>
      <c r="N10" s="62">
        <f>COUNTIF(E10:G10,("&gt;0"))</f>
        <v>0</v>
      </c>
      <c r="O10" s="83" t="b">
        <f>IF(OR(E10&gt;0,F10&gt;0,G10&gt;0),Données!$T$4)</f>
        <v>0</v>
      </c>
    </row>
    <row r="11" spans="1:15" ht="15.6" x14ac:dyDescent="0.3">
      <c r="A11" s="84">
        <f>$AG$1-D11</f>
        <v>-802</v>
      </c>
      <c r="B11" s="85"/>
      <c r="C11" s="31" t="s">
        <v>123</v>
      </c>
      <c r="D11" s="86">
        <f>SUM(D2:D6)</f>
        <v>802</v>
      </c>
      <c r="E11" s="116"/>
      <c r="F11" s="116"/>
      <c r="G11" s="116"/>
      <c r="H11" s="85"/>
      <c r="I11" s="88"/>
      <c r="J11" s="89"/>
      <c r="K11" s="90"/>
      <c r="L11" s="91"/>
      <c r="M11" s="92"/>
      <c r="N11" s="93"/>
      <c r="O11" s="94"/>
    </row>
    <row r="12" spans="1:15" x14ac:dyDescent="0.3">
      <c r="A12" s="41" t="str">
        <f>VLOOKUP(B12,Données!$A$3:$I$1003,4)</f>
        <v>H</v>
      </c>
      <c r="B12" s="53">
        <v>1005</v>
      </c>
      <c r="C12" s="43" t="str">
        <f>IF(B12=Données!T$1,Données!$T$2,VLOOKUP(B12,Données!$A$3:$I$1003,3))</f>
        <v>Roland Jolicoeur</v>
      </c>
      <c r="D12" s="41">
        <f>IF(C12="Dummy",Données!$T$3,VLOOKUP(B12,Données!$A$3:$I$1003,5))</f>
        <v>136</v>
      </c>
      <c r="E12" s="116">
        <v>125</v>
      </c>
      <c r="F12" s="116">
        <v>131</v>
      </c>
      <c r="G12" s="116">
        <v>155</v>
      </c>
      <c r="H12" s="45"/>
      <c r="I12" s="46"/>
      <c r="J12" s="47"/>
      <c r="K12" s="48"/>
      <c r="L12" s="49"/>
      <c r="M12" s="51">
        <f t="shared" ref="M12:M20" si="1">SUM(E12:G12)</f>
        <v>411</v>
      </c>
      <c r="N12" s="51">
        <f>COUNTIF(E12:G12,"&gt;0")</f>
        <v>3</v>
      </c>
      <c r="O12" s="80">
        <f>IF(OR(E12&gt;0,F12&gt;0,G12&gt;0),Données!$T$4)</f>
        <v>13</v>
      </c>
    </row>
    <row r="13" spans="1:15" x14ac:dyDescent="0.3">
      <c r="A13" s="41" t="str">
        <f>VLOOKUP(B13,Données!$A$3:$I$1003,4)</f>
        <v>F</v>
      </c>
      <c r="B13" s="53">
        <v>1006</v>
      </c>
      <c r="C13" s="43" t="str">
        <f>IF(B13=Données!T$1,Données!$T$2,VLOOKUP(B13,Données!$A$3:$I$1003,3))</f>
        <v>Lucie Allard</v>
      </c>
      <c r="D13" s="41">
        <f>IF(C13="Dummy",Données!$T$3,VLOOKUP(B13,Données!$A$3:$I$1003,5))</f>
        <v>159</v>
      </c>
      <c r="E13" s="116">
        <v>158</v>
      </c>
      <c r="F13" s="116">
        <v>102</v>
      </c>
      <c r="G13" s="116">
        <v>234</v>
      </c>
      <c r="H13" s="45"/>
      <c r="I13" s="46"/>
      <c r="J13" s="47"/>
      <c r="K13" s="48"/>
      <c r="L13" s="49"/>
      <c r="M13" s="51">
        <f t="shared" si="1"/>
        <v>494</v>
      </c>
      <c r="N13" s="51">
        <f>COUNTIF(E13:G13,"&gt;0")</f>
        <v>3</v>
      </c>
      <c r="O13" s="81">
        <f>IF(OR(E13&gt;0,F13&gt;0,G13&gt;0),[1]Données!$T$4)</f>
        <v>13</v>
      </c>
    </row>
    <row r="14" spans="1:15" x14ac:dyDescent="0.3">
      <c r="A14" s="41" t="str">
        <f>VLOOKUP(B14,Données!$A$3:$I$1003,4)</f>
        <v>H</v>
      </c>
      <c r="B14" s="53">
        <v>1007</v>
      </c>
      <c r="C14" s="43" t="str">
        <f>IF(B14=Données!T$1,Données!$T$2,VLOOKUP(B14,Données!$A$3:$I$1003,3))</f>
        <v>Denis Sabourin</v>
      </c>
      <c r="D14" s="41">
        <f>IF(C14="Dummy",Données!$T$3,VLOOKUP(B14,Données!$A$3:$I$1003,5))</f>
        <v>174</v>
      </c>
      <c r="E14" s="116">
        <v>103</v>
      </c>
      <c r="F14" s="116">
        <v>153</v>
      </c>
      <c r="G14" s="116">
        <v>161</v>
      </c>
      <c r="H14" s="45"/>
      <c r="I14" s="46"/>
      <c r="J14" s="47"/>
      <c r="K14" s="48"/>
      <c r="L14" s="49"/>
      <c r="M14" s="51">
        <f t="shared" si="1"/>
        <v>417</v>
      </c>
      <c r="N14" s="51">
        <f>COUNTIF(E14:G14,"&gt;0")</f>
        <v>3</v>
      </c>
      <c r="O14" s="81">
        <f>IF(OR(E14&gt;0,F14&gt;0,G14&gt;0),[1]Données!$T$4)</f>
        <v>13</v>
      </c>
    </row>
    <row r="15" spans="1:15" x14ac:dyDescent="0.3">
      <c r="A15" s="41" t="str">
        <f>VLOOKUP(B15,Données!$A$3:$I$1003,4)</f>
        <v>H</v>
      </c>
      <c r="B15" s="53">
        <v>1008</v>
      </c>
      <c r="C15" s="43" t="str">
        <f>IF(B15=Données!T$1,Données!$T$2,VLOOKUP(B15,Données!$A$3:$I$1003,3))</f>
        <v>Gilles Dussault</v>
      </c>
      <c r="D15" s="41">
        <f>IF(C15="Dummy",Données!$T$3,VLOOKUP(B15,Données!$A$3:$I$1003,5))</f>
        <v>175</v>
      </c>
      <c r="E15" s="116">
        <v>190</v>
      </c>
      <c r="F15" s="116">
        <v>145</v>
      </c>
      <c r="G15" s="116">
        <v>113</v>
      </c>
      <c r="H15" s="45"/>
      <c r="I15" s="46"/>
      <c r="J15" s="47"/>
      <c r="K15" s="48"/>
      <c r="L15" s="49"/>
      <c r="M15" s="51">
        <f t="shared" si="1"/>
        <v>448</v>
      </c>
      <c r="N15" s="51">
        <f>COUNTIF(E15:G15,"&gt;0")</f>
        <v>3</v>
      </c>
      <c r="O15" s="81">
        <f>IF(OR(E15&gt;0,F15&gt;0,G15&gt;0),[1]Données!$T$4)</f>
        <v>13</v>
      </c>
    </row>
    <row r="16" spans="1:15" x14ac:dyDescent="0.3">
      <c r="A16" s="41" t="str">
        <f>VLOOKUP(B16,Données!$A$3:$I$1003,4)</f>
        <v>F</v>
      </c>
      <c r="B16" s="53">
        <v>1009</v>
      </c>
      <c r="C16" s="43" t="str">
        <f>IF(B16=Données!T$1,Données!$T$2,VLOOKUP(B16,Données!$A$3:$I$1003,3))</f>
        <v>Francine Allard</v>
      </c>
      <c r="D16" s="41">
        <f>IF(C16="Dummy",Données!$T$3,VLOOKUP(B16,Données!$A$3:$I$1003,5))</f>
        <v>128</v>
      </c>
      <c r="E16" s="116">
        <v>96</v>
      </c>
      <c r="F16" s="116">
        <v>101</v>
      </c>
      <c r="G16" s="116">
        <v>119</v>
      </c>
      <c r="H16" s="45"/>
      <c r="I16" s="46"/>
      <c r="J16" s="47"/>
      <c r="K16" s="48"/>
      <c r="L16" s="49"/>
      <c r="M16" s="51">
        <f t="shared" si="1"/>
        <v>316</v>
      </c>
      <c r="N16" s="51">
        <f>COUNTIF(E16:G16,"&gt;0")</f>
        <v>3</v>
      </c>
      <c r="O16" s="81">
        <f>IF(OR(E16&gt;0,F16&gt;0,G16&gt;0),[1]Données!$T$4)</f>
        <v>13</v>
      </c>
    </row>
    <row r="17" spans="1:15" x14ac:dyDescent="0.3">
      <c r="A17" s="32" t="s">
        <v>121</v>
      </c>
      <c r="B17" s="53"/>
      <c r="C17" s="54" t="e">
        <f>VLOOKUP(B17,Données!$M$3:$R$253,2)</f>
        <v>#N/A</v>
      </c>
      <c r="D17" s="32" t="e">
        <f>VLOOKUP(B17,Données!$M$3:$R$253,3)</f>
        <v>#N/A</v>
      </c>
      <c r="E17" s="116"/>
      <c r="F17" s="116"/>
      <c r="G17" s="116"/>
      <c r="H17" s="45"/>
      <c r="I17" s="46"/>
      <c r="J17" s="47"/>
      <c r="K17" s="48"/>
      <c r="L17" s="49"/>
      <c r="M17" s="57">
        <f t="shared" si="1"/>
        <v>0</v>
      </c>
      <c r="N17" s="57">
        <f>COUNTIF(E17:G17,("&gt;0"))</f>
        <v>0</v>
      </c>
      <c r="O17" s="82" t="b">
        <f>IF(OR(E17&gt;0,F17&gt;0,G17&gt;0),Données!$T$5)</f>
        <v>0</v>
      </c>
    </row>
    <row r="18" spans="1:15" x14ac:dyDescent="0.3">
      <c r="A18" s="32" t="s">
        <v>121</v>
      </c>
      <c r="B18" s="53"/>
      <c r="C18" s="54" t="e">
        <f>VLOOKUP(B18,Données!$M$3:$R$253,2)</f>
        <v>#N/A</v>
      </c>
      <c r="D18" s="32" t="e">
        <f>VLOOKUP(B18,Données!$M$3:$R$253,3)</f>
        <v>#N/A</v>
      </c>
      <c r="E18" s="116"/>
      <c r="F18" s="116"/>
      <c r="G18" s="116"/>
      <c r="H18" s="45"/>
      <c r="I18" s="46"/>
      <c r="J18" s="47"/>
      <c r="K18" s="48"/>
      <c r="L18" s="49"/>
      <c r="M18" s="57">
        <f t="shared" si="1"/>
        <v>0</v>
      </c>
      <c r="N18" s="57">
        <f>COUNTIF(E18:G18,("&gt;0"))</f>
        <v>0</v>
      </c>
      <c r="O18" s="82" t="b">
        <f>IF(OR(E18&gt;0,F18&gt;0,G18&gt;0),Données!$T$5)</f>
        <v>0</v>
      </c>
    </row>
    <row r="19" spans="1:15" x14ac:dyDescent="0.3">
      <c r="A19" s="59" t="s">
        <v>122</v>
      </c>
      <c r="B19" s="53"/>
      <c r="C19" s="60" t="e">
        <f>VLOOKUP(B19,Données!$A$3:$I$1003,3)</f>
        <v>#N/A</v>
      </c>
      <c r="D19" s="59" t="e">
        <f>IF(C19="Dummy",Données!$T$3,VLOOKUP(B19,Données!$A$3:$I$1003,5))</f>
        <v>#N/A</v>
      </c>
      <c r="E19" s="116"/>
      <c r="F19" s="116"/>
      <c r="G19" s="116"/>
      <c r="H19" s="45"/>
      <c r="I19" s="46"/>
      <c r="J19" s="47"/>
      <c r="K19" s="48"/>
      <c r="L19" s="49"/>
      <c r="M19" s="62">
        <f t="shared" si="1"/>
        <v>0</v>
      </c>
      <c r="N19" s="62">
        <f>COUNTIF(E19:G19,("&gt;0"))</f>
        <v>0</v>
      </c>
      <c r="O19" s="83" t="b">
        <f>IF(OR(E19&gt;0,F19&gt;0,G19&gt;0),Données!$T$4)</f>
        <v>0</v>
      </c>
    </row>
    <row r="20" spans="1:15" x14ac:dyDescent="0.3">
      <c r="A20" s="59" t="s">
        <v>122</v>
      </c>
      <c r="B20" s="53"/>
      <c r="C20" s="60" t="e">
        <f>VLOOKUP(B20,Données!$A$3:$I$1003,3)</f>
        <v>#N/A</v>
      </c>
      <c r="D20" s="59" t="e">
        <f>IF(C20="Dummy",Données!$T$3,VLOOKUP(B20,Données!$A$3:$I$1003,5))</f>
        <v>#N/A</v>
      </c>
      <c r="E20" s="116"/>
      <c r="F20" s="116"/>
      <c r="G20" s="116"/>
      <c r="H20" s="45"/>
      <c r="I20" s="46"/>
      <c r="J20" s="47"/>
      <c r="K20" s="48"/>
      <c r="L20" s="49"/>
      <c r="M20" s="62">
        <f t="shared" si="1"/>
        <v>0</v>
      </c>
      <c r="N20" s="62">
        <f>COUNTIF(E20:G20,("&gt;0"))</f>
        <v>0</v>
      </c>
      <c r="O20" s="83" t="b">
        <f>IF(OR(E20&gt;0,F20&gt;0,G20&gt;0),Données!$T$4)</f>
        <v>0</v>
      </c>
    </row>
    <row r="21" spans="1:15" ht="15.6" x14ac:dyDescent="0.3">
      <c r="A21" s="84">
        <f>$AG$1-D21</f>
        <v>-772</v>
      </c>
      <c r="B21" s="85"/>
      <c r="C21" s="31" t="s">
        <v>125</v>
      </c>
      <c r="D21" s="86">
        <f>SUM(D12:D16)</f>
        <v>772</v>
      </c>
      <c r="E21" s="116"/>
      <c r="F21" s="116"/>
      <c r="G21" s="116"/>
      <c r="H21" s="85"/>
      <c r="I21" s="88"/>
      <c r="J21" s="89"/>
      <c r="K21" s="90"/>
      <c r="L21" s="91"/>
      <c r="M21" s="92"/>
      <c r="N21" s="93"/>
      <c r="O21" s="94"/>
    </row>
    <row r="22" spans="1:15" x14ac:dyDescent="0.3">
      <c r="A22" s="41" t="str">
        <f>VLOOKUP(B22,Données!$A$3:$I$1003,4)</f>
        <v>F</v>
      </c>
      <c r="B22" s="53">
        <v>1010</v>
      </c>
      <c r="C22" s="43" t="str">
        <f>IF(B22=Données!T$1,Données!$T$2,VLOOKUP(B22,Données!$A$3:$I$1003,3))</f>
        <v>Nicole Bisson</v>
      </c>
      <c r="D22" s="41">
        <f>IF(C22="Dummy",Données!$T$3,VLOOKUP(B22,Données!$A$3:$I$1003,5))</f>
        <v>144</v>
      </c>
      <c r="E22" s="116">
        <v>199</v>
      </c>
      <c r="F22" s="116">
        <v>178</v>
      </c>
      <c r="G22" s="116">
        <v>125</v>
      </c>
      <c r="H22" s="45"/>
      <c r="I22" s="46"/>
      <c r="J22" s="47"/>
      <c r="K22" s="48"/>
      <c r="L22" s="49"/>
      <c r="M22" s="51">
        <f t="shared" ref="M22:M30" si="2">SUM(E22:G22)</f>
        <v>502</v>
      </c>
      <c r="N22" s="51">
        <f>COUNTIF(E22:G22,"&gt;0")</f>
        <v>3</v>
      </c>
      <c r="O22" s="80">
        <f>IF(OR(E22&gt;0,F22&gt;0,G22&gt;0),Données!$T$4)</f>
        <v>13</v>
      </c>
    </row>
    <row r="23" spans="1:15" x14ac:dyDescent="0.3">
      <c r="A23" s="41" t="str">
        <f>VLOOKUP(B23,Données!$A$3:$I$1003,4)</f>
        <v>H</v>
      </c>
      <c r="B23" s="53">
        <v>1011</v>
      </c>
      <c r="C23" s="43" t="str">
        <f>IF(B23=Données!T$1,Données!$T$2,VLOOKUP(B23,Données!$A$3:$I$1003,3))</f>
        <v>Claude Gariépy</v>
      </c>
      <c r="D23" s="41">
        <f>IF(C23="Dummy",Données!$T$3,VLOOKUP(B23,Données!$A$3:$I$1003,5))</f>
        <v>130</v>
      </c>
      <c r="E23" s="116">
        <v>153</v>
      </c>
      <c r="F23" s="116">
        <v>178</v>
      </c>
      <c r="G23" s="116">
        <v>121</v>
      </c>
      <c r="H23" s="45"/>
      <c r="I23" s="46"/>
      <c r="J23" s="47"/>
      <c r="K23" s="48"/>
      <c r="L23" s="49"/>
      <c r="M23" s="51">
        <f t="shared" si="2"/>
        <v>452</v>
      </c>
      <c r="N23" s="51">
        <f>COUNTIF(E23:G23,"&gt;0")</f>
        <v>3</v>
      </c>
      <c r="O23" s="81">
        <f>IF(OR(E23&gt;0,F23&gt;0,G23&gt;0),[1]Données!$T$4)</f>
        <v>13</v>
      </c>
    </row>
    <row r="24" spans="1:15" x14ac:dyDescent="0.3">
      <c r="A24" s="41" t="str">
        <f>VLOOKUP(B24,Données!$A$3:$I$1003,4)</f>
        <v>H</v>
      </c>
      <c r="B24" s="53">
        <v>1012</v>
      </c>
      <c r="C24" s="43" t="str">
        <f>IF(B24=Données!T$1,Données!$T$2,VLOOKUP(B24,Données!$A$3:$I$1003,3))</f>
        <v>Roland Gariépy</v>
      </c>
      <c r="D24" s="41">
        <f>IF(C24="Dummy",Données!$T$3,VLOOKUP(B24,Données!$A$3:$I$1003,5))</f>
        <v>177</v>
      </c>
      <c r="E24" s="116">
        <v>191</v>
      </c>
      <c r="F24" s="116">
        <v>148</v>
      </c>
      <c r="G24" s="116">
        <v>168</v>
      </c>
      <c r="H24" s="45"/>
      <c r="I24" s="46"/>
      <c r="J24" s="47"/>
      <c r="K24" s="48"/>
      <c r="L24" s="49"/>
      <c r="M24" s="51">
        <f t="shared" si="2"/>
        <v>507</v>
      </c>
      <c r="N24" s="51">
        <f>COUNTIF(E24:G24,"&gt;0")</f>
        <v>3</v>
      </c>
      <c r="O24" s="81">
        <f>IF(OR(E24&gt;0,F24&gt;0,G24&gt;0),[1]Données!$T$4)</f>
        <v>13</v>
      </c>
    </row>
    <row r="25" spans="1:15" x14ac:dyDescent="0.3">
      <c r="A25" s="41" t="str">
        <f>VLOOKUP(B25,Données!$A$3:$I$1003,4)</f>
        <v>H</v>
      </c>
      <c r="B25" s="53">
        <v>1013</v>
      </c>
      <c r="C25" s="43" t="str">
        <f>IF(B25=Données!T$1,Données!$T$2,VLOOKUP(B25,Données!$A$3:$I$1003,3))</f>
        <v>Claude Cyr</v>
      </c>
      <c r="D25" s="41">
        <f>IF(C25="Dummy",Données!$T$3,VLOOKUP(B25,Données!$A$3:$I$1003,5))</f>
        <v>193</v>
      </c>
      <c r="E25" s="116">
        <v>187</v>
      </c>
      <c r="F25" s="116">
        <v>213</v>
      </c>
      <c r="G25" s="116">
        <v>155</v>
      </c>
      <c r="H25" s="45"/>
      <c r="I25" s="46"/>
      <c r="J25" s="47"/>
      <c r="K25" s="48"/>
      <c r="L25" s="49"/>
      <c r="M25" s="51">
        <f t="shared" si="2"/>
        <v>555</v>
      </c>
      <c r="N25" s="51">
        <f>COUNTIF(E25:G25,"&gt;0")</f>
        <v>3</v>
      </c>
      <c r="O25" s="81">
        <f>IF(OR(E25&gt;0,F25&gt;0,G25&gt;0),[1]Données!$T$4)</f>
        <v>13</v>
      </c>
    </row>
    <row r="26" spans="1:15" x14ac:dyDescent="0.3">
      <c r="A26" s="41" t="str">
        <f>VLOOKUP(B26,Données!$A$3:$I$1003,4)</f>
        <v>H</v>
      </c>
      <c r="B26" s="53">
        <v>1014</v>
      </c>
      <c r="C26" s="43" t="str">
        <f>IF(B26=Données!T$1,Données!$T$2,VLOOKUP(B26,Données!$A$3:$I$1003,3))</f>
        <v>André Ouimet</v>
      </c>
      <c r="D26" s="41">
        <f>IF(C26="Dummy",Données!$T$3,VLOOKUP(B26,Données!$A$3:$I$1003,5))</f>
        <v>150</v>
      </c>
      <c r="E26" s="116">
        <v>141</v>
      </c>
      <c r="F26" s="116">
        <v>128</v>
      </c>
      <c r="G26" s="116">
        <v>124</v>
      </c>
      <c r="H26" s="45"/>
      <c r="I26" s="46"/>
      <c r="J26" s="47"/>
      <c r="K26" s="48"/>
      <c r="L26" s="49"/>
      <c r="M26" s="51">
        <f t="shared" si="2"/>
        <v>393</v>
      </c>
      <c r="N26" s="51">
        <f>COUNTIF(E26:G26,"&gt;0")</f>
        <v>3</v>
      </c>
      <c r="O26" s="81">
        <f>IF(OR(E26&gt;0,F26&gt;0,G26&gt;0),[1]Données!$T$4)</f>
        <v>13</v>
      </c>
    </row>
    <row r="27" spans="1:15" x14ac:dyDescent="0.3">
      <c r="A27" s="32" t="s">
        <v>121</v>
      </c>
      <c r="B27" s="53"/>
      <c r="C27" s="54" t="e">
        <f>VLOOKUP(B27,Données!$M$3:$R$253,2)</f>
        <v>#N/A</v>
      </c>
      <c r="D27" s="32" t="e">
        <f>VLOOKUP(B27,Données!$M$3:$R$253,3)</f>
        <v>#N/A</v>
      </c>
      <c r="E27" s="116"/>
      <c r="F27" s="116"/>
      <c r="G27" s="116"/>
      <c r="H27" s="45"/>
      <c r="I27" s="46"/>
      <c r="J27" s="47"/>
      <c r="K27" s="48"/>
      <c r="L27" s="49"/>
      <c r="M27" s="57">
        <f t="shared" si="2"/>
        <v>0</v>
      </c>
      <c r="N27" s="57">
        <f>COUNTIF(E27:G27,("&gt;0"))</f>
        <v>0</v>
      </c>
      <c r="O27" s="82" t="b">
        <f>IF(OR(E27&gt;0,F27&gt;0,G27&gt;0),Données!$T$5)</f>
        <v>0</v>
      </c>
    </row>
    <row r="28" spans="1:15" x14ac:dyDescent="0.3">
      <c r="A28" s="32" t="s">
        <v>121</v>
      </c>
      <c r="B28" s="53"/>
      <c r="C28" s="54" t="e">
        <f>VLOOKUP(B28,Données!$M$3:$R$253,2)</f>
        <v>#N/A</v>
      </c>
      <c r="D28" s="32" t="e">
        <f>VLOOKUP(B28,Données!$M$3:$R$253,3)</f>
        <v>#N/A</v>
      </c>
      <c r="E28" s="116"/>
      <c r="F28" s="116"/>
      <c r="G28" s="116"/>
      <c r="H28" s="45"/>
      <c r="I28" s="46"/>
      <c r="J28" s="47"/>
      <c r="K28" s="48"/>
      <c r="L28" s="49"/>
      <c r="M28" s="57">
        <f t="shared" si="2"/>
        <v>0</v>
      </c>
      <c r="N28" s="57">
        <f>COUNTIF(E28:G28,("&gt;0"))</f>
        <v>0</v>
      </c>
      <c r="O28" s="82" t="b">
        <f>IF(OR(E28&gt;0,F28&gt;0,G28&gt;0),Données!$T$5)</f>
        <v>0</v>
      </c>
    </row>
    <row r="29" spans="1:15" x14ac:dyDescent="0.3">
      <c r="A29" s="59" t="s">
        <v>122</v>
      </c>
      <c r="B29" s="53"/>
      <c r="C29" s="60" t="e">
        <f>VLOOKUP(B29,Données!$A$3:$I$1003,3)</f>
        <v>#N/A</v>
      </c>
      <c r="D29" s="59" t="e">
        <f>IF(C29="Dummy",Données!$T$3,VLOOKUP(B29,Données!$A$3:$I$1003,5))</f>
        <v>#N/A</v>
      </c>
      <c r="E29" s="116"/>
      <c r="F29" s="116"/>
      <c r="G29" s="116"/>
      <c r="H29" s="45"/>
      <c r="I29" s="46"/>
      <c r="J29" s="47"/>
      <c r="K29" s="48"/>
      <c r="L29" s="49"/>
      <c r="M29" s="62">
        <f t="shared" si="2"/>
        <v>0</v>
      </c>
      <c r="N29" s="62">
        <f>COUNTIF(E29:G29,("&gt;0"))</f>
        <v>0</v>
      </c>
      <c r="O29" s="83" t="b">
        <f>IF(OR(E29&gt;0,F29&gt;0,G29&gt;0),Données!$T$4)</f>
        <v>0</v>
      </c>
    </row>
    <row r="30" spans="1:15" x14ac:dyDescent="0.3">
      <c r="A30" s="59" t="s">
        <v>122</v>
      </c>
      <c r="B30" s="53"/>
      <c r="C30" s="60" t="e">
        <f>VLOOKUP(B30,Données!$A$3:$I$1003,3)</f>
        <v>#N/A</v>
      </c>
      <c r="D30" s="59" t="e">
        <f>IF(C30="Dummy",Données!$T$3,VLOOKUP(B30,Données!$A$3:$I$1003,5))</f>
        <v>#N/A</v>
      </c>
      <c r="E30" s="116"/>
      <c r="F30" s="116"/>
      <c r="G30" s="116"/>
      <c r="H30" s="45"/>
      <c r="I30" s="46"/>
      <c r="J30" s="47"/>
      <c r="K30" s="48"/>
      <c r="L30" s="49"/>
      <c r="M30" s="62">
        <f t="shared" si="2"/>
        <v>0</v>
      </c>
      <c r="N30" s="62">
        <f>COUNTIF(E30:G30,("&gt;0"))</f>
        <v>0</v>
      </c>
      <c r="O30" s="83" t="b">
        <f>IF(OR(E30&gt;0,F30&gt;0,G30&gt;0),Données!$T$4)</f>
        <v>0</v>
      </c>
    </row>
    <row r="31" spans="1:15" ht="15.6" x14ac:dyDescent="0.3">
      <c r="A31" s="84">
        <f>$AG$1-D31</f>
        <v>-794</v>
      </c>
      <c r="B31" s="85"/>
      <c r="C31" s="31" t="s">
        <v>126</v>
      </c>
      <c r="D31" s="86">
        <f>SUM(D22:D26)</f>
        <v>794</v>
      </c>
      <c r="E31" s="116"/>
      <c r="F31" s="116"/>
      <c r="G31" s="116"/>
      <c r="H31" s="85"/>
      <c r="I31" s="88"/>
      <c r="J31" s="89"/>
      <c r="K31" s="90"/>
      <c r="L31" s="91"/>
      <c r="M31" s="92"/>
      <c r="N31" s="93"/>
      <c r="O31" s="94"/>
    </row>
    <row r="32" spans="1:15" x14ac:dyDescent="0.3">
      <c r="A32" s="41" t="str">
        <f>VLOOKUP(B32,Données!$A$3:$I$1003,4)</f>
        <v>F</v>
      </c>
      <c r="B32" s="53">
        <v>1015</v>
      </c>
      <c r="C32" s="43" t="str">
        <f>IF(B32=Données!T$1,Données!$T$2,VLOOKUP(B32,Données!$A$3:$I$1003,3))</f>
        <v>Diane Resler</v>
      </c>
      <c r="D32" s="41">
        <f>IF(C32="Dummy",Données!$T$3,VLOOKUP(B32,Données!$A$3:$I$1003,5))</f>
        <v>137</v>
      </c>
      <c r="E32" s="116">
        <v>130</v>
      </c>
      <c r="F32" s="116">
        <v>102</v>
      </c>
      <c r="G32" s="116">
        <v>151</v>
      </c>
      <c r="H32" s="45"/>
      <c r="I32" s="46"/>
      <c r="J32" s="47"/>
      <c r="K32" s="48"/>
      <c r="L32" s="49"/>
      <c r="M32" s="51">
        <f t="shared" ref="M32:M40" si="3">SUM(E32:G32)</f>
        <v>383</v>
      </c>
      <c r="N32" s="51">
        <f>COUNTIF(E32:G32,"&gt;0")</f>
        <v>3</v>
      </c>
      <c r="O32" s="80">
        <f>IF(OR(E32&gt;0,F32&gt;0,G32&gt;0),Données!$T$4)</f>
        <v>13</v>
      </c>
    </row>
    <row r="33" spans="1:15" x14ac:dyDescent="0.3">
      <c r="A33" s="41" t="str">
        <f>VLOOKUP(B33,Données!$A$3:$I$1003,4)</f>
        <v>H</v>
      </c>
      <c r="B33" s="53">
        <v>1016</v>
      </c>
      <c r="C33" s="43" t="str">
        <f>IF(B33=Données!T$1,Données!$T$2,VLOOKUP(B33,Données!$A$3:$I$1003,3))</f>
        <v>Jacques Charlebois</v>
      </c>
      <c r="D33" s="41">
        <f>IF(C33="Dummy",Données!$T$3,VLOOKUP(B33,Données!$A$3:$I$1003,5))</f>
        <v>163</v>
      </c>
      <c r="E33" s="116">
        <v>185</v>
      </c>
      <c r="F33" s="116">
        <v>128</v>
      </c>
      <c r="G33" s="116">
        <v>199</v>
      </c>
      <c r="H33" s="45"/>
      <c r="I33" s="46"/>
      <c r="J33" s="47"/>
      <c r="K33" s="48"/>
      <c r="L33" s="49"/>
      <c r="M33" s="51">
        <f t="shared" si="3"/>
        <v>512</v>
      </c>
      <c r="N33" s="51">
        <f>COUNTIF(E33:G33,"&gt;0")</f>
        <v>3</v>
      </c>
      <c r="O33" s="81">
        <f>IF(OR(E33&gt;0,F33&gt;0,G33&gt;0),[1]Données!$T$4)</f>
        <v>13</v>
      </c>
    </row>
    <row r="34" spans="1:15" x14ac:dyDescent="0.3">
      <c r="A34" s="41" t="str">
        <f>VLOOKUP(B34,Données!$A$3:$I$1003,4)</f>
        <v>F</v>
      </c>
      <c r="B34" s="53">
        <v>1017</v>
      </c>
      <c r="C34" s="43" t="str">
        <f>IF(B34=Données!T$1,Données!$T$2,VLOOKUP(B34,Données!$A$3:$I$1003,3))</f>
        <v>Thérèse Hupé</v>
      </c>
      <c r="D34" s="41">
        <f>IF(C34="Dummy",Données!$T$3,VLOOKUP(B34,Données!$A$3:$I$1003,5))</f>
        <v>126</v>
      </c>
      <c r="E34" s="116">
        <v>190</v>
      </c>
      <c r="F34" s="116">
        <v>219</v>
      </c>
      <c r="G34" s="116">
        <v>162</v>
      </c>
      <c r="H34" s="45"/>
      <c r="I34" s="46"/>
      <c r="J34" s="47"/>
      <c r="K34" s="48"/>
      <c r="L34" s="49"/>
      <c r="M34" s="51">
        <f t="shared" si="3"/>
        <v>571</v>
      </c>
      <c r="N34" s="51">
        <f>COUNTIF(E34:G34,"&gt;0")</f>
        <v>3</v>
      </c>
      <c r="O34" s="81">
        <f>IF(OR(E34&gt;0,F34&gt;0,G34&gt;0),[1]Données!$T$4)</f>
        <v>13</v>
      </c>
    </row>
    <row r="35" spans="1:15" x14ac:dyDescent="0.3">
      <c r="A35" s="41" t="str">
        <f>VLOOKUP(B35,Données!$A$3:$I$1003,4)</f>
        <v>H</v>
      </c>
      <c r="B35" s="53">
        <v>1018</v>
      </c>
      <c r="C35" s="43" t="str">
        <f>IF(B35=Données!T$1,Données!$T$2,VLOOKUP(B35,Données!$A$3:$I$1003,3))</f>
        <v>Jean-Claude Marcoux</v>
      </c>
      <c r="D35" s="41">
        <f>IF(C35="Dummy",Données!$T$3,VLOOKUP(B35,Données!$A$3:$I$1003,5))</f>
        <v>194</v>
      </c>
      <c r="E35" s="116">
        <v>175</v>
      </c>
      <c r="F35" s="116">
        <v>201</v>
      </c>
      <c r="G35" s="116">
        <v>164</v>
      </c>
      <c r="H35" s="45"/>
      <c r="I35" s="46"/>
      <c r="J35" s="47"/>
      <c r="K35" s="48"/>
      <c r="L35" s="49"/>
      <c r="M35" s="51">
        <f t="shared" si="3"/>
        <v>540</v>
      </c>
      <c r="N35" s="51">
        <f>COUNTIF(E35:G35,"&gt;0")</f>
        <v>3</v>
      </c>
      <c r="O35" s="81">
        <f>IF(OR(E35&gt;0,F35&gt;0,G35&gt;0),[1]Données!$T$4)</f>
        <v>13</v>
      </c>
    </row>
    <row r="36" spans="1:15" x14ac:dyDescent="0.3">
      <c r="A36" s="41" t="str">
        <f>VLOOKUP(B36,Données!$A$3:$I$1003,4)</f>
        <v>F</v>
      </c>
      <c r="B36" s="53">
        <v>1019</v>
      </c>
      <c r="C36" s="43" t="str">
        <f>IF(B36=Données!T$1,Données!$T$2,VLOOKUP(B36,Données!$A$3:$I$1003,3))</f>
        <v>Jocelyne Brunelle</v>
      </c>
      <c r="D36" s="41">
        <f>IF(C36="Dummy",Données!$T$3,VLOOKUP(B36,Données!$A$3:$I$1003,5))</f>
        <v>162</v>
      </c>
      <c r="E36" s="116">
        <v>173</v>
      </c>
      <c r="F36" s="116">
        <v>127</v>
      </c>
      <c r="G36" s="116">
        <v>173</v>
      </c>
      <c r="H36" s="45"/>
      <c r="I36" s="46"/>
      <c r="J36" s="47"/>
      <c r="K36" s="48"/>
      <c r="L36" s="49"/>
      <c r="M36" s="51">
        <f t="shared" si="3"/>
        <v>473</v>
      </c>
      <c r="N36" s="51">
        <f>COUNTIF(E36:G36,"&gt;0")</f>
        <v>3</v>
      </c>
      <c r="O36" s="81">
        <f>IF(OR(E36&gt;0,F36&gt;0,G36&gt;0),[1]Données!$T$4)</f>
        <v>13</v>
      </c>
    </row>
    <row r="37" spans="1:15" x14ac:dyDescent="0.3">
      <c r="A37" s="32" t="s">
        <v>121</v>
      </c>
      <c r="B37" s="53"/>
      <c r="C37" s="54" t="e">
        <f>VLOOKUP(B37,Données!$M$3:$R$253,2)</f>
        <v>#N/A</v>
      </c>
      <c r="D37" s="32" t="e">
        <f>VLOOKUP(B37,Données!$M$3:$R$253,3)</f>
        <v>#N/A</v>
      </c>
      <c r="E37" s="116"/>
      <c r="F37" s="116"/>
      <c r="G37" s="116"/>
      <c r="H37" s="45"/>
      <c r="I37" s="46"/>
      <c r="J37" s="47"/>
      <c r="K37" s="48"/>
      <c r="L37" s="49"/>
      <c r="M37" s="57">
        <f t="shared" si="3"/>
        <v>0</v>
      </c>
      <c r="N37" s="57">
        <f>COUNTIF(E37:G37,("&gt;0"))</f>
        <v>0</v>
      </c>
      <c r="O37" s="82" t="b">
        <f>IF(OR(E37&gt;0,F37&gt;0,G37&gt;0),Données!$T$5)</f>
        <v>0</v>
      </c>
    </row>
    <row r="38" spans="1:15" x14ac:dyDescent="0.3">
      <c r="A38" s="32" t="s">
        <v>121</v>
      </c>
      <c r="B38" s="53"/>
      <c r="C38" s="54" t="e">
        <f>VLOOKUP(B38,Données!$M$3:$R$253,2)</f>
        <v>#N/A</v>
      </c>
      <c r="D38" s="32" t="e">
        <f>VLOOKUP(B38,Données!$M$3:$R$253,3)</f>
        <v>#N/A</v>
      </c>
      <c r="E38" s="116"/>
      <c r="F38" s="116"/>
      <c r="G38" s="116"/>
      <c r="H38" s="45"/>
      <c r="I38" s="46"/>
      <c r="J38" s="47"/>
      <c r="K38" s="48"/>
      <c r="L38" s="49"/>
      <c r="M38" s="57">
        <f t="shared" si="3"/>
        <v>0</v>
      </c>
      <c r="N38" s="57">
        <f>COUNTIF(E38:G38,("&gt;0"))</f>
        <v>0</v>
      </c>
      <c r="O38" s="82" t="b">
        <f>IF(OR(E38&gt;0,F38&gt;0,G38&gt;0),Données!$T$5)</f>
        <v>0</v>
      </c>
    </row>
    <row r="39" spans="1:15" x14ac:dyDescent="0.3">
      <c r="A39" s="59" t="s">
        <v>122</v>
      </c>
      <c r="B39" s="53"/>
      <c r="C39" s="60" t="e">
        <f>VLOOKUP(B39,Données!$A$3:$I$1003,3)</f>
        <v>#N/A</v>
      </c>
      <c r="D39" s="59" t="e">
        <f>IF(C39="Dummy",Données!$T$3,VLOOKUP(B39,Données!$A$3:$I$1003,5))</f>
        <v>#N/A</v>
      </c>
      <c r="E39" s="116"/>
      <c r="F39" s="116"/>
      <c r="G39" s="116"/>
      <c r="H39" s="45"/>
      <c r="I39" s="46"/>
      <c r="J39" s="47"/>
      <c r="K39" s="48"/>
      <c r="L39" s="49"/>
      <c r="M39" s="62">
        <f t="shared" si="3"/>
        <v>0</v>
      </c>
      <c r="N39" s="62">
        <f>COUNTIF(E39:G39,("&gt;0"))</f>
        <v>0</v>
      </c>
      <c r="O39" s="83" t="b">
        <f>IF(OR(E39&gt;0,F39&gt;0,G39&gt;0),Données!$T$4)</f>
        <v>0</v>
      </c>
    </row>
    <row r="40" spans="1:15" x14ac:dyDescent="0.3">
      <c r="A40" s="59" t="s">
        <v>122</v>
      </c>
      <c r="B40" s="53"/>
      <c r="C40" s="60" t="e">
        <f>VLOOKUP(B40,Données!$A$3:$I$1003,3)</f>
        <v>#N/A</v>
      </c>
      <c r="D40" s="59" t="e">
        <f>IF(C40="Dummy",Données!$T$3,VLOOKUP(B40,Données!$A$3:$I$1003,5))</f>
        <v>#N/A</v>
      </c>
      <c r="E40" s="116"/>
      <c r="F40" s="116"/>
      <c r="G40" s="116"/>
      <c r="H40" s="45"/>
      <c r="I40" s="46"/>
      <c r="J40" s="47"/>
      <c r="K40" s="48"/>
      <c r="L40" s="49"/>
      <c r="M40" s="62">
        <f t="shared" si="3"/>
        <v>0</v>
      </c>
      <c r="N40" s="62">
        <f>COUNTIF(E40:G40,("&gt;0"))</f>
        <v>0</v>
      </c>
      <c r="O40" s="83" t="b">
        <f>IF(OR(E40&gt;0,F40&gt;0,G40&gt;0),Données!$T$4)</f>
        <v>0</v>
      </c>
    </row>
    <row r="41" spans="1:15" ht="15.6" x14ac:dyDescent="0.3">
      <c r="A41" s="84">
        <f>$AG$1-D41</f>
        <v>-782</v>
      </c>
      <c r="B41" s="85"/>
      <c r="C41" s="31" t="s">
        <v>127</v>
      </c>
      <c r="D41" s="86">
        <f>SUM(D32:D36)</f>
        <v>782</v>
      </c>
      <c r="E41" s="116"/>
      <c r="F41" s="116"/>
      <c r="G41" s="116"/>
      <c r="H41" s="85"/>
      <c r="I41" s="88"/>
      <c r="J41" s="89"/>
      <c r="K41" s="90"/>
      <c r="L41" s="91"/>
      <c r="M41" s="92"/>
      <c r="N41" s="93"/>
      <c r="O41" s="94"/>
    </row>
    <row r="42" spans="1:15" x14ac:dyDescent="0.3">
      <c r="A42" s="41" t="str">
        <f>VLOOKUP(B42,Données!$A$3:$I$1003,4)</f>
        <v>F</v>
      </c>
      <c r="B42" s="53">
        <v>1020</v>
      </c>
      <c r="C42" s="43" t="str">
        <f>IF(B42=Données!T$1,Données!$T$2,VLOOKUP(B42,Données!$A$3:$I$1003,3))</f>
        <v>Juliette Lavallée</v>
      </c>
      <c r="D42" s="41">
        <f>IF(C42="Dummy",Données!$T$3,VLOOKUP(B42,Données!$A$3:$I$1003,5))</f>
        <v>138</v>
      </c>
      <c r="E42" s="116">
        <v>158</v>
      </c>
      <c r="F42" s="116">
        <v>137</v>
      </c>
      <c r="G42" s="116">
        <v>121</v>
      </c>
      <c r="H42" s="45"/>
      <c r="I42" s="46"/>
      <c r="J42" s="47"/>
      <c r="K42" s="48"/>
      <c r="L42" s="49"/>
      <c r="M42" s="51">
        <f t="shared" ref="M42:M50" si="4">SUM(E42:G42)</f>
        <v>416</v>
      </c>
      <c r="N42" s="51">
        <f>COUNTIF(E42:G42,"&gt;0")</f>
        <v>3</v>
      </c>
      <c r="O42" s="80">
        <f>IF(OR(E42&gt;0,F42&gt;0,G42&gt;0),Données!$T$4)</f>
        <v>13</v>
      </c>
    </row>
    <row r="43" spans="1:15" x14ac:dyDescent="0.3">
      <c r="A43" s="41" t="str">
        <f>VLOOKUP(B43,Données!$A$3:$I$1003,4)</f>
        <v>H</v>
      </c>
      <c r="B43" s="53">
        <v>1021</v>
      </c>
      <c r="C43" s="43" t="str">
        <f>IF(B43=Données!T$1,Données!$T$2,VLOOKUP(B43,Données!$A$3:$I$1003,3))</f>
        <v>Patrice Riendeau</v>
      </c>
      <c r="D43" s="41">
        <f>IF(C43="Dummy",Données!$T$3,VLOOKUP(B43,Données!$A$3:$I$1003,5))</f>
        <v>140</v>
      </c>
      <c r="E43" s="116">
        <v>171</v>
      </c>
      <c r="F43" s="116">
        <v>144</v>
      </c>
      <c r="G43" s="116">
        <v>165</v>
      </c>
      <c r="H43" s="45"/>
      <c r="I43" s="46"/>
      <c r="J43" s="47"/>
      <c r="K43" s="48"/>
      <c r="L43" s="49"/>
      <c r="M43" s="51">
        <f t="shared" si="4"/>
        <v>480</v>
      </c>
      <c r="N43" s="51">
        <f>COUNTIF(E43:G43,"&gt;0")</f>
        <v>3</v>
      </c>
      <c r="O43" s="81">
        <f>IF(OR(E43&gt;0,F43&gt;0,G43&gt;0),[1]Données!$T$4)</f>
        <v>13</v>
      </c>
    </row>
    <row r="44" spans="1:15" x14ac:dyDescent="0.3">
      <c r="A44" s="41" t="str">
        <f>VLOOKUP(B44,Données!$A$3:$I$1003,4)</f>
        <v>F</v>
      </c>
      <c r="B44" s="53">
        <v>1022</v>
      </c>
      <c r="C44" s="43" t="str">
        <f>IF(B44=Données!T$1,Données!$T$2,VLOOKUP(B44,Données!$A$3:$I$1003,3))</f>
        <v>Pierrette Venne</v>
      </c>
      <c r="D44" s="41">
        <f>IF(C44="Dummy",Données!$T$3,VLOOKUP(B44,Données!$A$3:$I$1003,5))</f>
        <v>157</v>
      </c>
      <c r="E44" s="116">
        <v>147</v>
      </c>
      <c r="F44" s="116">
        <v>147</v>
      </c>
      <c r="G44" s="116">
        <v>147</v>
      </c>
      <c r="H44" s="45"/>
      <c r="I44" s="46"/>
      <c r="J44" s="47"/>
      <c r="K44" s="48"/>
      <c r="L44" s="49"/>
      <c r="M44" s="51">
        <f t="shared" si="4"/>
        <v>441</v>
      </c>
      <c r="N44" s="51">
        <f>COUNTIF(E44:G44,"&gt;0")</f>
        <v>3</v>
      </c>
      <c r="O44" s="81">
        <f>IF(OR(E44&gt;0,F44&gt;0,G44&gt;0),[1]Données!$T$4)</f>
        <v>13</v>
      </c>
    </row>
    <row r="45" spans="1:15" x14ac:dyDescent="0.3">
      <c r="A45" s="41" t="str">
        <f>VLOOKUP(B45,Données!$A$3:$I$1003,4)</f>
        <v>H</v>
      </c>
      <c r="B45" s="53">
        <v>1023</v>
      </c>
      <c r="C45" s="43" t="str">
        <f>IF(B45=Données!T$1,Données!$T$2,VLOOKUP(B45,Données!$A$3:$I$1003,3))</f>
        <v>Émile Beauchesne</v>
      </c>
      <c r="D45" s="41">
        <f>IF(C45="Dummy",Données!$T$3,VLOOKUP(B45,Données!$A$3:$I$1003,5))</f>
        <v>191</v>
      </c>
      <c r="E45" s="116">
        <v>242</v>
      </c>
      <c r="F45" s="116">
        <v>190</v>
      </c>
      <c r="G45" s="116">
        <v>180</v>
      </c>
      <c r="H45" s="45"/>
      <c r="I45" s="46"/>
      <c r="J45" s="47"/>
      <c r="K45" s="48"/>
      <c r="L45" s="49"/>
      <c r="M45" s="51">
        <f t="shared" si="4"/>
        <v>612</v>
      </c>
      <c r="N45" s="51">
        <f>COUNTIF(E45:G45,"&gt;0")</f>
        <v>3</v>
      </c>
      <c r="O45" s="81">
        <f>IF(OR(E45&gt;0,F45&gt;0,G45&gt;0),[1]Données!$T$4)</f>
        <v>13</v>
      </c>
    </row>
    <row r="46" spans="1:15" x14ac:dyDescent="0.3">
      <c r="A46" s="41" t="str">
        <f>VLOOKUP(B46,Données!$A$3:$I$1003,4)</f>
        <v>F</v>
      </c>
      <c r="B46" s="53">
        <v>1024</v>
      </c>
      <c r="C46" s="43" t="str">
        <f>IF(B46=Données!T$1,Données!$T$2,VLOOKUP(B46,Données!$A$3:$I$1003,3))</f>
        <v>Gilberte Caron</v>
      </c>
      <c r="D46" s="41">
        <f>IF(C46="Dummy",Données!$T$3,VLOOKUP(B46,Données!$A$3:$I$1003,5))</f>
        <v>179</v>
      </c>
      <c r="E46" s="116">
        <v>150</v>
      </c>
      <c r="F46" s="116">
        <v>145</v>
      </c>
      <c r="G46" s="116">
        <v>153</v>
      </c>
      <c r="H46" s="45"/>
      <c r="I46" s="46"/>
      <c r="J46" s="47"/>
      <c r="K46" s="48"/>
      <c r="L46" s="49"/>
      <c r="M46" s="51">
        <f t="shared" si="4"/>
        <v>448</v>
      </c>
      <c r="N46" s="51">
        <f>COUNTIF(E46:G46,"&gt;0")</f>
        <v>3</v>
      </c>
      <c r="O46" s="81">
        <f>IF(OR(E46&gt;0,F46&gt;0,G46&gt;0),[1]Données!$T$4)</f>
        <v>13</v>
      </c>
    </row>
    <row r="47" spans="1:15" x14ac:dyDescent="0.3">
      <c r="A47" s="32" t="s">
        <v>121</v>
      </c>
      <c r="B47" s="53"/>
      <c r="C47" s="54" t="e">
        <f>VLOOKUP(B47,Données!$M$3:$R$253,2)</f>
        <v>#N/A</v>
      </c>
      <c r="D47" s="32" t="e">
        <f>VLOOKUP(B47,Données!$M$3:$R$253,3)</f>
        <v>#N/A</v>
      </c>
      <c r="E47" s="116"/>
      <c r="F47" s="116"/>
      <c r="G47" s="116"/>
      <c r="H47" s="45"/>
      <c r="I47" s="46"/>
      <c r="J47" s="47"/>
      <c r="K47" s="48"/>
      <c r="L47" s="49"/>
      <c r="M47" s="57">
        <f t="shared" si="4"/>
        <v>0</v>
      </c>
      <c r="N47" s="57">
        <f>COUNTIF(E47:G47,("&gt;0"))</f>
        <v>0</v>
      </c>
      <c r="O47" s="82" t="b">
        <f>IF(OR(E47&gt;0,F47&gt;0,G47&gt;0),Données!$T$5)</f>
        <v>0</v>
      </c>
    </row>
    <row r="48" spans="1:15" x14ac:dyDescent="0.3">
      <c r="A48" s="32" t="s">
        <v>121</v>
      </c>
      <c r="B48" s="53"/>
      <c r="C48" s="54" t="e">
        <f>VLOOKUP(B48,Données!$M$3:$R$253,2)</f>
        <v>#N/A</v>
      </c>
      <c r="D48" s="32" t="e">
        <f>VLOOKUP(B48,Données!$M$3:$R$253,3)</f>
        <v>#N/A</v>
      </c>
      <c r="E48" s="116"/>
      <c r="F48" s="116"/>
      <c r="G48" s="116"/>
      <c r="H48" s="45"/>
      <c r="I48" s="46"/>
      <c r="J48" s="47"/>
      <c r="K48" s="48"/>
      <c r="L48" s="49"/>
      <c r="M48" s="57">
        <f t="shared" si="4"/>
        <v>0</v>
      </c>
      <c r="N48" s="57">
        <f>COUNTIF(E48:G48,("&gt;0"))</f>
        <v>0</v>
      </c>
      <c r="O48" s="82" t="b">
        <f>IF(OR(E48&gt;0,F48&gt;0,G48&gt;0),Données!$T$5)</f>
        <v>0</v>
      </c>
    </row>
    <row r="49" spans="1:15" x14ac:dyDescent="0.3">
      <c r="A49" s="59" t="s">
        <v>122</v>
      </c>
      <c r="B49" s="53"/>
      <c r="C49" s="60" t="e">
        <f>VLOOKUP(B49,Données!$A$3:$I$1003,3)</f>
        <v>#N/A</v>
      </c>
      <c r="D49" s="59" t="e">
        <f>IF(C49="Dummy",Données!$T$3,VLOOKUP(B49,Données!$A$3:$I$1003,5))</f>
        <v>#N/A</v>
      </c>
      <c r="E49" s="116"/>
      <c r="F49" s="116"/>
      <c r="G49" s="116"/>
      <c r="H49" s="45"/>
      <c r="I49" s="46"/>
      <c r="J49" s="47"/>
      <c r="K49" s="48"/>
      <c r="L49" s="49"/>
      <c r="M49" s="62">
        <f t="shared" si="4"/>
        <v>0</v>
      </c>
      <c r="N49" s="62">
        <f>COUNTIF(E49:G49,("&gt;0"))</f>
        <v>0</v>
      </c>
      <c r="O49" s="83" t="b">
        <f>IF(OR(E49&gt;0,F49&gt;0,G49&gt;0),Données!$T$4)</f>
        <v>0</v>
      </c>
    </row>
    <row r="50" spans="1:15" x14ac:dyDescent="0.3">
      <c r="A50" s="59" t="s">
        <v>122</v>
      </c>
      <c r="B50" s="53"/>
      <c r="C50" s="60" t="e">
        <f>VLOOKUP(B50,Données!$A$3:$I$1003,3)</f>
        <v>#N/A</v>
      </c>
      <c r="D50" s="59" t="e">
        <f>IF(C50="Dummy",Données!$T$3,VLOOKUP(B50,Données!$A$3:$I$1003,5))</f>
        <v>#N/A</v>
      </c>
      <c r="E50" s="116"/>
      <c r="F50" s="116"/>
      <c r="G50" s="116"/>
      <c r="H50" s="45"/>
      <c r="I50" s="46"/>
      <c r="J50" s="47"/>
      <c r="K50" s="48"/>
      <c r="L50" s="49"/>
      <c r="M50" s="62">
        <f t="shared" si="4"/>
        <v>0</v>
      </c>
      <c r="N50" s="62">
        <f>COUNTIF(E50:G50,("&gt;0"))</f>
        <v>0</v>
      </c>
      <c r="O50" s="83" t="b">
        <f>IF(OR(E50&gt;0,F50&gt;0,G50&gt;0),Données!$T$4)</f>
        <v>0</v>
      </c>
    </row>
    <row r="51" spans="1:15" ht="15.6" x14ac:dyDescent="0.3">
      <c r="A51" s="84">
        <f>$AG$1-D51</f>
        <v>-805</v>
      </c>
      <c r="B51" s="85"/>
      <c r="C51" s="31" t="s">
        <v>128</v>
      </c>
      <c r="D51" s="86">
        <f>SUM(D42:D46)</f>
        <v>805</v>
      </c>
      <c r="E51" s="116"/>
      <c r="F51" s="116"/>
      <c r="G51" s="116"/>
      <c r="H51" s="85"/>
      <c r="I51" s="88"/>
      <c r="J51" s="89"/>
      <c r="K51" s="90"/>
      <c r="L51" s="91"/>
      <c r="M51" s="92"/>
      <c r="N51" s="93"/>
      <c r="O51" s="94"/>
    </row>
    <row r="52" spans="1:15" x14ac:dyDescent="0.3">
      <c r="A52" s="41" t="str">
        <f>VLOOKUP(B52,Données!$A$3:$I$1003,4)</f>
        <v>F</v>
      </c>
      <c r="B52" s="53">
        <v>1025</v>
      </c>
      <c r="C52" s="43" t="str">
        <f>IF(B52=Données!T$1,Données!$T$2,VLOOKUP(B52,Données!$A$3:$I$1003,3))</f>
        <v>Cécile Rhéaume</v>
      </c>
      <c r="D52" s="41">
        <f>IF(C52="Dummy",Données!$T$3,VLOOKUP(B52,Données!$A$3:$I$1003,5))</f>
        <v>139</v>
      </c>
      <c r="E52" s="116">
        <v>149</v>
      </c>
      <c r="F52" s="116">
        <v>86</v>
      </c>
      <c r="G52" s="116">
        <v>141</v>
      </c>
      <c r="H52" s="45"/>
      <c r="I52" s="46"/>
      <c r="J52" s="47"/>
      <c r="K52" s="48"/>
      <c r="L52" s="49"/>
      <c r="M52" s="51">
        <f t="shared" ref="M52:M60" si="5">SUM(E52:G52)</f>
        <v>376</v>
      </c>
      <c r="N52" s="51">
        <f>COUNTIF(E52:G52,"&gt;0")</f>
        <v>3</v>
      </c>
      <c r="O52" s="80">
        <f>IF(OR(E52&gt;0,F52&gt;0,G52&gt;0),Données!$T$4)</f>
        <v>13</v>
      </c>
    </row>
    <row r="53" spans="1:15" x14ac:dyDescent="0.3">
      <c r="A53" s="41" t="str">
        <f>VLOOKUP(B53,Données!$A$3:$I$1003,4)</f>
        <v>F</v>
      </c>
      <c r="B53" s="53">
        <v>1026</v>
      </c>
      <c r="C53" s="43" t="str">
        <f>IF(B53=Données!T$1,Données!$T$2,VLOOKUP(B53,Données!$A$3:$I$1003,3))</f>
        <v>Monique Campeau</v>
      </c>
      <c r="D53" s="41">
        <f>IF(C53="Dummy",Données!$T$3,VLOOKUP(B53,Données!$A$3:$I$1003,5))</f>
        <v>144</v>
      </c>
      <c r="E53" s="116">
        <v>207</v>
      </c>
      <c r="F53" s="116">
        <v>163</v>
      </c>
      <c r="G53" s="116">
        <v>169</v>
      </c>
      <c r="H53" s="45"/>
      <c r="I53" s="46"/>
      <c r="J53" s="47"/>
      <c r="K53" s="48"/>
      <c r="L53" s="49"/>
      <c r="M53" s="51">
        <f t="shared" si="5"/>
        <v>539</v>
      </c>
      <c r="N53" s="51">
        <f>COUNTIF(E53:G53,"&gt;0")</f>
        <v>3</v>
      </c>
      <c r="O53" s="81">
        <f>IF(OR(E53&gt;0,F53&gt;0,G53&gt;0),[1]Données!$T$4)</f>
        <v>13</v>
      </c>
    </row>
    <row r="54" spans="1:15" x14ac:dyDescent="0.3">
      <c r="A54" s="41" t="str">
        <f>VLOOKUP(B54,Données!$A$3:$I$1003,4)</f>
        <v>H</v>
      </c>
      <c r="B54" s="53">
        <v>1027</v>
      </c>
      <c r="C54" s="43" t="str">
        <f>IF(B54=Données!T$1,Données!$T$2,VLOOKUP(B54,Données!$A$3:$I$1003,3))</f>
        <v>Philippe Vignis</v>
      </c>
      <c r="D54" s="41">
        <f>IF(C54="Dummy",Données!$T$3,VLOOKUP(B54,Données!$A$3:$I$1003,5))</f>
        <v>170</v>
      </c>
      <c r="E54" s="116">
        <v>190</v>
      </c>
      <c r="F54" s="116">
        <v>190</v>
      </c>
      <c r="G54" s="116">
        <v>190</v>
      </c>
      <c r="H54" s="45"/>
      <c r="I54" s="46"/>
      <c r="J54" s="47"/>
      <c r="K54" s="48"/>
      <c r="L54" s="49"/>
      <c r="M54" s="51">
        <f t="shared" si="5"/>
        <v>570</v>
      </c>
      <c r="N54" s="51">
        <f>COUNTIF(E54:G54,"&gt;0")</f>
        <v>3</v>
      </c>
      <c r="O54" s="81">
        <f>IF(OR(E54&gt;0,F54&gt;0,G54&gt;0),[1]Données!$T$4)</f>
        <v>13</v>
      </c>
    </row>
    <row r="55" spans="1:15" x14ac:dyDescent="0.3">
      <c r="A55" s="41" t="str">
        <f>VLOOKUP(B55,Données!$A$3:$I$1003,4)</f>
        <v>H</v>
      </c>
      <c r="B55" s="53">
        <v>1028</v>
      </c>
      <c r="C55" s="43" t="str">
        <f>IF(B55=Données!T$1,Données!$T$2,VLOOKUP(B55,Données!$A$3:$I$1003,3))</f>
        <v>Claude Baril</v>
      </c>
      <c r="D55" s="41">
        <f>IF(C55="Dummy",Données!$T$3,VLOOKUP(B55,Données!$A$3:$I$1003,5))</f>
        <v>173</v>
      </c>
      <c r="E55" s="116">
        <v>224</v>
      </c>
      <c r="F55" s="116">
        <v>179</v>
      </c>
      <c r="G55" s="116">
        <v>158</v>
      </c>
      <c r="H55" s="45"/>
      <c r="I55" s="46"/>
      <c r="J55" s="47"/>
      <c r="K55" s="48"/>
      <c r="L55" s="49"/>
      <c r="M55" s="51">
        <f t="shared" si="5"/>
        <v>561</v>
      </c>
      <c r="N55" s="51">
        <f>COUNTIF(E55:G55,"&gt;0")</f>
        <v>3</v>
      </c>
      <c r="O55" s="81">
        <f>IF(OR(E55&gt;0,F55&gt;0,G55&gt;0),[1]Données!$T$4)</f>
        <v>13</v>
      </c>
    </row>
    <row r="56" spans="1:15" x14ac:dyDescent="0.3">
      <c r="A56" s="41" t="str">
        <f>VLOOKUP(B56,Données!$A$3:$I$1003,4)</f>
        <v>F</v>
      </c>
      <c r="B56" s="53">
        <v>1029</v>
      </c>
      <c r="C56" s="43" t="str">
        <f>IF(B56=Données!T$1,Données!$T$2,VLOOKUP(B56,Données!$A$3:$I$1003,3))</f>
        <v>Carole Moreau</v>
      </c>
      <c r="D56" s="41">
        <f>IF(C56="Dummy",Données!$T$3,VLOOKUP(B56,Données!$A$3:$I$1003,5))</f>
        <v>166</v>
      </c>
      <c r="E56" s="116">
        <v>173</v>
      </c>
      <c r="F56" s="116">
        <v>173</v>
      </c>
      <c r="G56" s="116">
        <v>127</v>
      </c>
      <c r="H56" s="45"/>
      <c r="I56" s="46"/>
      <c r="J56" s="47"/>
      <c r="K56" s="48"/>
      <c r="L56" s="49"/>
      <c r="M56" s="51">
        <f t="shared" si="5"/>
        <v>473</v>
      </c>
      <c r="N56" s="51">
        <f>COUNTIF(E56:G56,"&gt;0")</f>
        <v>3</v>
      </c>
      <c r="O56" s="81">
        <f>IF(OR(E56&gt;0,F56&gt;0,G56&gt;0),[1]Données!$T$4)</f>
        <v>13</v>
      </c>
    </row>
    <row r="57" spans="1:15" x14ac:dyDescent="0.3">
      <c r="A57" s="32" t="s">
        <v>121</v>
      </c>
      <c r="B57" s="53"/>
      <c r="C57" s="54" t="e">
        <f>VLOOKUP(B57,Données!$M$3:$R$253,2)</f>
        <v>#N/A</v>
      </c>
      <c r="D57" s="32" t="e">
        <f>VLOOKUP(B57,Données!$M$3:$R$253,3)</f>
        <v>#N/A</v>
      </c>
      <c r="E57" s="116"/>
      <c r="F57" s="116"/>
      <c r="G57" s="116"/>
      <c r="H57" s="45"/>
      <c r="I57" s="46"/>
      <c r="J57" s="47"/>
      <c r="K57" s="48"/>
      <c r="L57" s="49"/>
      <c r="M57" s="57">
        <f t="shared" si="5"/>
        <v>0</v>
      </c>
      <c r="N57" s="57">
        <f>COUNTIF(E57:G57,("&gt;0"))</f>
        <v>0</v>
      </c>
      <c r="O57" s="82" t="b">
        <f>IF(OR(E57&gt;0,F57&gt;0,G57&gt;0),Données!$T$5)</f>
        <v>0</v>
      </c>
    </row>
    <row r="58" spans="1:15" x14ac:dyDescent="0.3">
      <c r="A58" s="32" t="s">
        <v>121</v>
      </c>
      <c r="B58" s="53"/>
      <c r="C58" s="54" t="e">
        <f>VLOOKUP(B58,Données!$M$3:$R$253,2)</f>
        <v>#N/A</v>
      </c>
      <c r="D58" s="32" t="e">
        <f>VLOOKUP(B58,Données!$M$3:$R$253,3)</f>
        <v>#N/A</v>
      </c>
      <c r="E58" s="116"/>
      <c r="F58" s="116"/>
      <c r="G58" s="116"/>
      <c r="H58" s="45"/>
      <c r="I58" s="46"/>
      <c r="J58" s="47"/>
      <c r="K58" s="48"/>
      <c r="L58" s="49"/>
      <c r="M58" s="57">
        <f t="shared" si="5"/>
        <v>0</v>
      </c>
      <c r="N58" s="57">
        <f>COUNTIF(E58:G58,("&gt;0"))</f>
        <v>0</v>
      </c>
      <c r="O58" s="82" t="b">
        <f>IF(OR(E58&gt;0,F58&gt;0,G58&gt;0),Données!$T$5)</f>
        <v>0</v>
      </c>
    </row>
    <row r="59" spans="1:15" x14ac:dyDescent="0.3">
      <c r="A59" s="59" t="s">
        <v>122</v>
      </c>
      <c r="B59" s="53"/>
      <c r="C59" s="60" t="e">
        <f>VLOOKUP(B59,Données!$A$3:$I$1003,3)</f>
        <v>#N/A</v>
      </c>
      <c r="D59" s="59" t="e">
        <f>IF(C59="Dummy",Données!$T$3,VLOOKUP(B59,Données!$A$3:$I$1003,5))</f>
        <v>#N/A</v>
      </c>
      <c r="E59" s="116"/>
      <c r="F59" s="116"/>
      <c r="G59" s="116"/>
      <c r="H59" s="45"/>
      <c r="I59" s="46"/>
      <c r="J59" s="47"/>
      <c r="K59" s="48"/>
      <c r="L59" s="49"/>
      <c r="M59" s="62">
        <f t="shared" si="5"/>
        <v>0</v>
      </c>
      <c r="N59" s="62">
        <f>COUNTIF(E59:G59,("&gt;0"))</f>
        <v>0</v>
      </c>
      <c r="O59" s="83" t="b">
        <f>IF(OR(E59&gt;0,F59&gt;0,G59&gt;0),Données!$T$4)</f>
        <v>0</v>
      </c>
    </row>
    <row r="60" spans="1:15" x14ac:dyDescent="0.3">
      <c r="A60" s="59" t="s">
        <v>122</v>
      </c>
      <c r="B60" s="53"/>
      <c r="C60" s="60" t="e">
        <f>VLOOKUP(B60,Données!$A$3:$I$1003,3)</f>
        <v>#N/A</v>
      </c>
      <c r="D60" s="59" t="e">
        <f>IF(C60="Dummy",Données!$T$3,VLOOKUP(B60,Données!$A$3:$I$1003,5))</f>
        <v>#N/A</v>
      </c>
      <c r="E60" s="116"/>
      <c r="F60" s="116"/>
      <c r="G60" s="116"/>
      <c r="H60" s="45"/>
      <c r="I60" s="46"/>
      <c r="J60" s="47"/>
      <c r="K60" s="48"/>
      <c r="L60" s="49"/>
      <c r="M60" s="62">
        <f t="shared" si="5"/>
        <v>0</v>
      </c>
      <c r="N60" s="62">
        <f>COUNTIF(E60:G60,("&gt;0"))</f>
        <v>0</v>
      </c>
      <c r="O60" s="83" t="b">
        <f>IF(OR(E60&gt;0,F60&gt;0,G60&gt;0),Données!$T$4)</f>
        <v>0</v>
      </c>
    </row>
    <row r="61" spans="1:15" ht="15.6" x14ac:dyDescent="0.3">
      <c r="A61" s="84">
        <f>$AG$1-D61</f>
        <v>-792</v>
      </c>
      <c r="B61" s="85"/>
      <c r="C61" s="31" t="s">
        <v>129</v>
      </c>
      <c r="D61" s="86">
        <f>SUM(D52:D56)</f>
        <v>792</v>
      </c>
      <c r="E61" s="116"/>
      <c r="F61" s="116"/>
      <c r="G61" s="116"/>
      <c r="H61" s="85"/>
      <c r="I61" s="88"/>
      <c r="J61" s="89"/>
      <c r="K61" s="90"/>
      <c r="L61" s="91"/>
      <c r="M61" s="92"/>
      <c r="N61" s="93"/>
      <c r="O61" s="94"/>
    </row>
    <row r="62" spans="1:15" x14ac:dyDescent="0.3">
      <c r="A62" s="41" t="str">
        <f>VLOOKUP(B62,Données!$A$3:$I$1003,4)</f>
        <v>F</v>
      </c>
      <c r="B62" s="53">
        <v>1030</v>
      </c>
      <c r="C62" s="43" t="str">
        <f>IF(B62=Données!T$1,Données!$T$2,VLOOKUP(B62,Données!$A$3:$I$1003,3))</f>
        <v>Gisèle Prévost</v>
      </c>
      <c r="D62" s="41">
        <f>IF(C62="Dummy",Données!$T$3,VLOOKUP(B62,Données!$A$3:$I$1003,5))</f>
        <v>141</v>
      </c>
      <c r="E62" s="116">
        <v>135</v>
      </c>
      <c r="F62" s="116">
        <v>149</v>
      </c>
      <c r="G62" s="116">
        <v>96</v>
      </c>
      <c r="H62" s="45"/>
      <c r="I62" s="46"/>
      <c r="J62" s="47"/>
      <c r="K62" s="48"/>
      <c r="L62" s="49"/>
      <c r="M62" s="51">
        <f t="shared" ref="M62:M70" si="6">SUM(E62:G62)</f>
        <v>380</v>
      </c>
      <c r="N62" s="51">
        <f>COUNTIF(E62:G62,"&gt;0")</f>
        <v>3</v>
      </c>
      <c r="O62" s="80">
        <f>IF(OR(E62&gt;0,F62&gt;0,G62&gt;0),Données!$T$4)</f>
        <v>13</v>
      </c>
    </row>
    <row r="63" spans="1:15" x14ac:dyDescent="0.3">
      <c r="A63" s="41" t="str">
        <f>VLOOKUP(B63,Données!$A$3:$I$1003,4)</f>
        <v>H</v>
      </c>
      <c r="B63" s="53">
        <v>1031</v>
      </c>
      <c r="C63" s="43" t="str">
        <f>IF(B63=Données!T$1,Données!$T$2,VLOOKUP(B63,Données!$A$3:$I$1003,3))</f>
        <v>Antoine Lavoie</v>
      </c>
      <c r="D63" s="41">
        <f>IF(C63="Dummy",Données!$T$3,VLOOKUP(B63,Données!$A$3:$I$1003,5))</f>
        <v>159</v>
      </c>
      <c r="E63" s="116">
        <v>140</v>
      </c>
      <c r="F63" s="116">
        <v>159</v>
      </c>
      <c r="G63" s="116">
        <v>131</v>
      </c>
      <c r="H63" s="45"/>
      <c r="I63" s="46"/>
      <c r="J63" s="47"/>
      <c r="K63" s="48"/>
      <c r="L63" s="49"/>
      <c r="M63" s="51">
        <f t="shared" si="6"/>
        <v>430</v>
      </c>
      <c r="N63" s="51">
        <f>COUNTIF(E63:G63,"&gt;0")</f>
        <v>3</v>
      </c>
      <c r="O63" s="81">
        <f>IF(OR(E63&gt;0,F63&gt;0,G63&gt;0),[1]Données!$T$4)</f>
        <v>13</v>
      </c>
    </row>
    <row r="64" spans="1:15" x14ac:dyDescent="0.3">
      <c r="A64" s="41" t="str">
        <f>VLOOKUP(B64,Données!$A$3:$I$1003,4)</f>
        <v>F</v>
      </c>
      <c r="B64" s="53">
        <v>1032</v>
      </c>
      <c r="C64" s="43" t="str">
        <f>IF(B64=Données!T$1,Données!$T$2,VLOOKUP(B64,Données!$A$3:$I$1003,3))</f>
        <v>Thérèse Truchon</v>
      </c>
      <c r="D64" s="41">
        <f>IF(C64="Dummy",Données!$T$3,VLOOKUP(B64,Données!$A$3:$I$1003,5))</f>
        <v>173</v>
      </c>
      <c r="E64" s="116">
        <v>159</v>
      </c>
      <c r="F64" s="116">
        <v>124</v>
      </c>
      <c r="G64" s="116">
        <v>150</v>
      </c>
      <c r="H64" s="45"/>
      <c r="I64" s="46"/>
      <c r="J64" s="47"/>
      <c r="K64" s="48"/>
      <c r="L64" s="49"/>
      <c r="M64" s="51">
        <f t="shared" si="6"/>
        <v>433</v>
      </c>
      <c r="N64" s="51">
        <f>COUNTIF(E64:G64,"&gt;0")</f>
        <v>3</v>
      </c>
      <c r="O64" s="81">
        <f>IF(OR(E64&gt;0,F64&gt;0,G64&gt;0),[1]Données!$T$4)</f>
        <v>13</v>
      </c>
    </row>
    <row r="65" spans="1:15" x14ac:dyDescent="0.3">
      <c r="A65" s="41" t="str">
        <f>VLOOKUP(B65,Données!$A$3:$I$1003,4)</f>
        <v>F</v>
      </c>
      <c r="B65" s="53">
        <v>1033</v>
      </c>
      <c r="C65" s="43" t="str">
        <f>IF(B65=Données!T$1,Données!$T$2,VLOOKUP(B65,Données!$A$3:$I$1003,3))</f>
        <v>Estelle Vadboncoeur</v>
      </c>
      <c r="D65" s="41">
        <f>IF(C65="Dummy",Données!$T$3,VLOOKUP(B65,Données!$A$3:$I$1003,5))</f>
        <v>170</v>
      </c>
      <c r="E65" s="116">
        <v>154</v>
      </c>
      <c r="F65" s="116">
        <v>135</v>
      </c>
      <c r="G65" s="116">
        <v>151</v>
      </c>
      <c r="H65" s="45"/>
      <c r="I65" s="46"/>
      <c r="J65" s="47"/>
      <c r="K65" s="48"/>
      <c r="L65" s="49"/>
      <c r="M65" s="51">
        <f t="shared" si="6"/>
        <v>440</v>
      </c>
      <c r="N65" s="51">
        <f>COUNTIF(E65:G65,"&gt;0")</f>
        <v>3</v>
      </c>
      <c r="O65" s="81">
        <f>IF(OR(E65&gt;0,F65&gt;0,G65&gt;0),[1]Données!$T$4)</f>
        <v>13</v>
      </c>
    </row>
    <row r="66" spans="1:15" x14ac:dyDescent="0.3">
      <c r="A66" s="41" t="str">
        <f>VLOOKUP(B66,Données!$A$3:$I$1003,4)</f>
        <v>F</v>
      </c>
      <c r="B66" s="53">
        <v>1034</v>
      </c>
      <c r="C66" s="43" t="str">
        <f>IF(B66=Données!T$1,Données!$T$2,VLOOKUP(B66,Données!$A$3:$I$1003,3))</f>
        <v>Cécile Hébert</v>
      </c>
      <c r="D66" s="41">
        <f>IF(C66="Dummy",Données!$T$3,VLOOKUP(B66,Données!$A$3:$I$1003,5))</f>
        <v>171</v>
      </c>
      <c r="E66" s="116">
        <v>183</v>
      </c>
      <c r="F66" s="116">
        <v>191</v>
      </c>
      <c r="G66" s="116">
        <v>192</v>
      </c>
      <c r="H66" s="45"/>
      <c r="I66" s="46"/>
      <c r="J66" s="47"/>
      <c r="K66" s="48"/>
      <c r="L66" s="49"/>
      <c r="M66" s="51">
        <f t="shared" si="6"/>
        <v>566</v>
      </c>
      <c r="N66" s="51">
        <f>COUNTIF(E66:G66,"&gt;0")</f>
        <v>3</v>
      </c>
      <c r="O66" s="81">
        <f>IF(OR(E66&gt;0,F66&gt;0,G66&gt;0),[1]Données!$T$4)</f>
        <v>13</v>
      </c>
    </row>
    <row r="67" spans="1:15" x14ac:dyDescent="0.3">
      <c r="A67" s="32" t="s">
        <v>121</v>
      </c>
      <c r="B67" s="53"/>
      <c r="C67" s="54" t="e">
        <f>VLOOKUP(B67,Données!$M$3:$R$253,2)</f>
        <v>#N/A</v>
      </c>
      <c r="D67" s="32" t="e">
        <f>VLOOKUP(B67,Données!$M$3:$R$253,3)</f>
        <v>#N/A</v>
      </c>
      <c r="E67" s="116"/>
      <c r="F67" s="116"/>
      <c r="G67" s="116"/>
      <c r="H67" s="45"/>
      <c r="I67" s="46"/>
      <c r="J67" s="47"/>
      <c r="K67" s="48"/>
      <c r="L67" s="49"/>
      <c r="M67" s="57">
        <f t="shared" si="6"/>
        <v>0</v>
      </c>
      <c r="N67" s="57">
        <f>COUNTIF(E67:G67,("&gt;0"))</f>
        <v>0</v>
      </c>
      <c r="O67" s="82" t="b">
        <f>IF(OR(E67&gt;0,F67&gt;0,G67&gt;0),Données!$T$5)</f>
        <v>0</v>
      </c>
    </row>
    <row r="68" spans="1:15" x14ac:dyDescent="0.3">
      <c r="A68" s="32" t="s">
        <v>121</v>
      </c>
      <c r="B68" s="53"/>
      <c r="C68" s="54" t="e">
        <f>VLOOKUP(B68,Données!$M$3:$R$253,2)</f>
        <v>#N/A</v>
      </c>
      <c r="D68" s="32" t="e">
        <f>VLOOKUP(B68,Données!$M$3:$R$253,3)</f>
        <v>#N/A</v>
      </c>
      <c r="E68" s="116"/>
      <c r="F68" s="116"/>
      <c r="G68" s="116"/>
      <c r="H68" s="45"/>
      <c r="I68" s="46"/>
      <c r="J68" s="47"/>
      <c r="K68" s="48"/>
      <c r="L68" s="49"/>
      <c r="M68" s="57">
        <f t="shared" si="6"/>
        <v>0</v>
      </c>
      <c r="N68" s="57">
        <f>COUNTIF(E68:G68,("&gt;0"))</f>
        <v>0</v>
      </c>
      <c r="O68" s="82" t="b">
        <f>IF(OR(E68&gt;0,F68&gt;0,G68&gt;0),Données!$T$5)</f>
        <v>0</v>
      </c>
    </row>
    <row r="69" spans="1:15" x14ac:dyDescent="0.3">
      <c r="A69" s="59" t="s">
        <v>122</v>
      </c>
      <c r="B69" s="53"/>
      <c r="C69" s="60" t="e">
        <f>VLOOKUP(B69,Données!$A$3:$I$1003,3)</f>
        <v>#N/A</v>
      </c>
      <c r="D69" s="59" t="e">
        <f>IF(C69="Dummy",Données!$T$3,VLOOKUP(B69,Données!$A$3:$I$1003,5))</f>
        <v>#N/A</v>
      </c>
      <c r="E69" s="116"/>
      <c r="F69" s="116"/>
      <c r="G69" s="116"/>
      <c r="H69" s="45"/>
      <c r="I69" s="46"/>
      <c r="J69" s="47"/>
      <c r="K69" s="48"/>
      <c r="L69" s="49"/>
      <c r="M69" s="62">
        <f t="shared" si="6"/>
        <v>0</v>
      </c>
      <c r="N69" s="62">
        <f>COUNTIF(E69:G69,("&gt;0"))</f>
        <v>0</v>
      </c>
      <c r="O69" s="83" t="b">
        <f>IF(OR(E69&gt;0,F69&gt;0,G69&gt;0),Données!$T$4)</f>
        <v>0</v>
      </c>
    </row>
    <row r="70" spans="1:15" x14ac:dyDescent="0.3">
      <c r="A70" s="59" t="s">
        <v>122</v>
      </c>
      <c r="B70" s="53"/>
      <c r="C70" s="60" t="e">
        <f>VLOOKUP(B70,Données!$A$3:$I$1003,3)</f>
        <v>#N/A</v>
      </c>
      <c r="D70" s="59" t="e">
        <f>IF(C70="Dummy",Données!$T$3,VLOOKUP(B70,Données!$A$3:$I$1003,5))</f>
        <v>#N/A</v>
      </c>
      <c r="E70" s="116"/>
      <c r="F70" s="116"/>
      <c r="G70" s="116"/>
      <c r="H70" s="45"/>
      <c r="I70" s="46"/>
      <c r="J70" s="47"/>
      <c r="K70" s="48"/>
      <c r="L70" s="49"/>
      <c r="M70" s="62">
        <f t="shared" si="6"/>
        <v>0</v>
      </c>
      <c r="N70" s="62">
        <f>COUNTIF(E70:G70,("&gt;0"))</f>
        <v>0</v>
      </c>
      <c r="O70" s="83" t="b">
        <f>IF(OR(E70&gt;0,F70&gt;0,G70&gt;0),Données!$T$4)</f>
        <v>0</v>
      </c>
    </row>
    <row r="71" spans="1:15" ht="15.6" x14ac:dyDescent="0.3">
      <c r="A71" s="84">
        <f>$AG$1-D71</f>
        <v>-814</v>
      </c>
      <c r="B71" s="85"/>
      <c r="C71" s="31" t="s">
        <v>130</v>
      </c>
      <c r="D71" s="86">
        <f>SUM(D62:D66)</f>
        <v>814</v>
      </c>
      <c r="E71" s="116"/>
      <c r="F71" s="116"/>
      <c r="G71" s="116"/>
      <c r="H71" s="85"/>
      <c r="I71" s="88"/>
      <c r="J71" s="89"/>
      <c r="K71" s="90"/>
      <c r="L71" s="91"/>
      <c r="M71" s="92"/>
      <c r="N71" s="93"/>
      <c r="O71" s="94"/>
    </row>
    <row r="72" spans="1:15" x14ac:dyDescent="0.3">
      <c r="A72" s="41" t="str">
        <f>VLOOKUP(B72,Données!$A$3:$I$1003,4)</f>
        <v>H</v>
      </c>
      <c r="B72" s="53">
        <v>1035</v>
      </c>
      <c r="C72" s="43" t="str">
        <f>IF(B72=Données!T$1,Données!$T$2,VLOOKUP(B72,Données!$A$3:$I$1003,3))</f>
        <v>Michel Tremblay</v>
      </c>
      <c r="D72" s="41">
        <f>IF(C72="Dummy",Données!$T$3,VLOOKUP(B72,Données!$A$3:$I$1003,5))</f>
        <v>152</v>
      </c>
      <c r="E72" s="116">
        <v>126</v>
      </c>
      <c r="F72" s="116">
        <v>179</v>
      </c>
      <c r="G72" s="116">
        <v>144</v>
      </c>
      <c r="H72" s="45"/>
      <c r="I72" s="46"/>
      <c r="J72" s="47"/>
      <c r="K72" s="48"/>
      <c r="L72" s="49"/>
      <c r="M72" s="51">
        <f t="shared" ref="M72:M80" si="7">SUM(E72:G72)</f>
        <v>449</v>
      </c>
      <c r="N72" s="51">
        <f>COUNTIF(E72:G72,"&gt;0")</f>
        <v>3</v>
      </c>
      <c r="O72" s="80">
        <f>IF(OR(E72&gt;0,F72&gt;0,G72&gt;0),Données!$T$4)</f>
        <v>13</v>
      </c>
    </row>
    <row r="73" spans="1:15" x14ac:dyDescent="0.3">
      <c r="A73" s="41" t="str">
        <f>VLOOKUP(B73,Données!$A$3:$I$1003,4)</f>
        <v>F</v>
      </c>
      <c r="B73" s="53">
        <v>1036</v>
      </c>
      <c r="C73" s="43" t="str">
        <f>IF(B73=Données!T$1,Données!$T$2,VLOOKUP(B73,Données!$A$3:$I$1003,3))</f>
        <v>France Therien</v>
      </c>
      <c r="D73" s="41">
        <f>IF(C73="Dummy",Données!$T$3,VLOOKUP(B73,Données!$A$3:$I$1003,5))</f>
        <v>147</v>
      </c>
      <c r="E73" s="116">
        <v>209</v>
      </c>
      <c r="F73" s="116">
        <v>188</v>
      </c>
      <c r="G73" s="116">
        <v>138</v>
      </c>
      <c r="H73" s="45"/>
      <c r="I73" s="46"/>
      <c r="J73" s="47"/>
      <c r="K73" s="48"/>
      <c r="L73" s="49"/>
      <c r="M73" s="51">
        <f t="shared" si="7"/>
        <v>535</v>
      </c>
      <c r="N73" s="51">
        <f>COUNTIF(E73:G73,"&gt;0")</f>
        <v>3</v>
      </c>
      <c r="O73" s="81">
        <f>IF(OR(E73&gt;0,F73&gt;0,G73&gt;0),[1]Données!$T$4)</f>
        <v>13</v>
      </c>
    </row>
    <row r="74" spans="1:15" x14ac:dyDescent="0.3">
      <c r="A74" s="41" t="str">
        <f>VLOOKUP(B74,Données!$A$3:$I$1003,4)</f>
        <v>F</v>
      </c>
      <c r="B74" s="53">
        <v>1037</v>
      </c>
      <c r="C74" s="43" t="str">
        <f>IF(B74=Données!T$1,Données!$T$2,VLOOKUP(B74,Données!$A$3:$I$1003,3))</f>
        <v>Louisette Croteau</v>
      </c>
      <c r="D74" s="41">
        <f>IF(C74="Dummy",Données!$T$3,VLOOKUP(B74,Données!$A$3:$I$1003,5))</f>
        <v>163</v>
      </c>
      <c r="E74" s="116">
        <v>135</v>
      </c>
      <c r="F74" s="116">
        <v>149</v>
      </c>
      <c r="G74" s="116">
        <v>166</v>
      </c>
      <c r="H74" s="45"/>
      <c r="I74" s="46"/>
      <c r="J74" s="47"/>
      <c r="K74" s="48"/>
      <c r="L74" s="49"/>
      <c r="M74" s="51">
        <f t="shared" si="7"/>
        <v>450</v>
      </c>
      <c r="N74" s="51">
        <f>COUNTIF(E74:G74,"&gt;0")</f>
        <v>3</v>
      </c>
      <c r="O74" s="81">
        <f>IF(OR(E74&gt;0,F74&gt;0,G74&gt;0),[1]Données!$T$4)</f>
        <v>13</v>
      </c>
    </row>
    <row r="75" spans="1:15" x14ac:dyDescent="0.3">
      <c r="A75" s="41" t="str">
        <f>VLOOKUP(B75,Données!$A$3:$I$1003,4)</f>
        <v>F</v>
      </c>
      <c r="B75" s="53">
        <v>1038</v>
      </c>
      <c r="C75" s="43" t="str">
        <f>IF(B75=Données!T$1,Données!$T$2,VLOOKUP(B75,Données!$A$3:$I$1003,3))</f>
        <v>Nicole Tanguay</v>
      </c>
      <c r="D75" s="41">
        <f>IF(C75="Dummy",Données!$T$3,VLOOKUP(B75,Données!$A$3:$I$1003,5))</f>
        <v>183</v>
      </c>
      <c r="E75" s="116">
        <v>205</v>
      </c>
      <c r="F75" s="116">
        <v>172</v>
      </c>
      <c r="G75" s="116">
        <v>187</v>
      </c>
      <c r="H75" s="45"/>
      <c r="I75" s="46"/>
      <c r="J75" s="47"/>
      <c r="K75" s="48"/>
      <c r="L75" s="49"/>
      <c r="M75" s="51">
        <f t="shared" si="7"/>
        <v>564</v>
      </c>
      <c r="N75" s="51">
        <f>COUNTIF(E75:G75,"&gt;0")</f>
        <v>3</v>
      </c>
      <c r="O75" s="81">
        <f>IF(OR(E75&gt;0,F75&gt;0,G75&gt;0),[1]Données!$T$4)</f>
        <v>13</v>
      </c>
    </row>
    <row r="76" spans="1:15" x14ac:dyDescent="0.3">
      <c r="A76" s="41" t="str">
        <f>VLOOKUP(B76,Données!$A$3:$I$1003,4)</f>
        <v>F</v>
      </c>
      <c r="B76" s="53">
        <v>1039</v>
      </c>
      <c r="C76" s="43" t="str">
        <f>IF(B76=Données!T$1,Données!$T$2,VLOOKUP(B76,Données!$A$3:$I$1003,3))</f>
        <v>Jeannine Chartré</v>
      </c>
      <c r="D76" s="41">
        <f>IF(C76="Dummy",Données!$T$3,VLOOKUP(B76,Données!$A$3:$I$1003,5))</f>
        <v>173</v>
      </c>
      <c r="E76" s="116">
        <v>122</v>
      </c>
      <c r="F76" s="116">
        <v>157</v>
      </c>
      <c r="G76" s="116">
        <v>186</v>
      </c>
      <c r="H76" s="45"/>
      <c r="I76" s="46"/>
      <c r="J76" s="47"/>
      <c r="K76" s="48"/>
      <c r="L76" s="49"/>
      <c r="M76" s="51">
        <f t="shared" si="7"/>
        <v>465</v>
      </c>
      <c r="N76" s="51">
        <f>COUNTIF(E76:G76,"&gt;0")</f>
        <v>3</v>
      </c>
      <c r="O76" s="81">
        <f>IF(OR(E76&gt;0,F76&gt;0,G76&gt;0),[1]Données!$T$4)</f>
        <v>13</v>
      </c>
    </row>
    <row r="77" spans="1:15" x14ac:dyDescent="0.3">
      <c r="A77" s="32" t="s">
        <v>121</v>
      </c>
      <c r="B77" s="53"/>
      <c r="C77" s="54" t="e">
        <f>VLOOKUP(B77,Données!$M$3:$R$253,2)</f>
        <v>#N/A</v>
      </c>
      <c r="D77" s="32" t="e">
        <f>VLOOKUP(B77,Données!$M$3:$R$253,3)</f>
        <v>#N/A</v>
      </c>
      <c r="E77" s="116"/>
      <c r="F77" s="116"/>
      <c r="G77" s="116"/>
      <c r="H77" s="45"/>
      <c r="I77" s="46"/>
      <c r="J77" s="47"/>
      <c r="K77" s="48"/>
      <c r="L77" s="49"/>
      <c r="M77" s="57">
        <f t="shared" si="7"/>
        <v>0</v>
      </c>
      <c r="N77" s="57">
        <f>COUNTIF(E77:G77,("&gt;0"))</f>
        <v>0</v>
      </c>
      <c r="O77" s="82" t="b">
        <f>IF(OR(E77&gt;0,F77&gt;0,G77&gt;0),Données!$T$5)</f>
        <v>0</v>
      </c>
    </row>
    <row r="78" spans="1:15" x14ac:dyDescent="0.3">
      <c r="A78" s="32" t="s">
        <v>121</v>
      </c>
      <c r="B78" s="53"/>
      <c r="C78" s="54" t="e">
        <f>VLOOKUP(B78,Données!$M$3:$R$253,2)</f>
        <v>#N/A</v>
      </c>
      <c r="D78" s="32" t="e">
        <f>VLOOKUP(B78,Données!$M$3:$R$253,3)</f>
        <v>#N/A</v>
      </c>
      <c r="E78" s="116"/>
      <c r="F78" s="116"/>
      <c r="G78" s="116"/>
      <c r="H78" s="45"/>
      <c r="I78" s="46"/>
      <c r="J78" s="47"/>
      <c r="K78" s="48"/>
      <c r="L78" s="49"/>
      <c r="M78" s="57">
        <f t="shared" si="7"/>
        <v>0</v>
      </c>
      <c r="N78" s="57">
        <f>COUNTIF(E78:G78,("&gt;0"))</f>
        <v>0</v>
      </c>
      <c r="O78" s="82" t="b">
        <f>IF(OR(E78&gt;0,F78&gt;0,G78&gt;0),Données!$T$5)</f>
        <v>0</v>
      </c>
    </row>
    <row r="79" spans="1:15" x14ac:dyDescent="0.3">
      <c r="A79" s="59" t="s">
        <v>122</v>
      </c>
      <c r="B79" s="53"/>
      <c r="C79" s="60" t="e">
        <f>VLOOKUP(B79,Données!$A$3:$I$1003,3)</f>
        <v>#N/A</v>
      </c>
      <c r="D79" s="59" t="e">
        <f>IF(C79="Dummy",Données!$T$3,VLOOKUP(B79,Données!$A$3:$I$1003,5))</f>
        <v>#N/A</v>
      </c>
      <c r="E79" s="116"/>
      <c r="F79" s="116"/>
      <c r="G79" s="116"/>
      <c r="H79" s="45"/>
      <c r="I79" s="46"/>
      <c r="J79" s="47"/>
      <c r="K79" s="48"/>
      <c r="L79" s="49"/>
      <c r="M79" s="62">
        <f t="shared" si="7"/>
        <v>0</v>
      </c>
      <c r="N79" s="62">
        <f>COUNTIF(E79:G79,("&gt;0"))</f>
        <v>0</v>
      </c>
      <c r="O79" s="83" t="b">
        <f>IF(OR(E79&gt;0,F79&gt;0,G79&gt;0),Données!$T$4)</f>
        <v>0</v>
      </c>
    </row>
    <row r="80" spans="1:15" x14ac:dyDescent="0.3">
      <c r="A80" s="59" t="s">
        <v>122</v>
      </c>
      <c r="B80" s="53"/>
      <c r="C80" s="60" t="e">
        <f>VLOOKUP(B80,Données!$A$3:$I$1003,3)</f>
        <v>#N/A</v>
      </c>
      <c r="D80" s="59" t="e">
        <f>IF(C80="Dummy",Données!$T$3,VLOOKUP(B80,Données!$A$3:$I$1003,5))</f>
        <v>#N/A</v>
      </c>
      <c r="E80" s="116"/>
      <c r="F80" s="116"/>
      <c r="G80" s="116"/>
      <c r="H80" s="45"/>
      <c r="I80" s="46"/>
      <c r="J80" s="47"/>
      <c r="K80" s="48"/>
      <c r="L80" s="49"/>
      <c r="M80" s="62">
        <f t="shared" si="7"/>
        <v>0</v>
      </c>
      <c r="N80" s="62">
        <f>COUNTIF(E80:G80,("&gt;0"))</f>
        <v>0</v>
      </c>
      <c r="O80" s="83" t="b">
        <f>IF(OR(E80&gt;0,F80&gt;0,G80&gt;0),Données!$T$4)</f>
        <v>0</v>
      </c>
    </row>
    <row r="81" spans="1:15" ht="15.6" x14ac:dyDescent="0.3">
      <c r="A81" s="84">
        <f>$AG$1-D81</f>
        <v>-818</v>
      </c>
      <c r="B81" s="85"/>
      <c r="C81" s="31" t="s">
        <v>131</v>
      </c>
      <c r="D81" s="86">
        <f>SUM(D72:D76)</f>
        <v>818</v>
      </c>
      <c r="E81" s="116"/>
      <c r="F81" s="116"/>
      <c r="G81" s="116"/>
      <c r="H81" s="85"/>
      <c r="I81" s="88"/>
      <c r="J81" s="89"/>
      <c r="K81" s="90"/>
      <c r="L81" s="91"/>
      <c r="M81" s="92"/>
      <c r="N81" s="93"/>
      <c r="O81" s="94"/>
    </row>
    <row r="82" spans="1:15" x14ac:dyDescent="0.3">
      <c r="A82" s="41" t="str">
        <f>VLOOKUP(B82,Données!$A$3:$I$1003,4)</f>
        <v>F</v>
      </c>
      <c r="B82" s="53">
        <v>1040</v>
      </c>
      <c r="C82" s="43" t="str">
        <f>IF(B82=Données!T$1,Données!$T$2,VLOOKUP(B82,Données!$A$3:$I$1003,3))</f>
        <v>Jocelyne Labelle</v>
      </c>
      <c r="D82" s="41">
        <f>IF(C82="Dummy",Données!$T$3,VLOOKUP(B82,Données!$A$3:$I$1003,5))</f>
        <v>131</v>
      </c>
      <c r="E82" s="116">
        <v>105</v>
      </c>
      <c r="F82" s="116">
        <v>113</v>
      </c>
      <c r="G82" s="116">
        <v>94</v>
      </c>
      <c r="H82" s="45"/>
      <c r="I82" s="46"/>
      <c r="J82" s="47"/>
      <c r="K82" s="48"/>
      <c r="L82" s="49"/>
      <c r="M82" s="51">
        <f t="shared" ref="M82:M90" si="8">SUM(E82:G82)</f>
        <v>312</v>
      </c>
      <c r="N82" s="51">
        <f>COUNTIF(E82:G82,"&gt;0")</f>
        <v>3</v>
      </c>
      <c r="O82" s="80">
        <f>IF(OR(E82&gt;0,F82&gt;0,G82&gt;0),Données!$T$4)</f>
        <v>13</v>
      </c>
    </row>
    <row r="83" spans="1:15" x14ac:dyDescent="0.3">
      <c r="A83" s="41" t="str">
        <f>VLOOKUP(B83,Données!$A$3:$I$1003,4)</f>
        <v>H</v>
      </c>
      <c r="B83" s="53">
        <v>1041</v>
      </c>
      <c r="C83" s="43" t="str">
        <f>IF(B83=Données!T$1,Données!$T$2,VLOOKUP(B83,Données!$A$3:$I$1003,3))</f>
        <v>Philippe Renaud</v>
      </c>
      <c r="D83" s="41">
        <f>IF(C83="Dummy",Données!$T$3,VLOOKUP(B83,Données!$A$3:$I$1003,5))</f>
        <v>158</v>
      </c>
      <c r="E83" s="116">
        <v>124</v>
      </c>
      <c r="F83" s="116">
        <v>151</v>
      </c>
      <c r="G83" s="116">
        <v>120</v>
      </c>
      <c r="H83" s="45"/>
      <c r="I83" s="46"/>
      <c r="J83" s="47"/>
      <c r="K83" s="48"/>
      <c r="L83" s="49"/>
      <c r="M83" s="51">
        <f t="shared" si="8"/>
        <v>395</v>
      </c>
      <c r="N83" s="51">
        <f>COUNTIF(E83:G83,"&gt;0")</f>
        <v>3</v>
      </c>
      <c r="O83" s="81">
        <f>IF(OR(E83&gt;0,F83&gt;0,G83&gt;0),[1]Données!$T$4)</f>
        <v>13</v>
      </c>
    </row>
    <row r="84" spans="1:15" x14ac:dyDescent="0.3">
      <c r="A84" s="41" t="str">
        <f>VLOOKUP(B84,Données!$A$3:$I$1003,4)</f>
        <v>H</v>
      </c>
      <c r="B84" s="53">
        <v>1042</v>
      </c>
      <c r="C84" s="43" t="str">
        <f>IF(B84=Données!T$1,Données!$T$2,VLOOKUP(B84,Données!$A$3:$I$1003,3))</f>
        <v>Maurice Chartrand</v>
      </c>
      <c r="D84" s="41">
        <f>IF(C84="Dummy",Données!$T$3,VLOOKUP(B84,Données!$A$3:$I$1003,5))</f>
        <v>168</v>
      </c>
      <c r="E84" s="116">
        <v>156</v>
      </c>
      <c r="F84" s="116">
        <v>153</v>
      </c>
      <c r="G84" s="116">
        <v>161</v>
      </c>
      <c r="H84" s="45"/>
      <c r="I84" s="46"/>
      <c r="J84" s="47"/>
      <c r="K84" s="48"/>
      <c r="L84" s="49"/>
      <c r="M84" s="51">
        <f t="shared" si="8"/>
        <v>470</v>
      </c>
      <c r="N84" s="51">
        <f>COUNTIF(E84:G84,"&gt;0")</f>
        <v>3</v>
      </c>
      <c r="O84" s="81">
        <f>IF(OR(E84&gt;0,F84&gt;0,G84&gt;0),[1]Données!$T$4)</f>
        <v>13</v>
      </c>
    </row>
    <row r="85" spans="1:15" x14ac:dyDescent="0.3">
      <c r="A85" s="41" t="str">
        <f>VLOOKUP(B85,Données!$A$3:$I$1003,4)</f>
        <v>H</v>
      </c>
      <c r="B85" s="53">
        <v>1043</v>
      </c>
      <c r="C85" s="43" t="str">
        <f>IF(B85=Données!T$1,Données!$T$2,VLOOKUP(B85,Données!$A$3:$I$1003,3))</f>
        <v>Ferdinand Laplante</v>
      </c>
      <c r="D85" s="41">
        <f>IF(C85="Dummy",Données!$T$3,VLOOKUP(B85,Données!$A$3:$I$1003,5))</f>
        <v>187</v>
      </c>
      <c r="E85" s="116">
        <v>175</v>
      </c>
      <c r="F85" s="116">
        <v>184</v>
      </c>
      <c r="G85" s="116">
        <v>190</v>
      </c>
      <c r="H85" s="45"/>
      <c r="I85" s="46"/>
      <c r="J85" s="47"/>
      <c r="K85" s="48"/>
      <c r="L85" s="49"/>
      <c r="M85" s="51">
        <f t="shared" si="8"/>
        <v>549</v>
      </c>
      <c r="N85" s="51">
        <f>COUNTIF(E85:G85,"&gt;0")</f>
        <v>3</v>
      </c>
      <c r="O85" s="81">
        <f>IF(OR(E85&gt;0,F85&gt;0,G85&gt;0),[1]Données!$T$4)</f>
        <v>13</v>
      </c>
    </row>
    <row r="86" spans="1:15" x14ac:dyDescent="0.3">
      <c r="A86" s="41" t="str">
        <f>VLOOKUP(B86,Données!$A$3:$I$1003,4)</f>
        <v>F</v>
      </c>
      <c r="B86" s="53">
        <v>1044</v>
      </c>
      <c r="C86" s="43" t="str">
        <f>IF(B86=Données!T$1,Données!$T$2,VLOOKUP(B86,Données!$A$3:$I$1003,3))</f>
        <v>France Baril</v>
      </c>
      <c r="D86" s="41">
        <f>IF(C86="Dummy",Données!$T$3,VLOOKUP(B86,Données!$A$3:$I$1003,5))</f>
        <v>184</v>
      </c>
      <c r="E86" s="116">
        <v>204</v>
      </c>
      <c r="F86" s="116">
        <v>216</v>
      </c>
      <c r="G86" s="116">
        <v>144</v>
      </c>
      <c r="H86" s="45"/>
      <c r="I86" s="46"/>
      <c r="J86" s="47"/>
      <c r="K86" s="48"/>
      <c r="L86" s="49"/>
      <c r="M86" s="51">
        <f t="shared" si="8"/>
        <v>564</v>
      </c>
      <c r="N86" s="51">
        <f>COUNTIF(E86:G86,"&gt;0")</f>
        <v>3</v>
      </c>
      <c r="O86" s="81">
        <f>IF(OR(E86&gt;0,F86&gt;0,G86&gt;0),[1]Données!$T$4)</f>
        <v>13</v>
      </c>
    </row>
    <row r="87" spans="1:15" x14ac:dyDescent="0.3">
      <c r="A87" s="32" t="s">
        <v>121</v>
      </c>
      <c r="B87" s="53"/>
      <c r="C87" s="54" t="e">
        <f>VLOOKUP(B87,Données!$M$3:$R$253,2)</f>
        <v>#N/A</v>
      </c>
      <c r="D87" s="32" t="e">
        <f>VLOOKUP(B87,Données!$M$3:$R$253,3)</f>
        <v>#N/A</v>
      </c>
      <c r="E87" s="116"/>
      <c r="F87" s="116"/>
      <c r="G87" s="116"/>
      <c r="H87" s="45"/>
      <c r="I87" s="46"/>
      <c r="J87" s="47"/>
      <c r="K87" s="48"/>
      <c r="L87" s="49"/>
      <c r="M87" s="57">
        <f t="shared" si="8"/>
        <v>0</v>
      </c>
      <c r="N87" s="57">
        <f>COUNTIF(E87:G87,("&gt;0"))</f>
        <v>0</v>
      </c>
      <c r="O87" s="82" t="b">
        <f>IF(OR(E87&gt;0,F87&gt;0,G87&gt;0),Données!$T$5)</f>
        <v>0</v>
      </c>
    </row>
    <row r="88" spans="1:15" x14ac:dyDescent="0.3">
      <c r="A88" s="32" t="s">
        <v>121</v>
      </c>
      <c r="B88" s="53"/>
      <c r="C88" s="54" t="e">
        <f>VLOOKUP(B88,Données!$M$3:$R$253,2)</f>
        <v>#N/A</v>
      </c>
      <c r="D88" s="32" t="e">
        <f>VLOOKUP(B88,Données!$M$3:$R$253,3)</f>
        <v>#N/A</v>
      </c>
      <c r="E88" s="116"/>
      <c r="F88" s="116"/>
      <c r="G88" s="116"/>
      <c r="H88" s="45"/>
      <c r="I88" s="46"/>
      <c r="J88" s="47"/>
      <c r="K88" s="48"/>
      <c r="L88" s="49"/>
      <c r="M88" s="57">
        <f t="shared" si="8"/>
        <v>0</v>
      </c>
      <c r="N88" s="57">
        <f>COUNTIF(E88:G88,("&gt;0"))</f>
        <v>0</v>
      </c>
      <c r="O88" s="82" t="b">
        <f>IF(OR(E88&gt;0,F88&gt;0,G88&gt;0),Données!$T$5)</f>
        <v>0</v>
      </c>
    </row>
    <row r="89" spans="1:15" x14ac:dyDescent="0.3">
      <c r="A89" s="59" t="s">
        <v>122</v>
      </c>
      <c r="B89" s="53"/>
      <c r="C89" s="60" t="e">
        <f>VLOOKUP(B89,Données!$A$3:$I$1003,3)</f>
        <v>#N/A</v>
      </c>
      <c r="D89" s="59" t="e">
        <f>IF(C89="Dummy",Données!$T$3,VLOOKUP(B89,Données!$A$3:$I$1003,5))</f>
        <v>#N/A</v>
      </c>
      <c r="E89" s="116"/>
      <c r="F89" s="116"/>
      <c r="G89" s="116"/>
      <c r="H89" s="45"/>
      <c r="I89" s="46"/>
      <c r="J89" s="47"/>
      <c r="K89" s="48"/>
      <c r="L89" s="49"/>
      <c r="M89" s="62">
        <f t="shared" si="8"/>
        <v>0</v>
      </c>
      <c r="N89" s="62">
        <f>COUNTIF(E89:G89,("&gt;0"))</f>
        <v>0</v>
      </c>
      <c r="O89" s="83" t="b">
        <f>IF(OR(E89&gt;0,F89&gt;0,G89&gt;0),Données!$T$4)</f>
        <v>0</v>
      </c>
    </row>
    <row r="90" spans="1:15" x14ac:dyDescent="0.3">
      <c r="A90" s="59" t="s">
        <v>122</v>
      </c>
      <c r="B90" s="53"/>
      <c r="C90" s="60" t="e">
        <f>VLOOKUP(B90,Données!$A$3:$I$1003,3)</f>
        <v>#N/A</v>
      </c>
      <c r="D90" s="59" t="e">
        <f>IF(C90="Dummy",Données!$T$3,VLOOKUP(B90,Données!$A$3:$I$1003,5))</f>
        <v>#N/A</v>
      </c>
      <c r="E90" s="116"/>
      <c r="F90" s="116"/>
      <c r="G90" s="116"/>
      <c r="H90" s="45"/>
      <c r="I90" s="46"/>
      <c r="J90" s="47"/>
      <c r="K90" s="48"/>
      <c r="L90" s="49"/>
      <c r="M90" s="62">
        <f t="shared" si="8"/>
        <v>0</v>
      </c>
      <c r="N90" s="62">
        <f>COUNTIF(E90:G90,("&gt;0"))</f>
        <v>0</v>
      </c>
      <c r="O90" s="83" t="b">
        <f>IF(OR(E90&gt;0,F90&gt;0,G90&gt;0),Données!$T$4)</f>
        <v>0</v>
      </c>
    </row>
    <row r="91" spans="1:15" ht="15.6" x14ac:dyDescent="0.3">
      <c r="A91" s="84">
        <f>$AG$1-D91</f>
        <v>-828</v>
      </c>
      <c r="B91" s="85"/>
      <c r="C91" s="31" t="s">
        <v>132</v>
      </c>
      <c r="D91" s="86">
        <f>SUM(D82:D86)</f>
        <v>828</v>
      </c>
      <c r="E91" s="116"/>
      <c r="F91" s="116"/>
      <c r="G91" s="116"/>
      <c r="H91" s="85"/>
      <c r="I91" s="88"/>
      <c r="J91" s="89"/>
      <c r="K91" s="90"/>
      <c r="L91" s="91"/>
      <c r="M91" s="92"/>
      <c r="N91" s="93"/>
      <c r="O91" s="94"/>
    </row>
    <row r="92" spans="1:15" x14ac:dyDescent="0.3">
      <c r="A92" s="41" t="str">
        <f>VLOOKUP(B92,Données!$A$3:$I$1003,4)</f>
        <v>F</v>
      </c>
      <c r="B92" s="53">
        <v>1045</v>
      </c>
      <c r="C92" s="43" t="str">
        <f>IF(B92=Données!T$1,Données!$T$2,VLOOKUP(B92,Données!$A$3:$I$1003,3))</f>
        <v>Danielle Turgeon</v>
      </c>
      <c r="D92" s="41">
        <f>IF(C92="Dummy",Données!$T$3,VLOOKUP(B92,Données!$A$3:$I$1003,5))</f>
        <v>138</v>
      </c>
      <c r="E92" s="116">
        <v>83</v>
      </c>
      <c r="F92" s="116">
        <v>128</v>
      </c>
      <c r="G92" s="116">
        <v>129</v>
      </c>
      <c r="H92" s="45"/>
      <c r="I92" s="46"/>
      <c r="J92" s="47"/>
      <c r="K92" s="48"/>
      <c r="L92" s="49"/>
      <c r="M92" s="51">
        <f t="shared" ref="M92:M100" si="9">SUM(E92:G92)</f>
        <v>340</v>
      </c>
      <c r="N92" s="51">
        <f>COUNTIF(E92:G92,"&gt;0")</f>
        <v>3</v>
      </c>
      <c r="O92" s="80">
        <f>IF(OR(E92&gt;0,F92&gt;0,G92&gt;0),Données!$T$4)</f>
        <v>13</v>
      </c>
    </row>
    <row r="93" spans="1:15" x14ac:dyDescent="0.3">
      <c r="A93" s="41" t="str">
        <f>VLOOKUP(B93,Données!$A$3:$I$1003,4)</f>
        <v>H</v>
      </c>
      <c r="B93" s="53">
        <v>1046</v>
      </c>
      <c r="C93" s="43" t="str">
        <f>IF(B93=Données!T$1,Données!$T$2,VLOOKUP(B93,Données!$A$3:$I$1003,3))</f>
        <v>René Courchesne</v>
      </c>
      <c r="D93" s="41">
        <f>IF(C93="Dummy",Données!$T$3,VLOOKUP(B93,Données!$A$3:$I$1003,5))</f>
        <v>149</v>
      </c>
      <c r="E93" s="116">
        <v>121</v>
      </c>
      <c r="F93" s="116">
        <v>129</v>
      </c>
      <c r="G93" s="116">
        <v>156</v>
      </c>
      <c r="H93" s="45"/>
      <c r="I93" s="46"/>
      <c r="J93" s="47"/>
      <c r="K93" s="48"/>
      <c r="L93" s="49"/>
      <c r="M93" s="51">
        <f t="shared" si="9"/>
        <v>406</v>
      </c>
      <c r="N93" s="51">
        <f>COUNTIF(E93:G93,"&gt;0")</f>
        <v>3</v>
      </c>
      <c r="O93" s="81">
        <f>IF(OR(E93&gt;0,F93&gt;0,G93&gt;0),[1]Données!$T$4)</f>
        <v>13</v>
      </c>
    </row>
    <row r="94" spans="1:15" x14ac:dyDescent="0.3">
      <c r="A94" s="41" t="str">
        <f>VLOOKUP(B94,Données!$A$3:$I$1003,4)</f>
        <v>H</v>
      </c>
      <c r="B94" s="53">
        <v>1047</v>
      </c>
      <c r="C94" s="43" t="str">
        <f>IF(B94=Données!T$1,Données!$T$2,VLOOKUP(B94,Données!$A$3:$I$1003,3))</f>
        <v>Noe Franco</v>
      </c>
      <c r="D94" s="41">
        <f>IF(C94="Dummy",Données!$T$3,VLOOKUP(B94,Données!$A$3:$I$1003,5))</f>
        <v>168</v>
      </c>
      <c r="E94" s="116">
        <v>172</v>
      </c>
      <c r="F94" s="116">
        <v>187</v>
      </c>
      <c r="G94" s="116">
        <v>149</v>
      </c>
      <c r="H94" s="45"/>
      <c r="I94" s="46"/>
      <c r="J94" s="47"/>
      <c r="K94" s="48"/>
      <c r="L94" s="49"/>
      <c r="M94" s="51">
        <f t="shared" si="9"/>
        <v>508</v>
      </c>
      <c r="N94" s="51">
        <f>COUNTIF(E94:G94,"&gt;0")</f>
        <v>3</v>
      </c>
      <c r="O94" s="81">
        <f>IF(OR(E94&gt;0,F94&gt;0,G94&gt;0),[1]Données!$T$4)</f>
        <v>13</v>
      </c>
    </row>
    <row r="95" spans="1:15" x14ac:dyDescent="0.3">
      <c r="A95" s="41" t="str">
        <f>VLOOKUP(B95,Données!$A$3:$I$1003,4)</f>
        <v>H</v>
      </c>
      <c r="B95" s="53">
        <v>1048</v>
      </c>
      <c r="C95" s="43" t="str">
        <f>IF(B95=Données!T$1,Données!$T$2,VLOOKUP(B95,Données!$A$3:$I$1003,3))</f>
        <v>Marcel Lefebvre</v>
      </c>
      <c r="D95" s="41">
        <f>IF(C95="Dummy",Données!$T$3,VLOOKUP(B95,Données!$A$3:$I$1003,5))</f>
        <v>176</v>
      </c>
      <c r="E95" s="116">
        <v>198</v>
      </c>
      <c r="F95" s="116">
        <v>149</v>
      </c>
      <c r="G95" s="116">
        <v>173</v>
      </c>
      <c r="H95" s="45"/>
      <c r="I95" s="46"/>
      <c r="J95" s="47"/>
      <c r="K95" s="48"/>
      <c r="L95" s="49"/>
      <c r="M95" s="51">
        <f t="shared" si="9"/>
        <v>520</v>
      </c>
      <c r="N95" s="51">
        <f>COUNTIF(E95:G95,"&gt;0")</f>
        <v>3</v>
      </c>
      <c r="O95" s="81">
        <f>IF(OR(E95&gt;0,F95&gt;0,G95&gt;0),[1]Données!$T$4)</f>
        <v>13</v>
      </c>
    </row>
    <row r="96" spans="1:15" x14ac:dyDescent="0.3">
      <c r="A96" s="41" t="str">
        <f>VLOOKUP(B96,Données!$A$3:$I$1003,4)</f>
        <v>H</v>
      </c>
      <c r="B96" s="53">
        <v>1049</v>
      </c>
      <c r="C96" s="43" t="str">
        <f>IF(B96=Données!T$1,Données!$T$2,VLOOKUP(B96,Données!$A$3:$I$1003,3))</f>
        <v>Raymond Chartré</v>
      </c>
      <c r="D96" s="41">
        <f>IF(C96="Dummy",Données!$T$3,VLOOKUP(B96,Données!$A$3:$I$1003,5))</f>
        <v>192</v>
      </c>
      <c r="E96" s="116">
        <v>176</v>
      </c>
      <c r="F96" s="116">
        <v>194</v>
      </c>
      <c r="G96" s="116">
        <v>177</v>
      </c>
      <c r="H96" s="45"/>
      <c r="I96" s="46"/>
      <c r="J96" s="47"/>
      <c r="K96" s="48"/>
      <c r="L96" s="49"/>
      <c r="M96" s="51">
        <f t="shared" si="9"/>
        <v>547</v>
      </c>
      <c r="N96" s="51">
        <f>COUNTIF(E96:G96,"&gt;0")</f>
        <v>3</v>
      </c>
      <c r="O96" s="81">
        <f>IF(OR(E96&gt;0,F96&gt;0,G96&gt;0),[1]Données!$T$4)</f>
        <v>13</v>
      </c>
    </row>
    <row r="97" spans="1:15" x14ac:dyDescent="0.3">
      <c r="A97" s="32" t="s">
        <v>121</v>
      </c>
      <c r="B97" s="53"/>
      <c r="C97" s="54" t="e">
        <f>VLOOKUP(B97,Données!$M$3:$R$253,2)</f>
        <v>#N/A</v>
      </c>
      <c r="D97" s="32" t="e">
        <f>VLOOKUP(B97,Données!$M$3:$R$253,3)</f>
        <v>#N/A</v>
      </c>
      <c r="E97" s="116"/>
      <c r="F97" s="116"/>
      <c r="G97" s="116"/>
      <c r="H97" s="45"/>
      <c r="I97" s="46"/>
      <c r="J97" s="47"/>
      <c r="K97" s="48"/>
      <c r="L97" s="49"/>
      <c r="M97" s="57">
        <f t="shared" si="9"/>
        <v>0</v>
      </c>
      <c r="N97" s="57">
        <f>COUNTIF(E97:G97,("&gt;0"))</f>
        <v>0</v>
      </c>
      <c r="O97" s="82" t="b">
        <f>IF(OR(E97&gt;0,F97&gt;0,G97&gt;0),Données!$T$5)</f>
        <v>0</v>
      </c>
    </row>
    <row r="98" spans="1:15" x14ac:dyDescent="0.3">
      <c r="A98" s="32" t="s">
        <v>121</v>
      </c>
      <c r="B98" s="53"/>
      <c r="C98" s="54" t="e">
        <f>VLOOKUP(B98,Données!$M$3:$R$253,2)</f>
        <v>#N/A</v>
      </c>
      <c r="D98" s="32" t="e">
        <f>VLOOKUP(B98,Données!$M$3:$R$253,3)</f>
        <v>#N/A</v>
      </c>
      <c r="E98" s="116"/>
      <c r="F98" s="116"/>
      <c r="G98" s="116"/>
      <c r="H98" s="45"/>
      <c r="I98" s="46"/>
      <c r="J98" s="47"/>
      <c r="K98" s="48"/>
      <c r="L98" s="49"/>
      <c r="M98" s="57">
        <f t="shared" si="9"/>
        <v>0</v>
      </c>
      <c r="N98" s="57">
        <f>COUNTIF(E98:G98,("&gt;0"))</f>
        <v>0</v>
      </c>
      <c r="O98" s="82" t="b">
        <f>IF(OR(E98&gt;0,F98&gt;0,G98&gt;0),Données!$T$5)</f>
        <v>0</v>
      </c>
    </row>
    <row r="99" spans="1:15" x14ac:dyDescent="0.3">
      <c r="A99" s="59" t="s">
        <v>122</v>
      </c>
      <c r="B99" s="53"/>
      <c r="C99" s="60" t="e">
        <f>VLOOKUP(B99,Données!$A$3:$I$1003,3)</f>
        <v>#N/A</v>
      </c>
      <c r="D99" s="59" t="e">
        <f>IF(C99="Dummy",Données!$T$3,VLOOKUP(B99,Données!$A$3:$I$1003,5))</f>
        <v>#N/A</v>
      </c>
      <c r="E99" s="116"/>
      <c r="F99" s="116"/>
      <c r="G99" s="116"/>
      <c r="H99" s="45"/>
      <c r="I99" s="46"/>
      <c r="J99" s="47"/>
      <c r="K99" s="48"/>
      <c r="L99" s="49"/>
      <c r="M99" s="62">
        <f t="shared" si="9"/>
        <v>0</v>
      </c>
      <c r="N99" s="62">
        <f>COUNTIF(E99:G99,("&gt;0"))</f>
        <v>0</v>
      </c>
      <c r="O99" s="83" t="b">
        <f>IF(OR(E99&gt;0,F99&gt;0,G99&gt;0),Données!$T$4)</f>
        <v>0</v>
      </c>
    </row>
    <row r="100" spans="1:15" x14ac:dyDescent="0.3">
      <c r="A100" s="59" t="s">
        <v>122</v>
      </c>
      <c r="B100" s="53"/>
      <c r="C100" s="60" t="e">
        <f>VLOOKUP(B100,Données!$A$3:$I$1003,3)</f>
        <v>#N/A</v>
      </c>
      <c r="D100" s="59" t="e">
        <f>IF(C100="Dummy",Données!$T$3,VLOOKUP(B100,Données!$A$3:$I$1003,5))</f>
        <v>#N/A</v>
      </c>
      <c r="E100" s="116"/>
      <c r="F100" s="116"/>
      <c r="G100" s="116"/>
      <c r="H100" s="45"/>
      <c r="I100" s="46"/>
      <c r="J100" s="47"/>
      <c r="K100" s="48"/>
      <c r="L100" s="49"/>
      <c r="M100" s="62">
        <f t="shared" si="9"/>
        <v>0</v>
      </c>
      <c r="N100" s="62">
        <f>COUNTIF(E100:G100,("&gt;0"))</f>
        <v>0</v>
      </c>
      <c r="O100" s="83" t="b">
        <f>IF(OR(E100&gt;0,F100&gt;0,G100&gt;0),Données!$T$4)</f>
        <v>0</v>
      </c>
    </row>
    <row r="101" spans="1:15" ht="15.6" x14ac:dyDescent="0.3">
      <c r="A101" s="84">
        <f>$AG$1-D101</f>
        <v>-823</v>
      </c>
      <c r="B101" s="85"/>
      <c r="C101" s="31" t="s">
        <v>133</v>
      </c>
      <c r="D101" s="86">
        <f>SUM(D92:D96)</f>
        <v>823</v>
      </c>
      <c r="E101" s="116"/>
      <c r="F101" s="116"/>
      <c r="G101" s="116"/>
      <c r="H101" s="85"/>
      <c r="I101" s="88"/>
      <c r="J101" s="89"/>
      <c r="K101" s="90"/>
      <c r="L101" s="91"/>
      <c r="M101" s="92"/>
      <c r="N101" s="93"/>
      <c r="O101" s="94"/>
    </row>
    <row r="102" spans="1:15" x14ac:dyDescent="0.3">
      <c r="A102" s="41" t="str">
        <f>VLOOKUP(B102,Données!$A$3:$I$1003,4)</f>
        <v>F</v>
      </c>
      <c r="B102" s="53">
        <v>1050</v>
      </c>
      <c r="C102" s="43" t="str">
        <f>IF(B102=Données!T$1,Données!$T$2,VLOOKUP(B102,Données!$A$3:$I$1003,3))</f>
        <v>Gisèle Gilbert</v>
      </c>
      <c r="D102" s="41">
        <f>IF(C102="Dummy",Données!$T$3,VLOOKUP(B102,Données!$A$3:$I$1003,5))</f>
        <v>133</v>
      </c>
      <c r="E102" s="116">
        <v>146</v>
      </c>
      <c r="F102" s="116">
        <v>104</v>
      </c>
      <c r="G102" s="116">
        <v>161</v>
      </c>
      <c r="H102" s="45"/>
      <c r="I102" s="46"/>
      <c r="J102" s="47"/>
      <c r="K102" s="48"/>
      <c r="L102" s="49"/>
      <c r="M102" s="51">
        <f t="shared" ref="M102:M110" si="10">SUM(E102:G102)</f>
        <v>411</v>
      </c>
      <c r="N102" s="51">
        <f>COUNTIF(E102:G102,"&gt;0")</f>
        <v>3</v>
      </c>
      <c r="O102" s="80">
        <f>IF(OR(E102&gt;0,F102&gt;0,G102&gt;0),Données!$T$4)</f>
        <v>13</v>
      </c>
    </row>
    <row r="103" spans="1:15" x14ac:dyDescent="0.3">
      <c r="A103" s="41" t="str">
        <f>VLOOKUP(B103,Données!$A$3:$I$1003,4)</f>
        <v>H</v>
      </c>
      <c r="B103" s="53">
        <v>1051</v>
      </c>
      <c r="C103" s="43" t="str">
        <f>IF(B103=Données!T$1,Données!$T$2,VLOOKUP(B103,Données!$A$3:$I$1003,3))</f>
        <v>Paul Barrette</v>
      </c>
      <c r="D103" s="41">
        <f>IF(C103="Dummy",Données!$T$3,VLOOKUP(B103,Données!$A$3:$I$1003,5))</f>
        <v>173</v>
      </c>
      <c r="E103" s="116">
        <v>157</v>
      </c>
      <c r="F103" s="116">
        <v>96</v>
      </c>
      <c r="G103" s="116">
        <v>131</v>
      </c>
      <c r="H103" s="45"/>
      <c r="I103" s="46"/>
      <c r="J103" s="47"/>
      <c r="K103" s="48"/>
      <c r="L103" s="49"/>
      <c r="M103" s="51">
        <f t="shared" si="10"/>
        <v>384</v>
      </c>
      <c r="N103" s="51">
        <f>COUNTIF(E103:G103,"&gt;0")</f>
        <v>3</v>
      </c>
      <c r="O103" s="81">
        <f>IF(OR(E103&gt;0,F103&gt;0,G103&gt;0),[1]Données!$T$4)</f>
        <v>13</v>
      </c>
    </row>
    <row r="104" spans="1:15" x14ac:dyDescent="0.3">
      <c r="A104" s="41" t="str">
        <f>VLOOKUP(B104,Données!$A$3:$I$1003,4)</f>
        <v>H</v>
      </c>
      <c r="B104" s="53">
        <v>1052</v>
      </c>
      <c r="C104" s="43" t="str">
        <f>IF(B104=Données!T$1,Données!$T$2,VLOOKUP(B104,Données!$A$3:$I$1003,3))</f>
        <v>Jean-Claude Matte</v>
      </c>
      <c r="D104" s="41">
        <f>IF(C104="Dummy",Données!$T$3,VLOOKUP(B104,Données!$A$3:$I$1003,5))</f>
        <v>180</v>
      </c>
      <c r="E104" s="116">
        <v>184</v>
      </c>
      <c r="F104" s="116">
        <v>150</v>
      </c>
      <c r="G104" s="116">
        <v>187</v>
      </c>
      <c r="H104" s="45"/>
      <c r="I104" s="46"/>
      <c r="J104" s="47"/>
      <c r="K104" s="48"/>
      <c r="L104" s="49"/>
      <c r="M104" s="51">
        <f t="shared" si="10"/>
        <v>521</v>
      </c>
      <c r="N104" s="51">
        <f>COUNTIF(E104:G104,"&gt;0")</f>
        <v>3</v>
      </c>
      <c r="O104" s="81">
        <f>IF(OR(E104&gt;0,F104&gt;0,G104&gt;0),[1]Données!$T$4)</f>
        <v>13</v>
      </c>
    </row>
    <row r="105" spans="1:15" x14ac:dyDescent="0.3">
      <c r="A105" s="41" t="str">
        <f>VLOOKUP(B105,Données!$A$3:$I$1003,4)</f>
        <v>F</v>
      </c>
      <c r="B105" s="53">
        <v>1091</v>
      </c>
      <c r="C105" s="43" t="str">
        <f>IF(B105=Données!T$1,Données!$T$2,VLOOKUP(B105,Données!$A$3:$I$1003,3))</f>
        <v>Jeanne Cyr</v>
      </c>
      <c r="D105" s="41">
        <f>IF(C105="Dummy",Données!$T$3,VLOOKUP(B105,Données!$A$3:$I$1003,5))</f>
        <v>115</v>
      </c>
      <c r="E105" s="116">
        <v>122</v>
      </c>
      <c r="F105" s="116">
        <v>139</v>
      </c>
      <c r="G105" s="116">
        <v>177</v>
      </c>
      <c r="H105" s="45"/>
      <c r="I105" s="46"/>
      <c r="J105" s="47"/>
      <c r="K105" s="48"/>
      <c r="L105" s="49"/>
      <c r="M105" s="51">
        <f t="shared" si="10"/>
        <v>438</v>
      </c>
      <c r="N105" s="51">
        <f>COUNTIF(E105:G105,"&gt;0")</f>
        <v>3</v>
      </c>
      <c r="O105" s="81">
        <f>IF(OR(E105&gt;0,F105&gt;0,G105&gt;0),[1]Données!$T$4)</f>
        <v>13</v>
      </c>
    </row>
    <row r="106" spans="1:15" x14ac:dyDescent="0.3">
      <c r="A106" s="41" t="str">
        <f>VLOOKUP(B106,Données!$A$3:$I$1003,4)</f>
        <v>F</v>
      </c>
      <c r="B106" s="53">
        <v>1053</v>
      </c>
      <c r="C106" s="43" t="str">
        <f>IF(B106=Données!T$1,Données!$T$2,VLOOKUP(B106,Données!$A$3:$I$1003,3))</f>
        <v>Dorothée Beauchesne</v>
      </c>
      <c r="D106" s="41">
        <f>IF(C106="Dummy",Données!$T$3,VLOOKUP(B106,Données!$A$3:$I$1003,5))</f>
        <v>184</v>
      </c>
      <c r="E106" s="116">
        <v>169</v>
      </c>
      <c r="F106" s="116">
        <v>146</v>
      </c>
      <c r="G106" s="116">
        <v>130</v>
      </c>
      <c r="H106" s="45"/>
      <c r="I106" s="46"/>
      <c r="J106" s="47"/>
      <c r="K106" s="48"/>
      <c r="L106" s="49"/>
      <c r="M106" s="51">
        <f t="shared" si="10"/>
        <v>445</v>
      </c>
      <c r="N106" s="51">
        <f>COUNTIF(E106:G106,"&gt;0")</f>
        <v>3</v>
      </c>
      <c r="O106" s="81">
        <f>IF(OR(E106&gt;0,F106&gt;0,G106&gt;0),[1]Données!$T$4)</f>
        <v>13</v>
      </c>
    </row>
    <row r="107" spans="1:15" x14ac:dyDescent="0.3">
      <c r="A107" s="32" t="s">
        <v>121</v>
      </c>
      <c r="B107" s="53"/>
      <c r="C107" s="54" t="e">
        <f>VLOOKUP(B107,Données!$M$3:$R$253,2)</f>
        <v>#N/A</v>
      </c>
      <c r="D107" s="32" t="e">
        <f>VLOOKUP(B107,Données!$M$3:$R$253,3)</f>
        <v>#N/A</v>
      </c>
      <c r="E107" s="116"/>
      <c r="F107" s="116"/>
      <c r="G107" s="116"/>
      <c r="H107" s="45"/>
      <c r="I107" s="46"/>
      <c r="J107" s="47"/>
      <c r="K107" s="48"/>
      <c r="L107" s="49"/>
      <c r="M107" s="57">
        <f t="shared" si="10"/>
        <v>0</v>
      </c>
      <c r="N107" s="57">
        <f>COUNTIF(E107:G107,("&gt;0"))</f>
        <v>0</v>
      </c>
      <c r="O107" s="82" t="b">
        <f>IF(OR(E107&gt;0,F107&gt;0,G107&gt;0),Données!$T$5)</f>
        <v>0</v>
      </c>
    </row>
    <row r="108" spans="1:15" x14ac:dyDescent="0.3">
      <c r="A108" s="32" t="s">
        <v>121</v>
      </c>
      <c r="B108" s="53"/>
      <c r="C108" s="54" t="e">
        <f>VLOOKUP(B108,Données!$M$3:$R$253,2)</f>
        <v>#N/A</v>
      </c>
      <c r="D108" s="32" t="e">
        <f>VLOOKUP(B108,Données!$M$3:$R$253,3)</f>
        <v>#N/A</v>
      </c>
      <c r="E108" s="116"/>
      <c r="F108" s="116"/>
      <c r="G108" s="116"/>
      <c r="H108" s="45"/>
      <c r="I108" s="46"/>
      <c r="J108" s="47"/>
      <c r="K108" s="48"/>
      <c r="L108" s="49"/>
      <c r="M108" s="57">
        <f t="shared" si="10"/>
        <v>0</v>
      </c>
      <c r="N108" s="57">
        <f>COUNTIF(E108:G108,("&gt;0"))</f>
        <v>0</v>
      </c>
      <c r="O108" s="82" t="b">
        <f>IF(OR(E108&gt;0,F108&gt;0,G108&gt;0),Données!$T$5)</f>
        <v>0</v>
      </c>
    </row>
    <row r="109" spans="1:15" x14ac:dyDescent="0.3">
      <c r="A109" s="59" t="s">
        <v>122</v>
      </c>
      <c r="B109" s="53"/>
      <c r="C109" s="60" t="e">
        <f>VLOOKUP(B109,Données!$A$3:$I$1003,3)</f>
        <v>#N/A</v>
      </c>
      <c r="D109" s="59" t="e">
        <f>IF(C109="Dummy",Données!$T$3,VLOOKUP(B109,Données!$A$3:$I$1003,5))</f>
        <v>#N/A</v>
      </c>
      <c r="E109" s="116"/>
      <c r="F109" s="116"/>
      <c r="G109" s="116"/>
      <c r="H109" s="45"/>
      <c r="I109" s="46"/>
      <c r="J109" s="47"/>
      <c r="K109" s="48"/>
      <c r="L109" s="49"/>
      <c r="M109" s="62">
        <f t="shared" si="10"/>
        <v>0</v>
      </c>
      <c r="N109" s="62">
        <f>COUNTIF(E109:G109,("&gt;0"))</f>
        <v>0</v>
      </c>
      <c r="O109" s="83" t="b">
        <f>IF(OR(E109&gt;0,F109&gt;0,G109&gt;0),Données!$T$4)</f>
        <v>0</v>
      </c>
    </row>
    <row r="110" spans="1:15" x14ac:dyDescent="0.3">
      <c r="A110" s="59" t="s">
        <v>122</v>
      </c>
      <c r="B110" s="53"/>
      <c r="C110" s="60" t="e">
        <f>VLOOKUP(B110,Données!$A$3:$I$1003,3)</f>
        <v>#N/A</v>
      </c>
      <c r="D110" s="59" t="e">
        <f>IF(C110="Dummy",Données!$T$3,VLOOKUP(B110,Données!$A$3:$I$1003,5))</f>
        <v>#N/A</v>
      </c>
      <c r="E110" s="116"/>
      <c r="F110" s="116"/>
      <c r="G110" s="116"/>
      <c r="H110" s="45"/>
      <c r="I110" s="46"/>
      <c r="J110" s="47"/>
      <c r="K110" s="48"/>
      <c r="L110" s="49"/>
      <c r="M110" s="62">
        <f t="shared" si="10"/>
        <v>0</v>
      </c>
      <c r="N110" s="62">
        <f>COUNTIF(E110:G110,("&gt;0"))</f>
        <v>0</v>
      </c>
      <c r="O110" s="83" t="b">
        <f>IF(OR(E110&gt;0,F110&gt;0,G110&gt;0),Données!$T$4)</f>
        <v>0</v>
      </c>
    </row>
    <row r="111" spans="1:15" ht="15.6" x14ac:dyDescent="0.3">
      <c r="A111" s="84">
        <f>$AG$1-D111</f>
        <v>-785</v>
      </c>
      <c r="B111" s="85"/>
      <c r="C111" s="31" t="s">
        <v>134</v>
      </c>
      <c r="D111" s="86">
        <f>SUM(D102:D106)</f>
        <v>785</v>
      </c>
      <c r="E111" s="116"/>
      <c r="F111" s="116"/>
      <c r="G111" s="116"/>
      <c r="H111" s="85"/>
      <c r="I111" s="88"/>
      <c r="J111" s="89"/>
      <c r="K111" s="90"/>
      <c r="L111" s="91"/>
      <c r="M111" s="92"/>
      <c r="N111" s="93"/>
      <c r="O111" s="94"/>
    </row>
    <row r="112" spans="1:15" x14ac:dyDescent="0.3">
      <c r="A112" s="41" t="str">
        <f>VLOOKUP(B112,Données!$A$3:$I$1003,4)</f>
        <v>F</v>
      </c>
      <c r="B112" s="53">
        <v>1054</v>
      </c>
      <c r="C112" s="43" t="str">
        <f>IF(B112=Données!T$1,Données!$T$2,VLOOKUP(B112,Données!$A$3:$I$1003,3))</f>
        <v>Rollande Guérin</v>
      </c>
      <c r="D112" s="41">
        <f>IF(C112="Dummy",Données!$T$3,VLOOKUP(B112,Données!$A$3:$I$1003,5))</f>
        <v>132</v>
      </c>
      <c r="E112" s="116">
        <v>103</v>
      </c>
      <c r="F112" s="116">
        <v>101</v>
      </c>
      <c r="G112" s="116">
        <v>139</v>
      </c>
      <c r="H112" s="45"/>
      <c r="I112" s="46"/>
      <c r="J112" s="47"/>
      <c r="K112" s="48"/>
      <c r="L112" s="49"/>
      <c r="M112" s="51">
        <f t="shared" ref="M112:M120" si="11">SUM(E112:G112)</f>
        <v>343</v>
      </c>
      <c r="N112" s="51">
        <f>COUNTIF(E112:G112,"&gt;0")</f>
        <v>3</v>
      </c>
      <c r="O112" s="80">
        <f>IF(OR(E112&gt;0,F112&gt;0,G112&gt;0),Données!$T$4)</f>
        <v>13</v>
      </c>
    </row>
    <row r="113" spans="1:15" x14ac:dyDescent="0.3">
      <c r="A113" s="41" t="str">
        <f>VLOOKUP(B113,Données!$A$3:$I$1003,4)</f>
        <v>H</v>
      </c>
      <c r="B113" s="53">
        <v>1055</v>
      </c>
      <c r="C113" s="43" t="str">
        <f>IF(B113=Données!T$1,Données!$T$2,VLOOKUP(B113,Données!$A$3:$I$1003,3))</f>
        <v>Guy Tanguay</v>
      </c>
      <c r="D113" s="41">
        <f>IF(C113="Dummy",Données!$T$3,VLOOKUP(B113,Données!$A$3:$I$1003,5))</f>
        <v>159</v>
      </c>
      <c r="E113" s="116">
        <v>150</v>
      </c>
      <c r="F113" s="116">
        <v>150</v>
      </c>
      <c r="G113" s="116">
        <v>150</v>
      </c>
      <c r="H113" s="45"/>
      <c r="I113" s="46"/>
      <c r="J113" s="47"/>
      <c r="K113" s="48"/>
      <c r="L113" s="49"/>
      <c r="M113" s="51">
        <f t="shared" si="11"/>
        <v>450</v>
      </c>
      <c r="N113" s="51">
        <f>COUNTIF(E113:G113,"&gt;0")</f>
        <v>3</v>
      </c>
      <c r="O113" s="81">
        <f>IF(OR(E113&gt;0,F113&gt;0,G113&gt;0),[1]Données!$T$4)</f>
        <v>13</v>
      </c>
    </row>
    <row r="114" spans="1:15" x14ac:dyDescent="0.3">
      <c r="A114" s="41" t="str">
        <f>VLOOKUP(B114,Données!$A$3:$I$1003,4)</f>
        <v>H</v>
      </c>
      <c r="B114" s="53">
        <v>1056</v>
      </c>
      <c r="C114" s="43" t="str">
        <f>IF(B114=Données!T$1,Données!$T$2,VLOOKUP(B114,Données!$A$3:$I$1003,3))</f>
        <v>Manuel Franco</v>
      </c>
      <c r="D114" s="41">
        <f>IF(C114="Dummy",Données!$T$3,VLOOKUP(B114,Données!$A$3:$I$1003,5))</f>
        <v>177</v>
      </c>
      <c r="E114" s="116">
        <v>186</v>
      </c>
      <c r="F114" s="116">
        <v>181</v>
      </c>
      <c r="G114" s="116">
        <v>203</v>
      </c>
      <c r="H114" s="45"/>
      <c r="I114" s="46"/>
      <c r="J114" s="47"/>
      <c r="K114" s="48"/>
      <c r="L114" s="49"/>
      <c r="M114" s="51">
        <f t="shared" si="11"/>
        <v>570</v>
      </c>
      <c r="N114" s="51">
        <f>COUNTIF(E114:G114,"&gt;0")</f>
        <v>3</v>
      </c>
      <c r="O114" s="81">
        <f>IF(OR(E114&gt;0,F114&gt;0,G114&gt;0),[1]Données!$T$4)</f>
        <v>13</v>
      </c>
    </row>
    <row r="115" spans="1:15" x14ac:dyDescent="0.3">
      <c r="A115" s="41" t="str">
        <f>VLOOKUP(B115,Données!$A$3:$I$1003,4)</f>
        <v>H</v>
      </c>
      <c r="B115" s="53">
        <v>1057</v>
      </c>
      <c r="C115" s="43" t="str">
        <f>IF(B115=Données!T$1,Données!$T$2,VLOOKUP(B115,Données!$A$3:$I$1003,3))</f>
        <v>Jacques Croteau</v>
      </c>
      <c r="D115" s="41">
        <f>IF(C115="Dummy",Données!$T$3,VLOOKUP(B115,Données!$A$3:$I$1003,5))</f>
        <v>177</v>
      </c>
      <c r="E115" s="116">
        <v>183</v>
      </c>
      <c r="F115" s="116">
        <v>210</v>
      </c>
      <c r="G115" s="116">
        <v>180</v>
      </c>
      <c r="H115" s="45"/>
      <c r="I115" s="46"/>
      <c r="J115" s="47"/>
      <c r="K115" s="48"/>
      <c r="L115" s="49"/>
      <c r="M115" s="51">
        <f t="shared" si="11"/>
        <v>573</v>
      </c>
      <c r="N115" s="51">
        <f>COUNTIF(E115:G115,"&gt;0")</f>
        <v>3</v>
      </c>
      <c r="O115" s="81">
        <f>IF(OR(E115&gt;0,F115&gt;0,G115&gt;0),[1]Données!$T$4)</f>
        <v>13</v>
      </c>
    </row>
    <row r="116" spans="1:15" x14ac:dyDescent="0.3">
      <c r="A116" s="41" t="str">
        <f>VLOOKUP(B116,Données!$A$3:$I$1003,4)</f>
        <v>F</v>
      </c>
      <c r="B116" s="53">
        <v>1058</v>
      </c>
      <c r="C116" s="43" t="str">
        <f>IF(B116=Données!T$1,Données!$T$2,VLOOKUP(B116,Données!$A$3:$I$1003,3))</f>
        <v>Claire Lessard</v>
      </c>
      <c r="D116" s="41">
        <f>IF(C116="Dummy",Données!$T$3,VLOOKUP(B116,Données!$A$3:$I$1003,5))</f>
        <v>174</v>
      </c>
      <c r="E116" s="116">
        <v>214</v>
      </c>
      <c r="F116" s="116">
        <v>190</v>
      </c>
      <c r="G116" s="116">
        <v>128</v>
      </c>
      <c r="H116" s="45"/>
      <c r="I116" s="46"/>
      <c r="J116" s="47"/>
      <c r="K116" s="48"/>
      <c r="L116" s="49"/>
      <c r="M116" s="51">
        <f t="shared" si="11"/>
        <v>532</v>
      </c>
      <c r="N116" s="51">
        <f>COUNTIF(E116:G116,"&gt;0")</f>
        <v>3</v>
      </c>
      <c r="O116" s="81">
        <f>IF(OR(E116&gt;0,F116&gt;0,G116&gt;0),[1]Données!$T$4)</f>
        <v>13</v>
      </c>
    </row>
    <row r="117" spans="1:15" x14ac:dyDescent="0.3">
      <c r="A117" s="32" t="s">
        <v>121</v>
      </c>
      <c r="B117" s="53"/>
      <c r="C117" s="54" t="e">
        <f>VLOOKUP(B117,Données!$M$3:$R$253,2)</f>
        <v>#N/A</v>
      </c>
      <c r="D117" s="32" t="e">
        <f>VLOOKUP(B117,Données!$M$3:$R$253,3)</f>
        <v>#N/A</v>
      </c>
      <c r="E117" s="116"/>
      <c r="F117" s="116"/>
      <c r="G117" s="116"/>
      <c r="H117" s="45"/>
      <c r="I117" s="46"/>
      <c r="J117" s="47"/>
      <c r="K117" s="48"/>
      <c r="L117" s="49"/>
      <c r="M117" s="57">
        <f t="shared" si="11"/>
        <v>0</v>
      </c>
      <c r="N117" s="57">
        <f>COUNTIF(E117:G117,("&gt;0"))</f>
        <v>0</v>
      </c>
      <c r="O117" s="82" t="b">
        <f>IF(OR(E117&gt;0,F117&gt;0,G117&gt;0),Données!$T$5)</f>
        <v>0</v>
      </c>
    </row>
    <row r="118" spans="1:15" x14ac:dyDescent="0.3">
      <c r="A118" s="32" t="s">
        <v>121</v>
      </c>
      <c r="B118" s="53"/>
      <c r="C118" s="54" t="e">
        <f>VLOOKUP(B118,Données!$M$3:$R$253,2)</f>
        <v>#N/A</v>
      </c>
      <c r="D118" s="32" t="e">
        <f>VLOOKUP(B118,Données!$M$3:$R$253,3)</f>
        <v>#N/A</v>
      </c>
      <c r="E118" s="116"/>
      <c r="F118" s="116"/>
      <c r="G118" s="116"/>
      <c r="H118" s="45"/>
      <c r="I118" s="46"/>
      <c r="J118" s="47"/>
      <c r="K118" s="48"/>
      <c r="L118" s="49"/>
      <c r="M118" s="57">
        <f t="shared" si="11"/>
        <v>0</v>
      </c>
      <c r="N118" s="57">
        <f>COUNTIF(E118:G118,("&gt;0"))</f>
        <v>0</v>
      </c>
      <c r="O118" s="82" t="b">
        <f>IF(OR(E118&gt;0,F118&gt;0,G118&gt;0),Données!$T$5)</f>
        <v>0</v>
      </c>
    </row>
    <row r="119" spans="1:15" x14ac:dyDescent="0.3">
      <c r="A119" s="59" t="s">
        <v>122</v>
      </c>
      <c r="B119" s="53"/>
      <c r="C119" s="60" t="e">
        <f>VLOOKUP(B119,Données!$A$3:$I$1003,3)</f>
        <v>#N/A</v>
      </c>
      <c r="D119" s="59" t="e">
        <f>IF(C119="Dummy",Données!$T$3,VLOOKUP(B119,Données!$A$3:$I$1003,5))</f>
        <v>#N/A</v>
      </c>
      <c r="E119" s="116"/>
      <c r="F119" s="116"/>
      <c r="G119" s="116"/>
      <c r="H119" s="45"/>
      <c r="I119" s="46"/>
      <c r="J119" s="47"/>
      <c r="K119" s="48"/>
      <c r="L119" s="49"/>
      <c r="M119" s="62">
        <f t="shared" si="11"/>
        <v>0</v>
      </c>
      <c r="N119" s="62">
        <f>COUNTIF(E119:G119,("&gt;0"))</f>
        <v>0</v>
      </c>
      <c r="O119" s="83" t="b">
        <f>IF(OR(E119&gt;0,F119&gt;0,G119&gt;0),Données!$T$4)</f>
        <v>0</v>
      </c>
    </row>
    <row r="120" spans="1:15" x14ac:dyDescent="0.3">
      <c r="A120" s="59" t="s">
        <v>122</v>
      </c>
      <c r="B120" s="53"/>
      <c r="C120" s="60" t="e">
        <f>VLOOKUP(B120,Données!$A$3:$I$1003,3)</f>
        <v>#N/A</v>
      </c>
      <c r="D120" s="59" t="e">
        <f>IF(C120="Dummy",Données!$T$3,VLOOKUP(B120,Données!$A$3:$I$1003,5))</f>
        <v>#N/A</v>
      </c>
      <c r="E120" s="116"/>
      <c r="F120" s="116"/>
      <c r="G120" s="116"/>
      <c r="H120" s="45"/>
      <c r="I120" s="46"/>
      <c r="J120" s="47"/>
      <c r="K120" s="48"/>
      <c r="L120" s="49"/>
      <c r="M120" s="62">
        <f t="shared" si="11"/>
        <v>0</v>
      </c>
      <c r="N120" s="62">
        <f>COUNTIF(E120:G120,("&gt;0"))</f>
        <v>0</v>
      </c>
      <c r="O120" s="83" t="b">
        <f>IF(OR(E120&gt;0,F120&gt;0,G120&gt;0),Données!$T$4)</f>
        <v>0</v>
      </c>
    </row>
    <row r="121" spans="1:15" ht="15.6" x14ac:dyDescent="0.3">
      <c r="A121" s="84">
        <f>$AG$1-D121</f>
        <v>-819</v>
      </c>
      <c r="B121" s="85"/>
      <c r="C121" s="31" t="s">
        <v>135</v>
      </c>
      <c r="D121" s="86">
        <f>SUM(D112:D116)</f>
        <v>819</v>
      </c>
      <c r="E121" s="116"/>
      <c r="F121" s="116"/>
      <c r="G121" s="116"/>
      <c r="H121" s="85"/>
      <c r="I121" s="88"/>
      <c r="J121" s="89"/>
      <c r="K121" s="90"/>
      <c r="L121" s="91"/>
      <c r="M121" s="92"/>
      <c r="N121" s="93"/>
      <c r="O121" s="94"/>
    </row>
    <row r="122" spans="1:15" x14ac:dyDescent="0.3">
      <c r="A122" s="41" t="str">
        <f>VLOOKUP(B122,Données!$A$3:$I$1003,4)</f>
        <v>H</v>
      </c>
      <c r="B122" s="53">
        <v>1059</v>
      </c>
      <c r="C122" s="43" t="str">
        <f>IF(B122=Données!T$1,Données!$T$2,VLOOKUP(B122,Données!$A$3:$I$1003,3))</f>
        <v>Raymond Héroux</v>
      </c>
      <c r="D122" s="41">
        <f>IF(C122="Dummy",Données!$T$3,VLOOKUP(B122,Données!$A$3:$I$1003,5))</f>
        <v>121</v>
      </c>
      <c r="E122" s="116">
        <v>133</v>
      </c>
      <c r="F122" s="116">
        <v>133</v>
      </c>
      <c r="G122" s="116">
        <v>133</v>
      </c>
      <c r="H122" s="45"/>
      <c r="I122" s="46"/>
      <c r="J122" s="47"/>
      <c r="K122" s="48"/>
      <c r="L122" s="49"/>
      <c r="M122" s="51">
        <f t="shared" ref="M122:M130" si="12">SUM(E122:G122)</f>
        <v>399</v>
      </c>
      <c r="N122" s="51">
        <f>COUNTIF(E122:G122,"&gt;0")</f>
        <v>3</v>
      </c>
      <c r="O122" s="80">
        <f>IF(OR(E122&gt;0,F122&gt;0,G122&gt;0),Données!$T$4)</f>
        <v>13</v>
      </c>
    </row>
    <row r="123" spans="1:15" x14ac:dyDescent="0.3">
      <c r="A123" s="41" t="str">
        <f>VLOOKUP(B123,Données!$A$3:$I$1003,4)</f>
        <v>F</v>
      </c>
      <c r="B123" s="53">
        <v>1060</v>
      </c>
      <c r="C123" s="43" t="str">
        <f>IF(B123=Données!T$1,Données!$T$2,VLOOKUP(B123,Données!$A$3:$I$1003,3))</f>
        <v>Marie Deslauriers</v>
      </c>
      <c r="D123" s="41">
        <f>IF(C123="Dummy",Données!$T$3,VLOOKUP(B123,Données!$A$3:$I$1003,5))</f>
        <v>109</v>
      </c>
      <c r="E123" s="116">
        <v>194</v>
      </c>
      <c r="F123" s="116">
        <v>134</v>
      </c>
      <c r="G123" s="116">
        <v>188</v>
      </c>
      <c r="H123" s="45"/>
      <c r="I123" s="46"/>
      <c r="J123" s="47"/>
      <c r="K123" s="48"/>
      <c r="L123" s="49"/>
      <c r="M123" s="51">
        <f t="shared" si="12"/>
        <v>516</v>
      </c>
      <c r="N123" s="51">
        <f>COUNTIF(E123:G123,"&gt;0")</f>
        <v>3</v>
      </c>
      <c r="O123" s="81">
        <f>IF(OR(E123&gt;0,F123&gt;0,G123&gt;0),[1]Données!$T$4)</f>
        <v>13</v>
      </c>
    </row>
    <row r="124" spans="1:15" x14ac:dyDescent="0.3">
      <c r="A124" s="41" t="str">
        <f>VLOOKUP(B124,Données!$A$3:$I$1003,4)</f>
        <v>H</v>
      </c>
      <c r="B124" s="53">
        <v>1061</v>
      </c>
      <c r="C124" s="43" t="str">
        <f>IF(B124=Données!T$1,Données!$T$2,VLOOKUP(B124,Données!$A$3:$I$1003,3))</f>
        <v>Gilles Mc Clean</v>
      </c>
      <c r="D124" s="41">
        <f>IF(C124="Dummy",Données!$T$3,VLOOKUP(B124,Données!$A$3:$I$1003,5))</f>
        <v>213</v>
      </c>
      <c r="E124" s="116">
        <v>152</v>
      </c>
      <c r="F124" s="116">
        <v>182</v>
      </c>
      <c r="G124" s="116">
        <v>186</v>
      </c>
      <c r="H124" s="45"/>
      <c r="I124" s="46"/>
      <c r="J124" s="47"/>
      <c r="K124" s="48"/>
      <c r="L124" s="49"/>
      <c r="M124" s="51">
        <f t="shared" si="12"/>
        <v>520</v>
      </c>
      <c r="N124" s="51">
        <f>COUNTIF(E124:G124,"&gt;0")</f>
        <v>3</v>
      </c>
      <c r="O124" s="81">
        <f>IF(OR(E124&gt;0,F124&gt;0,G124&gt;0),[1]Données!$T$4)</f>
        <v>13</v>
      </c>
    </row>
    <row r="125" spans="1:15" x14ac:dyDescent="0.3">
      <c r="A125" s="41" t="str">
        <f>VLOOKUP(B125,Données!$A$3:$I$1003,4)</f>
        <v>F</v>
      </c>
      <c r="B125" s="53">
        <v>1078</v>
      </c>
      <c r="C125" s="43" t="str">
        <f>IF(B125=Données!T$1,Données!$T$2,VLOOKUP(B125,Données!$A$3:$I$1003,3))</f>
        <v>Jeanne Cyr</v>
      </c>
      <c r="D125" s="41">
        <f>IF(C125="Dummy",Données!$T$3,VLOOKUP(B125,Données!$A$3:$I$1003,5))</f>
        <v>115</v>
      </c>
      <c r="E125" s="116">
        <v>236</v>
      </c>
      <c r="F125" s="116">
        <v>162</v>
      </c>
      <c r="G125" s="116">
        <v>173</v>
      </c>
      <c r="H125" s="45"/>
      <c r="I125" s="46"/>
      <c r="J125" s="47"/>
      <c r="K125" s="48"/>
      <c r="L125" s="49"/>
      <c r="M125" s="51">
        <f t="shared" si="12"/>
        <v>571</v>
      </c>
      <c r="N125" s="51">
        <f>COUNTIF(E125:G125,"&gt;0")</f>
        <v>3</v>
      </c>
      <c r="O125" s="81">
        <f>IF(OR(E125&gt;0,F125&gt;0,G125&gt;0),[1]Données!$T$4)</f>
        <v>13</v>
      </c>
    </row>
    <row r="126" spans="1:15" x14ac:dyDescent="0.3">
      <c r="A126" s="41" t="str">
        <f>VLOOKUP(B126,Données!$A$3:$I$1003,4)</f>
        <v>H</v>
      </c>
      <c r="B126" s="53">
        <v>1062</v>
      </c>
      <c r="C126" s="43" t="str">
        <f>IF(B126=Données!T$1,Données!$T$2,VLOOKUP(B126,Données!$A$3:$I$1003,3))</f>
        <v>André Cyr</v>
      </c>
      <c r="D126" s="41">
        <f>IF(C126="Dummy",Données!$T$3,VLOOKUP(B126,Données!$A$3:$I$1003,5))</f>
        <v>204</v>
      </c>
      <c r="E126" s="116">
        <v>236</v>
      </c>
      <c r="F126" s="116">
        <v>181</v>
      </c>
      <c r="G126" s="116">
        <v>193</v>
      </c>
      <c r="H126" s="45"/>
      <c r="I126" s="46"/>
      <c r="J126" s="47"/>
      <c r="K126" s="48"/>
      <c r="L126" s="49"/>
      <c r="M126" s="51">
        <f t="shared" si="12"/>
        <v>610</v>
      </c>
      <c r="N126" s="51">
        <f>COUNTIF(E126:G126,"&gt;0")</f>
        <v>3</v>
      </c>
      <c r="O126" s="81">
        <f>IF(OR(E126&gt;0,F126&gt;0,G126&gt;0),[1]Données!$T$4)</f>
        <v>13</v>
      </c>
    </row>
    <row r="127" spans="1:15" x14ac:dyDescent="0.3">
      <c r="A127" s="32" t="s">
        <v>121</v>
      </c>
      <c r="B127" s="53"/>
      <c r="C127" s="54" t="e">
        <f>VLOOKUP(B127,Données!$M$3:$R$253,2)</f>
        <v>#N/A</v>
      </c>
      <c r="D127" s="32" t="e">
        <f>VLOOKUP(B127,Données!$M$3:$R$253,3)</f>
        <v>#N/A</v>
      </c>
      <c r="E127" s="116"/>
      <c r="F127" s="116"/>
      <c r="G127" s="116"/>
      <c r="H127" s="45"/>
      <c r="I127" s="46"/>
      <c r="J127" s="47"/>
      <c r="K127" s="48"/>
      <c r="L127" s="49"/>
      <c r="M127" s="57">
        <f t="shared" si="12"/>
        <v>0</v>
      </c>
      <c r="N127" s="57">
        <f>COUNTIF(E127:G127,("&gt;0"))</f>
        <v>0</v>
      </c>
      <c r="O127" s="82" t="b">
        <f>IF(OR(E127&gt;0,F127&gt;0,G127&gt;0),Données!$T$5)</f>
        <v>0</v>
      </c>
    </row>
    <row r="128" spans="1:15" x14ac:dyDescent="0.3">
      <c r="A128" s="32" t="s">
        <v>121</v>
      </c>
      <c r="B128" s="53"/>
      <c r="C128" s="54" t="e">
        <f>VLOOKUP(B128,Données!$M$3:$R$253,2)</f>
        <v>#N/A</v>
      </c>
      <c r="D128" s="32" t="e">
        <f>VLOOKUP(B128,Données!$M$3:$R$253,3)</f>
        <v>#N/A</v>
      </c>
      <c r="E128" s="116"/>
      <c r="F128" s="116"/>
      <c r="G128" s="116"/>
      <c r="H128" s="45"/>
      <c r="I128" s="46"/>
      <c r="J128" s="47"/>
      <c r="K128" s="48"/>
      <c r="L128" s="49"/>
      <c r="M128" s="57">
        <f t="shared" si="12"/>
        <v>0</v>
      </c>
      <c r="N128" s="57">
        <f>COUNTIF(E128:G128,("&gt;0"))</f>
        <v>0</v>
      </c>
      <c r="O128" s="82" t="b">
        <f>IF(OR(E128&gt;0,F128&gt;0,G128&gt;0),Données!$T$5)</f>
        <v>0</v>
      </c>
    </row>
    <row r="129" spans="1:15" x14ac:dyDescent="0.3">
      <c r="A129" s="59" t="s">
        <v>122</v>
      </c>
      <c r="B129" s="53"/>
      <c r="C129" s="60" t="e">
        <f>VLOOKUP(B129,Données!$A$3:$I$1003,3)</f>
        <v>#N/A</v>
      </c>
      <c r="D129" s="59" t="e">
        <f>IF(C129="Dummy",Données!$T$3,VLOOKUP(B129,Données!$A$3:$I$1003,5))</f>
        <v>#N/A</v>
      </c>
      <c r="E129" s="116"/>
      <c r="F129" s="116"/>
      <c r="G129" s="116"/>
      <c r="H129" s="45"/>
      <c r="I129" s="46"/>
      <c r="J129" s="47"/>
      <c r="K129" s="48"/>
      <c r="L129" s="49"/>
      <c r="M129" s="62">
        <f t="shared" si="12"/>
        <v>0</v>
      </c>
      <c r="N129" s="62">
        <f>COUNTIF(E129:G129,("&gt;0"))</f>
        <v>0</v>
      </c>
      <c r="O129" s="83" t="b">
        <f>IF(OR(E129&gt;0,F129&gt;0,G129&gt;0),Données!$T$4)</f>
        <v>0</v>
      </c>
    </row>
    <row r="130" spans="1:15" x14ac:dyDescent="0.3">
      <c r="A130" s="59" t="s">
        <v>122</v>
      </c>
      <c r="B130" s="53"/>
      <c r="C130" s="60" t="e">
        <f>VLOOKUP(B130,Données!$A$3:$I$1003,3)</f>
        <v>#N/A</v>
      </c>
      <c r="D130" s="59" t="e">
        <f>IF(C130="Dummy",Données!$T$3,VLOOKUP(B130,Données!$A$3:$I$1003,5))</f>
        <v>#N/A</v>
      </c>
      <c r="E130" s="116"/>
      <c r="F130" s="116"/>
      <c r="G130" s="116"/>
      <c r="H130" s="45"/>
      <c r="I130" s="46"/>
      <c r="J130" s="47"/>
      <c r="K130" s="48"/>
      <c r="L130" s="49"/>
      <c r="M130" s="62">
        <f t="shared" si="12"/>
        <v>0</v>
      </c>
      <c r="N130" s="62">
        <f>COUNTIF(E130:G130,("&gt;0"))</f>
        <v>0</v>
      </c>
      <c r="O130" s="83" t="b">
        <f>IF(OR(E130&gt;0,F130&gt;0,G130&gt;0),Données!$T$4)</f>
        <v>0</v>
      </c>
    </row>
    <row r="131" spans="1:15" ht="15.6" x14ac:dyDescent="0.3">
      <c r="A131" s="84">
        <f>$AG$1-D131</f>
        <v>-762</v>
      </c>
      <c r="B131" s="85"/>
      <c r="C131" s="31" t="s">
        <v>136</v>
      </c>
      <c r="D131" s="86">
        <f>SUM(D122:D126)</f>
        <v>762</v>
      </c>
      <c r="E131" s="116"/>
      <c r="F131" s="116"/>
      <c r="G131" s="116"/>
      <c r="H131" s="85"/>
      <c r="I131" s="88"/>
      <c r="J131" s="89"/>
      <c r="K131" s="90"/>
      <c r="L131" s="91"/>
      <c r="M131" s="92"/>
      <c r="N131" s="93"/>
      <c r="O131" s="94"/>
    </row>
    <row r="132" spans="1:15" x14ac:dyDescent="0.3">
      <c r="A132" s="41" t="str">
        <f>VLOOKUP(B132,Données!$A$3:$I$1003,4)</f>
        <v>H</v>
      </c>
      <c r="B132" s="53">
        <v>1063</v>
      </c>
      <c r="C132" s="43" t="str">
        <f>IF(B132=Données!T$1,Données!$T$2,VLOOKUP(B132,Données!$A$3:$I$1003,3))</f>
        <v>Gérard Mercier</v>
      </c>
      <c r="D132" s="41">
        <f>IF(C132="Dummy",Données!$T$3,VLOOKUP(B132,Données!$A$3:$I$1003,5))</f>
        <v>135</v>
      </c>
      <c r="E132" s="116">
        <v>128</v>
      </c>
      <c r="F132" s="116">
        <v>135</v>
      </c>
      <c r="G132" s="116">
        <v>129</v>
      </c>
      <c r="H132" s="45"/>
      <c r="I132" s="46"/>
      <c r="J132" s="47"/>
      <c r="K132" s="48"/>
      <c r="L132" s="49"/>
      <c r="M132" s="51">
        <f t="shared" ref="M132:M140" si="13">SUM(E132:G132)</f>
        <v>392</v>
      </c>
      <c r="N132" s="51">
        <f>COUNTIF(E132:G132,"&gt;0")</f>
        <v>3</v>
      </c>
      <c r="O132" s="80">
        <f>IF(OR(E132&gt;0,F132&gt;0,G132&gt;0),Données!$T$4)</f>
        <v>13</v>
      </c>
    </row>
    <row r="133" spans="1:15" x14ac:dyDescent="0.3">
      <c r="A133" s="41" t="str">
        <f>VLOOKUP(B133,Données!$A$3:$I$1003,4)</f>
        <v>F</v>
      </c>
      <c r="B133" s="53">
        <v>1064</v>
      </c>
      <c r="C133" s="43" t="str">
        <f>IF(B133=Données!T$1,Données!$T$2,VLOOKUP(B133,Données!$A$3:$I$1003,3))</f>
        <v>Louise Arbour</v>
      </c>
      <c r="D133" s="41">
        <f>IF(C133="Dummy",Données!$T$3,VLOOKUP(B133,Données!$A$3:$I$1003,5))</f>
        <v>146</v>
      </c>
      <c r="E133" s="116">
        <v>124</v>
      </c>
      <c r="F133" s="116">
        <v>164</v>
      </c>
      <c r="G133" s="116">
        <v>139</v>
      </c>
      <c r="H133" s="45"/>
      <c r="I133" s="46"/>
      <c r="J133" s="47"/>
      <c r="K133" s="48"/>
      <c r="L133" s="49"/>
      <c r="M133" s="51">
        <f t="shared" si="13"/>
        <v>427</v>
      </c>
      <c r="N133" s="51">
        <f>COUNTIF(E133:G133,"&gt;0")</f>
        <v>3</v>
      </c>
      <c r="O133" s="81">
        <f>IF(OR(E133&gt;0,F133&gt;0,G133&gt;0),[1]Données!$T$4)</f>
        <v>13</v>
      </c>
    </row>
    <row r="134" spans="1:15" x14ac:dyDescent="0.3">
      <c r="A134" s="41" t="str">
        <f>VLOOKUP(B134,Données!$A$3:$I$1003,4)</f>
        <v>F</v>
      </c>
      <c r="B134" s="53">
        <v>1065</v>
      </c>
      <c r="C134" s="43" t="str">
        <f>IF(B134=Données!T$1,Données!$T$2,VLOOKUP(B134,Données!$A$3:$I$1003,3))</f>
        <v>Huguette Charron</v>
      </c>
      <c r="D134" s="41">
        <f>IF(C134="Dummy",Données!$T$3,VLOOKUP(B134,Données!$A$3:$I$1003,5))</f>
        <v>176</v>
      </c>
      <c r="E134" s="116">
        <v>122</v>
      </c>
      <c r="F134" s="116">
        <v>109</v>
      </c>
      <c r="G134" s="116">
        <v>129</v>
      </c>
      <c r="H134" s="45"/>
      <c r="I134" s="46"/>
      <c r="J134" s="47"/>
      <c r="K134" s="48"/>
      <c r="L134" s="49"/>
      <c r="M134" s="51">
        <f t="shared" si="13"/>
        <v>360</v>
      </c>
      <c r="N134" s="51">
        <f>COUNTIF(E134:G134,"&gt;0")</f>
        <v>3</v>
      </c>
      <c r="O134" s="81">
        <f>IF(OR(E134&gt;0,F134&gt;0,G134&gt;0),[1]Données!$T$4)</f>
        <v>13</v>
      </c>
    </row>
    <row r="135" spans="1:15" x14ac:dyDescent="0.3">
      <c r="A135" s="41" t="str">
        <f>VLOOKUP(B135,Données!$A$3:$I$1003,4)</f>
        <v>F</v>
      </c>
      <c r="B135" s="53">
        <v>1077</v>
      </c>
      <c r="C135" s="43" t="str">
        <f>IF(B135=Données!T$1,Données!$T$2,VLOOKUP(B135,Données!$A$3:$I$1003,3))</f>
        <v>Anita Pelletier</v>
      </c>
      <c r="D135" s="41">
        <f>IF(C135="Dummy",Données!$T$3,VLOOKUP(B135,Données!$A$3:$I$1003,5))</f>
        <v>145</v>
      </c>
      <c r="E135" s="116">
        <v>145</v>
      </c>
      <c r="F135" s="116">
        <v>158</v>
      </c>
      <c r="G135" s="116">
        <v>175</v>
      </c>
      <c r="H135" s="45"/>
      <c r="I135" s="46"/>
      <c r="J135" s="47"/>
      <c r="K135" s="48"/>
      <c r="L135" s="49"/>
      <c r="M135" s="51">
        <f t="shared" si="13"/>
        <v>478</v>
      </c>
      <c r="N135" s="51">
        <f>COUNTIF(E135:G135,"&gt;0")</f>
        <v>3</v>
      </c>
      <c r="O135" s="81">
        <f>IF(OR(E135&gt;0,F135&gt;0,G135&gt;0),[1]Données!$T$4)</f>
        <v>13</v>
      </c>
    </row>
    <row r="136" spans="1:15" x14ac:dyDescent="0.3">
      <c r="A136" s="41" t="str">
        <f>VLOOKUP(B136,Données!$A$3:$I$1003,4)</f>
        <v>H</v>
      </c>
      <c r="B136" s="53">
        <v>1066</v>
      </c>
      <c r="C136" s="43" t="str">
        <f>IF(B136=Données!T$1,Données!$T$2,VLOOKUP(B136,Données!$A$3:$I$1003,3))</f>
        <v>Michel Moreau</v>
      </c>
      <c r="D136" s="41">
        <f>IF(C136="Dummy",Données!$T$3,VLOOKUP(B136,Données!$A$3:$I$1003,5))</f>
        <v>199</v>
      </c>
      <c r="E136" s="116">
        <v>232</v>
      </c>
      <c r="F136" s="116">
        <v>167</v>
      </c>
      <c r="G136" s="116">
        <v>151</v>
      </c>
      <c r="H136" s="45"/>
      <c r="I136" s="46"/>
      <c r="J136" s="47"/>
      <c r="K136" s="48"/>
      <c r="L136" s="49"/>
      <c r="M136" s="51">
        <f t="shared" si="13"/>
        <v>550</v>
      </c>
      <c r="N136" s="51">
        <f>COUNTIF(E136:G136,"&gt;0")</f>
        <v>3</v>
      </c>
      <c r="O136" s="81">
        <f>IF(OR(E136&gt;0,F136&gt;0,G136&gt;0),[1]Données!$T$4)</f>
        <v>13</v>
      </c>
    </row>
    <row r="137" spans="1:15" x14ac:dyDescent="0.3">
      <c r="A137" s="32" t="s">
        <v>121</v>
      </c>
      <c r="B137" s="53"/>
      <c r="C137" s="54" t="e">
        <f>VLOOKUP(B137,Données!$M$3:$R$253,2)</f>
        <v>#N/A</v>
      </c>
      <c r="D137" s="32" t="e">
        <f>VLOOKUP(B137,Données!$M$3:$R$253,3)</f>
        <v>#N/A</v>
      </c>
      <c r="E137" s="116"/>
      <c r="F137" s="116"/>
      <c r="G137" s="116"/>
      <c r="H137" s="45"/>
      <c r="I137" s="46"/>
      <c r="J137" s="47"/>
      <c r="K137" s="48"/>
      <c r="L137" s="49"/>
      <c r="M137" s="57">
        <f t="shared" si="13"/>
        <v>0</v>
      </c>
      <c r="N137" s="57">
        <f>COUNTIF(E137:G137,("&gt;0"))</f>
        <v>0</v>
      </c>
      <c r="O137" s="82" t="b">
        <f>IF(OR(E137&gt;0,F137&gt;0,G137&gt;0),Données!$T$5)</f>
        <v>0</v>
      </c>
    </row>
    <row r="138" spans="1:15" x14ac:dyDescent="0.3">
      <c r="A138" s="32" t="s">
        <v>121</v>
      </c>
      <c r="B138" s="53"/>
      <c r="C138" s="54" t="e">
        <f>VLOOKUP(B138,Données!$M$3:$R$253,2)</f>
        <v>#N/A</v>
      </c>
      <c r="D138" s="32" t="e">
        <f>VLOOKUP(B138,Données!$M$3:$R$253,3)</f>
        <v>#N/A</v>
      </c>
      <c r="E138" s="116"/>
      <c r="F138" s="116"/>
      <c r="G138" s="116"/>
      <c r="H138" s="45"/>
      <c r="I138" s="46"/>
      <c r="J138" s="47"/>
      <c r="K138" s="48"/>
      <c r="L138" s="49"/>
      <c r="M138" s="57">
        <f t="shared" si="13"/>
        <v>0</v>
      </c>
      <c r="N138" s="57">
        <f>COUNTIF(E138:G138,("&gt;0"))</f>
        <v>0</v>
      </c>
      <c r="O138" s="82" t="b">
        <f>IF(OR(E138&gt;0,F138&gt;0,G138&gt;0),Données!$T$5)</f>
        <v>0</v>
      </c>
    </row>
    <row r="139" spans="1:15" x14ac:dyDescent="0.3">
      <c r="A139" s="59" t="s">
        <v>122</v>
      </c>
      <c r="B139" s="53"/>
      <c r="C139" s="60" t="e">
        <f>VLOOKUP(B139,Données!$A$3:$I$1003,3)</f>
        <v>#N/A</v>
      </c>
      <c r="D139" s="59" t="e">
        <f>IF(C139="Dummy",Données!$T$3,VLOOKUP(B139,Données!$A$3:$I$1003,5))</f>
        <v>#N/A</v>
      </c>
      <c r="E139" s="116"/>
      <c r="F139" s="116"/>
      <c r="G139" s="116"/>
      <c r="H139" s="45"/>
      <c r="I139" s="46"/>
      <c r="J139" s="47"/>
      <c r="K139" s="48"/>
      <c r="L139" s="49"/>
      <c r="M139" s="62">
        <f t="shared" si="13"/>
        <v>0</v>
      </c>
      <c r="N139" s="62">
        <f>COUNTIF(E139:G139,("&gt;0"))</f>
        <v>0</v>
      </c>
      <c r="O139" s="83" t="b">
        <f>IF(OR(E139&gt;0,F139&gt;0,G139&gt;0),Données!$T$4)</f>
        <v>0</v>
      </c>
    </row>
    <row r="140" spans="1:15" x14ac:dyDescent="0.3">
      <c r="A140" s="59" t="s">
        <v>122</v>
      </c>
      <c r="B140" s="53"/>
      <c r="C140" s="60" t="e">
        <f>VLOOKUP(B140,Données!$A$3:$I$1003,3)</f>
        <v>#N/A</v>
      </c>
      <c r="D140" s="59" t="e">
        <f>IF(C140="Dummy",Données!$T$3,VLOOKUP(B140,Données!$A$3:$I$1003,5))</f>
        <v>#N/A</v>
      </c>
      <c r="E140" s="116"/>
      <c r="F140" s="116"/>
      <c r="G140" s="116"/>
      <c r="H140" s="45"/>
      <c r="I140" s="46"/>
      <c r="J140" s="47"/>
      <c r="K140" s="48"/>
      <c r="L140" s="49"/>
      <c r="M140" s="62">
        <f t="shared" si="13"/>
        <v>0</v>
      </c>
      <c r="N140" s="62">
        <f>COUNTIF(E140:G140,("&gt;0"))</f>
        <v>0</v>
      </c>
      <c r="O140" s="83" t="b">
        <f>IF(OR(E140&gt;0,F140&gt;0,G140&gt;0),Données!$T$4)</f>
        <v>0</v>
      </c>
    </row>
    <row r="141" spans="1:15" ht="15.6" x14ac:dyDescent="0.3">
      <c r="A141" s="84">
        <f>$AG$1-D141</f>
        <v>-801</v>
      </c>
      <c r="B141" s="85"/>
      <c r="C141" s="31" t="s">
        <v>137</v>
      </c>
      <c r="D141" s="86">
        <f>SUM(D132:D136)</f>
        <v>801</v>
      </c>
      <c r="E141" s="116"/>
      <c r="F141" s="116"/>
      <c r="G141" s="116"/>
      <c r="H141" s="85"/>
      <c r="I141" s="88"/>
      <c r="J141" s="89"/>
      <c r="K141" s="90"/>
      <c r="L141" s="91"/>
      <c r="M141" s="92"/>
      <c r="N141" s="93"/>
      <c r="O141" s="94"/>
    </row>
    <row r="142" spans="1:15" x14ac:dyDescent="0.3">
      <c r="A142" s="41" t="str">
        <f>VLOOKUP(B142,Données!$A$3:$I$1003,4)</f>
        <v>F</v>
      </c>
      <c r="B142" s="53">
        <v>1067</v>
      </c>
      <c r="C142" s="43" t="str">
        <f>IF(B142=Données!T$1,Données!$T$2,VLOOKUP(B142,Données!$A$3:$I$1003,3))</f>
        <v>Suzanne Turcotte</v>
      </c>
      <c r="D142" s="41">
        <f>IF(C142="Dummy",Données!$T$3,VLOOKUP(B142,Données!$A$3:$I$1003,5))</f>
        <v>170</v>
      </c>
      <c r="E142" s="116">
        <v>138</v>
      </c>
      <c r="F142" s="116">
        <v>117</v>
      </c>
      <c r="G142" s="116">
        <v>125</v>
      </c>
      <c r="H142" s="45"/>
      <c r="I142" s="46"/>
      <c r="J142" s="47"/>
      <c r="K142" s="48"/>
      <c r="L142" s="49"/>
      <c r="M142" s="51">
        <f t="shared" ref="M142:M150" si="14">SUM(E142:G142)</f>
        <v>380</v>
      </c>
      <c r="N142" s="51">
        <f>COUNTIF(E142:G142,"&gt;0")</f>
        <v>3</v>
      </c>
      <c r="O142" s="80">
        <f>IF(OR(E142&gt;0,F142&gt;0,G142&gt;0),Données!$T$4)</f>
        <v>13</v>
      </c>
    </row>
    <row r="143" spans="1:15" x14ac:dyDescent="0.3">
      <c r="A143" s="41" t="str">
        <f>VLOOKUP(B143,Données!$A$3:$I$1003,4)</f>
        <v>H</v>
      </c>
      <c r="B143" s="53">
        <v>1068</v>
      </c>
      <c r="C143" s="43" t="str">
        <f>IF(B143=Données!T$1,Données!$T$2,VLOOKUP(B143,Données!$A$3:$I$1003,3))</f>
        <v>Yvon Cyr</v>
      </c>
      <c r="D143" s="41">
        <f>IF(C143="Dummy",Données!$T$3,VLOOKUP(B143,Données!$A$3:$I$1003,5))</f>
        <v>159</v>
      </c>
      <c r="E143" s="116">
        <v>174</v>
      </c>
      <c r="F143" s="116">
        <v>130</v>
      </c>
      <c r="G143" s="116">
        <v>179</v>
      </c>
      <c r="H143" s="45"/>
      <c r="I143" s="46"/>
      <c r="J143" s="47"/>
      <c r="K143" s="48"/>
      <c r="L143" s="49"/>
      <c r="M143" s="51">
        <f t="shared" si="14"/>
        <v>483</v>
      </c>
      <c r="N143" s="51">
        <f>COUNTIF(E143:G143,"&gt;0")</f>
        <v>3</v>
      </c>
      <c r="O143" s="81">
        <f>IF(OR(E143&gt;0,F143&gt;0,G143&gt;0),[1]Données!$T$4)</f>
        <v>13</v>
      </c>
    </row>
    <row r="144" spans="1:15" x14ac:dyDescent="0.3">
      <c r="A144" s="41" t="str">
        <f>VLOOKUP(B144,Données!$A$3:$I$1003,4)</f>
        <v>H</v>
      </c>
      <c r="B144" s="53">
        <v>1069</v>
      </c>
      <c r="C144" s="43" t="str">
        <f>IF(B144=Données!T$1,Données!$T$2,VLOOKUP(B144,Données!$A$3:$I$1003,3))</f>
        <v>Gilles Tremblay</v>
      </c>
      <c r="D144" s="41">
        <f>IF(C144="Dummy",Données!$T$3,VLOOKUP(B144,Données!$A$3:$I$1003,5))</f>
        <v>172</v>
      </c>
      <c r="E144" s="116">
        <v>205</v>
      </c>
      <c r="F144" s="116">
        <v>159</v>
      </c>
      <c r="G144" s="116">
        <v>116</v>
      </c>
      <c r="H144" s="45"/>
      <c r="I144" s="46"/>
      <c r="J144" s="47"/>
      <c r="K144" s="48"/>
      <c r="L144" s="49"/>
      <c r="M144" s="51">
        <f t="shared" si="14"/>
        <v>480</v>
      </c>
      <c r="N144" s="51">
        <f>COUNTIF(E144:G144,"&gt;0")</f>
        <v>3</v>
      </c>
      <c r="O144" s="81">
        <f>IF(OR(E144&gt;0,F144&gt;0,G144&gt;0),[1]Données!$T$4)</f>
        <v>13</v>
      </c>
    </row>
    <row r="145" spans="1:15" x14ac:dyDescent="0.3">
      <c r="A145" s="41" t="str">
        <f>VLOOKUP(B145,Données!$A$3:$I$1003,4)</f>
        <v>H</v>
      </c>
      <c r="B145" s="53">
        <v>1076</v>
      </c>
      <c r="C145" s="43" t="str">
        <f>IF(B145=Données!T$1,Données!$T$2,VLOOKUP(B145,Données!$A$3:$I$1003,3))</f>
        <v>Claude Chaumont</v>
      </c>
      <c r="D145" s="41">
        <f>IF(C145="Dummy",Données!$T$3,VLOOKUP(B145,Données!$A$3:$I$1003,5))</f>
        <v>157</v>
      </c>
      <c r="E145" s="116">
        <v>244</v>
      </c>
      <c r="F145" s="116">
        <v>153</v>
      </c>
      <c r="G145" s="116">
        <v>171</v>
      </c>
      <c r="H145" s="45"/>
      <c r="I145" s="46"/>
      <c r="J145" s="47"/>
      <c r="K145" s="48"/>
      <c r="L145" s="49"/>
      <c r="M145" s="51">
        <f t="shared" si="14"/>
        <v>568</v>
      </c>
      <c r="N145" s="51">
        <f>COUNTIF(E145:G145,"&gt;0")</f>
        <v>3</v>
      </c>
      <c r="O145" s="81">
        <f>IF(OR(E145&gt;0,F145&gt;0,G145&gt;0),[1]Données!$T$4)</f>
        <v>13</v>
      </c>
    </row>
    <row r="146" spans="1:15" x14ac:dyDescent="0.3">
      <c r="A146" s="41" t="str">
        <f>VLOOKUP(B146,Données!$A$3:$I$1003,4)</f>
        <v>H</v>
      </c>
      <c r="B146" s="53">
        <v>1070</v>
      </c>
      <c r="C146" s="43" t="str">
        <f>IF(B146=Données!T$1,Données!$T$2,VLOOKUP(B146,Données!$A$3:$I$1003,3))</f>
        <v>Yves Chapdelaine</v>
      </c>
      <c r="D146" s="41">
        <f>IF(C146="Dummy",Données!$T$3,VLOOKUP(B146,Données!$A$3:$I$1003,5))</f>
        <v>201</v>
      </c>
      <c r="E146" s="116">
        <v>192</v>
      </c>
      <c r="F146" s="116">
        <v>225</v>
      </c>
      <c r="G146" s="116">
        <v>169</v>
      </c>
      <c r="H146" s="45"/>
      <c r="I146" s="46"/>
      <c r="J146" s="47"/>
      <c r="K146" s="48"/>
      <c r="L146" s="49"/>
      <c r="M146" s="51">
        <f t="shared" si="14"/>
        <v>586</v>
      </c>
      <c r="N146" s="51">
        <f>COUNTIF(E146:G146,"&gt;0")</f>
        <v>3</v>
      </c>
      <c r="O146" s="81">
        <f>IF(OR(E146&gt;0,F146&gt;0,G146&gt;0),[1]Données!$T$4)</f>
        <v>13</v>
      </c>
    </row>
    <row r="147" spans="1:15" x14ac:dyDescent="0.3">
      <c r="A147" s="32" t="s">
        <v>121</v>
      </c>
      <c r="B147" s="53"/>
      <c r="C147" s="54" t="e">
        <f>VLOOKUP(B147,Données!$M$3:$R$253,2)</f>
        <v>#N/A</v>
      </c>
      <c r="D147" s="32" t="e">
        <f>VLOOKUP(B147,Données!$M$3:$R$253,3)</f>
        <v>#N/A</v>
      </c>
      <c r="E147" s="116"/>
      <c r="F147" s="116"/>
      <c r="G147" s="116"/>
      <c r="H147" s="45"/>
      <c r="I147" s="46"/>
      <c r="J147" s="47"/>
      <c r="K147" s="48"/>
      <c r="L147" s="49"/>
      <c r="M147" s="57">
        <f t="shared" si="14"/>
        <v>0</v>
      </c>
      <c r="N147" s="57">
        <f>COUNTIF(E147:G147,("&gt;0"))</f>
        <v>0</v>
      </c>
      <c r="O147" s="82" t="b">
        <f>IF(OR(E147&gt;0,F147&gt;0,G147&gt;0),Données!$T$5)</f>
        <v>0</v>
      </c>
    </row>
    <row r="148" spans="1:15" x14ac:dyDescent="0.3">
      <c r="A148" s="32" t="s">
        <v>121</v>
      </c>
      <c r="B148" s="53"/>
      <c r="C148" s="54" t="e">
        <f>VLOOKUP(B148,Données!$M$3:$R$253,2)</f>
        <v>#N/A</v>
      </c>
      <c r="D148" s="32" t="e">
        <f>VLOOKUP(B148,Données!$M$3:$R$253,3)</f>
        <v>#N/A</v>
      </c>
      <c r="E148" s="116"/>
      <c r="F148" s="116"/>
      <c r="G148" s="116"/>
      <c r="H148" s="45"/>
      <c r="I148" s="46"/>
      <c r="J148" s="47"/>
      <c r="K148" s="48"/>
      <c r="L148" s="49"/>
      <c r="M148" s="57">
        <f t="shared" si="14"/>
        <v>0</v>
      </c>
      <c r="N148" s="57">
        <f>COUNTIF(E148:G148,("&gt;0"))</f>
        <v>0</v>
      </c>
      <c r="O148" s="82" t="b">
        <f>IF(OR(E148&gt;0,F148&gt;0,G148&gt;0),Données!$T$5)</f>
        <v>0</v>
      </c>
    </row>
    <row r="149" spans="1:15" x14ac:dyDescent="0.3">
      <c r="A149" s="59" t="s">
        <v>122</v>
      </c>
      <c r="B149" s="53"/>
      <c r="C149" s="60" t="e">
        <f>VLOOKUP(B149,Données!$A$3:$I$1003,3)</f>
        <v>#N/A</v>
      </c>
      <c r="D149" s="59" t="e">
        <f>IF(C149="Dummy",Données!$T$3,VLOOKUP(B149,Données!$A$3:$I$1003,5))</f>
        <v>#N/A</v>
      </c>
      <c r="E149" s="116"/>
      <c r="F149" s="116"/>
      <c r="G149" s="116"/>
      <c r="H149" s="45"/>
      <c r="I149" s="46"/>
      <c r="J149" s="47"/>
      <c r="K149" s="48"/>
      <c r="L149" s="49"/>
      <c r="M149" s="62">
        <f t="shared" si="14"/>
        <v>0</v>
      </c>
      <c r="N149" s="62">
        <f>COUNTIF(E149:G149,("&gt;0"))</f>
        <v>0</v>
      </c>
      <c r="O149" s="83" t="b">
        <f>IF(OR(E149&gt;0,F149&gt;0,G149&gt;0),Données!$T$4)</f>
        <v>0</v>
      </c>
    </row>
    <row r="150" spans="1:15" x14ac:dyDescent="0.3">
      <c r="A150" s="59" t="s">
        <v>122</v>
      </c>
      <c r="B150" s="53"/>
      <c r="C150" s="60" t="e">
        <f>VLOOKUP(B150,Données!$A$3:$I$1003,3)</f>
        <v>#N/A</v>
      </c>
      <c r="D150" s="59" t="e">
        <f>IF(C150="Dummy",Données!$T$3,VLOOKUP(B150,Données!$A$3:$I$1003,5))</f>
        <v>#N/A</v>
      </c>
      <c r="E150" s="116"/>
      <c r="F150" s="116"/>
      <c r="G150" s="116"/>
      <c r="H150" s="45"/>
      <c r="I150" s="46"/>
      <c r="J150" s="47"/>
      <c r="K150" s="48"/>
      <c r="L150" s="49"/>
      <c r="M150" s="62">
        <f t="shared" si="14"/>
        <v>0</v>
      </c>
      <c r="N150" s="62">
        <f>COUNTIF(E150:G150,("&gt;0"))</f>
        <v>0</v>
      </c>
      <c r="O150" s="83" t="b">
        <f>IF(OR(E150&gt;0,F150&gt;0,G150&gt;0),Données!$T$4)</f>
        <v>0</v>
      </c>
    </row>
    <row r="151" spans="1:15" ht="15.6" x14ac:dyDescent="0.3">
      <c r="A151" s="84">
        <f>$AG$1-D151</f>
        <v>-859</v>
      </c>
      <c r="B151" s="85"/>
      <c r="C151" s="31" t="s">
        <v>138</v>
      </c>
      <c r="D151" s="86">
        <f>SUM(D142:D146)</f>
        <v>859</v>
      </c>
      <c r="E151" s="116"/>
      <c r="F151" s="116"/>
      <c r="G151" s="116"/>
      <c r="H151" s="85"/>
      <c r="I151" s="88"/>
      <c r="J151" s="89"/>
      <c r="K151" s="90"/>
      <c r="L151" s="91"/>
      <c r="M151" s="92"/>
      <c r="N151" s="93"/>
      <c r="O151" s="94"/>
    </row>
    <row r="152" spans="1:15" x14ac:dyDescent="0.3">
      <c r="A152" s="41" t="str">
        <f>VLOOKUP(B152,Données!$A$3:$I$1003,4)</f>
        <v>H</v>
      </c>
      <c r="B152" s="53">
        <v>1071</v>
      </c>
      <c r="C152" s="43" t="str">
        <f>IF(B152=Données!T$1,Données!$T$2,VLOOKUP(B152,Données!$A$3:$I$1003,3))</f>
        <v>Guy Girard</v>
      </c>
      <c r="D152" s="41">
        <f>IF(C152="Dummy",Données!$T$3,VLOOKUP(B152,Données!$A$3:$I$1003,5))</f>
        <v>122</v>
      </c>
      <c r="E152" s="116">
        <v>115</v>
      </c>
      <c r="F152" s="116">
        <v>179</v>
      </c>
      <c r="G152" s="116">
        <v>130</v>
      </c>
      <c r="H152" s="45"/>
      <c r="I152" s="46"/>
      <c r="J152" s="47"/>
      <c r="K152" s="48"/>
      <c r="L152" s="49"/>
      <c r="M152" s="51">
        <f t="shared" ref="M152:M160" si="15">SUM(E152:G152)</f>
        <v>424</v>
      </c>
      <c r="N152" s="51">
        <f>COUNTIF(E152:G152,"&gt;0")</f>
        <v>3</v>
      </c>
      <c r="O152" s="80">
        <f>IF(OR(E152&gt;0,F152&gt;0,G152&gt;0),Données!$T$4)</f>
        <v>13</v>
      </c>
    </row>
    <row r="153" spans="1:15" x14ac:dyDescent="0.3">
      <c r="A153" s="41" t="str">
        <f>VLOOKUP(B153,Données!$A$3:$I$1003,4)</f>
        <v>F</v>
      </c>
      <c r="B153" s="53">
        <v>1072</v>
      </c>
      <c r="C153" s="43" t="str">
        <f>IF(B153=Données!T$1,Données!$T$2,VLOOKUP(B153,Données!$A$3:$I$1003,3))</f>
        <v>Nicole Joly</v>
      </c>
      <c r="D153" s="41">
        <f>IF(C153="Dummy",Données!$T$3,VLOOKUP(B153,Données!$A$3:$I$1003,5))</f>
        <v>151</v>
      </c>
      <c r="E153" s="116">
        <v>121</v>
      </c>
      <c r="F153" s="116">
        <v>111</v>
      </c>
      <c r="G153" s="116">
        <v>115</v>
      </c>
      <c r="H153" s="45"/>
      <c r="I153" s="46"/>
      <c r="J153" s="47"/>
      <c r="K153" s="48"/>
      <c r="L153" s="49"/>
      <c r="M153" s="51">
        <f t="shared" si="15"/>
        <v>347</v>
      </c>
      <c r="N153" s="51">
        <f>COUNTIF(E153:G153,"&gt;0")</f>
        <v>3</v>
      </c>
      <c r="O153" s="81">
        <f>IF(OR(E153&gt;0,F153&gt;0,G153&gt;0),[1]Données!$T$4)</f>
        <v>13</v>
      </c>
    </row>
    <row r="154" spans="1:15" x14ac:dyDescent="0.3">
      <c r="A154" s="41" t="str">
        <f>VLOOKUP(B154,Données!$A$3:$I$1003,4)</f>
        <v>F</v>
      </c>
      <c r="B154" s="53">
        <v>1073</v>
      </c>
      <c r="C154" s="43" t="str">
        <f>IF(B154=Données!T$1,Données!$T$2,VLOOKUP(B154,Données!$A$3:$I$1003,3))</f>
        <v>Ginette Juteau</v>
      </c>
      <c r="D154" s="41">
        <f>IF(C154="Dummy",Données!$T$3,VLOOKUP(B154,Données!$A$3:$I$1003,5))</f>
        <v>158</v>
      </c>
      <c r="E154" s="116">
        <v>146</v>
      </c>
      <c r="F154" s="116">
        <v>137</v>
      </c>
      <c r="G154" s="116">
        <v>187</v>
      </c>
      <c r="H154" s="45"/>
      <c r="I154" s="46"/>
      <c r="J154" s="47"/>
      <c r="K154" s="48"/>
      <c r="L154" s="49"/>
      <c r="M154" s="51">
        <f t="shared" si="15"/>
        <v>470</v>
      </c>
      <c r="N154" s="51">
        <f>COUNTIF(E154:G154,"&gt;0")</f>
        <v>3</v>
      </c>
      <c r="O154" s="81">
        <f>IF(OR(E154&gt;0,F154&gt;0,G154&gt;0),[1]Données!$T$4)</f>
        <v>13</v>
      </c>
    </row>
    <row r="155" spans="1:15" x14ac:dyDescent="0.3">
      <c r="A155" s="41" t="str">
        <f>VLOOKUP(B155,Données!$A$3:$I$1003,4)</f>
        <v>F</v>
      </c>
      <c r="B155" s="53">
        <v>1074</v>
      </c>
      <c r="C155" s="43" t="str">
        <f>IF(B155=Données!T$1,Données!$T$2,VLOOKUP(B155,Données!$A$3:$I$1003,3))</f>
        <v>Diane Lampron</v>
      </c>
      <c r="D155" s="41">
        <f>IF(C155="Dummy",Données!$T$3,VLOOKUP(B155,Données!$A$3:$I$1003,5))</f>
        <v>130</v>
      </c>
      <c r="E155" s="116">
        <v>173</v>
      </c>
      <c r="F155" s="116">
        <v>155</v>
      </c>
      <c r="G155" s="116">
        <v>172</v>
      </c>
      <c r="H155" s="45"/>
      <c r="I155" s="46"/>
      <c r="J155" s="47"/>
      <c r="K155" s="48"/>
      <c r="L155" s="49"/>
      <c r="M155" s="51">
        <f t="shared" si="15"/>
        <v>500</v>
      </c>
      <c r="N155" s="51">
        <f>COUNTIF(E155:G155,"&gt;0")</f>
        <v>3</v>
      </c>
      <c r="O155" s="81">
        <f>IF(OR(E155&gt;0,F155&gt;0,G155&gt;0),[1]Données!$T$4)</f>
        <v>13</v>
      </c>
    </row>
    <row r="156" spans="1:15" x14ac:dyDescent="0.3">
      <c r="A156" s="41" t="str">
        <f>VLOOKUP(B156,Données!$A$3:$I$1003,4)</f>
        <v>H</v>
      </c>
      <c r="B156" s="53">
        <v>1075</v>
      </c>
      <c r="C156" s="43" t="str">
        <f>IF(B156=Données!T$1,Données!$T$2,VLOOKUP(B156,Données!$A$3:$I$1003,3))</f>
        <v>Michel Taillon</v>
      </c>
      <c r="D156" s="41">
        <f>IF(C156="Dummy",Données!$T$3,VLOOKUP(B156,Données!$A$3:$I$1003,5))</f>
        <v>224</v>
      </c>
      <c r="E156" s="116">
        <v>268</v>
      </c>
      <c r="F156" s="116">
        <v>289</v>
      </c>
      <c r="G156" s="116">
        <v>209</v>
      </c>
      <c r="H156" s="45"/>
      <c r="I156" s="46"/>
      <c r="J156" s="47"/>
      <c r="K156" s="48"/>
      <c r="L156" s="49"/>
      <c r="M156" s="51">
        <f t="shared" si="15"/>
        <v>766</v>
      </c>
      <c r="N156" s="51">
        <f>COUNTIF(E156:G156,"&gt;0")</f>
        <v>3</v>
      </c>
      <c r="O156" s="81">
        <f>IF(OR(E156&gt;0,F156&gt;0,G156&gt;0),[1]Données!$T$4)</f>
        <v>13</v>
      </c>
    </row>
    <row r="157" spans="1:15" x14ac:dyDescent="0.3">
      <c r="A157" s="32" t="s">
        <v>121</v>
      </c>
      <c r="B157" s="53"/>
      <c r="C157" s="54" t="e">
        <f>VLOOKUP(B157,Données!$M$3:$R$253,2)</f>
        <v>#N/A</v>
      </c>
      <c r="D157" s="32" t="e">
        <f>VLOOKUP(B157,Données!$M$3:$R$253,3)</f>
        <v>#N/A</v>
      </c>
      <c r="E157" s="55"/>
      <c r="F157" s="55"/>
      <c r="G157" s="55"/>
      <c r="H157" s="45"/>
      <c r="I157" s="46"/>
      <c r="J157" s="47"/>
      <c r="K157" s="48"/>
      <c r="L157" s="49"/>
      <c r="M157" s="57">
        <f t="shared" si="15"/>
        <v>0</v>
      </c>
      <c r="N157" s="57">
        <f>COUNTIF(E157:G157,("&gt;0"))</f>
        <v>0</v>
      </c>
      <c r="O157" s="82" t="b">
        <f>IF(OR(E157&gt;0,F157&gt;0,G157&gt;0),Données!$T$5)</f>
        <v>0</v>
      </c>
    </row>
    <row r="158" spans="1:15" x14ac:dyDescent="0.3">
      <c r="A158" s="32" t="s">
        <v>121</v>
      </c>
      <c r="B158" s="53"/>
      <c r="C158" s="54" t="e">
        <f>VLOOKUP(B158,Données!$M$3:$R$253,2)</f>
        <v>#N/A</v>
      </c>
      <c r="D158" s="32" t="e">
        <f>VLOOKUP(B158,Données!$M$3:$R$253,3)</f>
        <v>#N/A</v>
      </c>
      <c r="E158" s="55"/>
      <c r="F158" s="55"/>
      <c r="G158" s="55"/>
      <c r="H158" s="45"/>
      <c r="I158" s="46"/>
      <c r="J158" s="47"/>
      <c r="K158" s="48"/>
      <c r="L158" s="49"/>
      <c r="M158" s="57">
        <f t="shared" si="15"/>
        <v>0</v>
      </c>
      <c r="N158" s="57">
        <f>COUNTIF(E158:G158,("&gt;0"))</f>
        <v>0</v>
      </c>
      <c r="O158" s="82" t="b">
        <f>IF(OR(E158&gt;0,F158&gt;0,G158&gt;0),Données!$T$5)</f>
        <v>0</v>
      </c>
    </row>
    <row r="159" spans="1:15" x14ac:dyDescent="0.3">
      <c r="A159" s="59" t="s">
        <v>122</v>
      </c>
      <c r="B159" s="53"/>
      <c r="C159" s="60" t="e">
        <f>VLOOKUP(B159,Données!$A$3:$I$1003,3)</f>
        <v>#N/A</v>
      </c>
      <c r="D159" s="59" t="e">
        <f>IF(C159="Dummy",Données!$T$3,VLOOKUP(B159,Données!$A$3:$I$1003,5))</f>
        <v>#N/A</v>
      </c>
      <c r="E159" s="55"/>
      <c r="F159" s="55"/>
      <c r="G159" s="55"/>
      <c r="H159" s="45"/>
      <c r="I159" s="46"/>
      <c r="J159" s="47"/>
      <c r="K159" s="48"/>
      <c r="L159" s="49"/>
      <c r="M159" s="62">
        <f t="shared" si="15"/>
        <v>0</v>
      </c>
      <c r="N159" s="62">
        <f>COUNTIF(E159:G159,("&gt;0"))</f>
        <v>0</v>
      </c>
      <c r="O159" s="83" t="b">
        <f>IF(OR(E159&gt;0,F159&gt;0,G159&gt;0),Données!$T$4)</f>
        <v>0</v>
      </c>
    </row>
    <row r="160" spans="1:15" x14ac:dyDescent="0.3">
      <c r="A160" s="59" t="s">
        <v>122</v>
      </c>
      <c r="B160" s="53"/>
      <c r="C160" s="60" t="e">
        <f>VLOOKUP(B160,Données!$A$3:$I$1003,3)</f>
        <v>#N/A</v>
      </c>
      <c r="D160" s="59" t="e">
        <f>IF(C160="Dummy",Données!$T$3,VLOOKUP(B160,Données!$A$3:$I$1003,5))</f>
        <v>#N/A</v>
      </c>
      <c r="E160" s="55"/>
      <c r="F160" s="55"/>
      <c r="G160" s="55"/>
      <c r="H160" s="45"/>
      <c r="I160" s="46"/>
      <c r="J160" s="47"/>
      <c r="K160" s="48"/>
      <c r="L160" s="49"/>
      <c r="M160" s="62">
        <f t="shared" si="15"/>
        <v>0</v>
      </c>
      <c r="N160" s="62">
        <f>COUNTIF(E160:G160,("&gt;0"))</f>
        <v>0</v>
      </c>
      <c r="O160" s="83" t="b">
        <f>IF(OR(E160&gt;0,F160&gt;0,G160&gt;0),Données!$T$4)</f>
        <v>0</v>
      </c>
    </row>
    <row r="161" spans="1:15" ht="15.6" x14ac:dyDescent="0.3">
      <c r="A161" s="84">
        <f>$AG$1-D161</f>
        <v>-785</v>
      </c>
      <c r="B161" s="85"/>
      <c r="C161" s="31"/>
      <c r="D161" s="86">
        <f>SUM(D152:D156)</f>
        <v>785</v>
      </c>
      <c r="E161" s="87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87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87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85"/>
      <c r="I161" s="88"/>
      <c r="J161" s="89"/>
      <c r="K161" s="90"/>
      <c r="L161" s="91"/>
      <c r="M161" s="92"/>
      <c r="N161" s="93"/>
      <c r="O161" s="94"/>
    </row>
  </sheetData>
  <conditionalFormatting sqref="M2:N6 B1:N1 D2:D6">
    <cfRule type="containsErrors" dxfId="1736" priority="988">
      <formula>ISERROR(B1)</formula>
    </cfRule>
  </conditionalFormatting>
  <conditionalFormatting sqref="E1:G1">
    <cfRule type="cellIs" dxfId="1735" priority="986" operator="equal">
      <formula>0</formula>
    </cfRule>
    <cfRule type="containsErrors" dxfId="1734" priority="987">
      <formula>ISERROR(E1)</formula>
    </cfRule>
  </conditionalFormatting>
  <conditionalFormatting sqref="M1:M6">
    <cfRule type="containsErrors" dxfId="1733" priority="985">
      <formula>ISERROR(M1)</formula>
    </cfRule>
  </conditionalFormatting>
  <conditionalFormatting sqref="M1:N6">
    <cfRule type="cellIs" dxfId="1732" priority="984" operator="equal">
      <formula>0</formula>
    </cfRule>
  </conditionalFormatting>
  <conditionalFormatting sqref="A1">
    <cfRule type="containsErrors" dxfId="1731" priority="983">
      <formula>ISERROR(A1)</formula>
    </cfRule>
  </conditionalFormatting>
  <conditionalFormatting sqref="M7:N8 D7:D8">
    <cfRule type="cellIs" dxfId="1730" priority="981" operator="equal">
      <formula>0</formula>
    </cfRule>
    <cfRule type="containsErrors" dxfId="1729" priority="982">
      <formula>ISERROR(D7)</formula>
    </cfRule>
  </conditionalFormatting>
  <conditionalFormatting sqref="M9:N10">
    <cfRule type="cellIs" dxfId="1728" priority="979" operator="equal">
      <formula>0</formula>
    </cfRule>
    <cfRule type="containsErrors" dxfId="1727" priority="980">
      <formula>ISERROR(M9)</formula>
    </cfRule>
  </conditionalFormatting>
  <conditionalFormatting sqref="C2:C6">
    <cfRule type="containsErrors" dxfId="1726" priority="978">
      <formula>ISERROR(C2)</formula>
    </cfRule>
  </conditionalFormatting>
  <conditionalFormatting sqref="C7:C8">
    <cfRule type="cellIs" dxfId="1725" priority="976" operator="equal">
      <formula>0</formula>
    </cfRule>
    <cfRule type="containsErrors" dxfId="1724" priority="977">
      <formula>ISERROR(C7)</formula>
    </cfRule>
  </conditionalFormatting>
  <conditionalFormatting sqref="C9:C10">
    <cfRule type="cellIs" dxfId="1723" priority="974" operator="equal">
      <formula>0</formula>
    </cfRule>
    <cfRule type="containsErrors" dxfId="1722" priority="975">
      <formula>ISERROR(C9)</formula>
    </cfRule>
  </conditionalFormatting>
  <conditionalFormatting sqref="C11">
    <cfRule type="containsErrors" dxfId="1721" priority="973">
      <formula>ISERROR(C11)</formula>
    </cfRule>
  </conditionalFormatting>
  <conditionalFormatting sqref="O9:O10">
    <cfRule type="cellIs" dxfId="1720" priority="683" operator="equal">
      <formula>0</formula>
    </cfRule>
    <cfRule type="containsErrors" dxfId="1719" priority="684">
      <formula>ISERROR(O9)</formula>
    </cfRule>
  </conditionalFormatting>
  <conditionalFormatting sqref="B42:B46">
    <cfRule type="containsErrors" dxfId="1718" priority="731">
      <formula>ISERROR(B42)</formula>
    </cfRule>
  </conditionalFormatting>
  <conditionalFormatting sqref="B112:B116">
    <cfRule type="containsErrors" dxfId="1717" priority="724">
      <formula>ISERROR(B112)</formula>
    </cfRule>
  </conditionalFormatting>
  <conditionalFormatting sqref="B132:B136">
    <cfRule type="containsErrors" dxfId="1716" priority="737">
      <formula>ISERROR(B132)</formula>
    </cfRule>
  </conditionalFormatting>
  <conditionalFormatting sqref="A139:A140">
    <cfRule type="cellIs" dxfId="1715" priority="761" operator="equal">
      <formula>0</formula>
    </cfRule>
    <cfRule type="containsErrors" dxfId="1714" priority="762">
      <formula>ISERROR(A139)</formula>
    </cfRule>
  </conditionalFormatting>
  <conditionalFormatting sqref="A97:A98">
    <cfRule type="cellIs" dxfId="1713" priority="779" operator="equal">
      <formula>0</formula>
    </cfRule>
    <cfRule type="containsErrors" dxfId="1712" priority="780">
      <formula>ISERROR(A97)</formula>
    </cfRule>
  </conditionalFormatting>
  <conditionalFormatting sqref="A99:A100">
    <cfRule type="cellIs" dxfId="1711" priority="777" operator="equal">
      <formula>0</formula>
    </cfRule>
    <cfRule type="containsErrors" dxfId="1710" priority="778">
      <formula>ISERROR(A99)</formula>
    </cfRule>
  </conditionalFormatting>
  <conditionalFormatting sqref="B2:B6">
    <cfRule type="containsErrors" dxfId="1709" priority="822">
      <formula>ISERROR(B2)</formula>
    </cfRule>
  </conditionalFormatting>
  <conditionalFormatting sqref="D9:D10">
    <cfRule type="cellIs" dxfId="1708" priority="820" operator="equal">
      <formula>0</formula>
    </cfRule>
    <cfRule type="containsErrors" dxfId="1707" priority="821">
      <formula>ISERROR(D9)</formula>
    </cfRule>
  </conditionalFormatting>
  <conditionalFormatting sqref="M11">
    <cfRule type="containsErrors" dxfId="1706" priority="819">
      <formula>ISERROR(M11)</formula>
    </cfRule>
  </conditionalFormatting>
  <conditionalFormatting sqref="D11">
    <cfRule type="containsErrors" dxfId="1705" priority="818">
      <formula>ISERROR(D11)</formula>
    </cfRule>
  </conditionalFormatting>
  <conditionalFormatting sqref="A2:A6">
    <cfRule type="containsErrors" dxfId="1704" priority="817">
      <formula>ISERROR(A2)</formula>
    </cfRule>
  </conditionalFormatting>
  <conditionalFormatting sqref="A7:A8">
    <cfRule type="cellIs" dxfId="1703" priority="815" operator="equal">
      <formula>0</formula>
    </cfRule>
    <cfRule type="containsErrors" dxfId="1702" priority="816">
      <formula>ISERROR(A7)</formula>
    </cfRule>
  </conditionalFormatting>
  <conditionalFormatting sqref="A9:A10">
    <cfRule type="cellIs" dxfId="1701" priority="813" operator="equal">
      <formula>0</formula>
    </cfRule>
    <cfRule type="containsErrors" dxfId="1700" priority="814">
      <formula>ISERROR(A9)</formula>
    </cfRule>
  </conditionalFormatting>
  <conditionalFormatting sqref="A17:A18">
    <cfRule type="cellIs" dxfId="1699" priority="811" operator="equal">
      <formula>0</formula>
    </cfRule>
    <cfRule type="containsErrors" dxfId="1698" priority="812">
      <formula>ISERROR(A17)</formula>
    </cfRule>
  </conditionalFormatting>
  <conditionalFormatting sqref="A19:A20">
    <cfRule type="cellIs" dxfId="1697" priority="809" operator="equal">
      <formula>0</formula>
    </cfRule>
    <cfRule type="containsErrors" dxfId="1696" priority="810">
      <formula>ISERROR(A19)</formula>
    </cfRule>
  </conditionalFormatting>
  <conditionalFormatting sqref="A27:A28">
    <cfRule type="cellIs" dxfId="1695" priority="807" operator="equal">
      <formula>0</formula>
    </cfRule>
    <cfRule type="containsErrors" dxfId="1694" priority="808">
      <formula>ISERROR(A27)</formula>
    </cfRule>
  </conditionalFormatting>
  <conditionalFormatting sqref="A29:A30">
    <cfRule type="cellIs" dxfId="1693" priority="805" operator="equal">
      <formula>0</formula>
    </cfRule>
    <cfRule type="containsErrors" dxfId="1692" priority="806">
      <formula>ISERROR(A29)</formula>
    </cfRule>
  </conditionalFormatting>
  <conditionalFormatting sqref="A37:A38">
    <cfRule type="cellIs" dxfId="1691" priority="803" operator="equal">
      <formula>0</formula>
    </cfRule>
    <cfRule type="containsErrors" dxfId="1690" priority="804">
      <formula>ISERROR(A37)</formula>
    </cfRule>
  </conditionalFormatting>
  <conditionalFormatting sqref="A39:A40">
    <cfRule type="cellIs" dxfId="1689" priority="801" operator="equal">
      <formula>0</formula>
    </cfRule>
    <cfRule type="containsErrors" dxfId="1688" priority="802">
      <formula>ISERROR(A39)</formula>
    </cfRule>
  </conditionalFormatting>
  <conditionalFormatting sqref="A47:A48">
    <cfRule type="cellIs" dxfId="1687" priority="799" operator="equal">
      <formula>0</formula>
    </cfRule>
    <cfRule type="containsErrors" dxfId="1686" priority="800">
      <formula>ISERROR(A47)</formula>
    </cfRule>
  </conditionalFormatting>
  <conditionalFormatting sqref="A49:A50">
    <cfRule type="cellIs" dxfId="1685" priority="797" operator="equal">
      <formula>0</formula>
    </cfRule>
    <cfRule type="containsErrors" dxfId="1684" priority="798">
      <formula>ISERROR(A49)</formula>
    </cfRule>
  </conditionalFormatting>
  <conditionalFormatting sqref="A57:A58">
    <cfRule type="cellIs" dxfId="1683" priority="795" operator="equal">
      <formula>0</formula>
    </cfRule>
    <cfRule type="containsErrors" dxfId="1682" priority="796">
      <formula>ISERROR(A57)</formula>
    </cfRule>
  </conditionalFormatting>
  <conditionalFormatting sqref="A59:A60">
    <cfRule type="cellIs" dxfId="1681" priority="793" operator="equal">
      <formula>0</formula>
    </cfRule>
    <cfRule type="containsErrors" dxfId="1680" priority="794">
      <formula>ISERROR(A59)</formula>
    </cfRule>
  </conditionalFormatting>
  <conditionalFormatting sqref="A67:A68">
    <cfRule type="cellIs" dxfId="1679" priority="791" operator="equal">
      <formula>0</formula>
    </cfRule>
    <cfRule type="containsErrors" dxfId="1678" priority="792">
      <formula>ISERROR(A67)</formula>
    </cfRule>
  </conditionalFormatting>
  <conditionalFormatting sqref="A69:A70">
    <cfRule type="cellIs" dxfId="1677" priority="789" operator="equal">
      <formula>0</formula>
    </cfRule>
    <cfRule type="containsErrors" dxfId="1676" priority="790">
      <formula>ISERROR(A69)</formula>
    </cfRule>
  </conditionalFormatting>
  <conditionalFormatting sqref="A77:A78">
    <cfRule type="cellIs" dxfId="1675" priority="787" operator="equal">
      <formula>0</formula>
    </cfRule>
    <cfRule type="containsErrors" dxfId="1674" priority="788">
      <formula>ISERROR(A77)</formula>
    </cfRule>
  </conditionalFormatting>
  <conditionalFormatting sqref="A79:A80">
    <cfRule type="cellIs" dxfId="1673" priority="785" operator="equal">
      <formula>0</formula>
    </cfRule>
    <cfRule type="containsErrors" dxfId="1672" priority="786">
      <formula>ISERROR(A79)</formula>
    </cfRule>
  </conditionalFormatting>
  <conditionalFormatting sqref="A87:A88">
    <cfRule type="cellIs" dxfId="1671" priority="783" operator="equal">
      <formula>0</formula>
    </cfRule>
    <cfRule type="containsErrors" dxfId="1670" priority="784">
      <formula>ISERROR(A87)</formula>
    </cfRule>
  </conditionalFormatting>
  <conditionalFormatting sqref="A89:A90">
    <cfRule type="cellIs" dxfId="1669" priority="781" operator="equal">
      <formula>0</formula>
    </cfRule>
    <cfRule type="containsErrors" dxfId="1668" priority="782">
      <formula>ISERROR(A89)</formula>
    </cfRule>
  </conditionalFormatting>
  <conditionalFormatting sqref="A107:A108">
    <cfRule type="cellIs" dxfId="1667" priority="775" operator="equal">
      <formula>0</formula>
    </cfRule>
    <cfRule type="containsErrors" dxfId="1666" priority="776">
      <formula>ISERROR(A107)</formula>
    </cfRule>
  </conditionalFormatting>
  <conditionalFormatting sqref="A109:A110">
    <cfRule type="cellIs" dxfId="1665" priority="773" operator="equal">
      <formula>0</formula>
    </cfRule>
    <cfRule type="containsErrors" dxfId="1664" priority="774">
      <formula>ISERROR(A109)</formula>
    </cfRule>
  </conditionalFormatting>
  <conditionalFormatting sqref="A117:A118">
    <cfRule type="cellIs" dxfId="1663" priority="771" operator="equal">
      <formula>0</formula>
    </cfRule>
    <cfRule type="containsErrors" dxfId="1662" priority="772">
      <formula>ISERROR(A117)</formula>
    </cfRule>
  </conditionalFormatting>
  <conditionalFormatting sqref="A119:A120">
    <cfRule type="cellIs" dxfId="1661" priority="769" operator="equal">
      <formula>0</formula>
    </cfRule>
    <cfRule type="containsErrors" dxfId="1660" priority="770">
      <formula>ISERROR(A119)</formula>
    </cfRule>
  </conditionalFormatting>
  <conditionalFormatting sqref="A127:A128">
    <cfRule type="cellIs" dxfId="1659" priority="767" operator="equal">
      <formula>0</formula>
    </cfRule>
    <cfRule type="containsErrors" dxfId="1658" priority="768">
      <formula>ISERROR(A127)</formula>
    </cfRule>
  </conditionalFormatting>
  <conditionalFormatting sqref="A129:A130">
    <cfRule type="cellIs" dxfId="1657" priority="765" operator="equal">
      <formula>0</formula>
    </cfRule>
    <cfRule type="containsErrors" dxfId="1656" priority="766">
      <formula>ISERROR(A129)</formula>
    </cfRule>
  </conditionalFormatting>
  <conditionalFormatting sqref="A137:A138">
    <cfRule type="cellIs" dxfId="1655" priority="763" operator="equal">
      <formula>0</formula>
    </cfRule>
    <cfRule type="containsErrors" dxfId="1654" priority="764">
      <formula>ISERROR(A137)</formula>
    </cfRule>
  </conditionalFormatting>
  <conditionalFormatting sqref="A147:A148">
    <cfRule type="cellIs" dxfId="1653" priority="759" operator="equal">
      <formula>0</formula>
    </cfRule>
    <cfRule type="containsErrors" dxfId="1652" priority="760">
      <formula>ISERROR(A147)</formula>
    </cfRule>
  </conditionalFormatting>
  <conditionalFormatting sqref="A149:A150">
    <cfRule type="cellIs" dxfId="1651" priority="757" operator="equal">
      <formula>0</formula>
    </cfRule>
    <cfRule type="containsErrors" dxfId="1650" priority="758">
      <formula>ISERROR(A149)</formula>
    </cfRule>
  </conditionalFormatting>
  <conditionalFormatting sqref="A157:A158">
    <cfRule type="cellIs" dxfId="1649" priority="755" operator="equal">
      <formula>0</formula>
    </cfRule>
    <cfRule type="containsErrors" dxfId="1648" priority="756">
      <formula>ISERROR(A157)</formula>
    </cfRule>
  </conditionalFormatting>
  <conditionalFormatting sqref="A159:A160">
    <cfRule type="cellIs" dxfId="1647" priority="753" operator="equal">
      <formula>0</formula>
    </cfRule>
    <cfRule type="containsErrors" dxfId="1646" priority="754">
      <formula>ISERROR(A159)</formula>
    </cfRule>
  </conditionalFormatting>
  <conditionalFormatting sqref="B142:B146">
    <cfRule type="containsErrors" dxfId="1645" priority="736">
      <formula>ISERROR(B142)</formula>
    </cfRule>
  </conditionalFormatting>
  <conditionalFormatting sqref="B152:B156">
    <cfRule type="containsErrors" dxfId="1644" priority="735">
      <formula>ISERROR(B152)</formula>
    </cfRule>
  </conditionalFormatting>
  <conditionalFormatting sqref="B12:B16">
    <cfRule type="containsErrors" dxfId="1643" priority="734">
      <formula>ISERROR(B12)</formula>
    </cfRule>
  </conditionalFormatting>
  <conditionalFormatting sqref="B22:B26">
    <cfRule type="containsErrors" dxfId="1642" priority="733">
      <formula>ISERROR(B22)</formula>
    </cfRule>
  </conditionalFormatting>
  <conditionalFormatting sqref="B32:B36">
    <cfRule type="containsErrors" dxfId="1641" priority="732">
      <formula>ISERROR(B32)</formula>
    </cfRule>
  </conditionalFormatting>
  <conditionalFormatting sqref="B52:B56">
    <cfRule type="containsErrors" dxfId="1640" priority="730">
      <formula>ISERROR(B52)</formula>
    </cfRule>
  </conditionalFormatting>
  <conditionalFormatting sqref="B62:B66">
    <cfRule type="containsErrors" dxfId="1639" priority="729">
      <formula>ISERROR(B62)</formula>
    </cfRule>
  </conditionalFormatting>
  <conditionalFormatting sqref="B72:B76">
    <cfRule type="containsErrors" dxfId="1638" priority="728">
      <formula>ISERROR(B72)</formula>
    </cfRule>
  </conditionalFormatting>
  <conditionalFormatting sqref="B82:B86">
    <cfRule type="containsErrors" dxfId="1637" priority="727">
      <formula>ISERROR(B82)</formula>
    </cfRule>
  </conditionalFormatting>
  <conditionalFormatting sqref="B92:B96">
    <cfRule type="containsErrors" dxfId="1636" priority="726">
      <formula>ISERROR(B92)</formula>
    </cfRule>
  </conditionalFormatting>
  <conditionalFormatting sqref="B102:B106">
    <cfRule type="containsErrors" dxfId="1635" priority="725">
      <formula>ISERROR(B102)</formula>
    </cfRule>
  </conditionalFormatting>
  <conditionalFormatting sqref="B122:B126">
    <cfRule type="containsErrors" dxfId="1634" priority="723">
      <formula>ISERROR(B122)</formula>
    </cfRule>
  </conditionalFormatting>
  <conditionalFormatting sqref="B11">
    <cfRule type="containsErrors" dxfId="1633" priority="722">
      <formula>ISERROR(B11)</formula>
    </cfRule>
  </conditionalFormatting>
  <conditionalFormatting sqref="A11">
    <cfRule type="containsErrors" dxfId="1632" priority="721">
      <formula>ISERROR(A11)</formula>
    </cfRule>
  </conditionalFormatting>
  <conditionalFormatting sqref="O2:O6">
    <cfRule type="cellIs" dxfId="1629" priority="687" operator="equal">
      <formula>0</formula>
    </cfRule>
    <cfRule type="containsErrors" dxfId="1628" priority="688">
      <formula>ISERROR(O2)</formula>
    </cfRule>
  </conditionalFormatting>
  <conditionalFormatting sqref="O7:O8">
    <cfRule type="cellIs" dxfId="1627" priority="685" operator="equal">
      <formula>0</formula>
    </cfRule>
    <cfRule type="containsErrors" dxfId="1626" priority="686">
      <formula>ISERROR(O7)</formula>
    </cfRule>
  </conditionalFormatting>
  <conditionalFormatting sqref="O2:O6">
    <cfRule type="cellIs" dxfId="1625" priority="682" operator="equal">
      <formula>FALSE</formula>
    </cfRule>
  </conditionalFormatting>
  <conditionalFormatting sqref="O7:O8">
    <cfRule type="cellIs" dxfId="1624" priority="681" operator="equal">
      <formula>FALSE</formula>
    </cfRule>
  </conditionalFormatting>
  <conditionalFormatting sqref="O9:O10">
    <cfRule type="cellIs" dxfId="1623" priority="680" operator="equal">
      <formula>FALSE</formula>
    </cfRule>
  </conditionalFormatting>
  <conditionalFormatting sqref="C21">
    <cfRule type="containsErrors" dxfId="1622" priority="544">
      <formula>ISERROR(C21)</formula>
    </cfRule>
  </conditionalFormatting>
  <conditionalFormatting sqref="M21">
    <cfRule type="containsErrors" dxfId="1621" priority="543">
      <formula>ISERROR(M21)</formula>
    </cfRule>
  </conditionalFormatting>
  <conditionalFormatting sqref="D21">
    <cfRule type="containsErrors" dxfId="1620" priority="542">
      <formula>ISERROR(D21)</formula>
    </cfRule>
  </conditionalFormatting>
  <conditionalFormatting sqref="B21">
    <cfRule type="containsErrors" dxfId="1619" priority="541">
      <formula>ISERROR(B21)</formula>
    </cfRule>
  </conditionalFormatting>
  <conditionalFormatting sqref="A21">
    <cfRule type="containsErrors" dxfId="1618" priority="540">
      <formula>ISERROR(A21)</formula>
    </cfRule>
  </conditionalFormatting>
  <conditionalFormatting sqref="C31">
    <cfRule type="containsErrors" dxfId="1615" priority="537">
      <formula>ISERROR(C31)</formula>
    </cfRule>
  </conditionalFormatting>
  <conditionalFormatting sqref="M31">
    <cfRule type="containsErrors" dxfId="1614" priority="536">
      <formula>ISERROR(M31)</formula>
    </cfRule>
  </conditionalFormatting>
  <conditionalFormatting sqref="D31">
    <cfRule type="containsErrors" dxfId="1613" priority="535">
      <formula>ISERROR(D31)</formula>
    </cfRule>
  </conditionalFormatting>
  <conditionalFormatting sqref="B31">
    <cfRule type="containsErrors" dxfId="1612" priority="534">
      <formula>ISERROR(B31)</formula>
    </cfRule>
  </conditionalFormatting>
  <conditionalFormatting sqref="A31">
    <cfRule type="containsErrors" dxfId="1611" priority="533">
      <formula>ISERROR(A31)</formula>
    </cfRule>
  </conditionalFormatting>
  <conditionalFormatting sqref="C41">
    <cfRule type="containsErrors" dxfId="1608" priority="530">
      <formula>ISERROR(C41)</formula>
    </cfRule>
  </conditionalFormatting>
  <conditionalFormatting sqref="M41">
    <cfRule type="containsErrors" dxfId="1607" priority="529">
      <formula>ISERROR(M41)</formula>
    </cfRule>
  </conditionalFormatting>
  <conditionalFormatting sqref="D41">
    <cfRule type="containsErrors" dxfId="1606" priority="528">
      <formula>ISERROR(D41)</formula>
    </cfRule>
  </conditionalFormatting>
  <conditionalFormatting sqref="B41">
    <cfRule type="containsErrors" dxfId="1605" priority="527">
      <formula>ISERROR(B41)</formula>
    </cfRule>
  </conditionalFormatting>
  <conditionalFormatting sqref="A41">
    <cfRule type="containsErrors" dxfId="1604" priority="526">
      <formula>ISERROR(A41)</formula>
    </cfRule>
  </conditionalFormatting>
  <conditionalFormatting sqref="C51">
    <cfRule type="containsErrors" dxfId="1601" priority="523">
      <formula>ISERROR(C51)</formula>
    </cfRule>
  </conditionalFormatting>
  <conditionalFormatting sqref="M51">
    <cfRule type="containsErrors" dxfId="1600" priority="522">
      <formula>ISERROR(M51)</formula>
    </cfRule>
  </conditionalFormatting>
  <conditionalFormatting sqref="D51">
    <cfRule type="containsErrors" dxfId="1599" priority="521">
      <formula>ISERROR(D51)</formula>
    </cfRule>
  </conditionalFormatting>
  <conditionalFormatting sqref="B51">
    <cfRule type="containsErrors" dxfId="1598" priority="520">
      <formula>ISERROR(B51)</formula>
    </cfRule>
  </conditionalFormatting>
  <conditionalFormatting sqref="A51">
    <cfRule type="containsErrors" dxfId="1597" priority="519">
      <formula>ISERROR(A51)</formula>
    </cfRule>
  </conditionalFormatting>
  <conditionalFormatting sqref="C61">
    <cfRule type="containsErrors" dxfId="1594" priority="516">
      <formula>ISERROR(C61)</formula>
    </cfRule>
  </conditionalFormatting>
  <conditionalFormatting sqref="M61">
    <cfRule type="containsErrors" dxfId="1593" priority="515">
      <formula>ISERROR(M61)</formula>
    </cfRule>
  </conditionalFormatting>
  <conditionalFormatting sqref="D61">
    <cfRule type="containsErrors" dxfId="1592" priority="514">
      <formula>ISERROR(D61)</formula>
    </cfRule>
  </conditionalFormatting>
  <conditionalFormatting sqref="B61">
    <cfRule type="containsErrors" dxfId="1591" priority="513">
      <formula>ISERROR(B61)</formula>
    </cfRule>
  </conditionalFormatting>
  <conditionalFormatting sqref="A61">
    <cfRule type="containsErrors" dxfId="1590" priority="512">
      <formula>ISERROR(A61)</formula>
    </cfRule>
  </conditionalFormatting>
  <conditionalFormatting sqref="C71">
    <cfRule type="containsErrors" dxfId="1587" priority="509">
      <formula>ISERROR(C71)</formula>
    </cfRule>
  </conditionalFormatting>
  <conditionalFormatting sqref="M71">
    <cfRule type="containsErrors" dxfId="1586" priority="508">
      <formula>ISERROR(M71)</formula>
    </cfRule>
  </conditionalFormatting>
  <conditionalFormatting sqref="D71">
    <cfRule type="containsErrors" dxfId="1585" priority="507">
      <formula>ISERROR(D71)</formula>
    </cfRule>
  </conditionalFormatting>
  <conditionalFormatting sqref="B71">
    <cfRule type="containsErrors" dxfId="1584" priority="506">
      <formula>ISERROR(B71)</formula>
    </cfRule>
  </conditionalFormatting>
  <conditionalFormatting sqref="A71">
    <cfRule type="containsErrors" dxfId="1583" priority="505">
      <formula>ISERROR(A71)</formula>
    </cfRule>
  </conditionalFormatting>
  <conditionalFormatting sqref="C81">
    <cfRule type="containsErrors" dxfId="1580" priority="502">
      <formula>ISERROR(C81)</formula>
    </cfRule>
  </conditionalFormatting>
  <conditionalFormatting sqref="M81">
    <cfRule type="containsErrors" dxfId="1579" priority="501">
      <formula>ISERROR(M81)</formula>
    </cfRule>
  </conditionalFormatting>
  <conditionalFormatting sqref="D81">
    <cfRule type="containsErrors" dxfId="1578" priority="500">
      <formula>ISERROR(D81)</formula>
    </cfRule>
  </conditionalFormatting>
  <conditionalFormatting sqref="B81">
    <cfRule type="containsErrors" dxfId="1577" priority="499">
      <formula>ISERROR(B81)</formula>
    </cfRule>
  </conditionalFormatting>
  <conditionalFormatting sqref="A81">
    <cfRule type="containsErrors" dxfId="1576" priority="498">
      <formula>ISERROR(A81)</formula>
    </cfRule>
  </conditionalFormatting>
  <conditionalFormatting sqref="C91">
    <cfRule type="containsErrors" dxfId="1573" priority="495">
      <formula>ISERROR(C91)</formula>
    </cfRule>
  </conditionalFormatting>
  <conditionalFormatting sqref="M91">
    <cfRule type="containsErrors" dxfId="1572" priority="494">
      <formula>ISERROR(M91)</formula>
    </cfRule>
  </conditionalFormatting>
  <conditionalFormatting sqref="D91">
    <cfRule type="containsErrors" dxfId="1571" priority="493">
      <formula>ISERROR(D91)</formula>
    </cfRule>
  </conditionalFormatting>
  <conditionalFormatting sqref="B91">
    <cfRule type="containsErrors" dxfId="1570" priority="492">
      <formula>ISERROR(B91)</formula>
    </cfRule>
  </conditionalFormatting>
  <conditionalFormatting sqref="A91">
    <cfRule type="containsErrors" dxfId="1569" priority="491">
      <formula>ISERROR(A91)</formula>
    </cfRule>
  </conditionalFormatting>
  <conditionalFormatting sqref="C101">
    <cfRule type="containsErrors" dxfId="1566" priority="488">
      <formula>ISERROR(C101)</formula>
    </cfRule>
  </conditionalFormatting>
  <conditionalFormatting sqref="M101">
    <cfRule type="containsErrors" dxfId="1565" priority="487">
      <formula>ISERROR(M101)</formula>
    </cfRule>
  </conditionalFormatting>
  <conditionalFormatting sqref="D101">
    <cfRule type="containsErrors" dxfId="1564" priority="486">
      <formula>ISERROR(D101)</formula>
    </cfRule>
  </conditionalFormatting>
  <conditionalFormatting sqref="B101">
    <cfRule type="containsErrors" dxfId="1563" priority="485">
      <formula>ISERROR(B101)</formula>
    </cfRule>
  </conditionalFormatting>
  <conditionalFormatting sqref="A101">
    <cfRule type="containsErrors" dxfId="1562" priority="484">
      <formula>ISERROR(A101)</formula>
    </cfRule>
  </conditionalFormatting>
  <conditionalFormatting sqref="C111">
    <cfRule type="containsErrors" dxfId="1559" priority="481">
      <formula>ISERROR(C111)</formula>
    </cfRule>
  </conditionalFormatting>
  <conditionalFormatting sqref="M111">
    <cfRule type="containsErrors" dxfId="1558" priority="480">
      <formula>ISERROR(M111)</formula>
    </cfRule>
  </conditionalFormatting>
  <conditionalFormatting sqref="D111">
    <cfRule type="containsErrors" dxfId="1557" priority="479">
      <formula>ISERROR(D111)</formula>
    </cfRule>
  </conditionalFormatting>
  <conditionalFormatting sqref="B111">
    <cfRule type="containsErrors" dxfId="1556" priority="478">
      <formula>ISERROR(B111)</formula>
    </cfRule>
  </conditionalFormatting>
  <conditionalFormatting sqref="A111">
    <cfRule type="containsErrors" dxfId="1555" priority="477">
      <formula>ISERROR(A111)</formula>
    </cfRule>
  </conditionalFormatting>
  <conditionalFormatting sqref="C121">
    <cfRule type="containsErrors" dxfId="1552" priority="474">
      <formula>ISERROR(C121)</formula>
    </cfRule>
  </conditionalFormatting>
  <conditionalFormatting sqref="M121">
    <cfRule type="containsErrors" dxfId="1551" priority="473">
      <formula>ISERROR(M121)</formula>
    </cfRule>
  </conditionalFormatting>
  <conditionalFormatting sqref="D121">
    <cfRule type="containsErrors" dxfId="1550" priority="472">
      <formula>ISERROR(D121)</formula>
    </cfRule>
  </conditionalFormatting>
  <conditionalFormatting sqref="B121">
    <cfRule type="containsErrors" dxfId="1549" priority="471">
      <formula>ISERROR(B121)</formula>
    </cfRule>
  </conditionalFormatting>
  <conditionalFormatting sqref="A121">
    <cfRule type="containsErrors" dxfId="1548" priority="470">
      <formula>ISERROR(A121)</formula>
    </cfRule>
  </conditionalFormatting>
  <conditionalFormatting sqref="C131">
    <cfRule type="containsErrors" dxfId="1545" priority="467">
      <formula>ISERROR(C131)</formula>
    </cfRule>
  </conditionalFormatting>
  <conditionalFormatting sqref="M131">
    <cfRule type="containsErrors" dxfId="1544" priority="466">
      <formula>ISERROR(M131)</formula>
    </cfRule>
  </conditionalFormatting>
  <conditionalFormatting sqref="D131">
    <cfRule type="containsErrors" dxfId="1543" priority="465">
      <formula>ISERROR(D131)</formula>
    </cfRule>
  </conditionalFormatting>
  <conditionalFormatting sqref="B131">
    <cfRule type="containsErrors" dxfId="1542" priority="464">
      <formula>ISERROR(B131)</formula>
    </cfRule>
  </conditionalFormatting>
  <conditionalFormatting sqref="A131">
    <cfRule type="containsErrors" dxfId="1541" priority="463">
      <formula>ISERROR(A131)</formula>
    </cfRule>
  </conditionalFormatting>
  <conditionalFormatting sqref="C141">
    <cfRule type="containsErrors" dxfId="1538" priority="460">
      <formula>ISERROR(C141)</formula>
    </cfRule>
  </conditionalFormatting>
  <conditionalFormatting sqref="M141">
    <cfRule type="containsErrors" dxfId="1537" priority="459">
      <formula>ISERROR(M141)</formula>
    </cfRule>
  </conditionalFormatting>
  <conditionalFormatting sqref="D141">
    <cfRule type="containsErrors" dxfId="1536" priority="458">
      <formula>ISERROR(D141)</formula>
    </cfRule>
  </conditionalFormatting>
  <conditionalFormatting sqref="B141">
    <cfRule type="containsErrors" dxfId="1535" priority="457">
      <formula>ISERROR(B141)</formula>
    </cfRule>
  </conditionalFormatting>
  <conditionalFormatting sqref="A141">
    <cfRule type="containsErrors" dxfId="1534" priority="456">
      <formula>ISERROR(A141)</formula>
    </cfRule>
  </conditionalFormatting>
  <conditionalFormatting sqref="C151">
    <cfRule type="containsErrors" dxfId="1531" priority="453">
      <formula>ISERROR(C151)</formula>
    </cfRule>
  </conditionalFormatting>
  <conditionalFormatting sqref="M151">
    <cfRule type="containsErrors" dxfId="1530" priority="452">
      <formula>ISERROR(M151)</formula>
    </cfRule>
  </conditionalFormatting>
  <conditionalFormatting sqref="D151">
    <cfRule type="containsErrors" dxfId="1529" priority="451">
      <formula>ISERROR(D151)</formula>
    </cfRule>
  </conditionalFormatting>
  <conditionalFormatting sqref="B151">
    <cfRule type="containsErrors" dxfId="1528" priority="450">
      <formula>ISERROR(B151)</formula>
    </cfRule>
  </conditionalFormatting>
  <conditionalFormatting sqref="A151">
    <cfRule type="containsErrors" dxfId="1527" priority="449">
      <formula>ISERROR(A151)</formula>
    </cfRule>
  </conditionalFormatting>
  <conditionalFormatting sqref="C161">
    <cfRule type="containsErrors" dxfId="1524" priority="446">
      <formula>ISERROR(C161)</formula>
    </cfRule>
  </conditionalFormatting>
  <conditionalFormatting sqref="M161">
    <cfRule type="containsErrors" dxfId="1523" priority="445">
      <formula>ISERROR(M161)</formula>
    </cfRule>
  </conditionalFormatting>
  <conditionalFormatting sqref="D161">
    <cfRule type="containsErrors" dxfId="1522" priority="444">
      <formula>ISERROR(D161)</formula>
    </cfRule>
  </conditionalFormatting>
  <conditionalFormatting sqref="B161">
    <cfRule type="containsErrors" dxfId="1521" priority="443">
      <formula>ISERROR(B161)</formula>
    </cfRule>
  </conditionalFormatting>
  <conditionalFormatting sqref="A161">
    <cfRule type="containsErrors" dxfId="1520" priority="442">
      <formula>ISERROR(A161)</formula>
    </cfRule>
  </conditionalFormatting>
  <conditionalFormatting sqref="E161:G161">
    <cfRule type="cellIs" dxfId="1519" priority="440" operator="equal">
      <formula>0</formula>
    </cfRule>
    <cfRule type="containsErrors" dxfId="1518" priority="441">
      <formula>ISERROR(E161)</formula>
    </cfRule>
  </conditionalFormatting>
  <conditionalFormatting sqref="C107:C108">
    <cfRule type="cellIs" dxfId="1517" priority="129" operator="equal">
      <formula>0</formula>
    </cfRule>
    <cfRule type="containsErrors" dxfId="1516" priority="130">
      <formula>ISERROR(C107)</formula>
    </cfRule>
  </conditionalFormatting>
  <conditionalFormatting sqref="D99:D100">
    <cfRule type="cellIs" dxfId="1515" priority="148" operator="equal">
      <formula>0</formula>
    </cfRule>
    <cfRule type="containsErrors" dxfId="1514" priority="149">
      <formula>ISERROR(D99)</formula>
    </cfRule>
  </conditionalFormatting>
  <conditionalFormatting sqref="O87:O88">
    <cfRule type="cellIs" dxfId="1513" priority="167" operator="equal">
      <formula>0</formula>
    </cfRule>
    <cfRule type="containsErrors" dxfId="1512" priority="168">
      <formula>ISERROR(O87)</formula>
    </cfRule>
  </conditionalFormatting>
  <conditionalFormatting sqref="M67:N68 D67:D68">
    <cfRule type="cellIs" dxfId="1511" priority="226" operator="equal">
      <formula>0</formula>
    </cfRule>
    <cfRule type="containsErrors" dxfId="1510" priority="227">
      <formula>ISERROR(D67)</formula>
    </cfRule>
  </conditionalFormatting>
  <conditionalFormatting sqref="M42:N46 D42:D46">
    <cfRule type="containsErrors" dxfId="1509" priority="276">
      <formula>ISERROR(D42)</formula>
    </cfRule>
  </conditionalFormatting>
  <conditionalFormatting sqref="A12:A16">
    <cfRule type="containsErrors" dxfId="1508" priority="360">
      <formula>ISERROR(A12)</formula>
    </cfRule>
  </conditionalFormatting>
  <conditionalFormatting sqref="A22:A26">
    <cfRule type="containsErrors" dxfId="1507" priority="359">
      <formula>ISERROR(A22)</formula>
    </cfRule>
  </conditionalFormatting>
  <conditionalFormatting sqref="A32:A36">
    <cfRule type="containsErrors" dxfId="1506" priority="358">
      <formula>ISERROR(A32)</formula>
    </cfRule>
  </conditionalFormatting>
  <conditionalFormatting sqref="A42:A46">
    <cfRule type="containsErrors" dxfId="1505" priority="357">
      <formula>ISERROR(A42)</formula>
    </cfRule>
  </conditionalFormatting>
  <conditionalFormatting sqref="A52:A56">
    <cfRule type="containsErrors" dxfId="1504" priority="356">
      <formula>ISERROR(A52)</formula>
    </cfRule>
  </conditionalFormatting>
  <conditionalFormatting sqref="A62:A66">
    <cfRule type="containsErrors" dxfId="1503" priority="355">
      <formula>ISERROR(A62)</formula>
    </cfRule>
  </conditionalFormatting>
  <conditionalFormatting sqref="A72:A76">
    <cfRule type="containsErrors" dxfId="1502" priority="354">
      <formula>ISERROR(A72)</formula>
    </cfRule>
  </conditionalFormatting>
  <conditionalFormatting sqref="A82:A86">
    <cfRule type="containsErrors" dxfId="1501" priority="353">
      <formula>ISERROR(A82)</formula>
    </cfRule>
  </conditionalFormatting>
  <conditionalFormatting sqref="A92:A96">
    <cfRule type="containsErrors" dxfId="1500" priority="352">
      <formula>ISERROR(A92)</formula>
    </cfRule>
  </conditionalFormatting>
  <conditionalFormatting sqref="A102:A106">
    <cfRule type="containsErrors" dxfId="1499" priority="351">
      <formula>ISERROR(A102)</formula>
    </cfRule>
  </conditionalFormatting>
  <conditionalFormatting sqref="A112:A116">
    <cfRule type="containsErrors" dxfId="1498" priority="350">
      <formula>ISERROR(A112)</formula>
    </cfRule>
  </conditionalFormatting>
  <conditionalFormatting sqref="A122:A126">
    <cfRule type="containsErrors" dxfId="1497" priority="349">
      <formula>ISERROR(A122)</formula>
    </cfRule>
  </conditionalFormatting>
  <conditionalFormatting sqref="A132:A136">
    <cfRule type="containsErrors" dxfId="1496" priority="348">
      <formula>ISERROR(A132)</formula>
    </cfRule>
  </conditionalFormatting>
  <conditionalFormatting sqref="A142:A146">
    <cfRule type="containsErrors" dxfId="1495" priority="347">
      <formula>ISERROR(A142)</formula>
    </cfRule>
  </conditionalFormatting>
  <conditionalFormatting sqref="A152:A156">
    <cfRule type="containsErrors" dxfId="1494" priority="346">
      <formula>ISERROR(A152)</formula>
    </cfRule>
  </conditionalFormatting>
  <conditionalFormatting sqref="M12:N16 D12:D16">
    <cfRule type="containsErrors" dxfId="1493" priority="345">
      <formula>ISERROR(D12)</formula>
    </cfRule>
  </conditionalFormatting>
  <conditionalFormatting sqref="M12:M16">
    <cfRule type="containsErrors" dxfId="1492" priority="344">
      <formula>ISERROR(M12)</formula>
    </cfRule>
  </conditionalFormatting>
  <conditionalFormatting sqref="M12:N16">
    <cfRule type="cellIs" dxfId="1491" priority="343" operator="equal">
      <formula>0</formula>
    </cfRule>
  </conditionalFormatting>
  <conditionalFormatting sqref="M17:N18 D17:D18">
    <cfRule type="cellIs" dxfId="1490" priority="341" operator="equal">
      <formula>0</formula>
    </cfRule>
    <cfRule type="containsErrors" dxfId="1489" priority="342">
      <formula>ISERROR(D17)</formula>
    </cfRule>
  </conditionalFormatting>
  <conditionalFormatting sqref="M19:N20">
    <cfRule type="cellIs" dxfId="1488" priority="339" operator="equal">
      <formula>0</formula>
    </cfRule>
    <cfRule type="containsErrors" dxfId="1487" priority="340">
      <formula>ISERROR(M19)</formula>
    </cfRule>
  </conditionalFormatting>
  <conditionalFormatting sqref="C12:C16">
    <cfRule type="containsErrors" dxfId="1486" priority="338">
      <formula>ISERROR(C12)</formula>
    </cfRule>
  </conditionalFormatting>
  <conditionalFormatting sqref="C17:C18">
    <cfRule type="cellIs" dxfId="1485" priority="336" operator="equal">
      <formula>0</formula>
    </cfRule>
    <cfRule type="containsErrors" dxfId="1484" priority="337">
      <formula>ISERROR(C17)</formula>
    </cfRule>
  </conditionalFormatting>
  <conditionalFormatting sqref="C19:C20">
    <cfRule type="cellIs" dxfId="1483" priority="334" operator="equal">
      <formula>0</formula>
    </cfRule>
    <cfRule type="containsErrors" dxfId="1482" priority="335">
      <formula>ISERROR(C19)</formula>
    </cfRule>
  </conditionalFormatting>
  <conditionalFormatting sqref="D19:D20">
    <cfRule type="cellIs" dxfId="1481" priority="332" operator="equal">
      <formula>0</formula>
    </cfRule>
    <cfRule type="containsErrors" dxfId="1480" priority="333">
      <formula>ISERROR(D19)</formula>
    </cfRule>
  </conditionalFormatting>
  <conditionalFormatting sqref="O12:O16">
    <cfRule type="cellIs" dxfId="1479" priority="330" operator="equal">
      <formula>0</formula>
    </cfRule>
    <cfRule type="containsErrors" dxfId="1478" priority="331">
      <formula>ISERROR(O12)</formula>
    </cfRule>
  </conditionalFormatting>
  <conditionalFormatting sqref="O17:O18">
    <cfRule type="cellIs" dxfId="1477" priority="328" operator="equal">
      <formula>0</formula>
    </cfRule>
    <cfRule type="containsErrors" dxfId="1476" priority="329">
      <formula>ISERROR(O17)</formula>
    </cfRule>
  </conditionalFormatting>
  <conditionalFormatting sqref="O19:O20">
    <cfRule type="cellIs" dxfId="1475" priority="326" operator="equal">
      <formula>0</formula>
    </cfRule>
    <cfRule type="containsErrors" dxfId="1474" priority="327">
      <formula>ISERROR(O19)</formula>
    </cfRule>
  </conditionalFormatting>
  <conditionalFormatting sqref="O12:O16">
    <cfRule type="cellIs" dxfId="1473" priority="325" operator="equal">
      <formula>FALSE</formula>
    </cfRule>
  </conditionalFormatting>
  <conditionalFormatting sqref="O17:O18">
    <cfRule type="cellIs" dxfId="1472" priority="324" operator="equal">
      <formula>FALSE</formula>
    </cfRule>
  </conditionalFormatting>
  <conditionalFormatting sqref="O19:O20">
    <cfRule type="cellIs" dxfId="1471" priority="323" operator="equal">
      <formula>FALSE</formula>
    </cfRule>
  </conditionalFormatting>
  <conditionalFormatting sqref="M22:N26 D22:D26">
    <cfRule type="containsErrors" dxfId="1470" priority="322">
      <formula>ISERROR(D22)</formula>
    </cfRule>
  </conditionalFormatting>
  <conditionalFormatting sqref="M22:M26">
    <cfRule type="containsErrors" dxfId="1469" priority="321">
      <formula>ISERROR(M22)</formula>
    </cfRule>
  </conditionalFormatting>
  <conditionalFormatting sqref="M22:N26">
    <cfRule type="cellIs" dxfId="1468" priority="320" operator="equal">
      <formula>0</formula>
    </cfRule>
  </conditionalFormatting>
  <conditionalFormatting sqref="M27:N28 D27:D28">
    <cfRule type="cellIs" dxfId="1467" priority="318" operator="equal">
      <formula>0</formula>
    </cfRule>
    <cfRule type="containsErrors" dxfId="1466" priority="319">
      <formula>ISERROR(D27)</formula>
    </cfRule>
  </conditionalFormatting>
  <conditionalFormatting sqref="M29:N30">
    <cfRule type="cellIs" dxfId="1465" priority="316" operator="equal">
      <formula>0</formula>
    </cfRule>
    <cfRule type="containsErrors" dxfId="1464" priority="317">
      <formula>ISERROR(M29)</formula>
    </cfRule>
  </conditionalFormatting>
  <conditionalFormatting sqref="C22:C26">
    <cfRule type="containsErrors" dxfId="1463" priority="315">
      <formula>ISERROR(C22)</formula>
    </cfRule>
  </conditionalFormatting>
  <conditionalFormatting sqref="C27:C28">
    <cfRule type="cellIs" dxfId="1462" priority="313" operator="equal">
      <formula>0</formula>
    </cfRule>
    <cfRule type="containsErrors" dxfId="1461" priority="314">
      <formula>ISERROR(C27)</formula>
    </cfRule>
  </conditionalFormatting>
  <conditionalFormatting sqref="C29:C30">
    <cfRule type="cellIs" dxfId="1460" priority="311" operator="equal">
      <formula>0</formula>
    </cfRule>
    <cfRule type="containsErrors" dxfId="1459" priority="312">
      <formula>ISERROR(C29)</formula>
    </cfRule>
  </conditionalFormatting>
  <conditionalFormatting sqref="D29:D30">
    <cfRule type="cellIs" dxfId="1458" priority="309" operator="equal">
      <formula>0</formula>
    </cfRule>
    <cfRule type="containsErrors" dxfId="1457" priority="310">
      <formula>ISERROR(D29)</formula>
    </cfRule>
  </conditionalFormatting>
  <conditionalFormatting sqref="O22:O26">
    <cfRule type="cellIs" dxfId="1456" priority="307" operator="equal">
      <formula>0</formula>
    </cfRule>
    <cfRule type="containsErrors" dxfId="1455" priority="308">
      <formula>ISERROR(O22)</formula>
    </cfRule>
  </conditionalFormatting>
  <conditionalFormatting sqref="O27:O28">
    <cfRule type="cellIs" dxfId="1454" priority="305" operator="equal">
      <formula>0</formula>
    </cfRule>
    <cfRule type="containsErrors" dxfId="1453" priority="306">
      <formula>ISERROR(O27)</formula>
    </cfRule>
  </conditionalFormatting>
  <conditionalFormatting sqref="O29:O30">
    <cfRule type="cellIs" dxfId="1452" priority="303" operator="equal">
      <formula>0</formula>
    </cfRule>
    <cfRule type="containsErrors" dxfId="1451" priority="304">
      <formula>ISERROR(O29)</formula>
    </cfRule>
  </conditionalFormatting>
  <conditionalFormatting sqref="O22:O26">
    <cfRule type="cellIs" dxfId="1450" priority="302" operator="equal">
      <formula>FALSE</formula>
    </cfRule>
  </conditionalFormatting>
  <conditionalFormatting sqref="O27:O28">
    <cfRule type="cellIs" dxfId="1449" priority="301" operator="equal">
      <formula>FALSE</formula>
    </cfRule>
  </conditionalFormatting>
  <conditionalFormatting sqref="O29:O30">
    <cfRule type="cellIs" dxfId="1448" priority="300" operator="equal">
      <formula>FALSE</formula>
    </cfRule>
  </conditionalFormatting>
  <conditionalFormatting sqref="M32:N36 D32:D36">
    <cfRule type="containsErrors" dxfId="1447" priority="299">
      <formula>ISERROR(D32)</formula>
    </cfRule>
  </conditionalFormatting>
  <conditionalFormatting sqref="M32:M36">
    <cfRule type="containsErrors" dxfId="1446" priority="298">
      <formula>ISERROR(M32)</formula>
    </cfRule>
  </conditionalFormatting>
  <conditionalFormatting sqref="M32:N36">
    <cfRule type="cellIs" dxfId="1445" priority="297" operator="equal">
      <formula>0</formula>
    </cfRule>
  </conditionalFormatting>
  <conditionalFormatting sqref="M37:N38 D37:D38">
    <cfRule type="cellIs" dxfId="1444" priority="295" operator="equal">
      <formula>0</formula>
    </cfRule>
    <cfRule type="containsErrors" dxfId="1443" priority="296">
      <formula>ISERROR(D37)</formula>
    </cfRule>
  </conditionalFormatting>
  <conditionalFormatting sqref="M39:N40">
    <cfRule type="cellIs" dxfId="1442" priority="293" operator="equal">
      <formula>0</formula>
    </cfRule>
    <cfRule type="containsErrors" dxfId="1441" priority="294">
      <formula>ISERROR(M39)</formula>
    </cfRule>
  </conditionalFormatting>
  <conditionalFormatting sqref="C32:C36">
    <cfRule type="containsErrors" dxfId="1440" priority="292">
      <formula>ISERROR(C32)</formula>
    </cfRule>
  </conditionalFormatting>
  <conditionalFormatting sqref="C37:C38">
    <cfRule type="cellIs" dxfId="1439" priority="290" operator="equal">
      <formula>0</formula>
    </cfRule>
    <cfRule type="containsErrors" dxfId="1438" priority="291">
      <formula>ISERROR(C37)</formula>
    </cfRule>
  </conditionalFormatting>
  <conditionalFormatting sqref="C39:C40">
    <cfRule type="cellIs" dxfId="1437" priority="288" operator="equal">
      <formula>0</formula>
    </cfRule>
    <cfRule type="containsErrors" dxfId="1436" priority="289">
      <formula>ISERROR(C39)</formula>
    </cfRule>
  </conditionalFormatting>
  <conditionalFormatting sqref="D39:D40">
    <cfRule type="cellIs" dxfId="1435" priority="286" operator="equal">
      <formula>0</formula>
    </cfRule>
    <cfRule type="containsErrors" dxfId="1434" priority="287">
      <formula>ISERROR(D39)</formula>
    </cfRule>
  </conditionalFormatting>
  <conditionalFormatting sqref="O32:O36">
    <cfRule type="cellIs" dxfId="1433" priority="284" operator="equal">
      <formula>0</formula>
    </cfRule>
    <cfRule type="containsErrors" dxfId="1432" priority="285">
      <formula>ISERROR(O32)</formula>
    </cfRule>
  </conditionalFormatting>
  <conditionalFormatting sqref="O37:O38">
    <cfRule type="cellIs" dxfId="1431" priority="282" operator="equal">
      <formula>0</formula>
    </cfRule>
    <cfRule type="containsErrors" dxfId="1430" priority="283">
      <formula>ISERROR(O37)</formula>
    </cfRule>
  </conditionalFormatting>
  <conditionalFormatting sqref="O39:O40">
    <cfRule type="cellIs" dxfId="1429" priority="280" operator="equal">
      <formula>0</formula>
    </cfRule>
    <cfRule type="containsErrors" dxfId="1428" priority="281">
      <formula>ISERROR(O39)</formula>
    </cfRule>
  </conditionalFormatting>
  <conditionalFormatting sqref="O32:O36">
    <cfRule type="cellIs" dxfId="1427" priority="279" operator="equal">
      <formula>FALSE</formula>
    </cfRule>
  </conditionalFormatting>
  <conditionalFormatting sqref="O37:O38">
    <cfRule type="cellIs" dxfId="1426" priority="278" operator="equal">
      <formula>FALSE</formula>
    </cfRule>
  </conditionalFormatting>
  <conditionalFormatting sqref="O39:O40">
    <cfRule type="cellIs" dxfId="1425" priority="277" operator="equal">
      <formula>FALSE</formula>
    </cfRule>
  </conditionalFormatting>
  <conditionalFormatting sqref="M42:M46">
    <cfRule type="containsErrors" dxfId="1424" priority="275">
      <formula>ISERROR(M42)</formula>
    </cfRule>
  </conditionalFormatting>
  <conditionalFormatting sqref="M42:N46">
    <cfRule type="cellIs" dxfId="1423" priority="274" operator="equal">
      <formula>0</formula>
    </cfRule>
  </conditionalFormatting>
  <conditionalFormatting sqref="M47:N48 D47:D48">
    <cfRule type="cellIs" dxfId="1422" priority="272" operator="equal">
      <formula>0</formula>
    </cfRule>
    <cfRule type="containsErrors" dxfId="1421" priority="273">
      <formula>ISERROR(D47)</formula>
    </cfRule>
  </conditionalFormatting>
  <conditionalFormatting sqref="M49:N50">
    <cfRule type="cellIs" dxfId="1420" priority="270" operator="equal">
      <formula>0</formula>
    </cfRule>
    <cfRule type="containsErrors" dxfId="1419" priority="271">
      <formula>ISERROR(M49)</formula>
    </cfRule>
  </conditionalFormatting>
  <conditionalFormatting sqref="C42:C46">
    <cfRule type="containsErrors" dxfId="1418" priority="269">
      <formula>ISERROR(C42)</formula>
    </cfRule>
  </conditionalFormatting>
  <conditionalFormatting sqref="C47:C48">
    <cfRule type="cellIs" dxfId="1417" priority="267" operator="equal">
      <formula>0</formula>
    </cfRule>
    <cfRule type="containsErrors" dxfId="1416" priority="268">
      <formula>ISERROR(C47)</formula>
    </cfRule>
  </conditionalFormatting>
  <conditionalFormatting sqref="C49:C50">
    <cfRule type="cellIs" dxfId="1415" priority="265" operator="equal">
      <formula>0</formula>
    </cfRule>
    <cfRule type="containsErrors" dxfId="1414" priority="266">
      <formula>ISERROR(C49)</formula>
    </cfRule>
  </conditionalFormatting>
  <conditionalFormatting sqref="D49:D50">
    <cfRule type="cellIs" dxfId="1413" priority="263" operator="equal">
      <formula>0</formula>
    </cfRule>
    <cfRule type="containsErrors" dxfId="1412" priority="264">
      <formula>ISERROR(D49)</formula>
    </cfRule>
  </conditionalFormatting>
  <conditionalFormatting sqref="O42:O46">
    <cfRule type="cellIs" dxfId="1411" priority="261" operator="equal">
      <formula>0</formula>
    </cfRule>
    <cfRule type="containsErrors" dxfId="1410" priority="262">
      <formula>ISERROR(O42)</formula>
    </cfRule>
  </conditionalFormatting>
  <conditionalFormatting sqref="O47:O48">
    <cfRule type="cellIs" dxfId="1409" priority="259" operator="equal">
      <formula>0</formula>
    </cfRule>
    <cfRule type="containsErrors" dxfId="1408" priority="260">
      <formula>ISERROR(O47)</formula>
    </cfRule>
  </conditionalFormatting>
  <conditionalFormatting sqref="O49:O50">
    <cfRule type="cellIs" dxfId="1407" priority="257" operator="equal">
      <formula>0</formula>
    </cfRule>
    <cfRule type="containsErrors" dxfId="1406" priority="258">
      <formula>ISERROR(O49)</formula>
    </cfRule>
  </conditionalFormatting>
  <conditionalFormatting sqref="O42:O46">
    <cfRule type="cellIs" dxfId="1405" priority="256" operator="equal">
      <formula>FALSE</formula>
    </cfRule>
  </conditionalFormatting>
  <conditionalFormatting sqref="O47:O48">
    <cfRule type="cellIs" dxfId="1404" priority="255" operator="equal">
      <formula>FALSE</formula>
    </cfRule>
  </conditionalFormatting>
  <conditionalFormatting sqref="O49:O50">
    <cfRule type="cellIs" dxfId="1403" priority="254" operator="equal">
      <formula>FALSE</formula>
    </cfRule>
  </conditionalFormatting>
  <conditionalFormatting sqref="M52:N56 D52:D56">
    <cfRule type="containsErrors" dxfId="1402" priority="253">
      <formula>ISERROR(D52)</formula>
    </cfRule>
  </conditionalFormatting>
  <conditionalFormatting sqref="M52:M56">
    <cfRule type="containsErrors" dxfId="1401" priority="252">
      <formula>ISERROR(M52)</formula>
    </cfRule>
  </conditionalFormatting>
  <conditionalFormatting sqref="M52:N56">
    <cfRule type="cellIs" dxfId="1400" priority="251" operator="equal">
      <formula>0</formula>
    </cfRule>
  </conditionalFormatting>
  <conditionalFormatting sqref="M57:N58 D57:D58">
    <cfRule type="cellIs" dxfId="1399" priority="249" operator="equal">
      <formula>0</formula>
    </cfRule>
    <cfRule type="containsErrors" dxfId="1398" priority="250">
      <formula>ISERROR(D57)</formula>
    </cfRule>
  </conditionalFormatting>
  <conditionalFormatting sqref="M59:N60">
    <cfRule type="cellIs" dxfId="1397" priority="247" operator="equal">
      <formula>0</formula>
    </cfRule>
    <cfRule type="containsErrors" dxfId="1396" priority="248">
      <formula>ISERROR(M59)</formula>
    </cfRule>
  </conditionalFormatting>
  <conditionalFormatting sqref="C52:C56">
    <cfRule type="containsErrors" dxfId="1395" priority="246">
      <formula>ISERROR(C52)</formula>
    </cfRule>
  </conditionalFormatting>
  <conditionalFormatting sqref="C57:C58">
    <cfRule type="cellIs" dxfId="1394" priority="244" operator="equal">
      <formula>0</formula>
    </cfRule>
    <cfRule type="containsErrors" dxfId="1393" priority="245">
      <formula>ISERROR(C57)</formula>
    </cfRule>
  </conditionalFormatting>
  <conditionalFormatting sqref="C59:C60">
    <cfRule type="cellIs" dxfId="1392" priority="242" operator="equal">
      <formula>0</formula>
    </cfRule>
    <cfRule type="containsErrors" dxfId="1391" priority="243">
      <formula>ISERROR(C59)</formula>
    </cfRule>
  </conditionalFormatting>
  <conditionalFormatting sqref="D59:D60">
    <cfRule type="cellIs" dxfId="1390" priority="240" operator="equal">
      <formula>0</formula>
    </cfRule>
    <cfRule type="containsErrors" dxfId="1389" priority="241">
      <formula>ISERROR(D59)</formula>
    </cfRule>
  </conditionalFormatting>
  <conditionalFormatting sqref="O52:O56">
    <cfRule type="cellIs" dxfId="1388" priority="238" operator="equal">
      <formula>0</formula>
    </cfRule>
    <cfRule type="containsErrors" dxfId="1387" priority="239">
      <formula>ISERROR(O52)</formula>
    </cfRule>
  </conditionalFormatting>
  <conditionalFormatting sqref="O57:O58">
    <cfRule type="cellIs" dxfId="1386" priority="236" operator="equal">
      <formula>0</formula>
    </cfRule>
    <cfRule type="containsErrors" dxfId="1385" priority="237">
      <formula>ISERROR(O57)</formula>
    </cfRule>
  </conditionalFormatting>
  <conditionalFormatting sqref="O59:O60">
    <cfRule type="cellIs" dxfId="1384" priority="234" operator="equal">
      <formula>0</formula>
    </cfRule>
    <cfRule type="containsErrors" dxfId="1383" priority="235">
      <formula>ISERROR(O59)</formula>
    </cfRule>
  </conditionalFormatting>
  <conditionalFormatting sqref="O52:O56">
    <cfRule type="cellIs" dxfId="1382" priority="233" operator="equal">
      <formula>FALSE</formula>
    </cfRule>
  </conditionalFormatting>
  <conditionalFormatting sqref="O57:O58">
    <cfRule type="cellIs" dxfId="1381" priority="232" operator="equal">
      <formula>FALSE</formula>
    </cfRule>
  </conditionalFormatting>
  <conditionalFormatting sqref="O59:O60">
    <cfRule type="cellIs" dxfId="1380" priority="231" operator="equal">
      <formula>FALSE</formula>
    </cfRule>
  </conditionalFormatting>
  <conditionalFormatting sqref="M62:N66 D62:D66">
    <cfRule type="containsErrors" dxfId="1379" priority="230">
      <formula>ISERROR(D62)</formula>
    </cfRule>
  </conditionalFormatting>
  <conditionalFormatting sqref="M62:M66">
    <cfRule type="containsErrors" dxfId="1378" priority="229">
      <formula>ISERROR(M62)</formula>
    </cfRule>
  </conditionalFormatting>
  <conditionalFormatting sqref="M62:N66">
    <cfRule type="cellIs" dxfId="1377" priority="228" operator="equal">
      <formula>0</formula>
    </cfRule>
  </conditionalFormatting>
  <conditionalFormatting sqref="M69:N70">
    <cfRule type="cellIs" dxfId="1376" priority="224" operator="equal">
      <formula>0</formula>
    </cfRule>
    <cfRule type="containsErrors" dxfId="1375" priority="225">
      <formula>ISERROR(M69)</formula>
    </cfRule>
  </conditionalFormatting>
  <conditionalFormatting sqref="C62:C66">
    <cfRule type="containsErrors" dxfId="1374" priority="223">
      <formula>ISERROR(C62)</formula>
    </cfRule>
  </conditionalFormatting>
  <conditionalFormatting sqref="C67:C68">
    <cfRule type="cellIs" dxfId="1373" priority="221" operator="equal">
      <formula>0</formula>
    </cfRule>
    <cfRule type="containsErrors" dxfId="1372" priority="222">
      <formula>ISERROR(C67)</formula>
    </cfRule>
  </conditionalFormatting>
  <conditionalFormatting sqref="C69:C70">
    <cfRule type="cellIs" dxfId="1371" priority="219" operator="equal">
      <formula>0</formula>
    </cfRule>
    <cfRule type="containsErrors" dxfId="1370" priority="220">
      <formula>ISERROR(C69)</formula>
    </cfRule>
  </conditionalFormatting>
  <conditionalFormatting sqref="D69:D70">
    <cfRule type="cellIs" dxfId="1369" priority="217" operator="equal">
      <formula>0</formula>
    </cfRule>
    <cfRule type="containsErrors" dxfId="1368" priority="218">
      <formula>ISERROR(D69)</formula>
    </cfRule>
  </conditionalFormatting>
  <conditionalFormatting sqref="O62:O66">
    <cfRule type="cellIs" dxfId="1367" priority="215" operator="equal">
      <formula>0</formula>
    </cfRule>
    <cfRule type="containsErrors" dxfId="1366" priority="216">
      <formula>ISERROR(O62)</formula>
    </cfRule>
  </conditionalFormatting>
  <conditionalFormatting sqref="O67:O68">
    <cfRule type="cellIs" dxfId="1365" priority="213" operator="equal">
      <formula>0</formula>
    </cfRule>
    <cfRule type="containsErrors" dxfId="1364" priority="214">
      <formula>ISERROR(O67)</formula>
    </cfRule>
  </conditionalFormatting>
  <conditionalFormatting sqref="O69:O70">
    <cfRule type="cellIs" dxfId="1363" priority="211" operator="equal">
      <formula>0</formula>
    </cfRule>
    <cfRule type="containsErrors" dxfId="1362" priority="212">
      <formula>ISERROR(O69)</formula>
    </cfRule>
  </conditionalFormatting>
  <conditionalFormatting sqref="O62:O66">
    <cfRule type="cellIs" dxfId="1361" priority="210" operator="equal">
      <formula>FALSE</formula>
    </cfRule>
  </conditionalFormatting>
  <conditionalFormatting sqref="O67:O68">
    <cfRule type="cellIs" dxfId="1360" priority="209" operator="equal">
      <formula>FALSE</formula>
    </cfRule>
  </conditionalFormatting>
  <conditionalFormatting sqref="O69:O70">
    <cfRule type="cellIs" dxfId="1359" priority="208" operator="equal">
      <formula>FALSE</formula>
    </cfRule>
  </conditionalFormatting>
  <conditionalFormatting sqref="M72:N76 D72:D76">
    <cfRule type="containsErrors" dxfId="1358" priority="207">
      <formula>ISERROR(D72)</formula>
    </cfRule>
  </conditionalFormatting>
  <conditionalFormatting sqref="M72:M76">
    <cfRule type="containsErrors" dxfId="1357" priority="206">
      <formula>ISERROR(M72)</formula>
    </cfRule>
  </conditionalFormatting>
  <conditionalFormatting sqref="M72:N76">
    <cfRule type="cellIs" dxfId="1356" priority="205" operator="equal">
      <formula>0</formula>
    </cfRule>
  </conditionalFormatting>
  <conditionalFormatting sqref="M77:N78 D77:D78">
    <cfRule type="cellIs" dxfId="1355" priority="203" operator="equal">
      <formula>0</formula>
    </cfRule>
    <cfRule type="containsErrors" dxfId="1354" priority="204">
      <formula>ISERROR(D77)</formula>
    </cfRule>
  </conditionalFormatting>
  <conditionalFormatting sqref="M79:N80">
    <cfRule type="cellIs" dxfId="1353" priority="201" operator="equal">
      <formula>0</formula>
    </cfRule>
    <cfRule type="containsErrors" dxfId="1352" priority="202">
      <formula>ISERROR(M79)</formula>
    </cfRule>
  </conditionalFormatting>
  <conditionalFormatting sqref="C72:C76">
    <cfRule type="containsErrors" dxfId="1351" priority="200">
      <formula>ISERROR(C72)</formula>
    </cfRule>
  </conditionalFormatting>
  <conditionalFormatting sqref="C77:C78">
    <cfRule type="cellIs" dxfId="1350" priority="198" operator="equal">
      <formula>0</formula>
    </cfRule>
    <cfRule type="containsErrors" dxfId="1349" priority="199">
      <formula>ISERROR(C77)</formula>
    </cfRule>
  </conditionalFormatting>
  <conditionalFormatting sqref="C79:C80">
    <cfRule type="cellIs" dxfId="1348" priority="196" operator="equal">
      <formula>0</formula>
    </cfRule>
    <cfRule type="containsErrors" dxfId="1347" priority="197">
      <formula>ISERROR(C79)</formula>
    </cfRule>
  </conditionalFormatting>
  <conditionalFormatting sqref="D79:D80">
    <cfRule type="cellIs" dxfId="1346" priority="194" operator="equal">
      <formula>0</formula>
    </cfRule>
    <cfRule type="containsErrors" dxfId="1345" priority="195">
      <formula>ISERROR(D79)</formula>
    </cfRule>
  </conditionalFormatting>
  <conditionalFormatting sqref="O72:O76">
    <cfRule type="cellIs" dxfId="1344" priority="192" operator="equal">
      <formula>0</formula>
    </cfRule>
    <cfRule type="containsErrors" dxfId="1343" priority="193">
      <formula>ISERROR(O72)</formula>
    </cfRule>
  </conditionalFormatting>
  <conditionalFormatting sqref="O77:O78">
    <cfRule type="cellIs" dxfId="1342" priority="190" operator="equal">
      <formula>0</formula>
    </cfRule>
    <cfRule type="containsErrors" dxfId="1341" priority="191">
      <formula>ISERROR(O77)</formula>
    </cfRule>
  </conditionalFormatting>
  <conditionalFormatting sqref="O79:O80">
    <cfRule type="cellIs" dxfId="1340" priority="188" operator="equal">
      <formula>0</formula>
    </cfRule>
    <cfRule type="containsErrors" dxfId="1339" priority="189">
      <formula>ISERROR(O79)</formula>
    </cfRule>
  </conditionalFormatting>
  <conditionalFormatting sqref="O72:O76">
    <cfRule type="cellIs" dxfId="1338" priority="187" operator="equal">
      <formula>FALSE</formula>
    </cfRule>
  </conditionalFormatting>
  <conditionalFormatting sqref="O77:O78">
    <cfRule type="cellIs" dxfId="1337" priority="186" operator="equal">
      <formula>FALSE</formula>
    </cfRule>
  </conditionalFormatting>
  <conditionalFormatting sqref="O79:O80">
    <cfRule type="cellIs" dxfId="1336" priority="185" operator="equal">
      <formula>FALSE</formula>
    </cfRule>
  </conditionalFormatting>
  <conditionalFormatting sqref="M82:N86 D82:D86">
    <cfRule type="containsErrors" dxfId="1335" priority="184">
      <formula>ISERROR(D82)</formula>
    </cfRule>
  </conditionalFormatting>
  <conditionalFormatting sqref="M82:M86">
    <cfRule type="containsErrors" dxfId="1334" priority="183">
      <formula>ISERROR(M82)</formula>
    </cfRule>
  </conditionalFormatting>
  <conditionalFormatting sqref="M82:N86">
    <cfRule type="cellIs" dxfId="1333" priority="182" operator="equal">
      <formula>0</formula>
    </cfRule>
  </conditionalFormatting>
  <conditionalFormatting sqref="M87:N88 D87:D88">
    <cfRule type="cellIs" dxfId="1332" priority="180" operator="equal">
      <formula>0</formula>
    </cfRule>
    <cfRule type="containsErrors" dxfId="1331" priority="181">
      <formula>ISERROR(D87)</formula>
    </cfRule>
  </conditionalFormatting>
  <conditionalFormatting sqref="M89:N90">
    <cfRule type="cellIs" dxfId="1330" priority="178" operator="equal">
      <formula>0</formula>
    </cfRule>
    <cfRule type="containsErrors" dxfId="1329" priority="179">
      <formula>ISERROR(M89)</formula>
    </cfRule>
  </conditionalFormatting>
  <conditionalFormatting sqref="C82:C86">
    <cfRule type="containsErrors" dxfId="1328" priority="177">
      <formula>ISERROR(C82)</formula>
    </cfRule>
  </conditionalFormatting>
  <conditionalFormatting sqref="C87:C88">
    <cfRule type="cellIs" dxfId="1327" priority="175" operator="equal">
      <formula>0</formula>
    </cfRule>
    <cfRule type="containsErrors" dxfId="1326" priority="176">
      <formula>ISERROR(C87)</formula>
    </cfRule>
  </conditionalFormatting>
  <conditionalFormatting sqref="C89:C90">
    <cfRule type="cellIs" dxfId="1325" priority="173" operator="equal">
      <formula>0</formula>
    </cfRule>
    <cfRule type="containsErrors" dxfId="1324" priority="174">
      <formula>ISERROR(C89)</formula>
    </cfRule>
  </conditionalFormatting>
  <conditionalFormatting sqref="D89:D90">
    <cfRule type="cellIs" dxfId="1323" priority="171" operator="equal">
      <formula>0</formula>
    </cfRule>
    <cfRule type="containsErrors" dxfId="1322" priority="172">
      <formula>ISERROR(D89)</formula>
    </cfRule>
  </conditionalFormatting>
  <conditionalFormatting sqref="O82:O86">
    <cfRule type="cellIs" dxfId="1321" priority="169" operator="equal">
      <formula>0</formula>
    </cfRule>
    <cfRule type="containsErrors" dxfId="1320" priority="170">
      <formula>ISERROR(O82)</formula>
    </cfRule>
  </conditionalFormatting>
  <conditionalFormatting sqref="O89:O90">
    <cfRule type="cellIs" dxfId="1319" priority="165" operator="equal">
      <formula>0</formula>
    </cfRule>
    <cfRule type="containsErrors" dxfId="1318" priority="166">
      <formula>ISERROR(O89)</formula>
    </cfRule>
  </conditionalFormatting>
  <conditionalFormatting sqref="O82:O86">
    <cfRule type="cellIs" dxfId="1317" priority="164" operator="equal">
      <formula>FALSE</formula>
    </cfRule>
  </conditionalFormatting>
  <conditionalFormatting sqref="O87:O88">
    <cfRule type="cellIs" dxfId="1316" priority="163" operator="equal">
      <formula>FALSE</formula>
    </cfRule>
  </conditionalFormatting>
  <conditionalFormatting sqref="O89:O90">
    <cfRule type="cellIs" dxfId="1315" priority="162" operator="equal">
      <formula>FALSE</formula>
    </cfRule>
  </conditionalFormatting>
  <conditionalFormatting sqref="M92:N96 D92:D96">
    <cfRule type="containsErrors" dxfId="1314" priority="161">
      <formula>ISERROR(D92)</formula>
    </cfRule>
  </conditionalFormatting>
  <conditionalFormatting sqref="M92:M96">
    <cfRule type="containsErrors" dxfId="1313" priority="160">
      <formula>ISERROR(M92)</formula>
    </cfRule>
  </conditionalFormatting>
  <conditionalFormatting sqref="M92:N96">
    <cfRule type="cellIs" dxfId="1312" priority="159" operator="equal">
      <formula>0</formula>
    </cfRule>
  </conditionalFormatting>
  <conditionalFormatting sqref="M97:N98 D97:D98">
    <cfRule type="cellIs" dxfId="1311" priority="157" operator="equal">
      <formula>0</formula>
    </cfRule>
    <cfRule type="containsErrors" dxfId="1310" priority="158">
      <formula>ISERROR(D97)</formula>
    </cfRule>
  </conditionalFormatting>
  <conditionalFormatting sqref="M99:N100">
    <cfRule type="cellIs" dxfId="1309" priority="155" operator="equal">
      <formula>0</formula>
    </cfRule>
    <cfRule type="containsErrors" dxfId="1308" priority="156">
      <formula>ISERROR(M99)</formula>
    </cfRule>
  </conditionalFormatting>
  <conditionalFormatting sqref="C92:C96">
    <cfRule type="containsErrors" dxfId="1307" priority="154">
      <formula>ISERROR(C92)</formula>
    </cfRule>
  </conditionalFormatting>
  <conditionalFormatting sqref="C97:C98">
    <cfRule type="cellIs" dxfId="1306" priority="152" operator="equal">
      <formula>0</formula>
    </cfRule>
    <cfRule type="containsErrors" dxfId="1305" priority="153">
      <formula>ISERROR(C97)</formula>
    </cfRule>
  </conditionalFormatting>
  <conditionalFormatting sqref="C99:C100">
    <cfRule type="cellIs" dxfId="1304" priority="150" operator="equal">
      <formula>0</formula>
    </cfRule>
    <cfRule type="containsErrors" dxfId="1303" priority="151">
      <formula>ISERROR(C99)</formula>
    </cfRule>
  </conditionalFormatting>
  <conditionalFormatting sqref="O92:O96">
    <cfRule type="cellIs" dxfId="1302" priority="146" operator="equal">
      <formula>0</formula>
    </cfRule>
    <cfRule type="containsErrors" dxfId="1301" priority="147">
      <formula>ISERROR(O92)</formula>
    </cfRule>
  </conditionalFormatting>
  <conditionalFormatting sqref="O97:O98">
    <cfRule type="cellIs" dxfId="1300" priority="144" operator="equal">
      <formula>0</formula>
    </cfRule>
    <cfRule type="containsErrors" dxfId="1299" priority="145">
      <formula>ISERROR(O97)</formula>
    </cfRule>
  </conditionalFormatting>
  <conditionalFormatting sqref="O99:O100">
    <cfRule type="cellIs" dxfId="1298" priority="142" operator="equal">
      <formula>0</formula>
    </cfRule>
    <cfRule type="containsErrors" dxfId="1297" priority="143">
      <formula>ISERROR(O99)</formula>
    </cfRule>
  </conditionalFormatting>
  <conditionalFormatting sqref="O92:O96">
    <cfRule type="cellIs" dxfId="1296" priority="141" operator="equal">
      <formula>FALSE</formula>
    </cfRule>
  </conditionalFormatting>
  <conditionalFormatting sqref="O97:O98">
    <cfRule type="cellIs" dxfId="1295" priority="140" operator="equal">
      <formula>FALSE</formula>
    </cfRule>
  </conditionalFormatting>
  <conditionalFormatting sqref="O99:O100">
    <cfRule type="cellIs" dxfId="1294" priority="139" operator="equal">
      <formula>FALSE</formula>
    </cfRule>
  </conditionalFormatting>
  <conditionalFormatting sqref="M102:N106 D102:D106">
    <cfRule type="containsErrors" dxfId="1293" priority="138">
      <formula>ISERROR(D102)</formula>
    </cfRule>
  </conditionalFormatting>
  <conditionalFormatting sqref="M102:M106">
    <cfRule type="containsErrors" dxfId="1292" priority="137">
      <formula>ISERROR(M102)</formula>
    </cfRule>
  </conditionalFormatting>
  <conditionalFormatting sqref="M102:N106">
    <cfRule type="cellIs" dxfId="1291" priority="136" operator="equal">
      <formula>0</formula>
    </cfRule>
  </conditionalFormatting>
  <conditionalFormatting sqref="M107:N108 D107:D108">
    <cfRule type="cellIs" dxfId="1290" priority="134" operator="equal">
      <formula>0</formula>
    </cfRule>
    <cfRule type="containsErrors" dxfId="1289" priority="135">
      <formula>ISERROR(D107)</formula>
    </cfRule>
  </conditionalFormatting>
  <conditionalFormatting sqref="M109:N110">
    <cfRule type="cellIs" dxfId="1288" priority="132" operator="equal">
      <formula>0</formula>
    </cfRule>
    <cfRule type="containsErrors" dxfId="1287" priority="133">
      <formula>ISERROR(M109)</formula>
    </cfRule>
  </conditionalFormatting>
  <conditionalFormatting sqref="C102:C106">
    <cfRule type="containsErrors" dxfId="1286" priority="131">
      <formula>ISERROR(C102)</formula>
    </cfRule>
  </conditionalFormatting>
  <conditionalFormatting sqref="C109:C110">
    <cfRule type="cellIs" dxfId="1285" priority="127" operator="equal">
      <formula>0</formula>
    </cfRule>
    <cfRule type="containsErrors" dxfId="1284" priority="128">
      <formula>ISERROR(C109)</formula>
    </cfRule>
  </conditionalFormatting>
  <conditionalFormatting sqref="D109:D110">
    <cfRule type="cellIs" dxfId="1283" priority="125" operator="equal">
      <formula>0</formula>
    </cfRule>
    <cfRule type="containsErrors" dxfId="1282" priority="126">
      <formula>ISERROR(D109)</formula>
    </cfRule>
  </conditionalFormatting>
  <conditionalFormatting sqref="O102:O106">
    <cfRule type="cellIs" dxfId="1281" priority="123" operator="equal">
      <formula>0</formula>
    </cfRule>
    <cfRule type="containsErrors" dxfId="1280" priority="124">
      <formula>ISERROR(O102)</formula>
    </cfRule>
  </conditionalFormatting>
  <conditionalFormatting sqref="O107:O108">
    <cfRule type="cellIs" dxfId="1279" priority="121" operator="equal">
      <formula>0</formula>
    </cfRule>
    <cfRule type="containsErrors" dxfId="1278" priority="122">
      <formula>ISERROR(O107)</formula>
    </cfRule>
  </conditionalFormatting>
  <conditionalFormatting sqref="O109:O110">
    <cfRule type="cellIs" dxfId="1277" priority="119" operator="equal">
      <formula>0</formula>
    </cfRule>
    <cfRule type="containsErrors" dxfId="1276" priority="120">
      <formula>ISERROR(O109)</formula>
    </cfRule>
  </conditionalFormatting>
  <conditionalFormatting sqref="O102:O106">
    <cfRule type="cellIs" dxfId="1275" priority="118" operator="equal">
      <formula>FALSE</formula>
    </cfRule>
  </conditionalFormatting>
  <conditionalFormatting sqref="O107:O108">
    <cfRule type="cellIs" dxfId="1274" priority="117" operator="equal">
      <formula>FALSE</formula>
    </cfRule>
  </conditionalFormatting>
  <conditionalFormatting sqref="O109:O110">
    <cfRule type="cellIs" dxfId="1273" priority="116" operator="equal">
      <formula>FALSE</formula>
    </cfRule>
  </conditionalFormatting>
  <conditionalFormatting sqref="M112:N116 D112:D116">
    <cfRule type="containsErrors" dxfId="1272" priority="115">
      <formula>ISERROR(D112)</formula>
    </cfRule>
  </conditionalFormatting>
  <conditionalFormatting sqref="M112:M116">
    <cfRule type="containsErrors" dxfId="1271" priority="114">
      <formula>ISERROR(M112)</formula>
    </cfRule>
  </conditionalFormatting>
  <conditionalFormatting sqref="M112:N116">
    <cfRule type="cellIs" dxfId="1270" priority="113" operator="equal">
      <formula>0</formula>
    </cfRule>
  </conditionalFormatting>
  <conditionalFormatting sqref="M117:N118 D117:D118">
    <cfRule type="cellIs" dxfId="1269" priority="111" operator="equal">
      <formula>0</formula>
    </cfRule>
    <cfRule type="containsErrors" dxfId="1268" priority="112">
      <formula>ISERROR(D117)</formula>
    </cfRule>
  </conditionalFormatting>
  <conditionalFormatting sqref="M119:N120">
    <cfRule type="cellIs" dxfId="1267" priority="109" operator="equal">
      <formula>0</formula>
    </cfRule>
    <cfRule type="containsErrors" dxfId="1266" priority="110">
      <formula>ISERROR(M119)</formula>
    </cfRule>
  </conditionalFormatting>
  <conditionalFormatting sqref="C112:C116">
    <cfRule type="containsErrors" dxfId="1265" priority="108">
      <formula>ISERROR(C112)</formula>
    </cfRule>
  </conditionalFormatting>
  <conditionalFormatting sqref="C117:C118">
    <cfRule type="cellIs" dxfId="1264" priority="106" operator="equal">
      <formula>0</formula>
    </cfRule>
    <cfRule type="containsErrors" dxfId="1263" priority="107">
      <formula>ISERROR(C117)</formula>
    </cfRule>
  </conditionalFormatting>
  <conditionalFormatting sqref="C119:C120">
    <cfRule type="cellIs" dxfId="1262" priority="104" operator="equal">
      <formula>0</formula>
    </cfRule>
    <cfRule type="containsErrors" dxfId="1261" priority="105">
      <formula>ISERROR(C119)</formula>
    </cfRule>
  </conditionalFormatting>
  <conditionalFormatting sqref="D119:D120">
    <cfRule type="cellIs" dxfId="1260" priority="102" operator="equal">
      <formula>0</formula>
    </cfRule>
    <cfRule type="containsErrors" dxfId="1259" priority="103">
      <formula>ISERROR(D119)</formula>
    </cfRule>
  </conditionalFormatting>
  <conditionalFormatting sqref="O112:O116">
    <cfRule type="cellIs" dxfId="1258" priority="100" operator="equal">
      <formula>0</formula>
    </cfRule>
    <cfRule type="containsErrors" dxfId="1257" priority="101">
      <formula>ISERROR(O112)</formula>
    </cfRule>
  </conditionalFormatting>
  <conditionalFormatting sqref="O117:O118">
    <cfRule type="cellIs" dxfId="1256" priority="98" operator="equal">
      <formula>0</formula>
    </cfRule>
    <cfRule type="containsErrors" dxfId="1255" priority="99">
      <formula>ISERROR(O117)</formula>
    </cfRule>
  </conditionalFormatting>
  <conditionalFormatting sqref="O119:O120">
    <cfRule type="cellIs" dxfId="1254" priority="96" operator="equal">
      <formula>0</formula>
    </cfRule>
    <cfRule type="containsErrors" dxfId="1253" priority="97">
      <formula>ISERROR(O119)</formula>
    </cfRule>
  </conditionalFormatting>
  <conditionalFormatting sqref="O112:O116">
    <cfRule type="cellIs" dxfId="1252" priority="95" operator="equal">
      <formula>FALSE</formula>
    </cfRule>
  </conditionalFormatting>
  <conditionalFormatting sqref="O117:O118">
    <cfRule type="cellIs" dxfId="1251" priority="94" operator="equal">
      <formula>FALSE</formula>
    </cfRule>
  </conditionalFormatting>
  <conditionalFormatting sqref="O119:O120">
    <cfRule type="cellIs" dxfId="1250" priority="93" operator="equal">
      <formula>FALSE</formula>
    </cfRule>
  </conditionalFormatting>
  <conditionalFormatting sqref="M122:N126 D122:D126">
    <cfRule type="containsErrors" dxfId="1249" priority="92">
      <formula>ISERROR(D122)</formula>
    </cfRule>
  </conditionalFormatting>
  <conditionalFormatting sqref="M122:M126">
    <cfRule type="containsErrors" dxfId="1248" priority="91">
      <formula>ISERROR(M122)</formula>
    </cfRule>
  </conditionalFormatting>
  <conditionalFormatting sqref="M122:N126">
    <cfRule type="cellIs" dxfId="1247" priority="90" operator="equal">
      <formula>0</formula>
    </cfRule>
  </conditionalFormatting>
  <conditionalFormatting sqref="M127:N128 D127:D128">
    <cfRule type="cellIs" dxfId="1246" priority="88" operator="equal">
      <formula>0</formula>
    </cfRule>
    <cfRule type="containsErrors" dxfId="1245" priority="89">
      <formula>ISERROR(D127)</formula>
    </cfRule>
  </conditionalFormatting>
  <conditionalFormatting sqref="M129:N130">
    <cfRule type="cellIs" dxfId="1244" priority="86" operator="equal">
      <formula>0</formula>
    </cfRule>
    <cfRule type="containsErrors" dxfId="1243" priority="87">
      <formula>ISERROR(M129)</formula>
    </cfRule>
  </conditionalFormatting>
  <conditionalFormatting sqref="C122:C126">
    <cfRule type="containsErrors" dxfId="1242" priority="85">
      <formula>ISERROR(C122)</formula>
    </cfRule>
  </conditionalFormatting>
  <conditionalFormatting sqref="C127:C128">
    <cfRule type="cellIs" dxfId="1241" priority="83" operator="equal">
      <formula>0</formula>
    </cfRule>
    <cfRule type="containsErrors" dxfId="1240" priority="84">
      <formula>ISERROR(C127)</formula>
    </cfRule>
  </conditionalFormatting>
  <conditionalFormatting sqref="C129:C130">
    <cfRule type="cellIs" dxfId="1239" priority="81" operator="equal">
      <formula>0</formula>
    </cfRule>
    <cfRule type="containsErrors" dxfId="1238" priority="82">
      <formula>ISERROR(C129)</formula>
    </cfRule>
  </conditionalFormatting>
  <conditionalFormatting sqref="D129:D130">
    <cfRule type="cellIs" dxfId="1237" priority="79" operator="equal">
      <formula>0</formula>
    </cfRule>
    <cfRule type="containsErrors" dxfId="1236" priority="80">
      <formula>ISERROR(D129)</formula>
    </cfRule>
  </conditionalFormatting>
  <conditionalFormatting sqref="O122:O126">
    <cfRule type="cellIs" dxfId="1235" priority="77" operator="equal">
      <formula>0</formula>
    </cfRule>
    <cfRule type="containsErrors" dxfId="1234" priority="78">
      <formula>ISERROR(O122)</formula>
    </cfRule>
  </conditionalFormatting>
  <conditionalFormatting sqref="O127:O128">
    <cfRule type="cellIs" dxfId="1233" priority="75" operator="equal">
      <formula>0</formula>
    </cfRule>
    <cfRule type="containsErrors" dxfId="1232" priority="76">
      <formula>ISERROR(O127)</formula>
    </cfRule>
  </conditionalFormatting>
  <conditionalFormatting sqref="O129:O130">
    <cfRule type="cellIs" dxfId="1231" priority="73" operator="equal">
      <formula>0</formula>
    </cfRule>
    <cfRule type="containsErrors" dxfId="1230" priority="74">
      <formula>ISERROR(O129)</formula>
    </cfRule>
  </conditionalFormatting>
  <conditionalFormatting sqref="O122:O126">
    <cfRule type="cellIs" dxfId="1229" priority="72" operator="equal">
      <formula>FALSE</formula>
    </cfRule>
  </conditionalFormatting>
  <conditionalFormatting sqref="O127:O128">
    <cfRule type="cellIs" dxfId="1228" priority="71" operator="equal">
      <formula>FALSE</formula>
    </cfRule>
  </conditionalFormatting>
  <conditionalFormatting sqref="O129:O130">
    <cfRule type="cellIs" dxfId="1227" priority="70" operator="equal">
      <formula>FALSE</formula>
    </cfRule>
  </conditionalFormatting>
  <conditionalFormatting sqref="M132:N136 D132:D136">
    <cfRule type="containsErrors" dxfId="1226" priority="69">
      <formula>ISERROR(D132)</formula>
    </cfRule>
  </conditionalFormatting>
  <conditionalFormatting sqref="M132:M136">
    <cfRule type="containsErrors" dxfId="1225" priority="68">
      <formula>ISERROR(M132)</formula>
    </cfRule>
  </conditionalFormatting>
  <conditionalFormatting sqref="M132:N136">
    <cfRule type="cellIs" dxfId="1224" priority="67" operator="equal">
      <formula>0</formula>
    </cfRule>
  </conditionalFormatting>
  <conditionalFormatting sqref="M137:N138 D137:D138">
    <cfRule type="cellIs" dxfId="1223" priority="65" operator="equal">
      <formula>0</formula>
    </cfRule>
    <cfRule type="containsErrors" dxfId="1222" priority="66">
      <formula>ISERROR(D137)</formula>
    </cfRule>
  </conditionalFormatting>
  <conditionalFormatting sqref="M139:N140">
    <cfRule type="cellIs" dxfId="1221" priority="63" operator="equal">
      <formula>0</formula>
    </cfRule>
    <cfRule type="containsErrors" dxfId="1220" priority="64">
      <formula>ISERROR(M139)</formula>
    </cfRule>
  </conditionalFormatting>
  <conditionalFormatting sqref="C132:C136">
    <cfRule type="containsErrors" dxfId="1219" priority="62">
      <formula>ISERROR(C132)</formula>
    </cfRule>
  </conditionalFormatting>
  <conditionalFormatting sqref="C137:C138">
    <cfRule type="cellIs" dxfId="1218" priority="60" operator="equal">
      <formula>0</formula>
    </cfRule>
    <cfRule type="containsErrors" dxfId="1217" priority="61">
      <formula>ISERROR(C137)</formula>
    </cfRule>
  </conditionalFormatting>
  <conditionalFormatting sqref="C139:C140">
    <cfRule type="cellIs" dxfId="1216" priority="58" operator="equal">
      <formula>0</formula>
    </cfRule>
    <cfRule type="containsErrors" dxfId="1215" priority="59">
      <formula>ISERROR(C139)</formula>
    </cfRule>
  </conditionalFormatting>
  <conditionalFormatting sqref="D139:D140">
    <cfRule type="cellIs" dxfId="1214" priority="56" operator="equal">
      <formula>0</formula>
    </cfRule>
    <cfRule type="containsErrors" dxfId="1213" priority="57">
      <formula>ISERROR(D139)</formula>
    </cfRule>
  </conditionalFormatting>
  <conditionalFormatting sqref="O132:O136">
    <cfRule type="cellIs" dxfId="1212" priority="54" operator="equal">
      <formula>0</formula>
    </cfRule>
    <cfRule type="containsErrors" dxfId="1211" priority="55">
      <formula>ISERROR(O132)</formula>
    </cfRule>
  </conditionalFormatting>
  <conditionalFormatting sqref="O137:O138">
    <cfRule type="cellIs" dxfId="1210" priority="52" operator="equal">
      <formula>0</formula>
    </cfRule>
    <cfRule type="containsErrors" dxfId="1209" priority="53">
      <formula>ISERROR(O137)</formula>
    </cfRule>
  </conditionalFormatting>
  <conditionalFormatting sqref="O139:O140">
    <cfRule type="cellIs" dxfId="1208" priority="50" operator="equal">
      <formula>0</formula>
    </cfRule>
    <cfRule type="containsErrors" dxfId="1207" priority="51">
      <formula>ISERROR(O139)</formula>
    </cfRule>
  </conditionalFormatting>
  <conditionalFormatting sqref="O132:O136">
    <cfRule type="cellIs" dxfId="1206" priority="49" operator="equal">
      <formula>FALSE</formula>
    </cfRule>
  </conditionalFormatting>
  <conditionalFormatting sqref="O137:O138">
    <cfRule type="cellIs" dxfId="1205" priority="48" operator="equal">
      <formula>FALSE</formula>
    </cfRule>
  </conditionalFormatting>
  <conditionalFormatting sqref="O139:O140">
    <cfRule type="cellIs" dxfId="1204" priority="47" operator="equal">
      <formula>FALSE</formula>
    </cfRule>
  </conditionalFormatting>
  <conditionalFormatting sqref="M142:N146 D142:D146">
    <cfRule type="containsErrors" dxfId="1203" priority="46">
      <formula>ISERROR(D142)</formula>
    </cfRule>
  </conditionalFormatting>
  <conditionalFormatting sqref="M142:M146">
    <cfRule type="containsErrors" dxfId="1202" priority="45">
      <formula>ISERROR(M142)</formula>
    </cfRule>
  </conditionalFormatting>
  <conditionalFormatting sqref="M142:N146">
    <cfRule type="cellIs" dxfId="1201" priority="44" operator="equal">
      <formula>0</formula>
    </cfRule>
  </conditionalFormatting>
  <conditionalFormatting sqref="M147:N148 D147:D148">
    <cfRule type="cellIs" dxfId="1200" priority="42" operator="equal">
      <formula>0</formula>
    </cfRule>
    <cfRule type="containsErrors" dxfId="1199" priority="43">
      <formula>ISERROR(D147)</formula>
    </cfRule>
  </conditionalFormatting>
  <conditionalFormatting sqref="M149:N150">
    <cfRule type="cellIs" dxfId="1198" priority="40" operator="equal">
      <formula>0</formula>
    </cfRule>
    <cfRule type="containsErrors" dxfId="1197" priority="41">
      <formula>ISERROR(M149)</formula>
    </cfRule>
  </conditionalFormatting>
  <conditionalFormatting sqref="C142:C146">
    <cfRule type="containsErrors" dxfId="1196" priority="39">
      <formula>ISERROR(C142)</formula>
    </cfRule>
  </conditionalFormatting>
  <conditionalFormatting sqref="C147:C148">
    <cfRule type="cellIs" dxfId="1195" priority="37" operator="equal">
      <formula>0</formula>
    </cfRule>
    <cfRule type="containsErrors" dxfId="1194" priority="38">
      <formula>ISERROR(C147)</formula>
    </cfRule>
  </conditionalFormatting>
  <conditionalFormatting sqref="C149:C150">
    <cfRule type="cellIs" dxfId="1193" priority="35" operator="equal">
      <formula>0</formula>
    </cfRule>
    <cfRule type="containsErrors" dxfId="1192" priority="36">
      <formula>ISERROR(C149)</formula>
    </cfRule>
  </conditionalFormatting>
  <conditionalFormatting sqref="D149:D150">
    <cfRule type="cellIs" dxfId="1191" priority="33" operator="equal">
      <formula>0</formula>
    </cfRule>
    <cfRule type="containsErrors" dxfId="1190" priority="34">
      <formula>ISERROR(D149)</formula>
    </cfRule>
  </conditionalFormatting>
  <conditionalFormatting sqref="O142:O146">
    <cfRule type="cellIs" dxfId="1189" priority="31" operator="equal">
      <formula>0</formula>
    </cfRule>
    <cfRule type="containsErrors" dxfId="1188" priority="32">
      <formula>ISERROR(O142)</formula>
    </cfRule>
  </conditionalFormatting>
  <conditionalFormatting sqref="O147:O148">
    <cfRule type="cellIs" dxfId="1187" priority="29" operator="equal">
      <formula>0</formula>
    </cfRule>
    <cfRule type="containsErrors" dxfId="1186" priority="30">
      <formula>ISERROR(O147)</formula>
    </cfRule>
  </conditionalFormatting>
  <conditionalFormatting sqref="O149:O150">
    <cfRule type="cellIs" dxfId="1185" priority="27" operator="equal">
      <formula>0</formula>
    </cfRule>
    <cfRule type="containsErrors" dxfId="1184" priority="28">
      <formula>ISERROR(O149)</formula>
    </cfRule>
  </conditionalFormatting>
  <conditionalFormatting sqref="O142:O146">
    <cfRule type="cellIs" dxfId="1183" priority="26" operator="equal">
      <formula>FALSE</formula>
    </cfRule>
  </conditionalFormatting>
  <conditionalFormatting sqref="O147:O148">
    <cfRule type="cellIs" dxfId="1182" priority="25" operator="equal">
      <formula>FALSE</formula>
    </cfRule>
  </conditionalFormatting>
  <conditionalFormatting sqref="O149:O150">
    <cfRule type="cellIs" dxfId="1181" priority="24" operator="equal">
      <formula>FALSE</formula>
    </cfRule>
  </conditionalFormatting>
  <conditionalFormatting sqref="M152:N156 D152:D156">
    <cfRule type="containsErrors" dxfId="1180" priority="23">
      <formula>ISERROR(D152)</formula>
    </cfRule>
  </conditionalFormatting>
  <conditionalFormatting sqref="M152:M156">
    <cfRule type="containsErrors" dxfId="1179" priority="22">
      <formula>ISERROR(M152)</formula>
    </cfRule>
  </conditionalFormatting>
  <conditionalFormatting sqref="M152:N156">
    <cfRule type="cellIs" dxfId="1178" priority="21" operator="equal">
      <formula>0</formula>
    </cfRule>
  </conditionalFormatting>
  <conditionalFormatting sqref="M157:N158 D157:D158">
    <cfRule type="cellIs" dxfId="1177" priority="19" operator="equal">
      <formula>0</formula>
    </cfRule>
    <cfRule type="containsErrors" dxfId="1176" priority="20">
      <formula>ISERROR(D157)</formula>
    </cfRule>
  </conditionalFormatting>
  <conditionalFormatting sqref="M159:N160">
    <cfRule type="cellIs" dxfId="1175" priority="17" operator="equal">
      <formula>0</formula>
    </cfRule>
    <cfRule type="containsErrors" dxfId="1174" priority="18">
      <formula>ISERROR(M159)</formula>
    </cfRule>
  </conditionalFormatting>
  <conditionalFormatting sqref="C152:C156">
    <cfRule type="containsErrors" dxfId="1173" priority="16">
      <formula>ISERROR(C152)</formula>
    </cfRule>
  </conditionalFormatting>
  <conditionalFormatting sqref="C157:C158">
    <cfRule type="cellIs" dxfId="1172" priority="14" operator="equal">
      <formula>0</formula>
    </cfRule>
    <cfRule type="containsErrors" dxfId="1171" priority="15">
      <formula>ISERROR(C157)</formula>
    </cfRule>
  </conditionalFormatting>
  <conditionalFormatting sqref="C159:C160">
    <cfRule type="cellIs" dxfId="1170" priority="12" operator="equal">
      <formula>0</formula>
    </cfRule>
    <cfRule type="containsErrors" dxfId="1169" priority="13">
      <formula>ISERROR(C159)</formula>
    </cfRule>
  </conditionalFormatting>
  <conditionalFormatting sqref="D159:D160">
    <cfRule type="cellIs" dxfId="1168" priority="10" operator="equal">
      <formula>0</formula>
    </cfRule>
    <cfRule type="containsErrors" dxfId="1167" priority="11">
      <formula>ISERROR(D159)</formula>
    </cfRule>
  </conditionalFormatting>
  <conditionalFormatting sqref="O152:O156">
    <cfRule type="cellIs" dxfId="1166" priority="8" operator="equal">
      <formula>0</formula>
    </cfRule>
    <cfRule type="containsErrors" dxfId="1165" priority="9">
      <formula>ISERROR(O152)</formula>
    </cfRule>
  </conditionalFormatting>
  <conditionalFormatting sqref="O157:O158">
    <cfRule type="cellIs" dxfId="1164" priority="6" operator="equal">
      <formula>0</formula>
    </cfRule>
    <cfRule type="containsErrors" dxfId="1163" priority="7">
      <formula>ISERROR(O157)</formula>
    </cfRule>
  </conditionalFormatting>
  <conditionalFormatting sqref="O159:O160">
    <cfRule type="cellIs" dxfId="1162" priority="4" operator="equal">
      <formula>0</formula>
    </cfRule>
    <cfRule type="containsErrors" dxfId="1161" priority="5">
      <formula>ISERROR(O159)</formula>
    </cfRule>
  </conditionalFormatting>
  <conditionalFormatting sqref="O152:O156">
    <cfRule type="cellIs" dxfId="1160" priority="3" operator="equal">
      <formula>FALSE</formula>
    </cfRule>
  </conditionalFormatting>
  <conditionalFormatting sqref="O157:O158">
    <cfRule type="cellIs" dxfId="1159" priority="2" operator="equal">
      <formula>FALSE</formula>
    </cfRule>
  </conditionalFormatting>
  <conditionalFormatting sqref="O159:O160">
    <cfRule type="cellIs" dxfId="1158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1074420</xdr:colOff>
                    <xdr:row>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161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7" width="7.77734375" customWidth="1"/>
  </cols>
  <sheetData>
    <row r="1" spans="1:15" ht="42" customHeight="1" x14ac:dyDescent="0.3">
      <c r="A1" s="77" t="s">
        <v>141</v>
      </c>
      <c r="B1" s="30" t="s">
        <v>110</v>
      </c>
      <c r="C1" s="31" t="s">
        <v>111</v>
      </c>
      <c r="D1" s="32" t="s">
        <v>112</v>
      </c>
      <c r="E1" s="30" t="s">
        <v>113</v>
      </c>
      <c r="F1" s="30" t="s">
        <v>114</v>
      </c>
      <c r="G1" s="30" t="s">
        <v>115</v>
      </c>
      <c r="H1" s="33" t="s">
        <v>116</v>
      </c>
      <c r="I1" s="34">
        <v>69</v>
      </c>
      <c r="J1" s="35">
        <v>169</v>
      </c>
      <c r="K1" s="36">
        <v>269</v>
      </c>
      <c r="L1" s="37" t="s">
        <v>117</v>
      </c>
      <c r="M1" s="40" t="s">
        <v>119</v>
      </c>
      <c r="N1" s="79" t="s">
        <v>120</v>
      </c>
      <c r="O1" s="95" t="s">
        <v>118</v>
      </c>
    </row>
    <row r="2" spans="1:15" x14ac:dyDescent="0.3">
      <c r="A2" s="41" t="str">
        <f>VLOOKUP(B2,Données!$A$3:$I$1003,4)</f>
        <v>F</v>
      </c>
      <c r="B2" s="53">
        <v>1000</v>
      </c>
      <c r="C2" s="43" t="str">
        <f>IF(B2=Données!T$1,Données!$T$2,VLOOKUP(B2,Données!$A$3:$I$1003,3))</f>
        <v>Lise Mc Lean</v>
      </c>
      <c r="D2" s="41">
        <f>IF(C2="Dummy",Données!$T$3,VLOOKUP(B2,Données!$A$3:$I$1003,5))</f>
        <v>171</v>
      </c>
      <c r="E2" s="115">
        <v>210</v>
      </c>
      <c r="F2" s="115">
        <v>154</v>
      </c>
      <c r="G2" s="115">
        <v>189</v>
      </c>
      <c r="H2" s="45"/>
      <c r="I2" s="46"/>
      <c r="J2" s="47"/>
      <c r="K2" s="48"/>
      <c r="L2" s="49"/>
      <c r="M2" s="51">
        <f t="shared" ref="M2:M10" si="0">SUM(E2:G2)</f>
        <v>553</v>
      </c>
      <c r="N2" s="51">
        <f>COUNTIF(E2:G2,"&gt;0")</f>
        <v>3</v>
      </c>
      <c r="O2" s="80">
        <f>IF(OR(E2&gt;0,F2&gt;0,G2&gt;0),Données!$T$4)</f>
        <v>13</v>
      </c>
    </row>
    <row r="3" spans="1:15" x14ac:dyDescent="0.3">
      <c r="A3" s="41" t="str">
        <f>VLOOKUP(B3,Données!$A$3:$I$1003,4)</f>
        <v>F</v>
      </c>
      <c r="B3" s="53">
        <v>1001</v>
      </c>
      <c r="C3" s="43" t="str">
        <f>IF(B3=Données!T$1,Données!$T$2,VLOOKUP(B3,Données!$A$3:$I$1003,3))</f>
        <v>Sylvie Riendeau</v>
      </c>
      <c r="D3" s="41">
        <f>IF(C3="Dummy",Données!$T$3,VLOOKUP(B3,Données!$A$3:$I$1003,5))</f>
        <v>174</v>
      </c>
      <c r="E3" s="115">
        <v>193</v>
      </c>
      <c r="F3" s="115">
        <v>186</v>
      </c>
      <c r="G3" s="115">
        <v>171</v>
      </c>
      <c r="H3" s="45"/>
      <c r="I3" s="46"/>
      <c r="J3" s="47"/>
      <c r="K3" s="48"/>
      <c r="L3" s="49"/>
      <c r="M3" s="51">
        <f t="shared" si="0"/>
        <v>550</v>
      </c>
      <c r="N3" s="51">
        <f>COUNTIF(E3:G3,"&gt;0")</f>
        <v>3</v>
      </c>
      <c r="O3" s="81">
        <f>IF(OR(E3&gt;0,F3&gt;0,G3&gt;0),[1]Données!$T$4)</f>
        <v>13</v>
      </c>
    </row>
    <row r="4" spans="1:15" x14ac:dyDescent="0.3">
      <c r="A4" s="41" t="str">
        <f>VLOOKUP(B4,Données!$A$3:$I$1003,4)</f>
        <v>F</v>
      </c>
      <c r="B4" s="53">
        <v>1002</v>
      </c>
      <c r="C4" s="43" t="str">
        <f>IF(B4=Données!T$1,Données!$T$2,VLOOKUP(B4,Données!$A$3:$I$1003,3))</f>
        <v>Charlotte Jolicoeur</v>
      </c>
      <c r="D4" s="41">
        <f>IF(C4="Dummy",Données!$T$3,VLOOKUP(B4,Données!$A$3:$I$1003,5))</f>
        <v>152</v>
      </c>
      <c r="E4" s="115">
        <v>133</v>
      </c>
      <c r="F4" s="115">
        <v>136</v>
      </c>
      <c r="G4" s="115">
        <v>193</v>
      </c>
      <c r="H4" s="45"/>
      <c r="I4" s="46"/>
      <c r="J4" s="47"/>
      <c r="K4" s="48"/>
      <c r="L4" s="49"/>
      <c r="M4" s="51">
        <f t="shared" si="0"/>
        <v>462</v>
      </c>
      <c r="N4" s="51">
        <f>COUNTIF(E4:G4,"&gt;0")</f>
        <v>3</v>
      </c>
      <c r="O4" s="81">
        <f>IF(OR(E4&gt;0,F4&gt;0,G4&gt;0),[1]Données!$T$4)</f>
        <v>13</v>
      </c>
    </row>
    <row r="5" spans="1:15" x14ac:dyDescent="0.3">
      <c r="A5" s="41" t="str">
        <f>VLOOKUP(B5,Données!$A$3:$I$1003,4)</f>
        <v>H</v>
      </c>
      <c r="B5" s="53">
        <v>1003</v>
      </c>
      <c r="C5" s="43" t="str">
        <f>IF(B5=Données!T$1,Données!$T$2,VLOOKUP(B5,Données!$A$3:$I$1003,3))</f>
        <v>Denis Locas</v>
      </c>
      <c r="D5" s="41">
        <f>IF(C5="Dummy",Données!$T$3,VLOOKUP(B5,Données!$A$3:$I$1003,5))</f>
        <v>188</v>
      </c>
      <c r="E5" s="115">
        <v>177</v>
      </c>
      <c r="F5" s="115">
        <v>223</v>
      </c>
      <c r="G5" s="115">
        <v>186</v>
      </c>
      <c r="H5" s="45"/>
      <c r="I5" s="46"/>
      <c r="J5" s="47"/>
      <c r="K5" s="48"/>
      <c r="L5" s="49"/>
      <c r="M5" s="51">
        <f t="shared" si="0"/>
        <v>586</v>
      </c>
      <c r="N5" s="51">
        <f>COUNTIF(E5:G5,"&gt;0")</f>
        <v>3</v>
      </c>
      <c r="O5" s="81">
        <f>IF(OR(E5&gt;0,F5&gt;0,G5&gt;0),[1]Données!$T$4)</f>
        <v>13</v>
      </c>
    </row>
    <row r="6" spans="1:15" x14ac:dyDescent="0.3">
      <c r="A6" s="41" t="str">
        <f>VLOOKUP(B6,Données!$A$3:$I$1003,4)</f>
        <v>F</v>
      </c>
      <c r="B6" s="53">
        <v>1004</v>
      </c>
      <c r="C6" s="43" t="str">
        <f>IF(B6=Données!T$1,Données!$T$2,VLOOKUP(B6,Données!$A$3:$I$1003,3))</f>
        <v>Lucille Pinel</v>
      </c>
      <c r="D6" s="41">
        <f>IF(C6="Dummy",Données!$T$3,VLOOKUP(B6,Données!$A$3:$I$1003,5))</f>
        <v>117</v>
      </c>
      <c r="E6" s="115">
        <v>112</v>
      </c>
      <c r="F6" s="115">
        <v>122</v>
      </c>
      <c r="G6" s="115">
        <v>158</v>
      </c>
      <c r="H6" s="45"/>
      <c r="I6" s="46"/>
      <c r="J6" s="47"/>
      <c r="K6" s="48"/>
      <c r="L6" s="49"/>
      <c r="M6" s="51">
        <f t="shared" si="0"/>
        <v>392</v>
      </c>
      <c r="N6" s="51">
        <f>COUNTIF(E6:G6,"&gt;0")</f>
        <v>3</v>
      </c>
      <c r="O6" s="81">
        <f>IF(OR(E6&gt;0,F6&gt;0,G6&gt;0),[1]Données!$T$4)</f>
        <v>13</v>
      </c>
    </row>
    <row r="7" spans="1:15" x14ac:dyDescent="0.3">
      <c r="A7" s="32" t="s">
        <v>121</v>
      </c>
      <c r="B7" s="53"/>
      <c r="C7" s="54" t="e">
        <f>VLOOKUP(B7,Données!$M$3:$R$253,2)</f>
        <v>#N/A</v>
      </c>
      <c r="D7" s="32" t="e">
        <f>VLOOKUP(B7,Données!$M$3:$R$253,3)</f>
        <v>#N/A</v>
      </c>
      <c r="H7" s="45"/>
      <c r="I7" s="46"/>
      <c r="J7" s="47"/>
      <c r="K7" s="48"/>
      <c r="L7" s="49"/>
      <c r="M7" s="57">
        <f t="shared" si="0"/>
        <v>0</v>
      </c>
      <c r="N7" s="57">
        <f>COUNTIF(E7:G7,("&gt;0"))</f>
        <v>0</v>
      </c>
      <c r="O7" s="82" t="b">
        <f>IF(OR(E7&gt;0,F7&gt;0,G7&gt;0),Données!$T$5)</f>
        <v>0</v>
      </c>
    </row>
    <row r="8" spans="1:15" x14ac:dyDescent="0.3">
      <c r="A8" s="32" t="s">
        <v>121</v>
      </c>
      <c r="B8" s="53"/>
      <c r="C8" s="54" t="e">
        <f>VLOOKUP(B8,Données!$M$3:$R$253,2)</f>
        <v>#N/A</v>
      </c>
      <c r="D8" s="32" t="e">
        <f>VLOOKUP(B8,Données!$M$3:$R$253,3)</f>
        <v>#N/A</v>
      </c>
      <c r="E8" s="116"/>
      <c r="F8" s="116"/>
      <c r="G8" s="116"/>
      <c r="H8" s="45"/>
      <c r="I8" s="46"/>
      <c r="J8" s="47"/>
      <c r="K8" s="48"/>
      <c r="L8" s="49"/>
      <c r="M8" s="57">
        <f t="shared" si="0"/>
        <v>0</v>
      </c>
      <c r="N8" s="57">
        <f>COUNTIF(E8:G8,("&gt;0"))</f>
        <v>0</v>
      </c>
      <c r="O8" s="82" t="b">
        <f>IF(OR(E8&gt;0,F8&gt;0,G8&gt;0),Données!$T$5)</f>
        <v>0</v>
      </c>
    </row>
    <row r="9" spans="1:15" x14ac:dyDescent="0.3">
      <c r="A9" s="59" t="s">
        <v>122</v>
      </c>
      <c r="B9" s="53"/>
      <c r="C9" s="60" t="e">
        <f>VLOOKUP(B9,Données!$A$3:$I$1003,3)</f>
        <v>#N/A</v>
      </c>
      <c r="D9" s="59" t="e">
        <f>IF(C9="Dummy",Données!$T$3,VLOOKUP(B9,Données!$A$3:$I$1003,5))</f>
        <v>#N/A</v>
      </c>
      <c r="E9" s="116"/>
      <c r="F9" s="116"/>
      <c r="G9" s="116"/>
      <c r="H9" s="45"/>
      <c r="I9" s="46"/>
      <c r="J9" s="47"/>
      <c r="K9" s="48"/>
      <c r="L9" s="49"/>
      <c r="M9" s="62">
        <f t="shared" si="0"/>
        <v>0</v>
      </c>
      <c r="N9" s="62">
        <f>COUNTIF(E9:G9,("&gt;0"))</f>
        <v>0</v>
      </c>
      <c r="O9" s="83" t="b">
        <f>IF(OR(E9&gt;0,F9&gt;0,G9&gt;0),Données!$T$4)</f>
        <v>0</v>
      </c>
    </row>
    <row r="10" spans="1:15" x14ac:dyDescent="0.3">
      <c r="A10" s="59" t="s">
        <v>122</v>
      </c>
      <c r="B10" s="53"/>
      <c r="C10" s="60" t="e">
        <f>VLOOKUP(B10,Données!$A$3:$I$1003,3)</f>
        <v>#N/A</v>
      </c>
      <c r="D10" s="59" t="e">
        <f>IF(C10="Dummy",Données!$T$3,VLOOKUP(B10,Données!$A$3:$I$1003,5))</f>
        <v>#N/A</v>
      </c>
      <c r="E10" s="116"/>
      <c r="F10" s="116"/>
      <c r="G10" s="116"/>
      <c r="H10" s="45"/>
      <c r="I10" s="46"/>
      <c r="J10" s="47"/>
      <c r="K10" s="48"/>
      <c r="L10" s="49"/>
      <c r="M10" s="62">
        <f t="shared" si="0"/>
        <v>0</v>
      </c>
      <c r="N10" s="62">
        <f>COUNTIF(E10:G10,("&gt;0"))</f>
        <v>0</v>
      </c>
      <c r="O10" s="83" t="b">
        <f>IF(OR(E10&gt;0,F10&gt;0,G10&gt;0),Données!$T$4)</f>
        <v>0</v>
      </c>
    </row>
    <row r="11" spans="1:15" ht="15.6" x14ac:dyDescent="0.3">
      <c r="A11" s="84">
        <f>$AG$1-D11</f>
        <v>-802</v>
      </c>
      <c r="B11" s="85"/>
      <c r="C11" s="31" t="s">
        <v>123</v>
      </c>
      <c r="D11" s="86">
        <f>SUM(D2:D6)</f>
        <v>802</v>
      </c>
      <c r="E11" s="116"/>
      <c r="F11" s="116"/>
      <c r="G11" s="116"/>
      <c r="H11" s="85"/>
      <c r="I11" s="88"/>
      <c r="J11" s="89"/>
      <c r="K11" s="90"/>
      <c r="L11" s="91"/>
      <c r="M11" s="92"/>
      <c r="N11" s="93"/>
      <c r="O11" s="94"/>
    </row>
    <row r="12" spans="1:15" x14ac:dyDescent="0.3">
      <c r="A12" s="41" t="str">
        <f>VLOOKUP(B12,Données!$A$3:$I$1003,4)</f>
        <v>H</v>
      </c>
      <c r="B12" s="53">
        <v>1005</v>
      </c>
      <c r="C12" s="43" t="str">
        <f>IF(B12=Données!T$1,Données!$T$2,VLOOKUP(B12,Données!$A$3:$I$1003,3))</f>
        <v>Roland Jolicoeur</v>
      </c>
      <c r="D12" s="41">
        <f>IF(C12="Dummy",Données!$T$3,VLOOKUP(B12,Données!$A$3:$I$1003,5))</f>
        <v>136</v>
      </c>
      <c r="E12" s="116">
        <v>125</v>
      </c>
      <c r="F12" s="116">
        <v>131</v>
      </c>
      <c r="G12" s="116">
        <v>155</v>
      </c>
      <c r="H12" s="45"/>
      <c r="I12" s="46"/>
      <c r="J12" s="47"/>
      <c r="K12" s="48"/>
      <c r="L12" s="49"/>
      <c r="M12" s="51">
        <f t="shared" ref="M12:M20" si="1">SUM(E12:G12)</f>
        <v>411</v>
      </c>
      <c r="N12" s="51">
        <f>COUNTIF(E12:G12,"&gt;0")</f>
        <v>3</v>
      </c>
      <c r="O12" s="80">
        <f>IF(OR(E12&gt;0,F12&gt;0,G12&gt;0),Données!$T$4)</f>
        <v>13</v>
      </c>
    </row>
    <row r="13" spans="1:15" x14ac:dyDescent="0.3">
      <c r="A13" s="41" t="str">
        <f>VLOOKUP(B13,Données!$A$3:$I$1003,4)</f>
        <v>F</v>
      </c>
      <c r="B13" s="53">
        <v>1006</v>
      </c>
      <c r="C13" s="43" t="str">
        <f>IF(B13=Données!T$1,Données!$T$2,VLOOKUP(B13,Données!$A$3:$I$1003,3))</f>
        <v>Lucie Allard</v>
      </c>
      <c r="D13" s="41">
        <f>IF(C13="Dummy",Données!$T$3,VLOOKUP(B13,Données!$A$3:$I$1003,5))</f>
        <v>159</v>
      </c>
      <c r="E13" s="116">
        <v>158</v>
      </c>
      <c r="F13" s="116">
        <v>102</v>
      </c>
      <c r="G13" s="116">
        <v>234</v>
      </c>
      <c r="H13" s="45"/>
      <c r="I13" s="46"/>
      <c r="J13" s="47"/>
      <c r="K13" s="48"/>
      <c r="L13" s="49"/>
      <c r="M13" s="51">
        <f t="shared" si="1"/>
        <v>494</v>
      </c>
      <c r="N13" s="51">
        <f>COUNTIF(E13:G13,"&gt;0")</f>
        <v>3</v>
      </c>
      <c r="O13" s="81">
        <f>IF(OR(E13&gt;0,F13&gt;0,G13&gt;0),[1]Données!$T$4)</f>
        <v>13</v>
      </c>
    </row>
    <row r="14" spans="1:15" x14ac:dyDescent="0.3">
      <c r="A14" s="41" t="str">
        <f>VLOOKUP(B14,Données!$A$3:$I$1003,4)</f>
        <v>H</v>
      </c>
      <c r="B14" s="53">
        <v>1007</v>
      </c>
      <c r="C14" s="43" t="str">
        <f>IF(B14=Données!T$1,Données!$T$2,VLOOKUP(B14,Données!$A$3:$I$1003,3))</f>
        <v>Denis Sabourin</v>
      </c>
      <c r="D14" s="41">
        <f>IF(C14="Dummy",Données!$T$3,VLOOKUP(B14,Données!$A$3:$I$1003,5))</f>
        <v>174</v>
      </c>
      <c r="E14" s="116">
        <v>103</v>
      </c>
      <c r="F14" s="116">
        <v>153</v>
      </c>
      <c r="G14" s="116">
        <v>161</v>
      </c>
      <c r="H14" s="45"/>
      <c r="I14" s="46"/>
      <c r="J14" s="47"/>
      <c r="K14" s="48"/>
      <c r="L14" s="49"/>
      <c r="M14" s="51">
        <f t="shared" si="1"/>
        <v>417</v>
      </c>
      <c r="N14" s="51">
        <f>COUNTIF(E14:G14,"&gt;0")</f>
        <v>3</v>
      </c>
      <c r="O14" s="81">
        <f>IF(OR(E14&gt;0,F14&gt;0,G14&gt;0),[1]Données!$T$4)</f>
        <v>13</v>
      </c>
    </row>
    <row r="15" spans="1:15" x14ac:dyDescent="0.3">
      <c r="A15" s="41" t="str">
        <f>VLOOKUP(B15,Données!$A$3:$I$1003,4)</f>
        <v>H</v>
      </c>
      <c r="B15" s="53">
        <v>1008</v>
      </c>
      <c r="C15" s="43" t="str">
        <f>IF(B15=Données!T$1,Données!$T$2,VLOOKUP(B15,Données!$A$3:$I$1003,3))</f>
        <v>Gilles Dussault</v>
      </c>
      <c r="D15" s="41">
        <f>IF(C15="Dummy",Données!$T$3,VLOOKUP(B15,Données!$A$3:$I$1003,5))</f>
        <v>175</v>
      </c>
      <c r="E15" s="116">
        <v>190</v>
      </c>
      <c r="F15" s="116">
        <v>145</v>
      </c>
      <c r="G15" s="116">
        <v>113</v>
      </c>
      <c r="H15" s="45"/>
      <c r="I15" s="46"/>
      <c r="J15" s="47"/>
      <c r="K15" s="48"/>
      <c r="L15" s="49"/>
      <c r="M15" s="51">
        <f t="shared" si="1"/>
        <v>448</v>
      </c>
      <c r="N15" s="51">
        <f>COUNTIF(E15:G15,"&gt;0")</f>
        <v>3</v>
      </c>
      <c r="O15" s="81">
        <f>IF(OR(E15&gt;0,F15&gt;0,G15&gt;0),[1]Données!$T$4)</f>
        <v>13</v>
      </c>
    </row>
    <row r="16" spans="1:15" x14ac:dyDescent="0.3">
      <c r="A16" s="41" t="str">
        <f>VLOOKUP(B16,Données!$A$3:$I$1003,4)</f>
        <v>F</v>
      </c>
      <c r="B16" s="53">
        <v>1009</v>
      </c>
      <c r="C16" s="43" t="str">
        <f>IF(B16=Données!T$1,Données!$T$2,VLOOKUP(B16,Données!$A$3:$I$1003,3))</f>
        <v>Francine Allard</v>
      </c>
      <c r="D16" s="41">
        <f>IF(C16="Dummy",Données!$T$3,VLOOKUP(B16,Données!$A$3:$I$1003,5))</f>
        <v>128</v>
      </c>
      <c r="E16" s="116">
        <v>96</v>
      </c>
      <c r="F16" s="116">
        <v>101</v>
      </c>
      <c r="G16" s="116">
        <v>119</v>
      </c>
      <c r="H16" s="45"/>
      <c r="I16" s="46"/>
      <c r="J16" s="47"/>
      <c r="K16" s="48"/>
      <c r="L16" s="49"/>
      <c r="M16" s="51">
        <f t="shared" si="1"/>
        <v>316</v>
      </c>
      <c r="N16" s="51">
        <f>COUNTIF(E16:G16,"&gt;0")</f>
        <v>3</v>
      </c>
      <c r="O16" s="81">
        <f>IF(OR(E16&gt;0,F16&gt;0,G16&gt;0),[1]Données!$T$4)</f>
        <v>13</v>
      </c>
    </row>
    <row r="17" spans="1:15" x14ac:dyDescent="0.3">
      <c r="A17" s="32" t="s">
        <v>121</v>
      </c>
      <c r="B17" s="53"/>
      <c r="C17" s="54" t="e">
        <f>VLOOKUP(B17,Données!$M$3:$R$253,2)</f>
        <v>#N/A</v>
      </c>
      <c r="D17" s="32" t="e">
        <f>VLOOKUP(B17,Données!$M$3:$R$253,3)</f>
        <v>#N/A</v>
      </c>
      <c r="E17" s="116"/>
      <c r="F17" s="116"/>
      <c r="G17" s="116"/>
      <c r="H17" s="45"/>
      <c r="I17" s="46"/>
      <c r="J17" s="47"/>
      <c r="K17" s="48"/>
      <c r="L17" s="49"/>
      <c r="M17" s="57">
        <f t="shared" si="1"/>
        <v>0</v>
      </c>
      <c r="N17" s="57">
        <f>COUNTIF(E17:G17,("&gt;0"))</f>
        <v>0</v>
      </c>
      <c r="O17" s="82" t="b">
        <f>IF(OR(E17&gt;0,F17&gt;0,G17&gt;0),Données!$T$5)</f>
        <v>0</v>
      </c>
    </row>
    <row r="18" spans="1:15" x14ac:dyDescent="0.3">
      <c r="A18" s="32" t="s">
        <v>121</v>
      </c>
      <c r="B18" s="53"/>
      <c r="C18" s="54" t="e">
        <f>VLOOKUP(B18,Données!$M$3:$R$253,2)</f>
        <v>#N/A</v>
      </c>
      <c r="D18" s="32" t="e">
        <f>VLOOKUP(B18,Données!$M$3:$R$253,3)</f>
        <v>#N/A</v>
      </c>
      <c r="E18" s="116"/>
      <c r="F18" s="116"/>
      <c r="G18" s="116"/>
      <c r="H18" s="45"/>
      <c r="I18" s="46"/>
      <c r="J18" s="47"/>
      <c r="K18" s="48"/>
      <c r="L18" s="49"/>
      <c r="M18" s="57">
        <f t="shared" si="1"/>
        <v>0</v>
      </c>
      <c r="N18" s="57">
        <f>COUNTIF(E18:G18,("&gt;0"))</f>
        <v>0</v>
      </c>
      <c r="O18" s="82" t="b">
        <f>IF(OR(E18&gt;0,F18&gt;0,G18&gt;0),Données!$T$5)</f>
        <v>0</v>
      </c>
    </row>
    <row r="19" spans="1:15" x14ac:dyDescent="0.3">
      <c r="A19" s="59" t="s">
        <v>122</v>
      </c>
      <c r="B19" s="53"/>
      <c r="C19" s="60" t="e">
        <f>VLOOKUP(B19,Données!$A$3:$I$1003,3)</f>
        <v>#N/A</v>
      </c>
      <c r="D19" s="59" t="e">
        <f>IF(C19="Dummy",Données!$T$3,VLOOKUP(B19,Données!$A$3:$I$1003,5))</f>
        <v>#N/A</v>
      </c>
      <c r="E19" s="116"/>
      <c r="F19" s="116"/>
      <c r="G19" s="116"/>
      <c r="H19" s="45"/>
      <c r="I19" s="46"/>
      <c r="J19" s="47"/>
      <c r="K19" s="48"/>
      <c r="L19" s="49"/>
      <c r="M19" s="62">
        <f t="shared" si="1"/>
        <v>0</v>
      </c>
      <c r="N19" s="62">
        <f>COUNTIF(E19:G19,("&gt;0"))</f>
        <v>0</v>
      </c>
      <c r="O19" s="83" t="b">
        <f>IF(OR(E19&gt;0,F19&gt;0,G19&gt;0),Données!$T$4)</f>
        <v>0</v>
      </c>
    </row>
    <row r="20" spans="1:15" x14ac:dyDescent="0.3">
      <c r="A20" s="59" t="s">
        <v>122</v>
      </c>
      <c r="B20" s="53"/>
      <c r="C20" s="60" t="e">
        <f>VLOOKUP(B20,Données!$A$3:$I$1003,3)</f>
        <v>#N/A</v>
      </c>
      <c r="D20" s="59" t="e">
        <f>IF(C20="Dummy",Données!$T$3,VLOOKUP(B20,Données!$A$3:$I$1003,5))</f>
        <v>#N/A</v>
      </c>
      <c r="E20" s="116"/>
      <c r="F20" s="116"/>
      <c r="G20" s="116"/>
      <c r="H20" s="45"/>
      <c r="I20" s="46"/>
      <c r="J20" s="47"/>
      <c r="K20" s="48"/>
      <c r="L20" s="49"/>
      <c r="M20" s="62">
        <f t="shared" si="1"/>
        <v>0</v>
      </c>
      <c r="N20" s="62">
        <f>COUNTIF(E20:G20,("&gt;0"))</f>
        <v>0</v>
      </c>
      <c r="O20" s="83" t="b">
        <f>IF(OR(E20&gt;0,F20&gt;0,G20&gt;0),Données!$T$4)</f>
        <v>0</v>
      </c>
    </row>
    <row r="21" spans="1:15" ht="15.6" x14ac:dyDescent="0.3">
      <c r="A21" s="84">
        <f>$AG$1-D21</f>
        <v>-772</v>
      </c>
      <c r="B21" s="85"/>
      <c r="C21" s="31" t="s">
        <v>125</v>
      </c>
      <c r="D21" s="86">
        <f>SUM(D12:D16)</f>
        <v>772</v>
      </c>
      <c r="E21" s="116"/>
      <c r="F21" s="116"/>
      <c r="G21" s="116"/>
      <c r="H21" s="85"/>
      <c r="I21" s="88"/>
      <c r="J21" s="89"/>
      <c r="K21" s="90"/>
      <c r="L21" s="91"/>
      <c r="M21" s="92"/>
      <c r="N21" s="93"/>
      <c r="O21" s="94"/>
    </row>
    <row r="22" spans="1:15" x14ac:dyDescent="0.3">
      <c r="A22" s="41" t="str">
        <f>VLOOKUP(B22,Données!$A$3:$I$1003,4)</f>
        <v>F</v>
      </c>
      <c r="B22" s="53">
        <v>1010</v>
      </c>
      <c r="C22" s="43" t="str">
        <f>IF(B22=Données!T$1,Données!$T$2,VLOOKUP(B22,Données!$A$3:$I$1003,3))</f>
        <v>Nicole Bisson</v>
      </c>
      <c r="D22" s="41">
        <f>IF(C22="Dummy",Données!$T$3,VLOOKUP(B22,Données!$A$3:$I$1003,5))</f>
        <v>144</v>
      </c>
      <c r="E22" s="116">
        <v>199</v>
      </c>
      <c r="F22" s="116">
        <v>178</v>
      </c>
      <c r="G22" s="116">
        <v>125</v>
      </c>
      <c r="H22" s="45"/>
      <c r="I22" s="46"/>
      <c r="J22" s="47"/>
      <c r="K22" s="48"/>
      <c r="L22" s="49"/>
      <c r="M22" s="51">
        <f t="shared" ref="M22:M30" si="2">SUM(E22:G22)</f>
        <v>502</v>
      </c>
      <c r="N22" s="51">
        <f>COUNTIF(E22:G22,"&gt;0")</f>
        <v>3</v>
      </c>
      <c r="O22" s="80">
        <f>IF(OR(E22&gt;0,F22&gt;0,G22&gt;0),Données!$T$4)</f>
        <v>13</v>
      </c>
    </row>
    <row r="23" spans="1:15" x14ac:dyDescent="0.3">
      <c r="A23" s="41" t="str">
        <f>VLOOKUP(B23,Données!$A$3:$I$1003,4)</f>
        <v>H</v>
      </c>
      <c r="B23" s="53">
        <v>1011</v>
      </c>
      <c r="C23" s="43" t="str">
        <f>IF(B23=Données!T$1,Données!$T$2,VLOOKUP(B23,Données!$A$3:$I$1003,3))</f>
        <v>Claude Gariépy</v>
      </c>
      <c r="D23" s="41">
        <f>IF(C23="Dummy",Données!$T$3,VLOOKUP(B23,Données!$A$3:$I$1003,5))</f>
        <v>130</v>
      </c>
      <c r="E23" s="116">
        <v>153</v>
      </c>
      <c r="F23" s="116">
        <v>178</v>
      </c>
      <c r="G23" s="116">
        <v>121</v>
      </c>
      <c r="H23" s="45"/>
      <c r="I23" s="46"/>
      <c r="J23" s="47"/>
      <c r="K23" s="48"/>
      <c r="L23" s="49"/>
      <c r="M23" s="51">
        <f t="shared" si="2"/>
        <v>452</v>
      </c>
      <c r="N23" s="51">
        <f>COUNTIF(E23:G23,"&gt;0")</f>
        <v>3</v>
      </c>
      <c r="O23" s="81">
        <f>IF(OR(E23&gt;0,F23&gt;0,G23&gt;0),[1]Données!$T$4)</f>
        <v>13</v>
      </c>
    </row>
    <row r="24" spans="1:15" x14ac:dyDescent="0.3">
      <c r="A24" s="41" t="str">
        <f>VLOOKUP(B24,Données!$A$3:$I$1003,4)</f>
        <v>H</v>
      </c>
      <c r="B24" s="53">
        <v>1012</v>
      </c>
      <c r="C24" s="43" t="str">
        <f>IF(B24=Données!T$1,Données!$T$2,VLOOKUP(B24,Données!$A$3:$I$1003,3))</f>
        <v>Roland Gariépy</v>
      </c>
      <c r="D24" s="41">
        <f>IF(C24="Dummy",Données!$T$3,VLOOKUP(B24,Données!$A$3:$I$1003,5))</f>
        <v>177</v>
      </c>
      <c r="E24" s="116">
        <v>191</v>
      </c>
      <c r="F24" s="116">
        <v>148</v>
      </c>
      <c r="G24" s="116">
        <v>168</v>
      </c>
      <c r="H24" s="45"/>
      <c r="I24" s="46"/>
      <c r="J24" s="47"/>
      <c r="K24" s="48"/>
      <c r="L24" s="49"/>
      <c r="M24" s="51">
        <f t="shared" si="2"/>
        <v>507</v>
      </c>
      <c r="N24" s="51">
        <f>COUNTIF(E24:G24,"&gt;0")</f>
        <v>3</v>
      </c>
      <c r="O24" s="81">
        <f>IF(OR(E24&gt;0,F24&gt;0,G24&gt;0),[1]Données!$T$4)</f>
        <v>13</v>
      </c>
    </row>
    <row r="25" spans="1:15" x14ac:dyDescent="0.3">
      <c r="A25" s="41" t="str">
        <f>VLOOKUP(B25,Données!$A$3:$I$1003,4)</f>
        <v>H</v>
      </c>
      <c r="B25" s="53">
        <v>1013</v>
      </c>
      <c r="C25" s="43" t="str">
        <f>IF(B25=Données!T$1,Données!$T$2,VLOOKUP(B25,Données!$A$3:$I$1003,3))</f>
        <v>Claude Cyr</v>
      </c>
      <c r="D25" s="41">
        <f>IF(C25="Dummy",Données!$T$3,VLOOKUP(B25,Données!$A$3:$I$1003,5))</f>
        <v>193</v>
      </c>
      <c r="E25" s="116">
        <v>187</v>
      </c>
      <c r="F25" s="116">
        <v>213</v>
      </c>
      <c r="G25" s="116">
        <v>155</v>
      </c>
      <c r="H25" s="45"/>
      <c r="I25" s="46"/>
      <c r="J25" s="47"/>
      <c r="K25" s="48"/>
      <c r="L25" s="49"/>
      <c r="M25" s="51">
        <f t="shared" si="2"/>
        <v>555</v>
      </c>
      <c r="N25" s="51">
        <f>COUNTIF(E25:G25,"&gt;0")</f>
        <v>3</v>
      </c>
      <c r="O25" s="81">
        <f>IF(OR(E25&gt;0,F25&gt;0,G25&gt;0),[1]Données!$T$4)</f>
        <v>13</v>
      </c>
    </row>
    <row r="26" spans="1:15" x14ac:dyDescent="0.3">
      <c r="A26" s="41" t="str">
        <f>VLOOKUP(B26,Données!$A$3:$I$1003,4)</f>
        <v>H</v>
      </c>
      <c r="B26" s="53">
        <v>1014</v>
      </c>
      <c r="C26" s="43" t="str">
        <f>IF(B26=Données!T$1,Données!$T$2,VLOOKUP(B26,Données!$A$3:$I$1003,3))</f>
        <v>André Ouimet</v>
      </c>
      <c r="D26" s="41">
        <f>IF(C26="Dummy",Données!$T$3,VLOOKUP(B26,Données!$A$3:$I$1003,5))</f>
        <v>150</v>
      </c>
      <c r="E26" s="116">
        <v>141</v>
      </c>
      <c r="F26" s="116">
        <v>128</v>
      </c>
      <c r="G26" s="116">
        <v>124</v>
      </c>
      <c r="H26" s="45"/>
      <c r="I26" s="46"/>
      <c r="J26" s="47"/>
      <c r="K26" s="48"/>
      <c r="L26" s="49"/>
      <c r="M26" s="51">
        <f t="shared" si="2"/>
        <v>393</v>
      </c>
      <c r="N26" s="51">
        <f>COUNTIF(E26:G26,"&gt;0")</f>
        <v>3</v>
      </c>
      <c r="O26" s="81">
        <f>IF(OR(E26&gt;0,F26&gt;0,G26&gt;0),[1]Données!$T$4)</f>
        <v>13</v>
      </c>
    </row>
    <row r="27" spans="1:15" x14ac:dyDescent="0.3">
      <c r="A27" s="32" t="s">
        <v>121</v>
      </c>
      <c r="B27" s="53"/>
      <c r="C27" s="54" t="e">
        <f>VLOOKUP(B27,Données!$M$3:$R$253,2)</f>
        <v>#N/A</v>
      </c>
      <c r="D27" s="32" t="e">
        <f>VLOOKUP(B27,Données!$M$3:$R$253,3)</f>
        <v>#N/A</v>
      </c>
      <c r="E27" s="116"/>
      <c r="F27" s="116"/>
      <c r="G27" s="116"/>
      <c r="H27" s="45"/>
      <c r="I27" s="46"/>
      <c r="J27" s="47"/>
      <c r="K27" s="48"/>
      <c r="L27" s="49"/>
      <c r="M27" s="57">
        <f t="shared" si="2"/>
        <v>0</v>
      </c>
      <c r="N27" s="57">
        <f>COUNTIF(E27:G27,("&gt;0"))</f>
        <v>0</v>
      </c>
      <c r="O27" s="82" t="b">
        <f>IF(OR(E27&gt;0,F27&gt;0,G27&gt;0),Données!$T$5)</f>
        <v>0</v>
      </c>
    </row>
    <row r="28" spans="1:15" x14ac:dyDescent="0.3">
      <c r="A28" s="32" t="s">
        <v>121</v>
      </c>
      <c r="B28" s="53"/>
      <c r="C28" s="54" t="e">
        <f>VLOOKUP(B28,Données!$M$3:$R$253,2)</f>
        <v>#N/A</v>
      </c>
      <c r="D28" s="32" t="e">
        <f>VLOOKUP(B28,Données!$M$3:$R$253,3)</f>
        <v>#N/A</v>
      </c>
      <c r="E28" s="116"/>
      <c r="F28" s="116"/>
      <c r="G28" s="116"/>
      <c r="H28" s="45"/>
      <c r="I28" s="46"/>
      <c r="J28" s="47"/>
      <c r="K28" s="48"/>
      <c r="L28" s="49"/>
      <c r="M28" s="57">
        <f t="shared" si="2"/>
        <v>0</v>
      </c>
      <c r="N28" s="57">
        <f>COUNTIF(E28:G28,("&gt;0"))</f>
        <v>0</v>
      </c>
      <c r="O28" s="82" t="b">
        <f>IF(OR(E28&gt;0,F28&gt;0,G28&gt;0),Données!$T$5)</f>
        <v>0</v>
      </c>
    </row>
    <row r="29" spans="1:15" x14ac:dyDescent="0.3">
      <c r="A29" s="59" t="s">
        <v>122</v>
      </c>
      <c r="B29" s="53"/>
      <c r="C29" s="60" t="e">
        <f>VLOOKUP(B29,Données!$A$3:$I$1003,3)</f>
        <v>#N/A</v>
      </c>
      <c r="D29" s="59" t="e">
        <f>IF(C29="Dummy",Données!$T$3,VLOOKUP(B29,Données!$A$3:$I$1003,5))</f>
        <v>#N/A</v>
      </c>
      <c r="E29" s="116"/>
      <c r="F29" s="116"/>
      <c r="G29" s="116"/>
      <c r="H29" s="45"/>
      <c r="I29" s="46"/>
      <c r="J29" s="47"/>
      <c r="K29" s="48"/>
      <c r="L29" s="49"/>
      <c r="M29" s="62">
        <f t="shared" si="2"/>
        <v>0</v>
      </c>
      <c r="N29" s="62">
        <f>COUNTIF(E29:G29,("&gt;0"))</f>
        <v>0</v>
      </c>
      <c r="O29" s="83" t="b">
        <f>IF(OR(E29&gt;0,F29&gt;0,G29&gt;0),Données!$T$4)</f>
        <v>0</v>
      </c>
    </row>
    <row r="30" spans="1:15" x14ac:dyDescent="0.3">
      <c r="A30" s="59" t="s">
        <v>122</v>
      </c>
      <c r="B30" s="53"/>
      <c r="C30" s="60" t="e">
        <f>VLOOKUP(B30,Données!$A$3:$I$1003,3)</f>
        <v>#N/A</v>
      </c>
      <c r="D30" s="59" t="e">
        <f>IF(C30="Dummy",Données!$T$3,VLOOKUP(B30,Données!$A$3:$I$1003,5))</f>
        <v>#N/A</v>
      </c>
      <c r="E30" s="116"/>
      <c r="F30" s="116"/>
      <c r="G30" s="116"/>
      <c r="H30" s="45"/>
      <c r="I30" s="46"/>
      <c r="J30" s="47"/>
      <c r="K30" s="48"/>
      <c r="L30" s="49"/>
      <c r="M30" s="62">
        <f t="shared" si="2"/>
        <v>0</v>
      </c>
      <c r="N30" s="62">
        <f>COUNTIF(E30:G30,("&gt;0"))</f>
        <v>0</v>
      </c>
      <c r="O30" s="83" t="b">
        <f>IF(OR(E30&gt;0,F30&gt;0,G30&gt;0),Données!$T$4)</f>
        <v>0</v>
      </c>
    </row>
    <row r="31" spans="1:15" ht="15.6" x14ac:dyDescent="0.3">
      <c r="A31" s="84">
        <f>$AG$1-D31</f>
        <v>-794</v>
      </c>
      <c r="B31" s="85"/>
      <c r="C31" s="31" t="s">
        <v>126</v>
      </c>
      <c r="D31" s="86">
        <f>SUM(D22:D26)</f>
        <v>794</v>
      </c>
      <c r="E31" s="116"/>
      <c r="F31" s="116"/>
      <c r="G31" s="116"/>
      <c r="H31" s="85"/>
      <c r="I31" s="88"/>
      <c r="J31" s="89"/>
      <c r="K31" s="90"/>
      <c r="L31" s="91"/>
      <c r="M31" s="92"/>
      <c r="N31" s="93"/>
      <c r="O31" s="94"/>
    </row>
    <row r="32" spans="1:15" x14ac:dyDescent="0.3">
      <c r="A32" s="41" t="str">
        <f>VLOOKUP(B32,Données!$A$3:$I$1003,4)</f>
        <v>F</v>
      </c>
      <c r="B32" s="53">
        <v>1015</v>
      </c>
      <c r="C32" s="43" t="str">
        <f>IF(B32=Données!T$1,Données!$T$2,VLOOKUP(B32,Données!$A$3:$I$1003,3))</f>
        <v>Diane Resler</v>
      </c>
      <c r="D32" s="41">
        <f>IF(C32="Dummy",Données!$T$3,VLOOKUP(B32,Données!$A$3:$I$1003,5))</f>
        <v>137</v>
      </c>
      <c r="E32" s="116">
        <v>130</v>
      </c>
      <c r="F32" s="116">
        <v>102</v>
      </c>
      <c r="G32" s="116">
        <v>151</v>
      </c>
      <c r="H32" s="45"/>
      <c r="I32" s="46"/>
      <c r="J32" s="47"/>
      <c r="K32" s="48"/>
      <c r="L32" s="49"/>
      <c r="M32" s="51">
        <f t="shared" ref="M32:M40" si="3">SUM(E32:G32)</f>
        <v>383</v>
      </c>
      <c r="N32" s="51">
        <f>COUNTIF(E32:G32,"&gt;0")</f>
        <v>3</v>
      </c>
      <c r="O32" s="80">
        <f>IF(OR(E32&gt;0,F32&gt;0,G32&gt;0),Données!$T$4)</f>
        <v>13</v>
      </c>
    </row>
    <row r="33" spans="1:15" x14ac:dyDescent="0.3">
      <c r="A33" s="41" t="str">
        <f>VLOOKUP(B33,Données!$A$3:$I$1003,4)</f>
        <v>H</v>
      </c>
      <c r="B33" s="53">
        <v>1016</v>
      </c>
      <c r="C33" s="43" t="str">
        <f>IF(B33=Données!T$1,Données!$T$2,VLOOKUP(B33,Données!$A$3:$I$1003,3))</f>
        <v>Jacques Charlebois</v>
      </c>
      <c r="D33" s="41">
        <f>IF(C33="Dummy",Données!$T$3,VLOOKUP(B33,Données!$A$3:$I$1003,5))</f>
        <v>163</v>
      </c>
      <c r="E33" s="116">
        <v>185</v>
      </c>
      <c r="F33" s="116">
        <v>128</v>
      </c>
      <c r="G33" s="116">
        <v>199</v>
      </c>
      <c r="H33" s="45"/>
      <c r="I33" s="46"/>
      <c r="J33" s="47"/>
      <c r="K33" s="48"/>
      <c r="L33" s="49"/>
      <c r="M33" s="51">
        <f t="shared" si="3"/>
        <v>512</v>
      </c>
      <c r="N33" s="51">
        <f>COUNTIF(E33:G33,"&gt;0")</f>
        <v>3</v>
      </c>
      <c r="O33" s="81">
        <f>IF(OR(E33&gt;0,F33&gt;0,G33&gt;0),[1]Données!$T$4)</f>
        <v>13</v>
      </c>
    </row>
    <row r="34" spans="1:15" x14ac:dyDescent="0.3">
      <c r="A34" s="41" t="str">
        <f>VLOOKUP(B34,Données!$A$3:$I$1003,4)</f>
        <v>F</v>
      </c>
      <c r="B34" s="53">
        <v>1017</v>
      </c>
      <c r="C34" s="43" t="str">
        <f>IF(B34=Données!T$1,Données!$T$2,VLOOKUP(B34,Données!$A$3:$I$1003,3))</f>
        <v>Thérèse Hupé</v>
      </c>
      <c r="D34" s="41">
        <f>IF(C34="Dummy",Données!$T$3,VLOOKUP(B34,Données!$A$3:$I$1003,5))</f>
        <v>126</v>
      </c>
      <c r="E34" s="116">
        <v>190</v>
      </c>
      <c r="F34" s="116">
        <v>219</v>
      </c>
      <c r="G34" s="116">
        <v>162</v>
      </c>
      <c r="H34" s="45"/>
      <c r="I34" s="46"/>
      <c r="J34" s="47"/>
      <c r="K34" s="48"/>
      <c r="L34" s="49"/>
      <c r="M34" s="51">
        <f t="shared" si="3"/>
        <v>571</v>
      </c>
      <c r="N34" s="51">
        <f>COUNTIF(E34:G34,"&gt;0")</f>
        <v>3</v>
      </c>
      <c r="O34" s="81">
        <f>IF(OR(E34&gt;0,F34&gt;0,G34&gt;0),[1]Données!$T$4)</f>
        <v>13</v>
      </c>
    </row>
    <row r="35" spans="1:15" x14ac:dyDescent="0.3">
      <c r="A35" s="41" t="str">
        <f>VLOOKUP(B35,Données!$A$3:$I$1003,4)</f>
        <v>H</v>
      </c>
      <c r="B35" s="53">
        <v>1018</v>
      </c>
      <c r="C35" s="43" t="str">
        <f>IF(B35=Données!T$1,Données!$T$2,VLOOKUP(B35,Données!$A$3:$I$1003,3))</f>
        <v>Jean-Claude Marcoux</v>
      </c>
      <c r="D35" s="41">
        <f>IF(C35="Dummy",Données!$T$3,VLOOKUP(B35,Données!$A$3:$I$1003,5))</f>
        <v>194</v>
      </c>
      <c r="E35" s="116">
        <v>175</v>
      </c>
      <c r="F35" s="116">
        <v>201</v>
      </c>
      <c r="G35" s="116">
        <v>164</v>
      </c>
      <c r="H35" s="45"/>
      <c r="I35" s="46"/>
      <c r="J35" s="47"/>
      <c r="K35" s="48"/>
      <c r="L35" s="49"/>
      <c r="M35" s="51">
        <f t="shared" si="3"/>
        <v>540</v>
      </c>
      <c r="N35" s="51">
        <f>COUNTIF(E35:G35,"&gt;0")</f>
        <v>3</v>
      </c>
      <c r="O35" s="81">
        <f>IF(OR(E35&gt;0,F35&gt;0,G35&gt;0),[1]Données!$T$4)</f>
        <v>13</v>
      </c>
    </row>
    <row r="36" spans="1:15" x14ac:dyDescent="0.3">
      <c r="A36" s="41" t="str">
        <f>VLOOKUP(B36,Données!$A$3:$I$1003,4)</f>
        <v>F</v>
      </c>
      <c r="B36" s="53">
        <v>1019</v>
      </c>
      <c r="C36" s="43" t="str">
        <f>IF(B36=Données!T$1,Données!$T$2,VLOOKUP(B36,Données!$A$3:$I$1003,3))</f>
        <v>Jocelyne Brunelle</v>
      </c>
      <c r="D36" s="41">
        <f>IF(C36="Dummy",Données!$T$3,VLOOKUP(B36,Données!$A$3:$I$1003,5))</f>
        <v>162</v>
      </c>
      <c r="E36" s="116">
        <v>173</v>
      </c>
      <c r="F36" s="116">
        <v>127</v>
      </c>
      <c r="G36" s="116">
        <v>173</v>
      </c>
      <c r="H36" s="45"/>
      <c r="I36" s="46"/>
      <c r="J36" s="47"/>
      <c r="K36" s="48"/>
      <c r="L36" s="49"/>
      <c r="M36" s="51">
        <f t="shared" si="3"/>
        <v>473</v>
      </c>
      <c r="N36" s="51">
        <f>COUNTIF(E36:G36,"&gt;0")</f>
        <v>3</v>
      </c>
      <c r="O36" s="81">
        <f>IF(OR(E36&gt;0,F36&gt;0,G36&gt;0),[1]Données!$T$4)</f>
        <v>13</v>
      </c>
    </row>
    <row r="37" spans="1:15" x14ac:dyDescent="0.3">
      <c r="A37" s="32" t="s">
        <v>121</v>
      </c>
      <c r="B37" s="53"/>
      <c r="C37" s="54" t="e">
        <f>VLOOKUP(B37,Données!$M$3:$R$253,2)</f>
        <v>#N/A</v>
      </c>
      <c r="D37" s="32" t="e">
        <f>VLOOKUP(B37,Données!$M$3:$R$253,3)</f>
        <v>#N/A</v>
      </c>
      <c r="E37" s="116"/>
      <c r="F37" s="116"/>
      <c r="G37" s="116"/>
      <c r="H37" s="45"/>
      <c r="I37" s="46"/>
      <c r="J37" s="47"/>
      <c r="K37" s="48"/>
      <c r="L37" s="49"/>
      <c r="M37" s="57">
        <f t="shared" si="3"/>
        <v>0</v>
      </c>
      <c r="N37" s="57">
        <f>COUNTIF(E37:G37,("&gt;0"))</f>
        <v>0</v>
      </c>
      <c r="O37" s="82" t="b">
        <f>IF(OR(E37&gt;0,F37&gt;0,G37&gt;0),Données!$T$5)</f>
        <v>0</v>
      </c>
    </row>
    <row r="38" spans="1:15" x14ac:dyDescent="0.3">
      <c r="A38" s="32" t="s">
        <v>121</v>
      </c>
      <c r="B38" s="53"/>
      <c r="C38" s="54" t="e">
        <f>VLOOKUP(B38,Données!$M$3:$R$253,2)</f>
        <v>#N/A</v>
      </c>
      <c r="D38" s="32" t="e">
        <f>VLOOKUP(B38,Données!$M$3:$R$253,3)</f>
        <v>#N/A</v>
      </c>
      <c r="E38" s="116"/>
      <c r="F38" s="116"/>
      <c r="G38" s="116"/>
      <c r="H38" s="45"/>
      <c r="I38" s="46"/>
      <c r="J38" s="47"/>
      <c r="K38" s="48"/>
      <c r="L38" s="49"/>
      <c r="M38" s="57">
        <f t="shared" si="3"/>
        <v>0</v>
      </c>
      <c r="N38" s="57">
        <f>COUNTIF(E38:G38,("&gt;0"))</f>
        <v>0</v>
      </c>
      <c r="O38" s="82" t="b">
        <f>IF(OR(E38&gt;0,F38&gt;0,G38&gt;0),Données!$T$5)</f>
        <v>0</v>
      </c>
    </row>
    <row r="39" spans="1:15" x14ac:dyDescent="0.3">
      <c r="A39" s="59" t="s">
        <v>122</v>
      </c>
      <c r="B39" s="53"/>
      <c r="C39" s="60" t="e">
        <f>VLOOKUP(B39,Données!$A$3:$I$1003,3)</f>
        <v>#N/A</v>
      </c>
      <c r="D39" s="59" t="e">
        <f>IF(C39="Dummy",Données!$T$3,VLOOKUP(B39,Données!$A$3:$I$1003,5))</f>
        <v>#N/A</v>
      </c>
      <c r="E39" s="116"/>
      <c r="F39" s="116"/>
      <c r="G39" s="116"/>
      <c r="H39" s="45"/>
      <c r="I39" s="46"/>
      <c r="J39" s="47"/>
      <c r="K39" s="48"/>
      <c r="L39" s="49"/>
      <c r="M39" s="62">
        <f t="shared" si="3"/>
        <v>0</v>
      </c>
      <c r="N39" s="62">
        <f>COUNTIF(E39:G39,("&gt;0"))</f>
        <v>0</v>
      </c>
      <c r="O39" s="83" t="b">
        <f>IF(OR(E39&gt;0,F39&gt;0,G39&gt;0),Données!$T$4)</f>
        <v>0</v>
      </c>
    </row>
    <row r="40" spans="1:15" x14ac:dyDescent="0.3">
      <c r="A40" s="59" t="s">
        <v>122</v>
      </c>
      <c r="B40" s="53"/>
      <c r="C40" s="60" t="e">
        <f>VLOOKUP(B40,Données!$A$3:$I$1003,3)</f>
        <v>#N/A</v>
      </c>
      <c r="D40" s="59" t="e">
        <f>IF(C40="Dummy",Données!$T$3,VLOOKUP(B40,Données!$A$3:$I$1003,5))</f>
        <v>#N/A</v>
      </c>
      <c r="E40" s="116"/>
      <c r="F40" s="116"/>
      <c r="G40" s="116"/>
      <c r="H40" s="45"/>
      <c r="I40" s="46"/>
      <c r="J40" s="47"/>
      <c r="K40" s="48"/>
      <c r="L40" s="49"/>
      <c r="M40" s="62">
        <f t="shared" si="3"/>
        <v>0</v>
      </c>
      <c r="N40" s="62">
        <f>COUNTIF(E40:G40,("&gt;0"))</f>
        <v>0</v>
      </c>
      <c r="O40" s="83" t="b">
        <f>IF(OR(E40&gt;0,F40&gt;0,G40&gt;0),Données!$T$4)</f>
        <v>0</v>
      </c>
    </row>
    <row r="41" spans="1:15" ht="15.6" x14ac:dyDescent="0.3">
      <c r="A41" s="84">
        <f>$AG$1-D41</f>
        <v>-782</v>
      </c>
      <c r="B41" s="85"/>
      <c r="C41" s="31" t="s">
        <v>127</v>
      </c>
      <c r="D41" s="86">
        <f>SUM(D32:D36)</f>
        <v>782</v>
      </c>
      <c r="E41" s="116"/>
      <c r="F41" s="116"/>
      <c r="G41" s="116"/>
      <c r="H41" s="85"/>
      <c r="I41" s="88"/>
      <c r="J41" s="89"/>
      <c r="K41" s="90"/>
      <c r="L41" s="91"/>
      <c r="M41" s="92"/>
      <c r="N41" s="93"/>
      <c r="O41" s="94"/>
    </row>
    <row r="42" spans="1:15" x14ac:dyDescent="0.3">
      <c r="A42" s="41" t="str">
        <f>VLOOKUP(B42,Données!$A$3:$I$1003,4)</f>
        <v>F</v>
      </c>
      <c r="B42" s="53">
        <v>1020</v>
      </c>
      <c r="C42" s="43" t="str">
        <f>IF(B42=Données!T$1,Données!$T$2,VLOOKUP(B42,Données!$A$3:$I$1003,3))</f>
        <v>Juliette Lavallée</v>
      </c>
      <c r="D42" s="41">
        <f>IF(C42="Dummy",Données!$T$3,VLOOKUP(B42,Données!$A$3:$I$1003,5))</f>
        <v>138</v>
      </c>
      <c r="E42" s="116">
        <v>158</v>
      </c>
      <c r="F42" s="116">
        <v>137</v>
      </c>
      <c r="G42" s="116">
        <v>121</v>
      </c>
      <c r="H42" s="45"/>
      <c r="I42" s="46"/>
      <c r="J42" s="47"/>
      <c r="K42" s="48"/>
      <c r="L42" s="49"/>
      <c r="M42" s="51">
        <f t="shared" ref="M42:M50" si="4">SUM(E42:G42)</f>
        <v>416</v>
      </c>
      <c r="N42" s="51">
        <f>COUNTIF(E42:G42,"&gt;0")</f>
        <v>3</v>
      </c>
      <c r="O42" s="80">
        <f>IF(OR(E42&gt;0,F42&gt;0,G42&gt;0),Données!$T$4)</f>
        <v>13</v>
      </c>
    </row>
    <row r="43" spans="1:15" x14ac:dyDescent="0.3">
      <c r="A43" s="41" t="str">
        <f>VLOOKUP(B43,Données!$A$3:$I$1003,4)</f>
        <v>H</v>
      </c>
      <c r="B43" s="53">
        <v>1021</v>
      </c>
      <c r="C43" s="43" t="str">
        <f>IF(B43=Données!T$1,Données!$T$2,VLOOKUP(B43,Données!$A$3:$I$1003,3))</f>
        <v>Patrice Riendeau</v>
      </c>
      <c r="D43" s="41">
        <f>IF(C43="Dummy",Données!$T$3,VLOOKUP(B43,Données!$A$3:$I$1003,5))</f>
        <v>140</v>
      </c>
      <c r="E43" s="116">
        <v>171</v>
      </c>
      <c r="F43" s="116">
        <v>144</v>
      </c>
      <c r="G43" s="116">
        <v>165</v>
      </c>
      <c r="H43" s="45"/>
      <c r="I43" s="46"/>
      <c r="J43" s="47"/>
      <c r="K43" s="48"/>
      <c r="L43" s="49"/>
      <c r="M43" s="51">
        <f t="shared" si="4"/>
        <v>480</v>
      </c>
      <c r="N43" s="51">
        <f>COUNTIF(E43:G43,"&gt;0")</f>
        <v>3</v>
      </c>
      <c r="O43" s="81">
        <f>IF(OR(E43&gt;0,F43&gt;0,G43&gt;0),[1]Données!$T$4)</f>
        <v>13</v>
      </c>
    </row>
    <row r="44" spans="1:15" x14ac:dyDescent="0.3">
      <c r="A44" s="41" t="str">
        <f>VLOOKUP(B44,Données!$A$3:$I$1003,4)</f>
        <v>F</v>
      </c>
      <c r="B44" s="53">
        <v>1022</v>
      </c>
      <c r="C44" s="43" t="str">
        <f>IF(B44=Données!T$1,Données!$T$2,VLOOKUP(B44,Données!$A$3:$I$1003,3))</f>
        <v>Pierrette Venne</v>
      </c>
      <c r="D44" s="41">
        <f>IF(C44="Dummy",Données!$T$3,VLOOKUP(B44,Données!$A$3:$I$1003,5))</f>
        <v>157</v>
      </c>
      <c r="E44" s="116">
        <v>147</v>
      </c>
      <c r="F44" s="116">
        <v>147</v>
      </c>
      <c r="G44" s="116">
        <v>147</v>
      </c>
      <c r="H44" s="45"/>
      <c r="I44" s="46"/>
      <c r="J44" s="47"/>
      <c r="K44" s="48"/>
      <c r="L44" s="49"/>
      <c r="M44" s="51">
        <f t="shared" si="4"/>
        <v>441</v>
      </c>
      <c r="N44" s="51">
        <f>COUNTIF(E44:G44,"&gt;0")</f>
        <v>3</v>
      </c>
      <c r="O44" s="81">
        <f>IF(OR(E44&gt;0,F44&gt;0,G44&gt;0),[1]Données!$T$4)</f>
        <v>13</v>
      </c>
    </row>
    <row r="45" spans="1:15" x14ac:dyDescent="0.3">
      <c r="A45" s="41" t="str">
        <f>VLOOKUP(B45,Données!$A$3:$I$1003,4)</f>
        <v>H</v>
      </c>
      <c r="B45" s="53">
        <v>1023</v>
      </c>
      <c r="C45" s="43" t="str">
        <f>IF(B45=Données!T$1,Données!$T$2,VLOOKUP(B45,Données!$A$3:$I$1003,3))</f>
        <v>Émile Beauchesne</v>
      </c>
      <c r="D45" s="41">
        <f>IF(C45="Dummy",Données!$T$3,VLOOKUP(B45,Données!$A$3:$I$1003,5))</f>
        <v>191</v>
      </c>
      <c r="E45" s="116">
        <v>242</v>
      </c>
      <c r="F45" s="116">
        <v>190</v>
      </c>
      <c r="G45" s="116">
        <v>180</v>
      </c>
      <c r="H45" s="45"/>
      <c r="I45" s="46"/>
      <c r="J45" s="47"/>
      <c r="K45" s="48"/>
      <c r="L45" s="49"/>
      <c r="M45" s="51">
        <f t="shared" si="4"/>
        <v>612</v>
      </c>
      <c r="N45" s="51">
        <f>COUNTIF(E45:G45,"&gt;0")</f>
        <v>3</v>
      </c>
      <c r="O45" s="81">
        <f>IF(OR(E45&gt;0,F45&gt;0,G45&gt;0),[1]Données!$T$4)</f>
        <v>13</v>
      </c>
    </row>
    <row r="46" spans="1:15" x14ac:dyDescent="0.3">
      <c r="A46" s="41" t="str">
        <f>VLOOKUP(B46,Données!$A$3:$I$1003,4)</f>
        <v>F</v>
      </c>
      <c r="B46" s="53">
        <v>1024</v>
      </c>
      <c r="C46" s="43" t="str">
        <f>IF(B46=Données!T$1,Données!$T$2,VLOOKUP(B46,Données!$A$3:$I$1003,3))</f>
        <v>Gilberte Caron</v>
      </c>
      <c r="D46" s="41">
        <f>IF(C46="Dummy",Données!$T$3,VLOOKUP(B46,Données!$A$3:$I$1003,5))</f>
        <v>179</v>
      </c>
      <c r="E46" s="116">
        <v>150</v>
      </c>
      <c r="F46" s="116">
        <v>145</v>
      </c>
      <c r="G46" s="116">
        <v>153</v>
      </c>
      <c r="H46" s="45"/>
      <c r="I46" s="46"/>
      <c r="J46" s="47"/>
      <c r="K46" s="48"/>
      <c r="L46" s="49"/>
      <c r="M46" s="51">
        <f t="shared" si="4"/>
        <v>448</v>
      </c>
      <c r="N46" s="51">
        <f>COUNTIF(E46:G46,"&gt;0")</f>
        <v>3</v>
      </c>
      <c r="O46" s="81">
        <f>IF(OR(E46&gt;0,F46&gt;0,G46&gt;0),[1]Données!$T$4)</f>
        <v>13</v>
      </c>
    </row>
    <row r="47" spans="1:15" x14ac:dyDescent="0.3">
      <c r="A47" s="32" t="s">
        <v>121</v>
      </c>
      <c r="B47" s="53"/>
      <c r="C47" s="54" t="e">
        <f>VLOOKUP(B47,Données!$M$3:$R$253,2)</f>
        <v>#N/A</v>
      </c>
      <c r="D47" s="32" t="e">
        <f>VLOOKUP(B47,Données!$M$3:$R$253,3)</f>
        <v>#N/A</v>
      </c>
      <c r="E47" s="116"/>
      <c r="F47" s="116"/>
      <c r="G47" s="116"/>
      <c r="H47" s="45"/>
      <c r="I47" s="46"/>
      <c r="J47" s="47"/>
      <c r="K47" s="48"/>
      <c r="L47" s="49"/>
      <c r="M47" s="57">
        <f t="shared" si="4"/>
        <v>0</v>
      </c>
      <c r="N47" s="57">
        <f>COUNTIF(E47:G47,("&gt;0"))</f>
        <v>0</v>
      </c>
      <c r="O47" s="82" t="b">
        <f>IF(OR(E47&gt;0,F47&gt;0,G47&gt;0),Données!$T$5)</f>
        <v>0</v>
      </c>
    </row>
    <row r="48" spans="1:15" x14ac:dyDescent="0.3">
      <c r="A48" s="32" t="s">
        <v>121</v>
      </c>
      <c r="B48" s="53"/>
      <c r="C48" s="54" t="e">
        <f>VLOOKUP(B48,Données!$M$3:$R$253,2)</f>
        <v>#N/A</v>
      </c>
      <c r="D48" s="32" t="e">
        <f>VLOOKUP(B48,Données!$M$3:$R$253,3)</f>
        <v>#N/A</v>
      </c>
      <c r="E48" s="116"/>
      <c r="F48" s="116"/>
      <c r="G48" s="116"/>
      <c r="H48" s="45"/>
      <c r="I48" s="46"/>
      <c r="J48" s="47"/>
      <c r="K48" s="48"/>
      <c r="L48" s="49"/>
      <c r="M48" s="57">
        <f t="shared" si="4"/>
        <v>0</v>
      </c>
      <c r="N48" s="57">
        <f>COUNTIF(E48:G48,("&gt;0"))</f>
        <v>0</v>
      </c>
      <c r="O48" s="82" t="b">
        <f>IF(OR(E48&gt;0,F48&gt;0,G48&gt;0),Données!$T$5)</f>
        <v>0</v>
      </c>
    </row>
    <row r="49" spans="1:15" x14ac:dyDescent="0.3">
      <c r="A49" s="59" t="s">
        <v>122</v>
      </c>
      <c r="B49" s="53"/>
      <c r="C49" s="60" t="e">
        <f>VLOOKUP(B49,Données!$A$3:$I$1003,3)</f>
        <v>#N/A</v>
      </c>
      <c r="D49" s="59" t="e">
        <f>IF(C49="Dummy",Données!$T$3,VLOOKUP(B49,Données!$A$3:$I$1003,5))</f>
        <v>#N/A</v>
      </c>
      <c r="E49" s="116"/>
      <c r="F49" s="116"/>
      <c r="G49" s="116"/>
      <c r="H49" s="45"/>
      <c r="I49" s="46"/>
      <c r="J49" s="47"/>
      <c r="K49" s="48"/>
      <c r="L49" s="49"/>
      <c r="M49" s="62">
        <f t="shared" si="4"/>
        <v>0</v>
      </c>
      <c r="N49" s="62">
        <f>COUNTIF(E49:G49,("&gt;0"))</f>
        <v>0</v>
      </c>
      <c r="O49" s="83" t="b">
        <f>IF(OR(E49&gt;0,F49&gt;0,G49&gt;0),Données!$T$4)</f>
        <v>0</v>
      </c>
    </row>
    <row r="50" spans="1:15" x14ac:dyDescent="0.3">
      <c r="A50" s="59" t="s">
        <v>122</v>
      </c>
      <c r="B50" s="53"/>
      <c r="C50" s="60" t="e">
        <f>VLOOKUP(B50,Données!$A$3:$I$1003,3)</f>
        <v>#N/A</v>
      </c>
      <c r="D50" s="59" t="e">
        <f>IF(C50="Dummy",Données!$T$3,VLOOKUP(B50,Données!$A$3:$I$1003,5))</f>
        <v>#N/A</v>
      </c>
      <c r="E50" s="116"/>
      <c r="F50" s="116"/>
      <c r="G50" s="116"/>
      <c r="H50" s="45"/>
      <c r="I50" s="46"/>
      <c r="J50" s="47"/>
      <c r="K50" s="48"/>
      <c r="L50" s="49"/>
      <c r="M50" s="62">
        <f t="shared" si="4"/>
        <v>0</v>
      </c>
      <c r="N50" s="62">
        <f>COUNTIF(E50:G50,("&gt;0"))</f>
        <v>0</v>
      </c>
      <c r="O50" s="83" t="b">
        <f>IF(OR(E50&gt;0,F50&gt;0,G50&gt;0),Données!$T$4)</f>
        <v>0</v>
      </c>
    </row>
    <row r="51" spans="1:15" ht="15.6" x14ac:dyDescent="0.3">
      <c r="A51" s="84">
        <f>$AG$1-D51</f>
        <v>-805</v>
      </c>
      <c r="B51" s="85"/>
      <c r="C51" s="31" t="s">
        <v>128</v>
      </c>
      <c r="D51" s="86">
        <f>SUM(D42:D46)</f>
        <v>805</v>
      </c>
      <c r="E51" s="116"/>
      <c r="F51" s="116"/>
      <c r="G51" s="116"/>
      <c r="H51" s="85"/>
      <c r="I51" s="88"/>
      <c r="J51" s="89"/>
      <c r="K51" s="90"/>
      <c r="L51" s="91"/>
      <c r="M51" s="92"/>
      <c r="N51" s="93"/>
      <c r="O51" s="94"/>
    </row>
    <row r="52" spans="1:15" x14ac:dyDescent="0.3">
      <c r="A52" s="41" t="str">
        <f>VLOOKUP(B52,Données!$A$3:$I$1003,4)</f>
        <v>F</v>
      </c>
      <c r="B52" s="53">
        <v>1025</v>
      </c>
      <c r="C52" s="43" t="str">
        <f>IF(B52=Données!T$1,Données!$T$2,VLOOKUP(B52,Données!$A$3:$I$1003,3))</f>
        <v>Cécile Rhéaume</v>
      </c>
      <c r="D52" s="41">
        <f>IF(C52="Dummy",Données!$T$3,VLOOKUP(B52,Données!$A$3:$I$1003,5))</f>
        <v>139</v>
      </c>
      <c r="E52" s="116">
        <v>149</v>
      </c>
      <c r="F52" s="116">
        <v>86</v>
      </c>
      <c r="G52" s="116">
        <v>141</v>
      </c>
      <c r="H52" s="45"/>
      <c r="I52" s="46"/>
      <c r="J52" s="47"/>
      <c r="K52" s="48"/>
      <c r="L52" s="49"/>
      <c r="M52" s="51">
        <f t="shared" ref="M52:M60" si="5">SUM(E52:G52)</f>
        <v>376</v>
      </c>
      <c r="N52" s="51">
        <f>COUNTIF(E52:G52,"&gt;0")</f>
        <v>3</v>
      </c>
      <c r="O52" s="80">
        <f>IF(OR(E52&gt;0,F52&gt;0,G52&gt;0),Données!$T$4)</f>
        <v>13</v>
      </c>
    </row>
    <row r="53" spans="1:15" x14ac:dyDescent="0.3">
      <c r="A53" s="41" t="str">
        <f>VLOOKUP(B53,Données!$A$3:$I$1003,4)</f>
        <v>F</v>
      </c>
      <c r="B53" s="53">
        <v>1026</v>
      </c>
      <c r="C53" s="43" t="str">
        <f>IF(B53=Données!T$1,Données!$T$2,VLOOKUP(B53,Données!$A$3:$I$1003,3))</f>
        <v>Monique Campeau</v>
      </c>
      <c r="D53" s="41">
        <f>IF(C53="Dummy",Données!$T$3,VLOOKUP(B53,Données!$A$3:$I$1003,5))</f>
        <v>144</v>
      </c>
      <c r="E53" s="116">
        <v>207</v>
      </c>
      <c r="F53" s="116">
        <v>163</v>
      </c>
      <c r="G53" s="116">
        <v>169</v>
      </c>
      <c r="H53" s="45"/>
      <c r="I53" s="46"/>
      <c r="J53" s="47"/>
      <c r="K53" s="48"/>
      <c r="L53" s="49"/>
      <c r="M53" s="51">
        <f t="shared" si="5"/>
        <v>539</v>
      </c>
      <c r="N53" s="51">
        <f>COUNTIF(E53:G53,"&gt;0")</f>
        <v>3</v>
      </c>
      <c r="O53" s="81">
        <f>IF(OR(E53&gt;0,F53&gt;0,G53&gt;0),[1]Données!$T$4)</f>
        <v>13</v>
      </c>
    </row>
    <row r="54" spans="1:15" x14ac:dyDescent="0.3">
      <c r="A54" s="41" t="str">
        <f>VLOOKUP(B54,Données!$A$3:$I$1003,4)</f>
        <v>H</v>
      </c>
      <c r="B54" s="53">
        <v>1027</v>
      </c>
      <c r="C54" s="43" t="str">
        <f>IF(B54=Données!T$1,Données!$T$2,VLOOKUP(B54,Données!$A$3:$I$1003,3))</f>
        <v>Philippe Vignis</v>
      </c>
      <c r="D54" s="41">
        <f>IF(C54="Dummy",Données!$T$3,VLOOKUP(B54,Données!$A$3:$I$1003,5))</f>
        <v>170</v>
      </c>
      <c r="E54" s="116">
        <v>190</v>
      </c>
      <c r="F54" s="116">
        <v>190</v>
      </c>
      <c r="G54" s="116">
        <v>190</v>
      </c>
      <c r="H54" s="45"/>
      <c r="I54" s="46"/>
      <c r="J54" s="47"/>
      <c r="K54" s="48"/>
      <c r="L54" s="49"/>
      <c r="M54" s="51">
        <f t="shared" si="5"/>
        <v>570</v>
      </c>
      <c r="N54" s="51">
        <f>COUNTIF(E54:G54,"&gt;0")</f>
        <v>3</v>
      </c>
      <c r="O54" s="81">
        <f>IF(OR(E54&gt;0,F54&gt;0,G54&gt;0),[1]Données!$T$4)</f>
        <v>13</v>
      </c>
    </row>
    <row r="55" spans="1:15" x14ac:dyDescent="0.3">
      <c r="A55" s="41" t="str">
        <f>VLOOKUP(B55,Données!$A$3:$I$1003,4)</f>
        <v>H</v>
      </c>
      <c r="B55" s="53">
        <v>1028</v>
      </c>
      <c r="C55" s="43" t="str">
        <f>IF(B55=Données!T$1,Données!$T$2,VLOOKUP(B55,Données!$A$3:$I$1003,3))</f>
        <v>Claude Baril</v>
      </c>
      <c r="D55" s="41">
        <f>IF(C55="Dummy",Données!$T$3,VLOOKUP(B55,Données!$A$3:$I$1003,5))</f>
        <v>173</v>
      </c>
      <c r="E55" s="116">
        <v>224</v>
      </c>
      <c r="F55" s="116">
        <v>179</v>
      </c>
      <c r="G55" s="116">
        <v>158</v>
      </c>
      <c r="H55" s="45"/>
      <c r="I55" s="46"/>
      <c r="J55" s="47"/>
      <c r="K55" s="48"/>
      <c r="L55" s="49"/>
      <c r="M55" s="51">
        <f t="shared" si="5"/>
        <v>561</v>
      </c>
      <c r="N55" s="51">
        <f>COUNTIF(E55:G55,"&gt;0")</f>
        <v>3</v>
      </c>
      <c r="O55" s="81">
        <f>IF(OR(E55&gt;0,F55&gt;0,G55&gt;0),[1]Données!$T$4)</f>
        <v>13</v>
      </c>
    </row>
    <row r="56" spans="1:15" x14ac:dyDescent="0.3">
      <c r="A56" s="41" t="str">
        <f>VLOOKUP(B56,Données!$A$3:$I$1003,4)</f>
        <v>F</v>
      </c>
      <c r="B56" s="53">
        <v>1029</v>
      </c>
      <c r="C56" s="43" t="str">
        <f>IF(B56=Données!T$1,Données!$T$2,VLOOKUP(B56,Données!$A$3:$I$1003,3))</f>
        <v>Carole Moreau</v>
      </c>
      <c r="D56" s="41">
        <f>IF(C56="Dummy",Données!$T$3,VLOOKUP(B56,Données!$A$3:$I$1003,5))</f>
        <v>166</v>
      </c>
      <c r="E56" s="116">
        <v>173</v>
      </c>
      <c r="F56" s="116">
        <v>173</v>
      </c>
      <c r="G56" s="116">
        <v>127</v>
      </c>
      <c r="H56" s="45"/>
      <c r="I56" s="46"/>
      <c r="J56" s="47"/>
      <c r="K56" s="48"/>
      <c r="L56" s="49"/>
      <c r="M56" s="51">
        <f t="shared" si="5"/>
        <v>473</v>
      </c>
      <c r="N56" s="51">
        <f>COUNTIF(E56:G56,"&gt;0")</f>
        <v>3</v>
      </c>
      <c r="O56" s="81">
        <f>IF(OR(E56&gt;0,F56&gt;0,G56&gt;0),[1]Données!$T$4)</f>
        <v>13</v>
      </c>
    </row>
    <row r="57" spans="1:15" x14ac:dyDescent="0.3">
      <c r="A57" s="32" t="s">
        <v>121</v>
      </c>
      <c r="B57" s="53"/>
      <c r="C57" s="54" t="e">
        <f>VLOOKUP(B57,Données!$M$3:$R$253,2)</f>
        <v>#N/A</v>
      </c>
      <c r="D57" s="32" t="e">
        <f>VLOOKUP(B57,Données!$M$3:$R$253,3)</f>
        <v>#N/A</v>
      </c>
      <c r="E57" s="116"/>
      <c r="F57" s="116"/>
      <c r="G57" s="116"/>
      <c r="H57" s="45"/>
      <c r="I57" s="46"/>
      <c r="J57" s="47"/>
      <c r="K57" s="48"/>
      <c r="L57" s="49"/>
      <c r="M57" s="57">
        <f t="shared" si="5"/>
        <v>0</v>
      </c>
      <c r="N57" s="57">
        <f>COUNTIF(E57:G57,("&gt;0"))</f>
        <v>0</v>
      </c>
      <c r="O57" s="82" t="b">
        <f>IF(OR(E57&gt;0,F57&gt;0,G57&gt;0),Données!$T$5)</f>
        <v>0</v>
      </c>
    </row>
    <row r="58" spans="1:15" x14ac:dyDescent="0.3">
      <c r="A58" s="32" t="s">
        <v>121</v>
      </c>
      <c r="B58" s="53"/>
      <c r="C58" s="54" t="e">
        <f>VLOOKUP(B58,Données!$M$3:$R$253,2)</f>
        <v>#N/A</v>
      </c>
      <c r="D58" s="32" t="e">
        <f>VLOOKUP(B58,Données!$M$3:$R$253,3)</f>
        <v>#N/A</v>
      </c>
      <c r="E58" s="116"/>
      <c r="F58" s="116"/>
      <c r="G58" s="116"/>
      <c r="H58" s="45"/>
      <c r="I58" s="46"/>
      <c r="J58" s="47"/>
      <c r="K58" s="48"/>
      <c r="L58" s="49"/>
      <c r="M58" s="57">
        <f t="shared" si="5"/>
        <v>0</v>
      </c>
      <c r="N58" s="57">
        <f>COUNTIF(E58:G58,("&gt;0"))</f>
        <v>0</v>
      </c>
      <c r="O58" s="82" t="b">
        <f>IF(OR(E58&gt;0,F58&gt;0,G58&gt;0),Données!$T$5)</f>
        <v>0</v>
      </c>
    </row>
    <row r="59" spans="1:15" x14ac:dyDescent="0.3">
      <c r="A59" s="59" t="s">
        <v>122</v>
      </c>
      <c r="B59" s="53"/>
      <c r="C59" s="60" t="e">
        <f>VLOOKUP(B59,Données!$A$3:$I$1003,3)</f>
        <v>#N/A</v>
      </c>
      <c r="D59" s="59" t="e">
        <f>IF(C59="Dummy",Données!$T$3,VLOOKUP(B59,Données!$A$3:$I$1003,5))</f>
        <v>#N/A</v>
      </c>
      <c r="E59" s="116"/>
      <c r="F59" s="116"/>
      <c r="G59" s="116"/>
      <c r="H59" s="45"/>
      <c r="I59" s="46"/>
      <c r="J59" s="47"/>
      <c r="K59" s="48"/>
      <c r="L59" s="49"/>
      <c r="M59" s="62">
        <f t="shared" si="5"/>
        <v>0</v>
      </c>
      <c r="N59" s="62">
        <f>COUNTIF(E59:G59,("&gt;0"))</f>
        <v>0</v>
      </c>
      <c r="O59" s="83" t="b">
        <f>IF(OR(E59&gt;0,F59&gt;0,G59&gt;0),Données!$T$4)</f>
        <v>0</v>
      </c>
    </row>
    <row r="60" spans="1:15" x14ac:dyDescent="0.3">
      <c r="A60" s="59" t="s">
        <v>122</v>
      </c>
      <c r="B60" s="53"/>
      <c r="C60" s="60" t="e">
        <f>VLOOKUP(B60,Données!$A$3:$I$1003,3)</f>
        <v>#N/A</v>
      </c>
      <c r="D60" s="59" t="e">
        <f>IF(C60="Dummy",Données!$T$3,VLOOKUP(B60,Données!$A$3:$I$1003,5))</f>
        <v>#N/A</v>
      </c>
      <c r="E60" s="116"/>
      <c r="F60" s="116"/>
      <c r="G60" s="116"/>
      <c r="H60" s="45"/>
      <c r="I60" s="46"/>
      <c r="J60" s="47"/>
      <c r="K60" s="48"/>
      <c r="L60" s="49"/>
      <c r="M60" s="62">
        <f t="shared" si="5"/>
        <v>0</v>
      </c>
      <c r="N60" s="62">
        <f>COUNTIF(E60:G60,("&gt;0"))</f>
        <v>0</v>
      </c>
      <c r="O60" s="83" t="b">
        <f>IF(OR(E60&gt;0,F60&gt;0,G60&gt;0),Données!$T$4)</f>
        <v>0</v>
      </c>
    </row>
    <row r="61" spans="1:15" ht="15.6" x14ac:dyDescent="0.3">
      <c r="A61" s="84">
        <f>$AG$1-D61</f>
        <v>-792</v>
      </c>
      <c r="B61" s="85"/>
      <c r="C61" s="31" t="s">
        <v>129</v>
      </c>
      <c r="D61" s="86">
        <f>SUM(D52:D56)</f>
        <v>792</v>
      </c>
      <c r="E61" s="116"/>
      <c r="F61" s="116"/>
      <c r="G61" s="116"/>
      <c r="H61" s="85"/>
      <c r="I61" s="88"/>
      <c r="J61" s="89"/>
      <c r="K61" s="90"/>
      <c r="L61" s="91"/>
      <c r="M61" s="92"/>
      <c r="N61" s="93"/>
      <c r="O61" s="94"/>
    </row>
    <row r="62" spans="1:15" x14ac:dyDescent="0.3">
      <c r="A62" s="41" t="str">
        <f>VLOOKUP(B62,Données!$A$3:$I$1003,4)</f>
        <v>F</v>
      </c>
      <c r="B62" s="53">
        <v>1030</v>
      </c>
      <c r="C62" s="43" t="str">
        <f>IF(B62=Données!T$1,Données!$T$2,VLOOKUP(B62,Données!$A$3:$I$1003,3))</f>
        <v>Gisèle Prévost</v>
      </c>
      <c r="D62" s="41">
        <f>IF(C62="Dummy",Données!$T$3,VLOOKUP(B62,Données!$A$3:$I$1003,5))</f>
        <v>141</v>
      </c>
      <c r="E62" s="116">
        <v>135</v>
      </c>
      <c r="F62" s="116">
        <v>149</v>
      </c>
      <c r="G62" s="116">
        <v>96</v>
      </c>
      <c r="H62" s="45"/>
      <c r="I62" s="46"/>
      <c r="J62" s="47"/>
      <c r="K62" s="48"/>
      <c r="L62" s="49"/>
      <c r="M62" s="51">
        <f t="shared" ref="M62:M70" si="6">SUM(E62:G62)</f>
        <v>380</v>
      </c>
      <c r="N62" s="51">
        <f>COUNTIF(E62:G62,"&gt;0")</f>
        <v>3</v>
      </c>
      <c r="O62" s="80">
        <f>IF(OR(E62&gt;0,F62&gt;0,G62&gt;0),Données!$T$4)</f>
        <v>13</v>
      </c>
    </row>
    <row r="63" spans="1:15" x14ac:dyDescent="0.3">
      <c r="A63" s="41" t="str">
        <f>VLOOKUP(B63,Données!$A$3:$I$1003,4)</f>
        <v>H</v>
      </c>
      <c r="B63" s="53">
        <v>1031</v>
      </c>
      <c r="C63" s="43" t="str">
        <f>IF(B63=Données!T$1,Données!$T$2,VLOOKUP(B63,Données!$A$3:$I$1003,3))</f>
        <v>Antoine Lavoie</v>
      </c>
      <c r="D63" s="41">
        <f>IF(C63="Dummy",Données!$T$3,VLOOKUP(B63,Données!$A$3:$I$1003,5))</f>
        <v>159</v>
      </c>
      <c r="E63" s="116">
        <v>140</v>
      </c>
      <c r="F63" s="116">
        <v>159</v>
      </c>
      <c r="G63" s="116">
        <v>131</v>
      </c>
      <c r="H63" s="45"/>
      <c r="I63" s="46"/>
      <c r="J63" s="47"/>
      <c r="K63" s="48"/>
      <c r="L63" s="49"/>
      <c r="M63" s="51">
        <f t="shared" si="6"/>
        <v>430</v>
      </c>
      <c r="N63" s="51">
        <f>COUNTIF(E63:G63,"&gt;0")</f>
        <v>3</v>
      </c>
      <c r="O63" s="81">
        <f>IF(OR(E63&gt;0,F63&gt;0,G63&gt;0),[1]Données!$T$4)</f>
        <v>13</v>
      </c>
    </row>
    <row r="64" spans="1:15" x14ac:dyDescent="0.3">
      <c r="A64" s="41" t="str">
        <f>VLOOKUP(B64,Données!$A$3:$I$1003,4)</f>
        <v>F</v>
      </c>
      <c r="B64" s="53">
        <v>1032</v>
      </c>
      <c r="C64" s="43" t="str">
        <f>IF(B64=Données!T$1,Données!$T$2,VLOOKUP(B64,Données!$A$3:$I$1003,3))</f>
        <v>Thérèse Truchon</v>
      </c>
      <c r="D64" s="41">
        <f>IF(C64="Dummy",Données!$T$3,VLOOKUP(B64,Données!$A$3:$I$1003,5))</f>
        <v>173</v>
      </c>
      <c r="E64" s="116">
        <v>159</v>
      </c>
      <c r="F64" s="116">
        <v>124</v>
      </c>
      <c r="G64" s="116">
        <v>150</v>
      </c>
      <c r="H64" s="45"/>
      <c r="I64" s="46"/>
      <c r="J64" s="47"/>
      <c r="K64" s="48"/>
      <c r="L64" s="49"/>
      <c r="M64" s="51">
        <f t="shared" si="6"/>
        <v>433</v>
      </c>
      <c r="N64" s="51">
        <f>COUNTIF(E64:G64,"&gt;0")</f>
        <v>3</v>
      </c>
      <c r="O64" s="81">
        <f>IF(OR(E64&gt;0,F64&gt;0,G64&gt;0),[1]Données!$T$4)</f>
        <v>13</v>
      </c>
    </row>
    <row r="65" spans="1:15" x14ac:dyDescent="0.3">
      <c r="A65" s="41" t="str">
        <f>VLOOKUP(B65,Données!$A$3:$I$1003,4)</f>
        <v>F</v>
      </c>
      <c r="B65" s="53">
        <v>1033</v>
      </c>
      <c r="C65" s="43" t="str">
        <f>IF(B65=Données!T$1,Données!$T$2,VLOOKUP(B65,Données!$A$3:$I$1003,3))</f>
        <v>Estelle Vadboncoeur</v>
      </c>
      <c r="D65" s="41">
        <f>IF(C65="Dummy",Données!$T$3,VLOOKUP(B65,Données!$A$3:$I$1003,5))</f>
        <v>170</v>
      </c>
      <c r="E65" s="116">
        <v>154</v>
      </c>
      <c r="F65" s="116">
        <v>135</v>
      </c>
      <c r="G65" s="116">
        <v>151</v>
      </c>
      <c r="H65" s="45"/>
      <c r="I65" s="46"/>
      <c r="J65" s="47"/>
      <c r="K65" s="48"/>
      <c r="L65" s="49"/>
      <c r="M65" s="51">
        <f t="shared" si="6"/>
        <v>440</v>
      </c>
      <c r="N65" s="51">
        <f>COUNTIF(E65:G65,"&gt;0")</f>
        <v>3</v>
      </c>
      <c r="O65" s="81">
        <f>IF(OR(E65&gt;0,F65&gt;0,G65&gt;0),[1]Données!$T$4)</f>
        <v>13</v>
      </c>
    </row>
    <row r="66" spans="1:15" x14ac:dyDescent="0.3">
      <c r="A66" s="41" t="str">
        <f>VLOOKUP(B66,Données!$A$3:$I$1003,4)</f>
        <v>F</v>
      </c>
      <c r="B66" s="53">
        <v>1034</v>
      </c>
      <c r="C66" s="43" t="str">
        <f>IF(B66=Données!T$1,Données!$T$2,VLOOKUP(B66,Données!$A$3:$I$1003,3))</f>
        <v>Cécile Hébert</v>
      </c>
      <c r="D66" s="41">
        <f>IF(C66="Dummy",Données!$T$3,VLOOKUP(B66,Données!$A$3:$I$1003,5))</f>
        <v>171</v>
      </c>
      <c r="E66" s="116">
        <v>183</v>
      </c>
      <c r="F66" s="116">
        <v>191</v>
      </c>
      <c r="G66" s="116">
        <v>192</v>
      </c>
      <c r="H66" s="45"/>
      <c r="I66" s="46"/>
      <c r="J66" s="47"/>
      <c r="K66" s="48"/>
      <c r="L66" s="49"/>
      <c r="M66" s="51">
        <f t="shared" si="6"/>
        <v>566</v>
      </c>
      <c r="N66" s="51">
        <f>COUNTIF(E66:G66,"&gt;0")</f>
        <v>3</v>
      </c>
      <c r="O66" s="81">
        <f>IF(OR(E66&gt;0,F66&gt;0,G66&gt;0),[1]Données!$T$4)</f>
        <v>13</v>
      </c>
    </row>
    <row r="67" spans="1:15" x14ac:dyDescent="0.3">
      <c r="A67" s="32" t="s">
        <v>121</v>
      </c>
      <c r="B67" s="53"/>
      <c r="C67" s="54" t="e">
        <f>VLOOKUP(B67,Données!$M$3:$R$253,2)</f>
        <v>#N/A</v>
      </c>
      <c r="D67" s="32" t="e">
        <f>VLOOKUP(B67,Données!$M$3:$R$253,3)</f>
        <v>#N/A</v>
      </c>
      <c r="E67" s="116"/>
      <c r="F67" s="116"/>
      <c r="G67" s="116"/>
      <c r="H67" s="45"/>
      <c r="I67" s="46"/>
      <c r="J67" s="47"/>
      <c r="K67" s="48"/>
      <c r="L67" s="49"/>
      <c r="M67" s="57">
        <f t="shared" si="6"/>
        <v>0</v>
      </c>
      <c r="N67" s="57">
        <f>COUNTIF(E67:G67,("&gt;0"))</f>
        <v>0</v>
      </c>
      <c r="O67" s="82" t="b">
        <f>IF(OR(E67&gt;0,F67&gt;0,G67&gt;0),Données!$T$5)</f>
        <v>0</v>
      </c>
    </row>
    <row r="68" spans="1:15" x14ac:dyDescent="0.3">
      <c r="A68" s="32" t="s">
        <v>121</v>
      </c>
      <c r="B68" s="53"/>
      <c r="C68" s="54" t="e">
        <f>VLOOKUP(B68,Données!$M$3:$R$253,2)</f>
        <v>#N/A</v>
      </c>
      <c r="D68" s="32" t="e">
        <f>VLOOKUP(B68,Données!$M$3:$R$253,3)</f>
        <v>#N/A</v>
      </c>
      <c r="E68" s="116"/>
      <c r="F68" s="116"/>
      <c r="G68" s="116"/>
      <c r="H68" s="45"/>
      <c r="I68" s="46"/>
      <c r="J68" s="47"/>
      <c r="K68" s="48"/>
      <c r="L68" s="49"/>
      <c r="M68" s="57">
        <f t="shared" si="6"/>
        <v>0</v>
      </c>
      <c r="N68" s="57">
        <f>COUNTIF(E68:G68,("&gt;0"))</f>
        <v>0</v>
      </c>
      <c r="O68" s="82" t="b">
        <f>IF(OR(E68&gt;0,F68&gt;0,G68&gt;0),Données!$T$5)</f>
        <v>0</v>
      </c>
    </row>
    <row r="69" spans="1:15" x14ac:dyDescent="0.3">
      <c r="A69" s="59" t="s">
        <v>122</v>
      </c>
      <c r="B69" s="53"/>
      <c r="C69" s="60" t="e">
        <f>VLOOKUP(B69,Données!$A$3:$I$1003,3)</f>
        <v>#N/A</v>
      </c>
      <c r="D69" s="59" t="e">
        <f>IF(C69="Dummy",Données!$T$3,VLOOKUP(B69,Données!$A$3:$I$1003,5))</f>
        <v>#N/A</v>
      </c>
      <c r="E69" s="116"/>
      <c r="F69" s="116"/>
      <c r="G69" s="116"/>
      <c r="H69" s="45"/>
      <c r="I69" s="46"/>
      <c r="J69" s="47"/>
      <c r="K69" s="48"/>
      <c r="L69" s="49"/>
      <c r="M69" s="62">
        <f t="shared" si="6"/>
        <v>0</v>
      </c>
      <c r="N69" s="62">
        <f>COUNTIF(E69:G69,("&gt;0"))</f>
        <v>0</v>
      </c>
      <c r="O69" s="83" t="b">
        <f>IF(OR(E69&gt;0,F69&gt;0,G69&gt;0),Données!$T$4)</f>
        <v>0</v>
      </c>
    </row>
    <row r="70" spans="1:15" x14ac:dyDescent="0.3">
      <c r="A70" s="59" t="s">
        <v>122</v>
      </c>
      <c r="B70" s="53"/>
      <c r="C70" s="60" t="e">
        <f>VLOOKUP(B70,Données!$A$3:$I$1003,3)</f>
        <v>#N/A</v>
      </c>
      <c r="D70" s="59" t="e">
        <f>IF(C70="Dummy",Données!$T$3,VLOOKUP(B70,Données!$A$3:$I$1003,5))</f>
        <v>#N/A</v>
      </c>
      <c r="E70" s="116"/>
      <c r="F70" s="116"/>
      <c r="G70" s="116"/>
      <c r="H70" s="45"/>
      <c r="I70" s="46"/>
      <c r="J70" s="47"/>
      <c r="K70" s="48"/>
      <c r="L70" s="49"/>
      <c r="M70" s="62">
        <f t="shared" si="6"/>
        <v>0</v>
      </c>
      <c r="N70" s="62">
        <f>COUNTIF(E70:G70,("&gt;0"))</f>
        <v>0</v>
      </c>
      <c r="O70" s="83" t="b">
        <f>IF(OR(E70&gt;0,F70&gt;0,G70&gt;0),Données!$T$4)</f>
        <v>0</v>
      </c>
    </row>
    <row r="71" spans="1:15" ht="15.6" x14ac:dyDescent="0.3">
      <c r="A71" s="84">
        <f>$AG$1-D71</f>
        <v>-814</v>
      </c>
      <c r="B71" s="85"/>
      <c r="C71" s="31" t="s">
        <v>130</v>
      </c>
      <c r="D71" s="86">
        <f>SUM(D62:D66)</f>
        <v>814</v>
      </c>
      <c r="E71" s="116"/>
      <c r="F71" s="116"/>
      <c r="G71" s="116"/>
      <c r="H71" s="85"/>
      <c r="I71" s="88"/>
      <c r="J71" s="89"/>
      <c r="K71" s="90"/>
      <c r="L71" s="91"/>
      <c r="M71" s="92"/>
      <c r="N71" s="93"/>
      <c r="O71" s="94"/>
    </row>
    <row r="72" spans="1:15" x14ac:dyDescent="0.3">
      <c r="A72" s="41" t="str">
        <f>VLOOKUP(B72,Données!$A$3:$I$1003,4)</f>
        <v>H</v>
      </c>
      <c r="B72" s="53">
        <v>1035</v>
      </c>
      <c r="C72" s="43" t="str">
        <f>IF(B72=Données!T$1,Données!$T$2,VLOOKUP(B72,Données!$A$3:$I$1003,3))</f>
        <v>Michel Tremblay</v>
      </c>
      <c r="D72" s="41">
        <f>IF(C72="Dummy",Données!$T$3,VLOOKUP(B72,Données!$A$3:$I$1003,5))</f>
        <v>152</v>
      </c>
      <c r="E72" s="116">
        <v>126</v>
      </c>
      <c r="F72" s="116">
        <v>179</v>
      </c>
      <c r="G72" s="116">
        <v>144</v>
      </c>
      <c r="H72" s="45"/>
      <c r="I72" s="46"/>
      <c r="J72" s="47"/>
      <c r="K72" s="48"/>
      <c r="L72" s="49"/>
      <c r="M72" s="51">
        <f t="shared" ref="M72:M80" si="7">SUM(E72:G72)</f>
        <v>449</v>
      </c>
      <c r="N72" s="51">
        <f>COUNTIF(E72:G72,"&gt;0")</f>
        <v>3</v>
      </c>
      <c r="O72" s="80">
        <f>IF(OR(E72&gt;0,F72&gt;0,G72&gt;0),Données!$T$4)</f>
        <v>13</v>
      </c>
    </row>
    <row r="73" spans="1:15" x14ac:dyDescent="0.3">
      <c r="A73" s="41" t="str">
        <f>VLOOKUP(B73,Données!$A$3:$I$1003,4)</f>
        <v>F</v>
      </c>
      <c r="B73" s="53">
        <v>1036</v>
      </c>
      <c r="C73" s="43" t="str">
        <f>IF(B73=Données!T$1,Données!$T$2,VLOOKUP(B73,Données!$A$3:$I$1003,3))</f>
        <v>France Therien</v>
      </c>
      <c r="D73" s="41">
        <f>IF(C73="Dummy",Données!$T$3,VLOOKUP(B73,Données!$A$3:$I$1003,5))</f>
        <v>147</v>
      </c>
      <c r="E73" s="116">
        <v>209</v>
      </c>
      <c r="F73" s="116">
        <v>188</v>
      </c>
      <c r="G73" s="116">
        <v>138</v>
      </c>
      <c r="H73" s="45"/>
      <c r="I73" s="46"/>
      <c r="J73" s="47"/>
      <c r="K73" s="48"/>
      <c r="L73" s="49"/>
      <c r="M73" s="51">
        <f t="shared" si="7"/>
        <v>535</v>
      </c>
      <c r="N73" s="51">
        <f>COUNTIF(E73:G73,"&gt;0")</f>
        <v>3</v>
      </c>
      <c r="O73" s="81">
        <f>IF(OR(E73&gt;0,F73&gt;0,G73&gt;0),[1]Données!$T$4)</f>
        <v>13</v>
      </c>
    </row>
    <row r="74" spans="1:15" x14ac:dyDescent="0.3">
      <c r="A74" s="41" t="str">
        <f>VLOOKUP(B74,Données!$A$3:$I$1003,4)</f>
        <v>F</v>
      </c>
      <c r="B74" s="53">
        <v>1037</v>
      </c>
      <c r="C74" s="43" t="str">
        <f>IF(B74=Données!T$1,Données!$T$2,VLOOKUP(B74,Données!$A$3:$I$1003,3))</f>
        <v>Louisette Croteau</v>
      </c>
      <c r="D74" s="41">
        <f>IF(C74="Dummy",Données!$T$3,VLOOKUP(B74,Données!$A$3:$I$1003,5))</f>
        <v>163</v>
      </c>
      <c r="E74" s="116">
        <v>135</v>
      </c>
      <c r="F74" s="116">
        <v>149</v>
      </c>
      <c r="G74" s="116">
        <v>166</v>
      </c>
      <c r="H74" s="45"/>
      <c r="I74" s="46"/>
      <c r="J74" s="47"/>
      <c r="K74" s="48"/>
      <c r="L74" s="49"/>
      <c r="M74" s="51">
        <f t="shared" si="7"/>
        <v>450</v>
      </c>
      <c r="N74" s="51">
        <f>COUNTIF(E74:G74,"&gt;0")</f>
        <v>3</v>
      </c>
      <c r="O74" s="81">
        <f>IF(OR(E74&gt;0,F74&gt;0,G74&gt;0),[1]Données!$T$4)</f>
        <v>13</v>
      </c>
    </row>
    <row r="75" spans="1:15" x14ac:dyDescent="0.3">
      <c r="A75" s="41" t="str">
        <f>VLOOKUP(B75,Données!$A$3:$I$1003,4)</f>
        <v>F</v>
      </c>
      <c r="B75" s="53">
        <v>1038</v>
      </c>
      <c r="C75" s="43" t="str">
        <f>IF(B75=Données!T$1,Données!$T$2,VLOOKUP(B75,Données!$A$3:$I$1003,3))</f>
        <v>Nicole Tanguay</v>
      </c>
      <c r="D75" s="41">
        <f>IF(C75="Dummy",Données!$T$3,VLOOKUP(B75,Données!$A$3:$I$1003,5))</f>
        <v>183</v>
      </c>
      <c r="E75" s="116">
        <v>205</v>
      </c>
      <c r="F75" s="116">
        <v>172</v>
      </c>
      <c r="G75" s="116">
        <v>187</v>
      </c>
      <c r="H75" s="45"/>
      <c r="I75" s="46"/>
      <c r="J75" s="47"/>
      <c r="K75" s="48"/>
      <c r="L75" s="49"/>
      <c r="M75" s="51">
        <f t="shared" si="7"/>
        <v>564</v>
      </c>
      <c r="N75" s="51">
        <f>COUNTIF(E75:G75,"&gt;0")</f>
        <v>3</v>
      </c>
      <c r="O75" s="81">
        <f>IF(OR(E75&gt;0,F75&gt;0,G75&gt;0),[1]Données!$T$4)</f>
        <v>13</v>
      </c>
    </row>
    <row r="76" spans="1:15" x14ac:dyDescent="0.3">
      <c r="A76" s="41" t="str">
        <f>VLOOKUP(B76,Données!$A$3:$I$1003,4)</f>
        <v>F</v>
      </c>
      <c r="B76" s="53">
        <v>1039</v>
      </c>
      <c r="C76" s="43" t="str">
        <f>IF(B76=Données!T$1,Données!$T$2,VLOOKUP(B76,Données!$A$3:$I$1003,3))</f>
        <v>Jeannine Chartré</v>
      </c>
      <c r="D76" s="41">
        <f>IF(C76="Dummy",Données!$T$3,VLOOKUP(B76,Données!$A$3:$I$1003,5))</f>
        <v>173</v>
      </c>
      <c r="E76" s="116">
        <v>122</v>
      </c>
      <c r="F76" s="116">
        <v>157</v>
      </c>
      <c r="G76" s="116">
        <v>186</v>
      </c>
      <c r="H76" s="45"/>
      <c r="I76" s="46"/>
      <c r="J76" s="47"/>
      <c r="K76" s="48"/>
      <c r="L76" s="49"/>
      <c r="M76" s="51">
        <f t="shared" si="7"/>
        <v>465</v>
      </c>
      <c r="N76" s="51">
        <f>COUNTIF(E76:G76,"&gt;0")</f>
        <v>3</v>
      </c>
      <c r="O76" s="81">
        <f>IF(OR(E76&gt;0,F76&gt;0,G76&gt;0),[1]Données!$T$4)</f>
        <v>13</v>
      </c>
    </row>
    <row r="77" spans="1:15" x14ac:dyDescent="0.3">
      <c r="A77" s="32" t="s">
        <v>121</v>
      </c>
      <c r="B77" s="53"/>
      <c r="C77" s="54" t="e">
        <f>VLOOKUP(B77,Données!$M$3:$R$253,2)</f>
        <v>#N/A</v>
      </c>
      <c r="D77" s="32" t="e">
        <f>VLOOKUP(B77,Données!$M$3:$R$253,3)</f>
        <v>#N/A</v>
      </c>
      <c r="E77" s="116"/>
      <c r="F77" s="116"/>
      <c r="G77" s="116"/>
      <c r="H77" s="45"/>
      <c r="I77" s="46"/>
      <c r="J77" s="47"/>
      <c r="K77" s="48"/>
      <c r="L77" s="49"/>
      <c r="M77" s="57">
        <f t="shared" si="7"/>
        <v>0</v>
      </c>
      <c r="N77" s="57">
        <f>COUNTIF(E77:G77,("&gt;0"))</f>
        <v>0</v>
      </c>
      <c r="O77" s="82" t="b">
        <f>IF(OR(E77&gt;0,F77&gt;0,G77&gt;0),Données!$T$5)</f>
        <v>0</v>
      </c>
    </row>
    <row r="78" spans="1:15" x14ac:dyDescent="0.3">
      <c r="A78" s="32" t="s">
        <v>121</v>
      </c>
      <c r="B78" s="53"/>
      <c r="C78" s="54" t="e">
        <f>VLOOKUP(B78,Données!$M$3:$R$253,2)</f>
        <v>#N/A</v>
      </c>
      <c r="D78" s="32" t="e">
        <f>VLOOKUP(B78,Données!$M$3:$R$253,3)</f>
        <v>#N/A</v>
      </c>
      <c r="E78" s="116"/>
      <c r="F78" s="116"/>
      <c r="G78" s="116"/>
      <c r="H78" s="45"/>
      <c r="I78" s="46"/>
      <c r="J78" s="47"/>
      <c r="K78" s="48"/>
      <c r="L78" s="49"/>
      <c r="M78" s="57">
        <f t="shared" si="7"/>
        <v>0</v>
      </c>
      <c r="N78" s="57">
        <f>COUNTIF(E78:G78,("&gt;0"))</f>
        <v>0</v>
      </c>
      <c r="O78" s="82" t="b">
        <f>IF(OR(E78&gt;0,F78&gt;0,G78&gt;0),Données!$T$5)</f>
        <v>0</v>
      </c>
    </row>
    <row r="79" spans="1:15" x14ac:dyDescent="0.3">
      <c r="A79" s="59" t="s">
        <v>122</v>
      </c>
      <c r="B79" s="53"/>
      <c r="C79" s="60" t="e">
        <f>VLOOKUP(B79,Données!$A$3:$I$1003,3)</f>
        <v>#N/A</v>
      </c>
      <c r="D79" s="59" t="e">
        <f>IF(C79="Dummy",Données!$T$3,VLOOKUP(B79,Données!$A$3:$I$1003,5))</f>
        <v>#N/A</v>
      </c>
      <c r="E79" s="116"/>
      <c r="F79" s="116"/>
      <c r="G79" s="116"/>
      <c r="H79" s="45"/>
      <c r="I79" s="46"/>
      <c r="J79" s="47"/>
      <c r="K79" s="48"/>
      <c r="L79" s="49"/>
      <c r="M79" s="62">
        <f t="shared" si="7"/>
        <v>0</v>
      </c>
      <c r="N79" s="62">
        <f>COUNTIF(E79:G79,("&gt;0"))</f>
        <v>0</v>
      </c>
      <c r="O79" s="83" t="b">
        <f>IF(OR(E79&gt;0,F79&gt;0,G79&gt;0),Données!$T$4)</f>
        <v>0</v>
      </c>
    </row>
    <row r="80" spans="1:15" x14ac:dyDescent="0.3">
      <c r="A80" s="59" t="s">
        <v>122</v>
      </c>
      <c r="B80" s="53"/>
      <c r="C80" s="60" t="e">
        <f>VLOOKUP(B80,Données!$A$3:$I$1003,3)</f>
        <v>#N/A</v>
      </c>
      <c r="D80" s="59" t="e">
        <f>IF(C80="Dummy",Données!$T$3,VLOOKUP(B80,Données!$A$3:$I$1003,5))</f>
        <v>#N/A</v>
      </c>
      <c r="E80" s="116"/>
      <c r="F80" s="116"/>
      <c r="G80" s="116"/>
      <c r="H80" s="45"/>
      <c r="I80" s="46"/>
      <c r="J80" s="47"/>
      <c r="K80" s="48"/>
      <c r="L80" s="49"/>
      <c r="M80" s="62">
        <f t="shared" si="7"/>
        <v>0</v>
      </c>
      <c r="N80" s="62">
        <f>COUNTIF(E80:G80,("&gt;0"))</f>
        <v>0</v>
      </c>
      <c r="O80" s="83" t="b">
        <f>IF(OR(E80&gt;0,F80&gt;0,G80&gt;0),Données!$T$4)</f>
        <v>0</v>
      </c>
    </row>
    <row r="81" spans="1:15" ht="15.6" x14ac:dyDescent="0.3">
      <c r="A81" s="84">
        <f>$AG$1-D81</f>
        <v>-818</v>
      </c>
      <c r="B81" s="85"/>
      <c r="C81" s="31" t="s">
        <v>131</v>
      </c>
      <c r="D81" s="86">
        <f>SUM(D72:D76)</f>
        <v>818</v>
      </c>
      <c r="E81" s="116"/>
      <c r="F81" s="116"/>
      <c r="G81" s="116"/>
      <c r="H81" s="85"/>
      <c r="I81" s="88"/>
      <c r="J81" s="89"/>
      <c r="K81" s="90"/>
      <c r="L81" s="91"/>
      <c r="M81" s="92"/>
      <c r="N81" s="93"/>
      <c r="O81" s="94"/>
    </row>
    <row r="82" spans="1:15" x14ac:dyDescent="0.3">
      <c r="A82" s="41" t="str">
        <f>VLOOKUP(B82,Données!$A$3:$I$1003,4)</f>
        <v>F</v>
      </c>
      <c r="B82" s="53">
        <v>1040</v>
      </c>
      <c r="C82" s="43" t="str">
        <f>IF(B82=Données!T$1,Données!$T$2,VLOOKUP(B82,Données!$A$3:$I$1003,3))</f>
        <v>Jocelyne Labelle</v>
      </c>
      <c r="D82" s="41">
        <f>IF(C82="Dummy",Données!$T$3,VLOOKUP(B82,Données!$A$3:$I$1003,5))</f>
        <v>131</v>
      </c>
      <c r="E82" s="116">
        <v>105</v>
      </c>
      <c r="F82" s="116">
        <v>113</v>
      </c>
      <c r="G82" s="116">
        <v>94</v>
      </c>
      <c r="H82" s="45"/>
      <c r="I82" s="46"/>
      <c r="J82" s="47"/>
      <c r="K82" s="48"/>
      <c r="L82" s="49"/>
      <c r="M82" s="51">
        <f t="shared" ref="M82:M90" si="8">SUM(E82:G82)</f>
        <v>312</v>
      </c>
      <c r="N82" s="51">
        <f>COUNTIF(E82:G82,"&gt;0")</f>
        <v>3</v>
      </c>
      <c r="O82" s="80">
        <f>IF(OR(E82&gt;0,F82&gt;0,G82&gt;0),Données!$T$4)</f>
        <v>13</v>
      </c>
    </row>
    <row r="83" spans="1:15" x14ac:dyDescent="0.3">
      <c r="A83" s="41" t="str">
        <f>VLOOKUP(B83,Données!$A$3:$I$1003,4)</f>
        <v>H</v>
      </c>
      <c r="B83" s="53">
        <v>1041</v>
      </c>
      <c r="C83" s="43" t="str">
        <f>IF(B83=Données!T$1,Données!$T$2,VLOOKUP(B83,Données!$A$3:$I$1003,3))</f>
        <v>Philippe Renaud</v>
      </c>
      <c r="D83" s="41">
        <f>IF(C83="Dummy",Données!$T$3,VLOOKUP(B83,Données!$A$3:$I$1003,5))</f>
        <v>158</v>
      </c>
      <c r="E83" s="116">
        <v>124</v>
      </c>
      <c r="F83" s="116">
        <v>151</v>
      </c>
      <c r="G83" s="116">
        <v>120</v>
      </c>
      <c r="H83" s="45"/>
      <c r="I83" s="46"/>
      <c r="J83" s="47"/>
      <c r="K83" s="48"/>
      <c r="L83" s="49"/>
      <c r="M83" s="51">
        <f t="shared" si="8"/>
        <v>395</v>
      </c>
      <c r="N83" s="51">
        <f>COUNTIF(E83:G83,"&gt;0")</f>
        <v>3</v>
      </c>
      <c r="O83" s="81">
        <f>IF(OR(E83&gt;0,F83&gt;0,G83&gt;0),[1]Données!$T$4)</f>
        <v>13</v>
      </c>
    </row>
    <row r="84" spans="1:15" x14ac:dyDescent="0.3">
      <c r="A84" s="41" t="str">
        <f>VLOOKUP(B84,Données!$A$3:$I$1003,4)</f>
        <v>H</v>
      </c>
      <c r="B84" s="53">
        <v>1042</v>
      </c>
      <c r="C84" s="43" t="str">
        <f>IF(B84=Données!T$1,Données!$T$2,VLOOKUP(B84,Données!$A$3:$I$1003,3))</f>
        <v>Maurice Chartrand</v>
      </c>
      <c r="D84" s="41">
        <f>IF(C84="Dummy",Données!$T$3,VLOOKUP(B84,Données!$A$3:$I$1003,5))</f>
        <v>168</v>
      </c>
      <c r="E84" s="116">
        <v>156</v>
      </c>
      <c r="F84" s="116">
        <v>153</v>
      </c>
      <c r="G84" s="116">
        <v>161</v>
      </c>
      <c r="H84" s="45"/>
      <c r="I84" s="46"/>
      <c r="J84" s="47"/>
      <c r="K84" s="48"/>
      <c r="L84" s="49"/>
      <c r="M84" s="51">
        <f t="shared" si="8"/>
        <v>470</v>
      </c>
      <c r="N84" s="51">
        <f>COUNTIF(E84:G84,"&gt;0")</f>
        <v>3</v>
      </c>
      <c r="O84" s="81">
        <f>IF(OR(E84&gt;0,F84&gt;0,G84&gt;0),[1]Données!$T$4)</f>
        <v>13</v>
      </c>
    </row>
    <row r="85" spans="1:15" x14ac:dyDescent="0.3">
      <c r="A85" s="41" t="str">
        <f>VLOOKUP(B85,Données!$A$3:$I$1003,4)</f>
        <v>H</v>
      </c>
      <c r="B85" s="53">
        <v>1043</v>
      </c>
      <c r="C85" s="43" t="str">
        <f>IF(B85=Données!T$1,Données!$T$2,VLOOKUP(B85,Données!$A$3:$I$1003,3))</f>
        <v>Ferdinand Laplante</v>
      </c>
      <c r="D85" s="41">
        <f>IF(C85="Dummy",Données!$T$3,VLOOKUP(B85,Données!$A$3:$I$1003,5))</f>
        <v>187</v>
      </c>
      <c r="E85" s="116">
        <v>175</v>
      </c>
      <c r="F85" s="116">
        <v>184</v>
      </c>
      <c r="G85" s="116">
        <v>190</v>
      </c>
      <c r="H85" s="45"/>
      <c r="I85" s="46"/>
      <c r="J85" s="47"/>
      <c r="K85" s="48"/>
      <c r="L85" s="49"/>
      <c r="M85" s="51">
        <f t="shared" si="8"/>
        <v>549</v>
      </c>
      <c r="N85" s="51">
        <f>COUNTIF(E85:G85,"&gt;0")</f>
        <v>3</v>
      </c>
      <c r="O85" s="81">
        <f>IF(OR(E85&gt;0,F85&gt;0,G85&gt;0),[1]Données!$T$4)</f>
        <v>13</v>
      </c>
    </row>
    <row r="86" spans="1:15" x14ac:dyDescent="0.3">
      <c r="A86" s="41" t="str">
        <f>VLOOKUP(B86,Données!$A$3:$I$1003,4)</f>
        <v>F</v>
      </c>
      <c r="B86" s="53">
        <v>1044</v>
      </c>
      <c r="C86" s="43" t="str">
        <f>IF(B86=Données!T$1,Données!$T$2,VLOOKUP(B86,Données!$A$3:$I$1003,3))</f>
        <v>France Baril</v>
      </c>
      <c r="D86" s="41">
        <f>IF(C86="Dummy",Données!$T$3,VLOOKUP(B86,Données!$A$3:$I$1003,5))</f>
        <v>184</v>
      </c>
      <c r="E86" s="116">
        <v>204</v>
      </c>
      <c r="F86" s="116">
        <v>216</v>
      </c>
      <c r="G86" s="116">
        <v>144</v>
      </c>
      <c r="H86" s="45"/>
      <c r="I86" s="46"/>
      <c r="J86" s="47"/>
      <c r="K86" s="48"/>
      <c r="L86" s="49"/>
      <c r="M86" s="51">
        <f t="shared" si="8"/>
        <v>564</v>
      </c>
      <c r="N86" s="51">
        <f>COUNTIF(E86:G86,"&gt;0")</f>
        <v>3</v>
      </c>
      <c r="O86" s="81">
        <f>IF(OR(E86&gt;0,F86&gt;0,G86&gt;0),[1]Données!$T$4)</f>
        <v>13</v>
      </c>
    </row>
    <row r="87" spans="1:15" x14ac:dyDescent="0.3">
      <c r="A87" s="32" t="s">
        <v>121</v>
      </c>
      <c r="B87" s="53"/>
      <c r="C87" s="54" t="e">
        <f>VLOOKUP(B87,Données!$M$3:$R$253,2)</f>
        <v>#N/A</v>
      </c>
      <c r="D87" s="32" t="e">
        <f>VLOOKUP(B87,Données!$M$3:$R$253,3)</f>
        <v>#N/A</v>
      </c>
      <c r="E87" s="116"/>
      <c r="F87" s="116"/>
      <c r="G87" s="116"/>
      <c r="H87" s="45"/>
      <c r="I87" s="46"/>
      <c r="J87" s="47"/>
      <c r="K87" s="48"/>
      <c r="L87" s="49"/>
      <c r="M87" s="57">
        <f t="shared" si="8"/>
        <v>0</v>
      </c>
      <c r="N87" s="57">
        <f>COUNTIF(E87:G87,("&gt;0"))</f>
        <v>0</v>
      </c>
      <c r="O87" s="82" t="b">
        <f>IF(OR(E87&gt;0,F87&gt;0,G87&gt;0),Données!$T$5)</f>
        <v>0</v>
      </c>
    </row>
    <row r="88" spans="1:15" x14ac:dyDescent="0.3">
      <c r="A88" s="32" t="s">
        <v>121</v>
      </c>
      <c r="B88" s="53"/>
      <c r="C88" s="54" t="e">
        <f>VLOOKUP(B88,Données!$M$3:$R$253,2)</f>
        <v>#N/A</v>
      </c>
      <c r="D88" s="32" t="e">
        <f>VLOOKUP(B88,Données!$M$3:$R$253,3)</f>
        <v>#N/A</v>
      </c>
      <c r="E88" s="116"/>
      <c r="F88" s="116"/>
      <c r="G88" s="116"/>
      <c r="H88" s="45"/>
      <c r="I88" s="46"/>
      <c r="J88" s="47"/>
      <c r="K88" s="48"/>
      <c r="L88" s="49"/>
      <c r="M88" s="57">
        <f t="shared" si="8"/>
        <v>0</v>
      </c>
      <c r="N88" s="57">
        <f>COUNTIF(E88:G88,("&gt;0"))</f>
        <v>0</v>
      </c>
      <c r="O88" s="82" t="b">
        <f>IF(OR(E88&gt;0,F88&gt;0,G88&gt;0),Données!$T$5)</f>
        <v>0</v>
      </c>
    </row>
    <row r="89" spans="1:15" x14ac:dyDescent="0.3">
      <c r="A89" s="59" t="s">
        <v>122</v>
      </c>
      <c r="B89" s="53"/>
      <c r="C89" s="60" t="e">
        <f>VLOOKUP(B89,Données!$A$3:$I$1003,3)</f>
        <v>#N/A</v>
      </c>
      <c r="D89" s="59" t="e">
        <f>IF(C89="Dummy",Données!$T$3,VLOOKUP(B89,Données!$A$3:$I$1003,5))</f>
        <v>#N/A</v>
      </c>
      <c r="E89" s="116"/>
      <c r="F89" s="116"/>
      <c r="G89" s="116"/>
      <c r="H89" s="45"/>
      <c r="I89" s="46"/>
      <c r="J89" s="47"/>
      <c r="K89" s="48"/>
      <c r="L89" s="49"/>
      <c r="M89" s="62">
        <f t="shared" si="8"/>
        <v>0</v>
      </c>
      <c r="N89" s="62">
        <f>COUNTIF(E89:G89,("&gt;0"))</f>
        <v>0</v>
      </c>
      <c r="O89" s="83" t="b">
        <f>IF(OR(E89&gt;0,F89&gt;0,G89&gt;0),Données!$T$4)</f>
        <v>0</v>
      </c>
    </row>
    <row r="90" spans="1:15" x14ac:dyDescent="0.3">
      <c r="A90" s="59" t="s">
        <v>122</v>
      </c>
      <c r="B90" s="53"/>
      <c r="C90" s="60" t="e">
        <f>VLOOKUP(B90,Données!$A$3:$I$1003,3)</f>
        <v>#N/A</v>
      </c>
      <c r="D90" s="59" t="e">
        <f>IF(C90="Dummy",Données!$T$3,VLOOKUP(B90,Données!$A$3:$I$1003,5))</f>
        <v>#N/A</v>
      </c>
      <c r="E90" s="116"/>
      <c r="F90" s="116"/>
      <c r="G90" s="116"/>
      <c r="H90" s="45"/>
      <c r="I90" s="46"/>
      <c r="J90" s="47"/>
      <c r="K90" s="48"/>
      <c r="L90" s="49"/>
      <c r="M90" s="62">
        <f t="shared" si="8"/>
        <v>0</v>
      </c>
      <c r="N90" s="62">
        <f>COUNTIF(E90:G90,("&gt;0"))</f>
        <v>0</v>
      </c>
      <c r="O90" s="83" t="b">
        <f>IF(OR(E90&gt;0,F90&gt;0,G90&gt;0),Données!$T$4)</f>
        <v>0</v>
      </c>
    </row>
    <row r="91" spans="1:15" ht="15.6" x14ac:dyDescent="0.3">
      <c r="A91" s="84">
        <f>$AG$1-D91</f>
        <v>-828</v>
      </c>
      <c r="B91" s="85"/>
      <c r="C91" s="31" t="s">
        <v>132</v>
      </c>
      <c r="D91" s="86">
        <f>SUM(D82:D86)</f>
        <v>828</v>
      </c>
      <c r="E91" s="116"/>
      <c r="F91" s="116"/>
      <c r="G91" s="116"/>
      <c r="H91" s="85"/>
      <c r="I91" s="88"/>
      <c r="J91" s="89"/>
      <c r="K91" s="90"/>
      <c r="L91" s="91"/>
      <c r="M91" s="92"/>
      <c r="N91" s="93"/>
      <c r="O91" s="94"/>
    </row>
    <row r="92" spans="1:15" x14ac:dyDescent="0.3">
      <c r="A92" s="41" t="str">
        <f>VLOOKUP(B92,Données!$A$3:$I$1003,4)</f>
        <v>F</v>
      </c>
      <c r="B92" s="53">
        <v>1045</v>
      </c>
      <c r="C92" s="43" t="str">
        <f>IF(B92=Données!T$1,Données!$T$2,VLOOKUP(B92,Données!$A$3:$I$1003,3))</f>
        <v>Danielle Turgeon</v>
      </c>
      <c r="D92" s="41">
        <f>IF(C92="Dummy",Données!$T$3,VLOOKUP(B92,Données!$A$3:$I$1003,5))</f>
        <v>138</v>
      </c>
      <c r="E92" s="116">
        <v>83</v>
      </c>
      <c r="F92" s="116">
        <v>128</v>
      </c>
      <c r="G92" s="116">
        <v>129</v>
      </c>
      <c r="H92" s="45"/>
      <c r="I92" s="46"/>
      <c r="J92" s="47"/>
      <c r="K92" s="48"/>
      <c r="L92" s="49"/>
      <c r="M92" s="51">
        <f t="shared" ref="M92:M100" si="9">SUM(E92:G92)</f>
        <v>340</v>
      </c>
      <c r="N92" s="51">
        <f>COUNTIF(E92:G92,"&gt;0")</f>
        <v>3</v>
      </c>
      <c r="O92" s="80">
        <f>IF(OR(E92&gt;0,F92&gt;0,G92&gt;0),Données!$T$4)</f>
        <v>13</v>
      </c>
    </row>
    <row r="93" spans="1:15" x14ac:dyDescent="0.3">
      <c r="A93" s="41" t="str">
        <f>VLOOKUP(B93,Données!$A$3:$I$1003,4)</f>
        <v>H</v>
      </c>
      <c r="B93" s="53">
        <v>1046</v>
      </c>
      <c r="C93" s="43" t="str">
        <f>IF(B93=Données!T$1,Données!$T$2,VLOOKUP(B93,Données!$A$3:$I$1003,3))</f>
        <v>René Courchesne</v>
      </c>
      <c r="D93" s="41">
        <f>IF(C93="Dummy",Données!$T$3,VLOOKUP(B93,Données!$A$3:$I$1003,5))</f>
        <v>149</v>
      </c>
      <c r="E93" s="116">
        <v>121</v>
      </c>
      <c r="F93" s="116">
        <v>129</v>
      </c>
      <c r="G93" s="116">
        <v>156</v>
      </c>
      <c r="H93" s="45"/>
      <c r="I93" s="46"/>
      <c r="J93" s="47"/>
      <c r="K93" s="48"/>
      <c r="L93" s="49"/>
      <c r="M93" s="51">
        <f t="shared" si="9"/>
        <v>406</v>
      </c>
      <c r="N93" s="51">
        <f>COUNTIF(E93:G93,"&gt;0")</f>
        <v>3</v>
      </c>
      <c r="O93" s="81">
        <f>IF(OR(E93&gt;0,F93&gt;0,G93&gt;0),[1]Données!$T$4)</f>
        <v>13</v>
      </c>
    </row>
    <row r="94" spans="1:15" x14ac:dyDescent="0.3">
      <c r="A94" s="41" t="str">
        <f>VLOOKUP(B94,Données!$A$3:$I$1003,4)</f>
        <v>H</v>
      </c>
      <c r="B94" s="53">
        <v>1047</v>
      </c>
      <c r="C94" s="43" t="str">
        <f>IF(B94=Données!T$1,Données!$T$2,VLOOKUP(B94,Données!$A$3:$I$1003,3))</f>
        <v>Noe Franco</v>
      </c>
      <c r="D94" s="41">
        <f>IF(C94="Dummy",Données!$T$3,VLOOKUP(B94,Données!$A$3:$I$1003,5))</f>
        <v>168</v>
      </c>
      <c r="E94" s="116">
        <v>172</v>
      </c>
      <c r="F94" s="116">
        <v>187</v>
      </c>
      <c r="G94" s="116">
        <v>149</v>
      </c>
      <c r="H94" s="45"/>
      <c r="I94" s="46"/>
      <c r="J94" s="47"/>
      <c r="K94" s="48"/>
      <c r="L94" s="49"/>
      <c r="M94" s="51">
        <f t="shared" si="9"/>
        <v>508</v>
      </c>
      <c r="N94" s="51">
        <f>COUNTIF(E94:G94,"&gt;0")</f>
        <v>3</v>
      </c>
      <c r="O94" s="81">
        <f>IF(OR(E94&gt;0,F94&gt;0,G94&gt;0),[1]Données!$T$4)</f>
        <v>13</v>
      </c>
    </row>
    <row r="95" spans="1:15" x14ac:dyDescent="0.3">
      <c r="A95" s="41" t="str">
        <f>VLOOKUP(B95,Données!$A$3:$I$1003,4)</f>
        <v>H</v>
      </c>
      <c r="B95" s="53">
        <v>1048</v>
      </c>
      <c r="C95" s="43" t="str">
        <f>IF(B95=Données!T$1,Données!$T$2,VLOOKUP(B95,Données!$A$3:$I$1003,3))</f>
        <v>Marcel Lefebvre</v>
      </c>
      <c r="D95" s="41">
        <f>IF(C95="Dummy",Données!$T$3,VLOOKUP(B95,Données!$A$3:$I$1003,5))</f>
        <v>176</v>
      </c>
      <c r="E95" s="116">
        <v>198</v>
      </c>
      <c r="F95" s="116">
        <v>149</v>
      </c>
      <c r="G95" s="116">
        <v>173</v>
      </c>
      <c r="H95" s="45"/>
      <c r="I95" s="46"/>
      <c r="J95" s="47"/>
      <c r="K95" s="48"/>
      <c r="L95" s="49"/>
      <c r="M95" s="51">
        <f t="shared" si="9"/>
        <v>520</v>
      </c>
      <c r="N95" s="51">
        <f>COUNTIF(E95:G95,"&gt;0")</f>
        <v>3</v>
      </c>
      <c r="O95" s="81">
        <f>IF(OR(E95&gt;0,F95&gt;0,G95&gt;0),[1]Données!$T$4)</f>
        <v>13</v>
      </c>
    </row>
    <row r="96" spans="1:15" x14ac:dyDescent="0.3">
      <c r="A96" s="41" t="str">
        <f>VLOOKUP(B96,Données!$A$3:$I$1003,4)</f>
        <v>H</v>
      </c>
      <c r="B96" s="53">
        <v>1049</v>
      </c>
      <c r="C96" s="43" t="str">
        <f>IF(B96=Données!T$1,Données!$T$2,VLOOKUP(B96,Données!$A$3:$I$1003,3))</f>
        <v>Raymond Chartré</v>
      </c>
      <c r="D96" s="41">
        <f>IF(C96="Dummy",Données!$T$3,VLOOKUP(B96,Données!$A$3:$I$1003,5))</f>
        <v>192</v>
      </c>
      <c r="E96" s="116">
        <v>176</v>
      </c>
      <c r="F96" s="116">
        <v>194</v>
      </c>
      <c r="G96" s="116">
        <v>177</v>
      </c>
      <c r="H96" s="45"/>
      <c r="I96" s="46"/>
      <c r="J96" s="47"/>
      <c r="K96" s="48"/>
      <c r="L96" s="49"/>
      <c r="M96" s="51">
        <f t="shared" si="9"/>
        <v>547</v>
      </c>
      <c r="N96" s="51">
        <f>COUNTIF(E96:G96,"&gt;0")</f>
        <v>3</v>
      </c>
      <c r="O96" s="81">
        <f>IF(OR(E96&gt;0,F96&gt;0,G96&gt;0),[1]Données!$T$4)</f>
        <v>13</v>
      </c>
    </row>
    <row r="97" spans="1:15" x14ac:dyDescent="0.3">
      <c r="A97" s="32" t="s">
        <v>121</v>
      </c>
      <c r="B97" s="53"/>
      <c r="C97" s="54" t="e">
        <f>VLOOKUP(B97,Données!$M$3:$R$253,2)</f>
        <v>#N/A</v>
      </c>
      <c r="D97" s="32" t="e">
        <f>VLOOKUP(B97,Données!$M$3:$R$253,3)</f>
        <v>#N/A</v>
      </c>
      <c r="E97" s="116"/>
      <c r="F97" s="116"/>
      <c r="G97" s="116"/>
      <c r="H97" s="45"/>
      <c r="I97" s="46"/>
      <c r="J97" s="47"/>
      <c r="K97" s="48"/>
      <c r="L97" s="49"/>
      <c r="M97" s="57">
        <f t="shared" si="9"/>
        <v>0</v>
      </c>
      <c r="N97" s="57">
        <f>COUNTIF(E97:G97,("&gt;0"))</f>
        <v>0</v>
      </c>
      <c r="O97" s="82" t="b">
        <f>IF(OR(E97&gt;0,F97&gt;0,G97&gt;0),Données!$T$5)</f>
        <v>0</v>
      </c>
    </row>
    <row r="98" spans="1:15" x14ac:dyDescent="0.3">
      <c r="A98" s="32" t="s">
        <v>121</v>
      </c>
      <c r="B98" s="53"/>
      <c r="C98" s="54" t="e">
        <f>VLOOKUP(B98,Données!$M$3:$R$253,2)</f>
        <v>#N/A</v>
      </c>
      <c r="D98" s="32" t="e">
        <f>VLOOKUP(B98,Données!$M$3:$R$253,3)</f>
        <v>#N/A</v>
      </c>
      <c r="E98" s="116"/>
      <c r="F98" s="116"/>
      <c r="G98" s="116"/>
      <c r="H98" s="45"/>
      <c r="I98" s="46"/>
      <c r="J98" s="47"/>
      <c r="K98" s="48"/>
      <c r="L98" s="49"/>
      <c r="M98" s="57">
        <f t="shared" si="9"/>
        <v>0</v>
      </c>
      <c r="N98" s="57">
        <f>COUNTIF(E98:G98,("&gt;0"))</f>
        <v>0</v>
      </c>
      <c r="O98" s="82" t="b">
        <f>IF(OR(E98&gt;0,F98&gt;0,G98&gt;0),Données!$T$5)</f>
        <v>0</v>
      </c>
    </row>
    <row r="99" spans="1:15" x14ac:dyDescent="0.3">
      <c r="A99" s="59" t="s">
        <v>122</v>
      </c>
      <c r="B99" s="53"/>
      <c r="C99" s="60" t="e">
        <f>VLOOKUP(B99,Données!$A$3:$I$1003,3)</f>
        <v>#N/A</v>
      </c>
      <c r="D99" s="59" t="e">
        <f>IF(C99="Dummy",Données!$T$3,VLOOKUP(B99,Données!$A$3:$I$1003,5))</f>
        <v>#N/A</v>
      </c>
      <c r="E99" s="116"/>
      <c r="F99" s="116"/>
      <c r="G99" s="116"/>
      <c r="H99" s="45"/>
      <c r="I99" s="46"/>
      <c r="J99" s="47"/>
      <c r="K99" s="48"/>
      <c r="L99" s="49"/>
      <c r="M99" s="62">
        <f t="shared" si="9"/>
        <v>0</v>
      </c>
      <c r="N99" s="62">
        <f>COUNTIF(E99:G99,("&gt;0"))</f>
        <v>0</v>
      </c>
      <c r="O99" s="83" t="b">
        <f>IF(OR(E99&gt;0,F99&gt;0,G99&gt;0),Données!$T$4)</f>
        <v>0</v>
      </c>
    </row>
    <row r="100" spans="1:15" x14ac:dyDescent="0.3">
      <c r="A100" s="59" t="s">
        <v>122</v>
      </c>
      <c r="B100" s="53"/>
      <c r="C100" s="60" t="e">
        <f>VLOOKUP(B100,Données!$A$3:$I$1003,3)</f>
        <v>#N/A</v>
      </c>
      <c r="D100" s="59" t="e">
        <f>IF(C100="Dummy",Données!$T$3,VLOOKUP(B100,Données!$A$3:$I$1003,5))</f>
        <v>#N/A</v>
      </c>
      <c r="E100" s="116"/>
      <c r="F100" s="116"/>
      <c r="G100" s="116"/>
      <c r="H100" s="45"/>
      <c r="I100" s="46"/>
      <c r="J100" s="47"/>
      <c r="K100" s="48"/>
      <c r="L100" s="49"/>
      <c r="M100" s="62">
        <f t="shared" si="9"/>
        <v>0</v>
      </c>
      <c r="N100" s="62">
        <f>COUNTIF(E100:G100,("&gt;0"))</f>
        <v>0</v>
      </c>
      <c r="O100" s="83" t="b">
        <f>IF(OR(E100&gt;0,F100&gt;0,G100&gt;0),Données!$T$4)</f>
        <v>0</v>
      </c>
    </row>
    <row r="101" spans="1:15" ht="15.6" x14ac:dyDescent="0.3">
      <c r="A101" s="84">
        <f>$AG$1-D101</f>
        <v>-823</v>
      </c>
      <c r="B101" s="85"/>
      <c r="C101" s="31" t="s">
        <v>133</v>
      </c>
      <c r="D101" s="86">
        <f>SUM(D92:D96)</f>
        <v>823</v>
      </c>
      <c r="E101" s="116"/>
      <c r="F101" s="116"/>
      <c r="G101" s="116"/>
      <c r="H101" s="85"/>
      <c r="I101" s="88"/>
      <c r="J101" s="89"/>
      <c r="K101" s="90"/>
      <c r="L101" s="91"/>
      <c r="M101" s="92"/>
      <c r="N101" s="93"/>
      <c r="O101" s="94"/>
    </row>
    <row r="102" spans="1:15" x14ac:dyDescent="0.3">
      <c r="A102" s="41" t="str">
        <f>VLOOKUP(B102,Données!$A$3:$I$1003,4)</f>
        <v>F</v>
      </c>
      <c r="B102" s="53">
        <v>1050</v>
      </c>
      <c r="C102" s="43" t="str">
        <f>IF(B102=Données!T$1,Données!$T$2,VLOOKUP(B102,Données!$A$3:$I$1003,3))</f>
        <v>Gisèle Gilbert</v>
      </c>
      <c r="D102" s="41">
        <f>IF(C102="Dummy",Données!$T$3,VLOOKUP(B102,Données!$A$3:$I$1003,5))</f>
        <v>133</v>
      </c>
      <c r="E102" s="116">
        <v>146</v>
      </c>
      <c r="F102" s="116">
        <v>104</v>
      </c>
      <c r="G102" s="116">
        <v>161</v>
      </c>
      <c r="H102" s="45"/>
      <c r="I102" s="46"/>
      <c r="J102" s="47"/>
      <c r="K102" s="48"/>
      <c r="L102" s="49"/>
      <c r="M102" s="51">
        <f t="shared" ref="M102:M110" si="10">SUM(E102:G102)</f>
        <v>411</v>
      </c>
      <c r="N102" s="51">
        <f>COUNTIF(E102:G102,"&gt;0")</f>
        <v>3</v>
      </c>
      <c r="O102" s="80">
        <f>IF(OR(E102&gt;0,F102&gt;0,G102&gt;0),Données!$T$4)</f>
        <v>13</v>
      </c>
    </row>
    <row r="103" spans="1:15" x14ac:dyDescent="0.3">
      <c r="A103" s="41" t="str">
        <f>VLOOKUP(B103,Données!$A$3:$I$1003,4)</f>
        <v>H</v>
      </c>
      <c r="B103" s="53">
        <v>1051</v>
      </c>
      <c r="C103" s="43" t="str">
        <f>IF(B103=Données!T$1,Données!$T$2,VLOOKUP(B103,Données!$A$3:$I$1003,3))</f>
        <v>Paul Barrette</v>
      </c>
      <c r="D103" s="41">
        <f>IF(C103="Dummy",Données!$T$3,VLOOKUP(B103,Données!$A$3:$I$1003,5))</f>
        <v>173</v>
      </c>
      <c r="E103" s="116">
        <v>157</v>
      </c>
      <c r="F103" s="116">
        <v>96</v>
      </c>
      <c r="G103" s="116">
        <v>131</v>
      </c>
      <c r="H103" s="45"/>
      <c r="I103" s="46"/>
      <c r="J103" s="47"/>
      <c r="K103" s="48"/>
      <c r="L103" s="49"/>
      <c r="M103" s="51">
        <f t="shared" si="10"/>
        <v>384</v>
      </c>
      <c r="N103" s="51">
        <f>COUNTIF(E103:G103,"&gt;0")</f>
        <v>3</v>
      </c>
      <c r="O103" s="81">
        <f>IF(OR(E103&gt;0,F103&gt;0,G103&gt;0),[1]Données!$T$4)</f>
        <v>13</v>
      </c>
    </row>
    <row r="104" spans="1:15" x14ac:dyDescent="0.3">
      <c r="A104" s="41" t="str">
        <f>VLOOKUP(B104,Données!$A$3:$I$1003,4)</f>
        <v>H</v>
      </c>
      <c r="B104" s="53">
        <v>1052</v>
      </c>
      <c r="C104" s="43" t="str">
        <f>IF(B104=Données!T$1,Données!$T$2,VLOOKUP(B104,Données!$A$3:$I$1003,3))</f>
        <v>Jean-Claude Matte</v>
      </c>
      <c r="D104" s="41">
        <f>IF(C104="Dummy",Données!$T$3,VLOOKUP(B104,Données!$A$3:$I$1003,5))</f>
        <v>180</v>
      </c>
      <c r="E104" s="116">
        <v>184</v>
      </c>
      <c r="F104" s="116">
        <v>150</v>
      </c>
      <c r="G104" s="116">
        <v>187</v>
      </c>
      <c r="H104" s="45"/>
      <c r="I104" s="46"/>
      <c r="J104" s="47"/>
      <c r="K104" s="48"/>
      <c r="L104" s="49"/>
      <c r="M104" s="51">
        <f t="shared" si="10"/>
        <v>521</v>
      </c>
      <c r="N104" s="51">
        <f>COUNTIF(E104:G104,"&gt;0")</f>
        <v>3</v>
      </c>
      <c r="O104" s="81">
        <f>IF(OR(E104&gt;0,F104&gt;0,G104&gt;0),[1]Données!$T$4)</f>
        <v>13</v>
      </c>
    </row>
    <row r="105" spans="1:15" x14ac:dyDescent="0.3">
      <c r="A105" s="41" t="str">
        <f>VLOOKUP(B105,Données!$A$3:$I$1003,4)</f>
        <v>F</v>
      </c>
      <c r="B105" s="53">
        <v>1091</v>
      </c>
      <c r="C105" s="43" t="str">
        <f>IF(B105=Données!T$1,Données!$T$2,VLOOKUP(B105,Données!$A$3:$I$1003,3))</f>
        <v>Jeanne Cyr</v>
      </c>
      <c r="D105" s="41">
        <f>IF(C105="Dummy",Données!$T$3,VLOOKUP(B105,Données!$A$3:$I$1003,5))</f>
        <v>115</v>
      </c>
      <c r="E105" s="116">
        <v>122</v>
      </c>
      <c r="F105" s="116">
        <v>139</v>
      </c>
      <c r="G105" s="116">
        <v>177</v>
      </c>
      <c r="H105" s="45"/>
      <c r="I105" s="46"/>
      <c r="J105" s="47"/>
      <c r="K105" s="48"/>
      <c r="L105" s="49"/>
      <c r="M105" s="51">
        <f t="shared" si="10"/>
        <v>438</v>
      </c>
      <c r="N105" s="51">
        <f>COUNTIF(E105:G105,"&gt;0")</f>
        <v>3</v>
      </c>
      <c r="O105" s="81">
        <f>IF(OR(E105&gt;0,F105&gt;0,G105&gt;0),[1]Données!$T$4)</f>
        <v>13</v>
      </c>
    </row>
    <row r="106" spans="1:15" x14ac:dyDescent="0.3">
      <c r="A106" s="41" t="str">
        <f>VLOOKUP(B106,Données!$A$3:$I$1003,4)</f>
        <v>F</v>
      </c>
      <c r="B106" s="53">
        <v>1053</v>
      </c>
      <c r="C106" s="43" t="str">
        <f>IF(B106=Données!T$1,Données!$T$2,VLOOKUP(B106,Données!$A$3:$I$1003,3))</f>
        <v>Dorothée Beauchesne</v>
      </c>
      <c r="D106" s="41">
        <f>IF(C106="Dummy",Données!$T$3,VLOOKUP(B106,Données!$A$3:$I$1003,5))</f>
        <v>184</v>
      </c>
      <c r="E106" s="116">
        <v>169</v>
      </c>
      <c r="F106" s="116">
        <v>146</v>
      </c>
      <c r="G106" s="116">
        <v>130</v>
      </c>
      <c r="H106" s="45"/>
      <c r="I106" s="46"/>
      <c r="J106" s="47"/>
      <c r="K106" s="48"/>
      <c r="L106" s="49"/>
      <c r="M106" s="51">
        <f t="shared" si="10"/>
        <v>445</v>
      </c>
      <c r="N106" s="51">
        <f>COUNTIF(E106:G106,"&gt;0")</f>
        <v>3</v>
      </c>
      <c r="O106" s="81">
        <f>IF(OR(E106&gt;0,F106&gt;0,G106&gt;0),[1]Données!$T$4)</f>
        <v>13</v>
      </c>
    </row>
    <row r="107" spans="1:15" x14ac:dyDescent="0.3">
      <c r="A107" s="32" t="s">
        <v>121</v>
      </c>
      <c r="B107" s="53"/>
      <c r="C107" s="54" t="e">
        <f>VLOOKUP(B107,Données!$M$3:$R$253,2)</f>
        <v>#N/A</v>
      </c>
      <c r="D107" s="32" t="e">
        <f>VLOOKUP(B107,Données!$M$3:$R$253,3)</f>
        <v>#N/A</v>
      </c>
      <c r="E107" s="116"/>
      <c r="F107" s="116"/>
      <c r="G107" s="116"/>
      <c r="H107" s="45"/>
      <c r="I107" s="46"/>
      <c r="J107" s="47"/>
      <c r="K107" s="48"/>
      <c r="L107" s="49"/>
      <c r="M107" s="57">
        <f t="shared" si="10"/>
        <v>0</v>
      </c>
      <c r="N107" s="57">
        <f>COUNTIF(E107:G107,("&gt;0"))</f>
        <v>0</v>
      </c>
      <c r="O107" s="82" t="b">
        <f>IF(OR(E107&gt;0,F107&gt;0,G107&gt;0),Données!$T$5)</f>
        <v>0</v>
      </c>
    </row>
    <row r="108" spans="1:15" x14ac:dyDescent="0.3">
      <c r="A108" s="32" t="s">
        <v>121</v>
      </c>
      <c r="B108" s="53"/>
      <c r="C108" s="54" t="e">
        <f>VLOOKUP(B108,Données!$M$3:$R$253,2)</f>
        <v>#N/A</v>
      </c>
      <c r="D108" s="32" t="e">
        <f>VLOOKUP(B108,Données!$M$3:$R$253,3)</f>
        <v>#N/A</v>
      </c>
      <c r="E108" s="116"/>
      <c r="F108" s="116"/>
      <c r="G108" s="116"/>
      <c r="H108" s="45"/>
      <c r="I108" s="46"/>
      <c r="J108" s="47"/>
      <c r="K108" s="48"/>
      <c r="L108" s="49"/>
      <c r="M108" s="57">
        <f t="shared" si="10"/>
        <v>0</v>
      </c>
      <c r="N108" s="57">
        <f>COUNTIF(E108:G108,("&gt;0"))</f>
        <v>0</v>
      </c>
      <c r="O108" s="82" t="b">
        <f>IF(OR(E108&gt;0,F108&gt;0,G108&gt;0),Données!$T$5)</f>
        <v>0</v>
      </c>
    </row>
    <row r="109" spans="1:15" x14ac:dyDescent="0.3">
      <c r="A109" s="59" t="s">
        <v>122</v>
      </c>
      <c r="B109" s="53"/>
      <c r="C109" s="60" t="e">
        <f>VLOOKUP(B109,Données!$A$3:$I$1003,3)</f>
        <v>#N/A</v>
      </c>
      <c r="D109" s="59" t="e">
        <f>IF(C109="Dummy",Données!$T$3,VLOOKUP(B109,Données!$A$3:$I$1003,5))</f>
        <v>#N/A</v>
      </c>
      <c r="E109" s="116"/>
      <c r="F109" s="116"/>
      <c r="G109" s="116"/>
      <c r="H109" s="45"/>
      <c r="I109" s="46"/>
      <c r="J109" s="47"/>
      <c r="K109" s="48"/>
      <c r="L109" s="49"/>
      <c r="M109" s="62">
        <f t="shared" si="10"/>
        <v>0</v>
      </c>
      <c r="N109" s="62">
        <f>COUNTIF(E109:G109,("&gt;0"))</f>
        <v>0</v>
      </c>
      <c r="O109" s="83" t="b">
        <f>IF(OR(E109&gt;0,F109&gt;0,G109&gt;0),Données!$T$4)</f>
        <v>0</v>
      </c>
    </row>
    <row r="110" spans="1:15" x14ac:dyDescent="0.3">
      <c r="A110" s="59" t="s">
        <v>122</v>
      </c>
      <c r="B110" s="53"/>
      <c r="C110" s="60" t="e">
        <f>VLOOKUP(B110,Données!$A$3:$I$1003,3)</f>
        <v>#N/A</v>
      </c>
      <c r="D110" s="59" t="e">
        <f>IF(C110="Dummy",Données!$T$3,VLOOKUP(B110,Données!$A$3:$I$1003,5))</f>
        <v>#N/A</v>
      </c>
      <c r="E110" s="116"/>
      <c r="F110" s="116"/>
      <c r="G110" s="116"/>
      <c r="H110" s="45"/>
      <c r="I110" s="46"/>
      <c r="J110" s="47"/>
      <c r="K110" s="48"/>
      <c r="L110" s="49"/>
      <c r="M110" s="62">
        <f t="shared" si="10"/>
        <v>0</v>
      </c>
      <c r="N110" s="62">
        <f>COUNTIF(E110:G110,("&gt;0"))</f>
        <v>0</v>
      </c>
      <c r="O110" s="83" t="b">
        <f>IF(OR(E110&gt;0,F110&gt;0,G110&gt;0),Données!$T$4)</f>
        <v>0</v>
      </c>
    </row>
    <row r="111" spans="1:15" ht="15.6" x14ac:dyDescent="0.3">
      <c r="A111" s="84">
        <f>$AG$1-D111</f>
        <v>-785</v>
      </c>
      <c r="B111" s="85"/>
      <c r="C111" s="31" t="s">
        <v>134</v>
      </c>
      <c r="D111" s="86">
        <f>SUM(D102:D106)</f>
        <v>785</v>
      </c>
      <c r="E111" s="116"/>
      <c r="F111" s="116"/>
      <c r="G111" s="116"/>
      <c r="H111" s="85"/>
      <c r="I111" s="88"/>
      <c r="J111" s="89"/>
      <c r="K111" s="90"/>
      <c r="L111" s="91"/>
      <c r="M111" s="92"/>
      <c r="N111" s="93"/>
      <c r="O111" s="94"/>
    </row>
    <row r="112" spans="1:15" x14ac:dyDescent="0.3">
      <c r="A112" s="41" t="str">
        <f>VLOOKUP(B112,Données!$A$3:$I$1003,4)</f>
        <v>F</v>
      </c>
      <c r="B112" s="53">
        <v>1054</v>
      </c>
      <c r="C112" s="43" t="str">
        <f>IF(B112=Données!T$1,Données!$T$2,VLOOKUP(B112,Données!$A$3:$I$1003,3))</f>
        <v>Rollande Guérin</v>
      </c>
      <c r="D112" s="41">
        <f>IF(C112="Dummy",Données!$T$3,VLOOKUP(B112,Données!$A$3:$I$1003,5))</f>
        <v>132</v>
      </c>
      <c r="E112" s="116">
        <v>103</v>
      </c>
      <c r="F112" s="116">
        <v>101</v>
      </c>
      <c r="G112" s="116">
        <v>139</v>
      </c>
      <c r="H112" s="45"/>
      <c r="I112" s="46"/>
      <c r="J112" s="47"/>
      <c r="K112" s="48"/>
      <c r="L112" s="49"/>
      <c r="M112" s="51">
        <f t="shared" ref="M112:M120" si="11">SUM(E112:G112)</f>
        <v>343</v>
      </c>
      <c r="N112" s="51">
        <f>COUNTIF(E112:G112,"&gt;0")</f>
        <v>3</v>
      </c>
      <c r="O112" s="80">
        <f>IF(OR(E112&gt;0,F112&gt;0,G112&gt;0),Données!$T$4)</f>
        <v>13</v>
      </c>
    </row>
    <row r="113" spans="1:15" x14ac:dyDescent="0.3">
      <c r="A113" s="41" t="str">
        <f>VLOOKUP(B113,Données!$A$3:$I$1003,4)</f>
        <v>H</v>
      </c>
      <c r="B113" s="53">
        <v>1055</v>
      </c>
      <c r="C113" s="43" t="str">
        <f>IF(B113=Données!T$1,Données!$T$2,VLOOKUP(B113,Données!$A$3:$I$1003,3))</f>
        <v>Guy Tanguay</v>
      </c>
      <c r="D113" s="41">
        <f>IF(C113="Dummy",Données!$T$3,VLOOKUP(B113,Données!$A$3:$I$1003,5))</f>
        <v>159</v>
      </c>
      <c r="E113" s="116">
        <v>150</v>
      </c>
      <c r="F113" s="116">
        <v>150</v>
      </c>
      <c r="G113" s="116">
        <v>150</v>
      </c>
      <c r="H113" s="45"/>
      <c r="I113" s="46"/>
      <c r="J113" s="47"/>
      <c r="K113" s="48"/>
      <c r="L113" s="49"/>
      <c r="M113" s="51">
        <f t="shared" si="11"/>
        <v>450</v>
      </c>
      <c r="N113" s="51">
        <f>COUNTIF(E113:G113,"&gt;0")</f>
        <v>3</v>
      </c>
      <c r="O113" s="81">
        <f>IF(OR(E113&gt;0,F113&gt;0,G113&gt;0),[1]Données!$T$4)</f>
        <v>13</v>
      </c>
    </row>
    <row r="114" spans="1:15" x14ac:dyDescent="0.3">
      <c r="A114" s="41" t="str">
        <f>VLOOKUP(B114,Données!$A$3:$I$1003,4)</f>
        <v>H</v>
      </c>
      <c r="B114" s="53">
        <v>1056</v>
      </c>
      <c r="C114" s="43" t="str">
        <f>IF(B114=Données!T$1,Données!$T$2,VLOOKUP(B114,Données!$A$3:$I$1003,3))</f>
        <v>Manuel Franco</v>
      </c>
      <c r="D114" s="41">
        <f>IF(C114="Dummy",Données!$T$3,VLOOKUP(B114,Données!$A$3:$I$1003,5))</f>
        <v>177</v>
      </c>
      <c r="E114" s="116">
        <v>186</v>
      </c>
      <c r="F114" s="116">
        <v>181</v>
      </c>
      <c r="G114" s="116">
        <v>203</v>
      </c>
      <c r="H114" s="45"/>
      <c r="I114" s="46"/>
      <c r="J114" s="47"/>
      <c r="K114" s="48"/>
      <c r="L114" s="49"/>
      <c r="M114" s="51">
        <f t="shared" si="11"/>
        <v>570</v>
      </c>
      <c r="N114" s="51">
        <f>COUNTIF(E114:G114,"&gt;0")</f>
        <v>3</v>
      </c>
      <c r="O114" s="81">
        <f>IF(OR(E114&gt;0,F114&gt;0,G114&gt;0),[1]Données!$T$4)</f>
        <v>13</v>
      </c>
    </row>
    <row r="115" spans="1:15" x14ac:dyDescent="0.3">
      <c r="A115" s="41" t="str">
        <f>VLOOKUP(B115,Données!$A$3:$I$1003,4)</f>
        <v>H</v>
      </c>
      <c r="B115" s="53">
        <v>1057</v>
      </c>
      <c r="C115" s="43" t="str">
        <f>IF(B115=Données!T$1,Données!$T$2,VLOOKUP(B115,Données!$A$3:$I$1003,3))</f>
        <v>Jacques Croteau</v>
      </c>
      <c r="D115" s="41">
        <f>IF(C115="Dummy",Données!$T$3,VLOOKUP(B115,Données!$A$3:$I$1003,5))</f>
        <v>177</v>
      </c>
      <c r="E115" s="116">
        <v>183</v>
      </c>
      <c r="F115" s="116">
        <v>210</v>
      </c>
      <c r="G115" s="116">
        <v>180</v>
      </c>
      <c r="H115" s="45"/>
      <c r="I115" s="46"/>
      <c r="J115" s="47"/>
      <c r="K115" s="48"/>
      <c r="L115" s="49"/>
      <c r="M115" s="51">
        <f t="shared" si="11"/>
        <v>573</v>
      </c>
      <c r="N115" s="51">
        <f>COUNTIF(E115:G115,"&gt;0")</f>
        <v>3</v>
      </c>
      <c r="O115" s="81">
        <f>IF(OR(E115&gt;0,F115&gt;0,G115&gt;0),[1]Données!$T$4)</f>
        <v>13</v>
      </c>
    </row>
    <row r="116" spans="1:15" x14ac:dyDescent="0.3">
      <c r="A116" s="41" t="str">
        <f>VLOOKUP(B116,Données!$A$3:$I$1003,4)</f>
        <v>F</v>
      </c>
      <c r="B116" s="53">
        <v>1058</v>
      </c>
      <c r="C116" s="43" t="str">
        <f>IF(B116=Données!T$1,Données!$T$2,VLOOKUP(B116,Données!$A$3:$I$1003,3))</f>
        <v>Claire Lessard</v>
      </c>
      <c r="D116" s="41">
        <f>IF(C116="Dummy",Données!$T$3,VLOOKUP(B116,Données!$A$3:$I$1003,5))</f>
        <v>174</v>
      </c>
      <c r="E116" s="116">
        <v>214</v>
      </c>
      <c r="F116" s="116">
        <v>190</v>
      </c>
      <c r="G116" s="116">
        <v>128</v>
      </c>
      <c r="H116" s="45"/>
      <c r="I116" s="46"/>
      <c r="J116" s="47"/>
      <c r="K116" s="48"/>
      <c r="L116" s="49"/>
      <c r="M116" s="51">
        <f t="shared" si="11"/>
        <v>532</v>
      </c>
      <c r="N116" s="51">
        <f>COUNTIF(E116:G116,"&gt;0")</f>
        <v>3</v>
      </c>
      <c r="O116" s="81">
        <f>IF(OR(E116&gt;0,F116&gt;0,G116&gt;0),[1]Données!$T$4)</f>
        <v>13</v>
      </c>
    </row>
    <row r="117" spans="1:15" x14ac:dyDescent="0.3">
      <c r="A117" s="32" t="s">
        <v>121</v>
      </c>
      <c r="B117" s="53"/>
      <c r="C117" s="54" t="e">
        <f>VLOOKUP(B117,Données!$M$3:$R$253,2)</f>
        <v>#N/A</v>
      </c>
      <c r="D117" s="32" t="e">
        <f>VLOOKUP(B117,Données!$M$3:$R$253,3)</f>
        <v>#N/A</v>
      </c>
      <c r="E117" s="116"/>
      <c r="F117" s="116"/>
      <c r="G117" s="116"/>
      <c r="H117" s="45"/>
      <c r="I117" s="46"/>
      <c r="J117" s="47"/>
      <c r="K117" s="48"/>
      <c r="L117" s="49"/>
      <c r="M117" s="57">
        <f t="shared" si="11"/>
        <v>0</v>
      </c>
      <c r="N117" s="57">
        <f>COUNTIF(E117:G117,("&gt;0"))</f>
        <v>0</v>
      </c>
      <c r="O117" s="82" t="b">
        <f>IF(OR(E117&gt;0,F117&gt;0,G117&gt;0),Données!$T$5)</f>
        <v>0</v>
      </c>
    </row>
    <row r="118" spans="1:15" x14ac:dyDescent="0.3">
      <c r="A118" s="32" t="s">
        <v>121</v>
      </c>
      <c r="B118" s="53"/>
      <c r="C118" s="54" t="e">
        <f>VLOOKUP(B118,Données!$M$3:$R$253,2)</f>
        <v>#N/A</v>
      </c>
      <c r="D118" s="32" t="e">
        <f>VLOOKUP(B118,Données!$M$3:$R$253,3)</f>
        <v>#N/A</v>
      </c>
      <c r="E118" s="116"/>
      <c r="F118" s="116"/>
      <c r="G118" s="116"/>
      <c r="H118" s="45"/>
      <c r="I118" s="46"/>
      <c r="J118" s="47"/>
      <c r="K118" s="48"/>
      <c r="L118" s="49"/>
      <c r="M118" s="57">
        <f t="shared" si="11"/>
        <v>0</v>
      </c>
      <c r="N118" s="57">
        <f>COUNTIF(E118:G118,("&gt;0"))</f>
        <v>0</v>
      </c>
      <c r="O118" s="82" t="b">
        <f>IF(OR(E118&gt;0,F118&gt;0,G118&gt;0),Données!$T$5)</f>
        <v>0</v>
      </c>
    </row>
    <row r="119" spans="1:15" x14ac:dyDescent="0.3">
      <c r="A119" s="59" t="s">
        <v>122</v>
      </c>
      <c r="B119" s="53"/>
      <c r="C119" s="60" t="e">
        <f>VLOOKUP(B119,Données!$A$3:$I$1003,3)</f>
        <v>#N/A</v>
      </c>
      <c r="D119" s="59" t="e">
        <f>IF(C119="Dummy",Données!$T$3,VLOOKUP(B119,Données!$A$3:$I$1003,5))</f>
        <v>#N/A</v>
      </c>
      <c r="E119" s="116"/>
      <c r="F119" s="116"/>
      <c r="G119" s="116"/>
      <c r="H119" s="45"/>
      <c r="I119" s="46"/>
      <c r="J119" s="47"/>
      <c r="K119" s="48"/>
      <c r="L119" s="49"/>
      <c r="M119" s="62">
        <f t="shared" si="11"/>
        <v>0</v>
      </c>
      <c r="N119" s="62">
        <f>COUNTIF(E119:G119,("&gt;0"))</f>
        <v>0</v>
      </c>
      <c r="O119" s="83" t="b">
        <f>IF(OR(E119&gt;0,F119&gt;0,G119&gt;0),Données!$T$4)</f>
        <v>0</v>
      </c>
    </row>
    <row r="120" spans="1:15" x14ac:dyDescent="0.3">
      <c r="A120" s="59" t="s">
        <v>122</v>
      </c>
      <c r="B120" s="53"/>
      <c r="C120" s="60" t="e">
        <f>VLOOKUP(B120,Données!$A$3:$I$1003,3)</f>
        <v>#N/A</v>
      </c>
      <c r="D120" s="59" t="e">
        <f>IF(C120="Dummy",Données!$T$3,VLOOKUP(B120,Données!$A$3:$I$1003,5))</f>
        <v>#N/A</v>
      </c>
      <c r="E120" s="116"/>
      <c r="F120" s="116"/>
      <c r="G120" s="116"/>
      <c r="H120" s="45"/>
      <c r="I120" s="46"/>
      <c r="J120" s="47"/>
      <c r="K120" s="48"/>
      <c r="L120" s="49"/>
      <c r="M120" s="62">
        <f t="shared" si="11"/>
        <v>0</v>
      </c>
      <c r="N120" s="62">
        <f>COUNTIF(E120:G120,("&gt;0"))</f>
        <v>0</v>
      </c>
      <c r="O120" s="83" t="b">
        <f>IF(OR(E120&gt;0,F120&gt;0,G120&gt;0),Données!$T$4)</f>
        <v>0</v>
      </c>
    </row>
    <row r="121" spans="1:15" ht="15.6" x14ac:dyDescent="0.3">
      <c r="A121" s="84">
        <f>$AG$1-D121</f>
        <v>-819</v>
      </c>
      <c r="B121" s="85"/>
      <c r="C121" s="31" t="s">
        <v>135</v>
      </c>
      <c r="D121" s="86">
        <f>SUM(D112:D116)</f>
        <v>819</v>
      </c>
      <c r="E121" s="116"/>
      <c r="F121" s="116"/>
      <c r="G121" s="116"/>
      <c r="H121" s="85"/>
      <c r="I121" s="88"/>
      <c r="J121" s="89"/>
      <c r="K121" s="90"/>
      <c r="L121" s="91"/>
      <c r="M121" s="92"/>
      <c r="N121" s="93"/>
      <c r="O121" s="94"/>
    </row>
    <row r="122" spans="1:15" x14ac:dyDescent="0.3">
      <c r="A122" s="41" t="str">
        <f>VLOOKUP(B122,Données!$A$3:$I$1003,4)</f>
        <v>H</v>
      </c>
      <c r="B122" s="53">
        <v>1059</v>
      </c>
      <c r="C122" s="43" t="str">
        <f>IF(B122=Données!T$1,Données!$T$2,VLOOKUP(B122,Données!$A$3:$I$1003,3))</f>
        <v>Raymond Héroux</v>
      </c>
      <c r="D122" s="41">
        <f>IF(C122="Dummy",Données!$T$3,VLOOKUP(B122,Données!$A$3:$I$1003,5))</f>
        <v>121</v>
      </c>
      <c r="E122" s="116">
        <v>133</v>
      </c>
      <c r="F122" s="116">
        <v>133</v>
      </c>
      <c r="G122" s="116">
        <v>133</v>
      </c>
      <c r="H122" s="45"/>
      <c r="I122" s="46"/>
      <c r="J122" s="47"/>
      <c r="K122" s="48"/>
      <c r="L122" s="49"/>
      <c r="M122" s="51">
        <f t="shared" ref="M122:M130" si="12">SUM(E122:G122)</f>
        <v>399</v>
      </c>
      <c r="N122" s="51">
        <f>COUNTIF(E122:G122,"&gt;0")</f>
        <v>3</v>
      </c>
      <c r="O122" s="80">
        <f>IF(OR(E122&gt;0,F122&gt;0,G122&gt;0),Données!$T$4)</f>
        <v>13</v>
      </c>
    </row>
    <row r="123" spans="1:15" x14ac:dyDescent="0.3">
      <c r="A123" s="41" t="str">
        <f>VLOOKUP(B123,Données!$A$3:$I$1003,4)</f>
        <v>F</v>
      </c>
      <c r="B123" s="53">
        <v>1060</v>
      </c>
      <c r="C123" s="43" t="str">
        <f>IF(B123=Données!T$1,Données!$T$2,VLOOKUP(B123,Données!$A$3:$I$1003,3))</f>
        <v>Marie Deslauriers</v>
      </c>
      <c r="D123" s="41">
        <f>IF(C123="Dummy",Données!$T$3,VLOOKUP(B123,Données!$A$3:$I$1003,5))</f>
        <v>109</v>
      </c>
      <c r="E123" s="116">
        <v>194</v>
      </c>
      <c r="F123" s="116">
        <v>134</v>
      </c>
      <c r="G123" s="116">
        <v>188</v>
      </c>
      <c r="H123" s="45"/>
      <c r="I123" s="46"/>
      <c r="J123" s="47"/>
      <c r="K123" s="48"/>
      <c r="L123" s="49"/>
      <c r="M123" s="51">
        <f t="shared" si="12"/>
        <v>516</v>
      </c>
      <c r="N123" s="51">
        <f>COUNTIF(E123:G123,"&gt;0")</f>
        <v>3</v>
      </c>
      <c r="O123" s="81">
        <f>IF(OR(E123&gt;0,F123&gt;0,G123&gt;0),[1]Données!$T$4)</f>
        <v>13</v>
      </c>
    </row>
    <row r="124" spans="1:15" x14ac:dyDescent="0.3">
      <c r="A124" s="41" t="str">
        <f>VLOOKUP(B124,Données!$A$3:$I$1003,4)</f>
        <v>H</v>
      </c>
      <c r="B124" s="53">
        <v>1061</v>
      </c>
      <c r="C124" s="43" t="str">
        <f>IF(B124=Données!T$1,Données!$T$2,VLOOKUP(B124,Données!$A$3:$I$1003,3))</f>
        <v>Gilles Mc Clean</v>
      </c>
      <c r="D124" s="41">
        <f>IF(C124="Dummy",Données!$T$3,VLOOKUP(B124,Données!$A$3:$I$1003,5))</f>
        <v>213</v>
      </c>
      <c r="E124" s="116">
        <v>152</v>
      </c>
      <c r="F124" s="116">
        <v>182</v>
      </c>
      <c r="G124" s="116">
        <v>186</v>
      </c>
      <c r="H124" s="45"/>
      <c r="I124" s="46"/>
      <c r="J124" s="47"/>
      <c r="K124" s="48"/>
      <c r="L124" s="49"/>
      <c r="M124" s="51">
        <f t="shared" si="12"/>
        <v>520</v>
      </c>
      <c r="N124" s="51">
        <f>COUNTIF(E124:G124,"&gt;0")</f>
        <v>3</v>
      </c>
      <c r="O124" s="81">
        <f>IF(OR(E124&gt;0,F124&gt;0,G124&gt;0),[1]Données!$T$4)</f>
        <v>13</v>
      </c>
    </row>
    <row r="125" spans="1:15" x14ac:dyDescent="0.3">
      <c r="A125" s="41" t="str">
        <f>VLOOKUP(B125,Données!$A$3:$I$1003,4)</f>
        <v>F</v>
      </c>
      <c r="B125" s="53">
        <v>1078</v>
      </c>
      <c r="C125" s="43" t="str">
        <f>IF(B125=Données!T$1,Données!$T$2,VLOOKUP(B125,Données!$A$3:$I$1003,3))</f>
        <v>Jeanne Cyr</v>
      </c>
      <c r="D125" s="41">
        <f>IF(C125="Dummy",Données!$T$3,VLOOKUP(B125,Données!$A$3:$I$1003,5))</f>
        <v>115</v>
      </c>
      <c r="E125" s="116">
        <v>236</v>
      </c>
      <c r="F125" s="116">
        <v>162</v>
      </c>
      <c r="G125" s="116">
        <v>173</v>
      </c>
      <c r="H125" s="45"/>
      <c r="I125" s="46"/>
      <c r="J125" s="47"/>
      <c r="K125" s="48"/>
      <c r="L125" s="49"/>
      <c r="M125" s="51">
        <f t="shared" si="12"/>
        <v>571</v>
      </c>
      <c r="N125" s="51">
        <f>COUNTIF(E125:G125,"&gt;0")</f>
        <v>3</v>
      </c>
      <c r="O125" s="81">
        <f>IF(OR(E125&gt;0,F125&gt;0,G125&gt;0),[1]Données!$T$4)</f>
        <v>13</v>
      </c>
    </row>
    <row r="126" spans="1:15" x14ac:dyDescent="0.3">
      <c r="A126" s="41" t="str">
        <f>VLOOKUP(B126,Données!$A$3:$I$1003,4)</f>
        <v>H</v>
      </c>
      <c r="B126" s="53">
        <v>1062</v>
      </c>
      <c r="C126" s="43" t="str">
        <f>IF(B126=Données!T$1,Données!$T$2,VLOOKUP(B126,Données!$A$3:$I$1003,3))</f>
        <v>André Cyr</v>
      </c>
      <c r="D126" s="41">
        <f>IF(C126="Dummy",Données!$T$3,VLOOKUP(B126,Données!$A$3:$I$1003,5))</f>
        <v>204</v>
      </c>
      <c r="E126" s="116">
        <v>236</v>
      </c>
      <c r="F126" s="116">
        <v>181</v>
      </c>
      <c r="G126" s="116">
        <v>193</v>
      </c>
      <c r="H126" s="45"/>
      <c r="I126" s="46"/>
      <c r="J126" s="47"/>
      <c r="K126" s="48"/>
      <c r="L126" s="49"/>
      <c r="M126" s="51">
        <f t="shared" si="12"/>
        <v>610</v>
      </c>
      <c r="N126" s="51">
        <f>COUNTIF(E126:G126,"&gt;0")</f>
        <v>3</v>
      </c>
      <c r="O126" s="81">
        <f>IF(OR(E126&gt;0,F126&gt;0,G126&gt;0),[1]Données!$T$4)</f>
        <v>13</v>
      </c>
    </row>
    <row r="127" spans="1:15" x14ac:dyDescent="0.3">
      <c r="A127" s="32" t="s">
        <v>121</v>
      </c>
      <c r="B127" s="53"/>
      <c r="C127" s="54" t="e">
        <f>VLOOKUP(B127,Données!$M$3:$R$253,2)</f>
        <v>#N/A</v>
      </c>
      <c r="D127" s="32" t="e">
        <f>VLOOKUP(B127,Données!$M$3:$R$253,3)</f>
        <v>#N/A</v>
      </c>
      <c r="E127" s="116"/>
      <c r="F127" s="116"/>
      <c r="G127" s="116"/>
      <c r="H127" s="45"/>
      <c r="I127" s="46"/>
      <c r="J127" s="47"/>
      <c r="K127" s="48"/>
      <c r="L127" s="49"/>
      <c r="M127" s="57">
        <f t="shared" si="12"/>
        <v>0</v>
      </c>
      <c r="N127" s="57">
        <f>COUNTIF(E127:G127,("&gt;0"))</f>
        <v>0</v>
      </c>
      <c r="O127" s="82" t="b">
        <f>IF(OR(E127&gt;0,F127&gt;0,G127&gt;0),Données!$T$5)</f>
        <v>0</v>
      </c>
    </row>
    <row r="128" spans="1:15" x14ac:dyDescent="0.3">
      <c r="A128" s="32" t="s">
        <v>121</v>
      </c>
      <c r="B128" s="53"/>
      <c r="C128" s="54" t="e">
        <f>VLOOKUP(B128,Données!$M$3:$R$253,2)</f>
        <v>#N/A</v>
      </c>
      <c r="D128" s="32" t="e">
        <f>VLOOKUP(B128,Données!$M$3:$R$253,3)</f>
        <v>#N/A</v>
      </c>
      <c r="E128" s="116"/>
      <c r="F128" s="116"/>
      <c r="G128" s="116"/>
      <c r="H128" s="45"/>
      <c r="I128" s="46"/>
      <c r="J128" s="47"/>
      <c r="K128" s="48"/>
      <c r="L128" s="49"/>
      <c r="M128" s="57">
        <f t="shared" si="12"/>
        <v>0</v>
      </c>
      <c r="N128" s="57">
        <f>COUNTIF(E128:G128,("&gt;0"))</f>
        <v>0</v>
      </c>
      <c r="O128" s="82" t="b">
        <f>IF(OR(E128&gt;0,F128&gt;0,G128&gt;0),Données!$T$5)</f>
        <v>0</v>
      </c>
    </row>
    <row r="129" spans="1:15" x14ac:dyDescent="0.3">
      <c r="A129" s="59" t="s">
        <v>122</v>
      </c>
      <c r="B129" s="53"/>
      <c r="C129" s="60" t="e">
        <f>VLOOKUP(B129,Données!$A$3:$I$1003,3)</f>
        <v>#N/A</v>
      </c>
      <c r="D129" s="59" t="e">
        <f>IF(C129="Dummy",Données!$T$3,VLOOKUP(B129,Données!$A$3:$I$1003,5))</f>
        <v>#N/A</v>
      </c>
      <c r="E129" s="116"/>
      <c r="F129" s="116"/>
      <c r="G129" s="116"/>
      <c r="H129" s="45"/>
      <c r="I129" s="46"/>
      <c r="J129" s="47"/>
      <c r="K129" s="48"/>
      <c r="L129" s="49"/>
      <c r="M129" s="62">
        <f t="shared" si="12"/>
        <v>0</v>
      </c>
      <c r="N129" s="62">
        <f>COUNTIF(E129:G129,("&gt;0"))</f>
        <v>0</v>
      </c>
      <c r="O129" s="83" t="b">
        <f>IF(OR(E129&gt;0,F129&gt;0,G129&gt;0),Données!$T$4)</f>
        <v>0</v>
      </c>
    </row>
    <row r="130" spans="1:15" x14ac:dyDescent="0.3">
      <c r="A130" s="59" t="s">
        <v>122</v>
      </c>
      <c r="B130" s="53"/>
      <c r="C130" s="60" t="e">
        <f>VLOOKUP(B130,Données!$A$3:$I$1003,3)</f>
        <v>#N/A</v>
      </c>
      <c r="D130" s="59" t="e">
        <f>IF(C130="Dummy",Données!$T$3,VLOOKUP(B130,Données!$A$3:$I$1003,5))</f>
        <v>#N/A</v>
      </c>
      <c r="E130" s="116"/>
      <c r="F130" s="116"/>
      <c r="G130" s="116"/>
      <c r="H130" s="45"/>
      <c r="I130" s="46"/>
      <c r="J130" s="47"/>
      <c r="K130" s="48"/>
      <c r="L130" s="49"/>
      <c r="M130" s="62">
        <f t="shared" si="12"/>
        <v>0</v>
      </c>
      <c r="N130" s="62">
        <f>COUNTIF(E130:G130,("&gt;0"))</f>
        <v>0</v>
      </c>
      <c r="O130" s="83" t="b">
        <f>IF(OR(E130&gt;0,F130&gt;0,G130&gt;0),Données!$T$4)</f>
        <v>0</v>
      </c>
    </row>
    <row r="131" spans="1:15" ht="15.6" x14ac:dyDescent="0.3">
      <c r="A131" s="84">
        <f>$AG$1-D131</f>
        <v>-762</v>
      </c>
      <c r="B131" s="85"/>
      <c r="C131" s="31" t="s">
        <v>136</v>
      </c>
      <c r="D131" s="86">
        <f>SUM(D122:D126)</f>
        <v>762</v>
      </c>
      <c r="E131" s="116"/>
      <c r="F131" s="116"/>
      <c r="G131" s="116"/>
      <c r="H131" s="85"/>
      <c r="I131" s="88"/>
      <c r="J131" s="89"/>
      <c r="K131" s="90"/>
      <c r="L131" s="91"/>
      <c r="M131" s="92"/>
      <c r="N131" s="93"/>
      <c r="O131" s="94"/>
    </row>
    <row r="132" spans="1:15" x14ac:dyDescent="0.3">
      <c r="A132" s="41" t="str">
        <f>VLOOKUP(B132,Données!$A$3:$I$1003,4)</f>
        <v>H</v>
      </c>
      <c r="B132" s="53">
        <v>1063</v>
      </c>
      <c r="C132" s="43" t="str">
        <f>IF(B132=Données!T$1,Données!$T$2,VLOOKUP(B132,Données!$A$3:$I$1003,3))</f>
        <v>Gérard Mercier</v>
      </c>
      <c r="D132" s="41">
        <f>IF(C132="Dummy",Données!$T$3,VLOOKUP(B132,Données!$A$3:$I$1003,5))</f>
        <v>135</v>
      </c>
      <c r="E132" s="116">
        <v>128</v>
      </c>
      <c r="F132" s="116">
        <v>135</v>
      </c>
      <c r="G132" s="116">
        <v>129</v>
      </c>
      <c r="H132" s="45"/>
      <c r="I132" s="46"/>
      <c r="J132" s="47"/>
      <c r="K132" s="48"/>
      <c r="L132" s="49"/>
      <c r="M132" s="51">
        <f t="shared" ref="M132:M140" si="13">SUM(E132:G132)</f>
        <v>392</v>
      </c>
      <c r="N132" s="51">
        <f>COUNTIF(E132:G132,"&gt;0")</f>
        <v>3</v>
      </c>
      <c r="O132" s="80">
        <f>IF(OR(E132&gt;0,F132&gt;0,G132&gt;0),Données!$T$4)</f>
        <v>13</v>
      </c>
    </row>
    <row r="133" spans="1:15" x14ac:dyDescent="0.3">
      <c r="A133" s="41" t="str">
        <f>VLOOKUP(B133,Données!$A$3:$I$1003,4)</f>
        <v>F</v>
      </c>
      <c r="B133" s="53">
        <v>1064</v>
      </c>
      <c r="C133" s="43" t="str">
        <f>IF(B133=Données!T$1,Données!$T$2,VLOOKUP(B133,Données!$A$3:$I$1003,3))</f>
        <v>Louise Arbour</v>
      </c>
      <c r="D133" s="41">
        <f>IF(C133="Dummy",Données!$T$3,VLOOKUP(B133,Données!$A$3:$I$1003,5))</f>
        <v>146</v>
      </c>
      <c r="E133" s="116">
        <v>124</v>
      </c>
      <c r="F133" s="116">
        <v>164</v>
      </c>
      <c r="G133" s="116">
        <v>139</v>
      </c>
      <c r="H133" s="45"/>
      <c r="I133" s="46"/>
      <c r="J133" s="47"/>
      <c r="K133" s="48"/>
      <c r="L133" s="49"/>
      <c r="M133" s="51">
        <f t="shared" si="13"/>
        <v>427</v>
      </c>
      <c r="N133" s="51">
        <f>COUNTIF(E133:G133,"&gt;0")</f>
        <v>3</v>
      </c>
      <c r="O133" s="81">
        <f>IF(OR(E133&gt;0,F133&gt;0,G133&gt;0),[1]Données!$T$4)</f>
        <v>13</v>
      </c>
    </row>
    <row r="134" spans="1:15" x14ac:dyDescent="0.3">
      <c r="A134" s="41" t="str">
        <f>VLOOKUP(B134,Données!$A$3:$I$1003,4)</f>
        <v>F</v>
      </c>
      <c r="B134" s="53">
        <v>1065</v>
      </c>
      <c r="C134" s="43" t="str">
        <f>IF(B134=Données!T$1,Données!$T$2,VLOOKUP(B134,Données!$A$3:$I$1003,3))</f>
        <v>Huguette Charron</v>
      </c>
      <c r="D134" s="41">
        <f>IF(C134="Dummy",Données!$T$3,VLOOKUP(B134,Données!$A$3:$I$1003,5))</f>
        <v>176</v>
      </c>
      <c r="E134" s="116">
        <v>122</v>
      </c>
      <c r="F134" s="116">
        <v>109</v>
      </c>
      <c r="G134" s="116">
        <v>129</v>
      </c>
      <c r="H134" s="45"/>
      <c r="I134" s="46"/>
      <c r="J134" s="47"/>
      <c r="K134" s="48"/>
      <c r="L134" s="49"/>
      <c r="M134" s="51">
        <f t="shared" si="13"/>
        <v>360</v>
      </c>
      <c r="N134" s="51">
        <f>COUNTIF(E134:G134,"&gt;0")</f>
        <v>3</v>
      </c>
      <c r="O134" s="81">
        <f>IF(OR(E134&gt;0,F134&gt;0,G134&gt;0),[1]Données!$T$4)</f>
        <v>13</v>
      </c>
    </row>
    <row r="135" spans="1:15" x14ac:dyDescent="0.3">
      <c r="A135" s="41" t="str">
        <f>VLOOKUP(B135,Données!$A$3:$I$1003,4)</f>
        <v>F</v>
      </c>
      <c r="B135" s="53">
        <v>1077</v>
      </c>
      <c r="C135" s="43" t="str">
        <f>IF(B135=Données!T$1,Données!$T$2,VLOOKUP(B135,Données!$A$3:$I$1003,3))</f>
        <v>Anita Pelletier</v>
      </c>
      <c r="D135" s="41">
        <f>IF(C135="Dummy",Données!$T$3,VLOOKUP(B135,Données!$A$3:$I$1003,5))</f>
        <v>145</v>
      </c>
      <c r="E135" s="116">
        <v>145</v>
      </c>
      <c r="F135" s="116">
        <v>158</v>
      </c>
      <c r="G135" s="116">
        <v>175</v>
      </c>
      <c r="H135" s="45"/>
      <c r="I135" s="46"/>
      <c r="J135" s="47"/>
      <c r="K135" s="48"/>
      <c r="L135" s="49"/>
      <c r="M135" s="51">
        <f t="shared" si="13"/>
        <v>478</v>
      </c>
      <c r="N135" s="51">
        <f>COUNTIF(E135:G135,"&gt;0")</f>
        <v>3</v>
      </c>
      <c r="O135" s="81">
        <f>IF(OR(E135&gt;0,F135&gt;0,G135&gt;0),[1]Données!$T$4)</f>
        <v>13</v>
      </c>
    </row>
    <row r="136" spans="1:15" x14ac:dyDescent="0.3">
      <c r="A136" s="41" t="str">
        <f>VLOOKUP(B136,Données!$A$3:$I$1003,4)</f>
        <v>H</v>
      </c>
      <c r="B136" s="53">
        <v>1066</v>
      </c>
      <c r="C136" s="43" t="str">
        <f>IF(B136=Données!T$1,Données!$T$2,VLOOKUP(B136,Données!$A$3:$I$1003,3))</f>
        <v>Michel Moreau</v>
      </c>
      <c r="D136" s="41">
        <f>IF(C136="Dummy",Données!$T$3,VLOOKUP(B136,Données!$A$3:$I$1003,5))</f>
        <v>199</v>
      </c>
      <c r="E136" s="116">
        <v>232</v>
      </c>
      <c r="F136" s="116">
        <v>167</v>
      </c>
      <c r="G136" s="116">
        <v>151</v>
      </c>
      <c r="H136" s="45"/>
      <c r="I136" s="46"/>
      <c r="J136" s="47"/>
      <c r="K136" s="48"/>
      <c r="L136" s="49"/>
      <c r="M136" s="51">
        <f t="shared" si="13"/>
        <v>550</v>
      </c>
      <c r="N136" s="51">
        <f>COUNTIF(E136:G136,"&gt;0")</f>
        <v>3</v>
      </c>
      <c r="O136" s="81">
        <f>IF(OR(E136&gt;0,F136&gt;0,G136&gt;0),[1]Données!$T$4)</f>
        <v>13</v>
      </c>
    </row>
    <row r="137" spans="1:15" x14ac:dyDescent="0.3">
      <c r="A137" s="32" t="s">
        <v>121</v>
      </c>
      <c r="B137" s="53"/>
      <c r="C137" s="54" t="e">
        <f>VLOOKUP(B137,Données!$M$3:$R$253,2)</f>
        <v>#N/A</v>
      </c>
      <c r="D137" s="32" t="e">
        <f>VLOOKUP(B137,Données!$M$3:$R$253,3)</f>
        <v>#N/A</v>
      </c>
      <c r="E137" s="116"/>
      <c r="F137" s="116"/>
      <c r="G137" s="116"/>
      <c r="H137" s="45"/>
      <c r="I137" s="46"/>
      <c r="J137" s="47"/>
      <c r="K137" s="48"/>
      <c r="L137" s="49"/>
      <c r="M137" s="57">
        <f t="shared" si="13"/>
        <v>0</v>
      </c>
      <c r="N137" s="57">
        <f>COUNTIF(E137:G137,("&gt;0"))</f>
        <v>0</v>
      </c>
      <c r="O137" s="82" t="b">
        <f>IF(OR(E137&gt;0,F137&gt;0,G137&gt;0),Données!$T$5)</f>
        <v>0</v>
      </c>
    </row>
    <row r="138" spans="1:15" x14ac:dyDescent="0.3">
      <c r="A138" s="32" t="s">
        <v>121</v>
      </c>
      <c r="B138" s="53"/>
      <c r="C138" s="54" t="e">
        <f>VLOOKUP(B138,Données!$M$3:$R$253,2)</f>
        <v>#N/A</v>
      </c>
      <c r="D138" s="32" t="e">
        <f>VLOOKUP(B138,Données!$M$3:$R$253,3)</f>
        <v>#N/A</v>
      </c>
      <c r="E138" s="116"/>
      <c r="F138" s="116"/>
      <c r="G138" s="116"/>
      <c r="H138" s="45"/>
      <c r="I138" s="46"/>
      <c r="J138" s="47"/>
      <c r="K138" s="48"/>
      <c r="L138" s="49"/>
      <c r="M138" s="57">
        <f t="shared" si="13"/>
        <v>0</v>
      </c>
      <c r="N138" s="57">
        <f>COUNTIF(E138:G138,("&gt;0"))</f>
        <v>0</v>
      </c>
      <c r="O138" s="82" t="b">
        <f>IF(OR(E138&gt;0,F138&gt;0,G138&gt;0),Données!$T$5)</f>
        <v>0</v>
      </c>
    </row>
    <row r="139" spans="1:15" x14ac:dyDescent="0.3">
      <c r="A139" s="59" t="s">
        <v>122</v>
      </c>
      <c r="B139" s="53"/>
      <c r="C139" s="60" t="e">
        <f>VLOOKUP(B139,Données!$A$3:$I$1003,3)</f>
        <v>#N/A</v>
      </c>
      <c r="D139" s="59" t="e">
        <f>IF(C139="Dummy",Données!$T$3,VLOOKUP(B139,Données!$A$3:$I$1003,5))</f>
        <v>#N/A</v>
      </c>
      <c r="E139" s="116"/>
      <c r="F139" s="116"/>
      <c r="G139" s="116"/>
      <c r="H139" s="45"/>
      <c r="I139" s="46"/>
      <c r="J139" s="47"/>
      <c r="K139" s="48"/>
      <c r="L139" s="49"/>
      <c r="M139" s="62">
        <f t="shared" si="13"/>
        <v>0</v>
      </c>
      <c r="N139" s="62">
        <f>COUNTIF(E139:G139,("&gt;0"))</f>
        <v>0</v>
      </c>
      <c r="O139" s="83" t="b">
        <f>IF(OR(E139&gt;0,F139&gt;0,G139&gt;0),Données!$T$4)</f>
        <v>0</v>
      </c>
    </row>
    <row r="140" spans="1:15" x14ac:dyDescent="0.3">
      <c r="A140" s="59" t="s">
        <v>122</v>
      </c>
      <c r="B140" s="53"/>
      <c r="C140" s="60" t="e">
        <f>VLOOKUP(B140,Données!$A$3:$I$1003,3)</f>
        <v>#N/A</v>
      </c>
      <c r="D140" s="59" t="e">
        <f>IF(C140="Dummy",Données!$T$3,VLOOKUP(B140,Données!$A$3:$I$1003,5))</f>
        <v>#N/A</v>
      </c>
      <c r="E140" s="116"/>
      <c r="F140" s="116"/>
      <c r="G140" s="116"/>
      <c r="H140" s="45"/>
      <c r="I140" s="46"/>
      <c r="J140" s="47"/>
      <c r="K140" s="48"/>
      <c r="L140" s="49"/>
      <c r="M140" s="62">
        <f t="shared" si="13"/>
        <v>0</v>
      </c>
      <c r="N140" s="62">
        <f>COUNTIF(E140:G140,("&gt;0"))</f>
        <v>0</v>
      </c>
      <c r="O140" s="83" t="b">
        <f>IF(OR(E140&gt;0,F140&gt;0,G140&gt;0),Données!$T$4)</f>
        <v>0</v>
      </c>
    </row>
    <row r="141" spans="1:15" ht="15.6" x14ac:dyDescent="0.3">
      <c r="A141" s="84">
        <f>$AG$1-D141</f>
        <v>-801</v>
      </c>
      <c r="B141" s="85"/>
      <c r="C141" s="31" t="s">
        <v>137</v>
      </c>
      <c r="D141" s="86">
        <f>SUM(D132:D136)</f>
        <v>801</v>
      </c>
      <c r="E141" s="116"/>
      <c r="F141" s="116"/>
      <c r="G141" s="116"/>
      <c r="H141" s="85"/>
      <c r="I141" s="88"/>
      <c r="J141" s="89"/>
      <c r="K141" s="90"/>
      <c r="L141" s="91"/>
      <c r="M141" s="92"/>
      <c r="N141" s="93"/>
      <c r="O141" s="94"/>
    </row>
    <row r="142" spans="1:15" x14ac:dyDescent="0.3">
      <c r="A142" s="41" t="str">
        <f>VLOOKUP(B142,Données!$A$3:$I$1003,4)</f>
        <v>F</v>
      </c>
      <c r="B142" s="53">
        <v>1067</v>
      </c>
      <c r="C142" s="43" t="str">
        <f>IF(B142=Données!T$1,Données!$T$2,VLOOKUP(B142,Données!$A$3:$I$1003,3))</f>
        <v>Suzanne Turcotte</v>
      </c>
      <c r="D142" s="41">
        <f>IF(C142="Dummy",Données!$T$3,VLOOKUP(B142,Données!$A$3:$I$1003,5))</f>
        <v>170</v>
      </c>
      <c r="E142" s="116">
        <v>138</v>
      </c>
      <c r="F142" s="116">
        <v>117</v>
      </c>
      <c r="G142" s="116">
        <v>125</v>
      </c>
      <c r="H142" s="45"/>
      <c r="I142" s="46"/>
      <c r="J142" s="47"/>
      <c r="K142" s="48"/>
      <c r="L142" s="49"/>
      <c r="M142" s="51">
        <f t="shared" ref="M142:M150" si="14">SUM(E142:G142)</f>
        <v>380</v>
      </c>
      <c r="N142" s="51">
        <f>COUNTIF(E142:G142,"&gt;0")</f>
        <v>3</v>
      </c>
      <c r="O142" s="80">
        <f>IF(OR(E142&gt;0,F142&gt;0,G142&gt;0),Données!$T$4)</f>
        <v>13</v>
      </c>
    </row>
    <row r="143" spans="1:15" x14ac:dyDescent="0.3">
      <c r="A143" s="41" t="str">
        <f>VLOOKUP(B143,Données!$A$3:$I$1003,4)</f>
        <v>H</v>
      </c>
      <c r="B143" s="53">
        <v>1068</v>
      </c>
      <c r="C143" s="43" t="str">
        <f>IF(B143=Données!T$1,Données!$T$2,VLOOKUP(B143,Données!$A$3:$I$1003,3))</f>
        <v>Yvon Cyr</v>
      </c>
      <c r="D143" s="41">
        <f>IF(C143="Dummy",Données!$T$3,VLOOKUP(B143,Données!$A$3:$I$1003,5))</f>
        <v>159</v>
      </c>
      <c r="E143" s="116">
        <v>174</v>
      </c>
      <c r="F143" s="116">
        <v>130</v>
      </c>
      <c r="G143" s="116">
        <v>179</v>
      </c>
      <c r="H143" s="45"/>
      <c r="I143" s="46"/>
      <c r="J143" s="47"/>
      <c r="K143" s="48"/>
      <c r="L143" s="49"/>
      <c r="M143" s="51">
        <f t="shared" si="14"/>
        <v>483</v>
      </c>
      <c r="N143" s="51">
        <f>COUNTIF(E143:G143,"&gt;0")</f>
        <v>3</v>
      </c>
      <c r="O143" s="81">
        <f>IF(OR(E143&gt;0,F143&gt;0,G143&gt;0),[1]Données!$T$4)</f>
        <v>13</v>
      </c>
    </row>
    <row r="144" spans="1:15" x14ac:dyDescent="0.3">
      <c r="A144" s="41" t="str">
        <f>VLOOKUP(B144,Données!$A$3:$I$1003,4)</f>
        <v>H</v>
      </c>
      <c r="B144" s="53">
        <v>1069</v>
      </c>
      <c r="C144" s="43" t="str">
        <f>IF(B144=Données!T$1,Données!$T$2,VLOOKUP(B144,Données!$A$3:$I$1003,3))</f>
        <v>Gilles Tremblay</v>
      </c>
      <c r="D144" s="41">
        <f>IF(C144="Dummy",Données!$T$3,VLOOKUP(B144,Données!$A$3:$I$1003,5))</f>
        <v>172</v>
      </c>
      <c r="E144" s="116">
        <v>205</v>
      </c>
      <c r="F144" s="116">
        <v>159</v>
      </c>
      <c r="G144" s="116">
        <v>116</v>
      </c>
      <c r="H144" s="45"/>
      <c r="I144" s="46"/>
      <c r="J144" s="47"/>
      <c r="K144" s="48"/>
      <c r="L144" s="49"/>
      <c r="M144" s="51">
        <f t="shared" si="14"/>
        <v>480</v>
      </c>
      <c r="N144" s="51">
        <f>COUNTIF(E144:G144,"&gt;0")</f>
        <v>3</v>
      </c>
      <c r="O144" s="81">
        <f>IF(OR(E144&gt;0,F144&gt;0,G144&gt;0),[1]Données!$T$4)</f>
        <v>13</v>
      </c>
    </row>
    <row r="145" spans="1:15" x14ac:dyDescent="0.3">
      <c r="A145" s="41" t="str">
        <f>VLOOKUP(B145,Données!$A$3:$I$1003,4)</f>
        <v>H</v>
      </c>
      <c r="B145" s="53">
        <v>1076</v>
      </c>
      <c r="C145" s="43" t="str">
        <f>IF(B145=Données!T$1,Données!$T$2,VLOOKUP(B145,Données!$A$3:$I$1003,3))</f>
        <v>Claude Chaumont</v>
      </c>
      <c r="D145" s="41">
        <f>IF(C145="Dummy",Données!$T$3,VLOOKUP(B145,Données!$A$3:$I$1003,5))</f>
        <v>157</v>
      </c>
      <c r="E145" s="116">
        <v>244</v>
      </c>
      <c r="F145" s="116">
        <v>153</v>
      </c>
      <c r="G145" s="116">
        <v>171</v>
      </c>
      <c r="H145" s="45"/>
      <c r="I145" s="46"/>
      <c r="J145" s="47"/>
      <c r="K145" s="48"/>
      <c r="L145" s="49"/>
      <c r="M145" s="51">
        <f t="shared" si="14"/>
        <v>568</v>
      </c>
      <c r="N145" s="51">
        <f>COUNTIF(E145:G145,"&gt;0")</f>
        <v>3</v>
      </c>
      <c r="O145" s="81">
        <f>IF(OR(E145&gt;0,F145&gt;0,G145&gt;0),[1]Données!$T$4)</f>
        <v>13</v>
      </c>
    </row>
    <row r="146" spans="1:15" x14ac:dyDescent="0.3">
      <c r="A146" s="41" t="str">
        <f>VLOOKUP(B146,Données!$A$3:$I$1003,4)</f>
        <v>H</v>
      </c>
      <c r="B146" s="53">
        <v>1070</v>
      </c>
      <c r="C146" s="43" t="str">
        <f>IF(B146=Données!T$1,Données!$T$2,VLOOKUP(B146,Données!$A$3:$I$1003,3))</f>
        <v>Yves Chapdelaine</v>
      </c>
      <c r="D146" s="41">
        <f>IF(C146="Dummy",Données!$T$3,VLOOKUP(B146,Données!$A$3:$I$1003,5))</f>
        <v>201</v>
      </c>
      <c r="E146" s="116">
        <v>192</v>
      </c>
      <c r="F146" s="116">
        <v>225</v>
      </c>
      <c r="G146" s="116">
        <v>169</v>
      </c>
      <c r="H146" s="45"/>
      <c r="I146" s="46"/>
      <c r="J146" s="47"/>
      <c r="K146" s="48"/>
      <c r="L146" s="49"/>
      <c r="M146" s="51">
        <f t="shared" si="14"/>
        <v>586</v>
      </c>
      <c r="N146" s="51">
        <f>COUNTIF(E146:G146,"&gt;0")</f>
        <v>3</v>
      </c>
      <c r="O146" s="81">
        <f>IF(OR(E146&gt;0,F146&gt;0,G146&gt;0),[1]Données!$T$4)</f>
        <v>13</v>
      </c>
    </row>
    <row r="147" spans="1:15" x14ac:dyDescent="0.3">
      <c r="A147" s="32" t="s">
        <v>121</v>
      </c>
      <c r="B147" s="53"/>
      <c r="C147" s="54" t="e">
        <f>VLOOKUP(B147,Données!$M$3:$R$253,2)</f>
        <v>#N/A</v>
      </c>
      <c r="D147" s="32" t="e">
        <f>VLOOKUP(B147,Données!$M$3:$R$253,3)</f>
        <v>#N/A</v>
      </c>
      <c r="E147" s="116"/>
      <c r="F147" s="116"/>
      <c r="G147" s="116"/>
      <c r="H147" s="45"/>
      <c r="I147" s="46"/>
      <c r="J147" s="47"/>
      <c r="K147" s="48"/>
      <c r="L147" s="49"/>
      <c r="M147" s="57">
        <f t="shared" si="14"/>
        <v>0</v>
      </c>
      <c r="N147" s="57">
        <f>COUNTIF(E147:G147,("&gt;0"))</f>
        <v>0</v>
      </c>
      <c r="O147" s="82" t="b">
        <f>IF(OR(E147&gt;0,F147&gt;0,G147&gt;0),Données!$T$5)</f>
        <v>0</v>
      </c>
    </row>
    <row r="148" spans="1:15" x14ac:dyDescent="0.3">
      <c r="A148" s="32" t="s">
        <v>121</v>
      </c>
      <c r="B148" s="53"/>
      <c r="C148" s="54" t="e">
        <f>VLOOKUP(B148,Données!$M$3:$R$253,2)</f>
        <v>#N/A</v>
      </c>
      <c r="D148" s="32" t="e">
        <f>VLOOKUP(B148,Données!$M$3:$R$253,3)</f>
        <v>#N/A</v>
      </c>
      <c r="E148" s="116"/>
      <c r="F148" s="116"/>
      <c r="G148" s="116"/>
      <c r="H148" s="45"/>
      <c r="I148" s="46"/>
      <c r="J148" s="47"/>
      <c r="K148" s="48"/>
      <c r="L148" s="49"/>
      <c r="M148" s="57">
        <f t="shared" si="14"/>
        <v>0</v>
      </c>
      <c r="N148" s="57">
        <f>COUNTIF(E148:G148,("&gt;0"))</f>
        <v>0</v>
      </c>
      <c r="O148" s="82" t="b">
        <f>IF(OR(E148&gt;0,F148&gt;0,G148&gt;0),Données!$T$5)</f>
        <v>0</v>
      </c>
    </row>
    <row r="149" spans="1:15" x14ac:dyDescent="0.3">
      <c r="A149" s="59" t="s">
        <v>122</v>
      </c>
      <c r="B149" s="53"/>
      <c r="C149" s="60" t="e">
        <f>VLOOKUP(B149,Données!$A$3:$I$1003,3)</f>
        <v>#N/A</v>
      </c>
      <c r="D149" s="59" t="e">
        <f>IF(C149="Dummy",Données!$T$3,VLOOKUP(B149,Données!$A$3:$I$1003,5))</f>
        <v>#N/A</v>
      </c>
      <c r="E149" s="116"/>
      <c r="F149" s="116"/>
      <c r="G149" s="116"/>
      <c r="H149" s="45"/>
      <c r="I149" s="46"/>
      <c r="J149" s="47"/>
      <c r="K149" s="48"/>
      <c r="L149" s="49"/>
      <c r="M149" s="62">
        <f t="shared" si="14"/>
        <v>0</v>
      </c>
      <c r="N149" s="62">
        <f>COUNTIF(E149:G149,("&gt;0"))</f>
        <v>0</v>
      </c>
      <c r="O149" s="83" t="b">
        <f>IF(OR(E149&gt;0,F149&gt;0,G149&gt;0),Données!$T$4)</f>
        <v>0</v>
      </c>
    </row>
    <row r="150" spans="1:15" x14ac:dyDescent="0.3">
      <c r="A150" s="59" t="s">
        <v>122</v>
      </c>
      <c r="B150" s="53"/>
      <c r="C150" s="60" t="e">
        <f>VLOOKUP(B150,Données!$A$3:$I$1003,3)</f>
        <v>#N/A</v>
      </c>
      <c r="D150" s="59" t="e">
        <f>IF(C150="Dummy",Données!$T$3,VLOOKUP(B150,Données!$A$3:$I$1003,5))</f>
        <v>#N/A</v>
      </c>
      <c r="E150" s="116"/>
      <c r="F150" s="116"/>
      <c r="G150" s="116"/>
      <c r="H150" s="45"/>
      <c r="I150" s="46"/>
      <c r="J150" s="47"/>
      <c r="K150" s="48"/>
      <c r="L150" s="49"/>
      <c r="M150" s="62">
        <f t="shared" si="14"/>
        <v>0</v>
      </c>
      <c r="N150" s="62">
        <f>COUNTIF(E150:G150,("&gt;0"))</f>
        <v>0</v>
      </c>
      <c r="O150" s="83" t="b">
        <f>IF(OR(E150&gt;0,F150&gt;0,G150&gt;0),Données!$T$4)</f>
        <v>0</v>
      </c>
    </row>
    <row r="151" spans="1:15" ht="15.6" x14ac:dyDescent="0.3">
      <c r="A151" s="84">
        <f>$AG$1-D151</f>
        <v>-859</v>
      </c>
      <c r="B151" s="85"/>
      <c r="C151" s="31" t="s">
        <v>138</v>
      </c>
      <c r="D151" s="86">
        <f>SUM(D142:D146)</f>
        <v>859</v>
      </c>
      <c r="E151" s="116"/>
      <c r="F151" s="116"/>
      <c r="G151" s="116"/>
      <c r="H151" s="85"/>
      <c r="I151" s="88"/>
      <c r="J151" s="89"/>
      <c r="K151" s="90"/>
      <c r="L151" s="91"/>
      <c r="M151" s="92"/>
      <c r="N151" s="93"/>
      <c r="O151" s="94"/>
    </row>
    <row r="152" spans="1:15" x14ac:dyDescent="0.3">
      <c r="A152" s="41" t="str">
        <f>VLOOKUP(B152,Données!$A$3:$I$1003,4)</f>
        <v>H</v>
      </c>
      <c r="B152" s="53">
        <v>1071</v>
      </c>
      <c r="C152" s="43" t="str">
        <f>IF(B152=Données!T$1,Données!$T$2,VLOOKUP(B152,Données!$A$3:$I$1003,3))</f>
        <v>Guy Girard</v>
      </c>
      <c r="D152" s="41">
        <f>IF(C152="Dummy",Données!$T$3,VLOOKUP(B152,Données!$A$3:$I$1003,5))</f>
        <v>122</v>
      </c>
      <c r="E152" s="116">
        <v>115</v>
      </c>
      <c r="F152" s="116">
        <v>179</v>
      </c>
      <c r="G152" s="116">
        <v>130</v>
      </c>
      <c r="H152" s="45"/>
      <c r="I152" s="46"/>
      <c r="J152" s="47"/>
      <c r="K152" s="48"/>
      <c r="L152" s="49"/>
      <c r="M152" s="51">
        <f t="shared" ref="M152:M160" si="15">SUM(E152:G152)</f>
        <v>424</v>
      </c>
      <c r="N152" s="51">
        <f>COUNTIF(E152:G152,"&gt;0")</f>
        <v>3</v>
      </c>
      <c r="O152" s="80">
        <f>IF(OR(E152&gt;0,F152&gt;0,G152&gt;0),Données!$T$4)</f>
        <v>13</v>
      </c>
    </row>
    <row r="153" spans="1:15" x14ac:dyDescent="0.3">
      <c r="A153" s="41" t="str">
        <f>VLOOKUP(B153,Données!$A$3:$I$1003,4)</f>
        <v>F</v>
      </c>
      <c r="B153" s="53">
        <v>1072</v>
      </c>
      <c r="C153" s="43" t="str">
        <f>IF(B153=Données!T$1,Données!$T$2,VLOOKUP(B153,Données!$A$3:$I$1003,3))</f>
        <v>Nicole Joly</v>
      </c>
      <c r="D153" s="41">
        <f>IF(C153="Dummy",Données!$T$3,VLOOKUP(B153,Données!$A$3:$I$1003,5))</f>
        <v>151</v>
      </c>
      <c r="E153" s="116">
        <v>121</v>
      </c>
      <c r="F153" s="116">
        <v>111</v>
      </c>
      <c r="G153" s="116">
        <v>115</v>
      </c>
      <c r="H153" s="45"/>
      <c r="I153" s="46"/>
      <c r="J153" s="47"/>
      <c r="K153" s="48"/>
      <c r="L153" s="49"/>
      <c r="M153" s="51">
        <f t="shared" si="15"/>
        <v>347</v>
      </c>
      <c r="N153" s="51">
        <f>COUNTIF(E153:G153,"&gt;0")</f>
        <v>3</v>
      </c>
      <c r="O153" s="81">
        <f>IF(OR(E153&gt;0,F153&gt;0,G153&gt;0),[1]Données!$T$4)</f>
        <v>13</v>
      </c>
    </row>
    <row r="154" spans="1:15" x14ac:dyDescent="0.3">
      <c r="A154" s="41" t="str">
        <f>VLOOKUP(B154,Données!$A$3:$I$1003,4)</f>
        <v>F</v>
      </c>
      <c r="B154" s="53">
        <v>1073</v>
      </c>
      <c r="C154" s="43" t="str">
        <f>IF(B154=Données!T$1,Données!$T$2,VLOOKUP(B154,Données!$A$3:$I$1003,3))</f>
        <v>Ginette Juteau</v>
      </c>
      <c r="D154" s="41">
        <f>IF(C154="Dummy",Données!$T$3,VLOOKUP(B154,Données!$A$3:$I$1003,5))</f>
        <v>158</v>
      </c>
      <c r="E154" s="116">
        <v>146</v>
      </c>
      <c r="F154" s="116">
        <v>137</v>
      </c>
      <c r="G154" s="116">
        <v>187</v>
      </c>
      <c r="H154" s="45"/>
      <c r="I154" s="46"/>
      <c r="J154" s="47"/>
      <c r="K154" s="48"/>
      <c r="L154" s="49"/>
      <c r="M154" s="51">
        <f t="shared" si="15"/>
        <v>470</v>
      </c>
      <c r="N154" s="51">
        <f>COUNTIF(E154:G154,"&gt;0")</f>
        <v>3</v>
      </c>
      <c r="O154" s="81">
        <f>IF(OR(E154&gt;0,F154&gt;0,G154&gt;0),[1]Données!$T$4)</f>
        <v>13</v>
      </c>
    </row>
    <row r="155" spans="1:15" x14ac:dyDescent="0.3">
      <c r="A155" s="41" t="str">
        <f>VLOOKUP(B155,Données!$A$3:$I$1003,4)</f>
        <v>F</v>
      </c>
      <c r="B155" s="53">
        <v>1074</v>
      </c>
      <c r="C155" s="43" t="str">
        <f>IF(B155=Données!T$1,Données!$T$2,VLOOKUP(B155,Données!$A$3:$I$1003,3))</f>
        <v>Diane Lampron</v>
      </c>
      <c r="D155" s="41">
        <f>IF(C155="Dummy",Données!$T$3,VLOOKUP(B155,Données!$A$3:$I$1003,5))</f>
        <v>130</v>
      </c>
      <c r="E155" s="116">
        <v>173</v>
      </c>
      <c r="F155" s="116">
        <v>155</v>
      </c>
      <c r="G155" s="116">
        <v>172</v>
      </c>
      <c r="H155" s="45"/>
      <c r="I155" s="46"/>
      <c r="J155" s="47"/>
      <c r="K155" s="48"/>
      <c r="L155" s="49"/>
      <c r="M155" s="51">
        <f t="shared" si="15"/>
        <v>500</v>
      </c>
      <c r="N155" s="51">
        <f>COUNTIF(E155:G155,"&gt;0")</f>
        <v>3</v>
      </c>
      <c r="O155" s="81">
        <f>IF(OR(E155&gt;0,F155&gt;0,G155&gt;0),[1]Données!$T$4)</f>
        <v>13</v>
      </c>
    </row>
    <row r="156" spans="1:15" x14ac:dyDescent="0.3">
      <c r="A156" s="41" t="str">
        <f>VLOOKUP(B156,Données!$A$3:$I$1003,4)</f>
        <v>H</v>
      </c>
      <c r="B156" s="53">
        <v>1075</v>
      </c>
      <c r="C156" s="43" t="str">
        <f>IF(B156=Données!T$1,Données!$T$2,VLOOKUP(B156,Données!$A$3:$I$1003,3))</f>
        <v>Michel Taillon</v>
      </c>
      <c r="D156" s="41">
        <f>IF(C156="Dummy",Données!$T$3,VLOOKUP(B156,Données!$A$3:$I$1003,5))</f>
        <v>224</v>
      </c>
      <c r="E156" s="116">
        <v>268</v>
      </c>
      <c r="F156" s="116">
        <v>289</v>
      </c>
      <c r="G156" s="116">
        <v>209</v>
      </c>
      <c r="H156" s="45"/>
      <c r="I156" s="46"/>
      <c r="J156" s="47"/>
      <c r="K156" s="48"/>
      <c r="L156" s="49"/>
      <c r="M156" s="51">
        <f t="shared" si="15"/>
        <v>766</v>
      </c>
      <c r="N156" s="51">
        <f>COUNTIF(E156:G156,"&gt;0")</f>
        <v>3</v>
      </c>
      <c r="O156" s="81">
        <f>IF(OR(E156&gt;0,F156&gt;0,G156&gt;0),[1]Données!$T$4)</f>
        <v>13</v>
      </c>
    </row>
    <row r="157" spans="1:15" x14ac:dyDescent="0.3">
      <c r="A157" s="32" t="s">
        <v>121</v>
      </c>
      <c r="B157" s="53"/>
      <c r="C157" s="54" t="e">
        <f>VLOOKUP(B157,Données!$M$3:$R$253,2)</f>
        <v>#N/A</v>
      </c>
      <c r="D157" s="32" t="e">
        <f>VLOOKUP(B157,Données!$M$3:$R$253,3)</f>
        <v>#N/A</v>
      </c>
      <c r="E157" s="55"/>
      <c r="F157" s="55"/>
      <c r="G157" s="55"/>
      <c r="H157" s="45"/>
      <c r="I157" s="46"/>
      <c r="J157" s="47"/>
      <c r="K157" s="48"/>
      <c r="L157" s="49"/>
      <c r="M157" s="57">
        <f t="shared" si="15"/>
        <v>0</v>
      </c>
      <c r="N157" s="57">
        <f>COUNTIF(E157:G157,("&gt;0"))</f>
        <v>0</v>
      </c>
      <c r="O157" s="82" t="b">
        <f>IF(OR(E157&gt;0,F157&gt;0,G157&gt;0),Données!$T$5)</f>
        <v>0</v>
      </c>
    </row>
    <row r="158" spans="1:15" x14ac:dyDescent="0.3">
      <c r="A158" s="32" t="s">
        <v>121</v>
      </c>
      <c r="B158" s="53"/>
      <c r="C158" s="54" t="e">
        <f>VLOOKUP(B158,Données!$M$3:$R$253,2)</f>
        <v>#N/A</v>
      </c>
      <c r="D158" s="32" t="e">
        <f>VLOOKUP(B158,Données!$M$3:$R$253,3)</f>
        <v>#N/A</v>
      </c>
      <c r="E158" s="55"/>
      <c r="F158" s="55"/>
      <c r="G158" s="55"/>
      <c r="H158" s="45"/>
      <c r="I158" s="46"/>
      <c r="J158" s="47"/>
      <c r="K158" s="48"/>
      <c r="L158" s="49"/>
      <c r="M158" s="57">
        <f t="shared" si="15"/>
        <v>0</v>
      </c>
      <c r="N158" s="57">
        <f>COUNTIF(E158:G158,("&gt;0"))</f>
        <v>0</v>
      </c>
      <c r="O158" s="82" t="b">
        <f>IF(OR(E158&gt;0,F158&gt;0,G158&gt;0),Données!$T$5)</f>
        <v>0</v>
      </c>
    </row>
    <row r="159" spans="1:15" x14ac:dyDescent="0.3">
      <c r="A159" s="59" t="s">
        <v>122</v>
      </c>
      <c r="B159" s="53"/>
      <c r="C159" s="60" t="e">
        <f>VLOOKUP(B159,Données!$A$3:$I$1003,3)</f>
        <v>#N/A</v>
      </c>
      <c r="D159" s="59" t="e">
        <f>IF(C159="Dummy",Données!$T$3,VLOOKUP(B159,Données!$A$3:$I$1003,5))</f>
        <v>#N/A</v>
      </c>
      <c r="E159" s="55"/>
      <c r="F159" s="55"/>
      <c r="G159" s="55"/>
      <c r="H159" s="45"/>
      <c r="I159" s="46"/>
      <c r="J159" s="47"/>
      <c r="K159" s="48"/>
      <c r="L159" s="49"/>
      <c r="M159" s="62">
        <f t="shared" si="15"/>
        <v>0</v>
      </c>
      <c r="N159" s="62">
        <f>COUNTIF(E159:G159,("&gt;0"))</f>
        <v>0</v>
      </c>
      <c r="O159" s="83" t="b">
        <f>IF(OR(E159&gt;0,F159&gt;0,G159&gt;0),Données!$T$4)</f>
        <v>0</v>
      </c>
    </row>
    <row r="160" spans="1:15" x14ac:dyDescent="0.3">
      <c r="A160" s="59" t="s">
        <v>122</v>
      </c>
      <c r="B160" s="53"/>
      <c r="C160" s="60" t="e">
        <f>VLOOKUP(B160,Données!$A$3:$I$1003,3)</f>
        <v>#N/A</v>
      </c>
      <c r="D160" s="59" t="e">
        <f>IF(C160="Dummy",Données!$T$3,VLOOKUP(B160,Données!$A$3:$I$1003,5))</f>
        <v>#N/A</v>
      </c>
      <c r="E160" s="55"/>
      <c r="F160" s="55"/>
      <c r="G160" s="55"/>
      <c r="H160" s="45"/>
      <c r="I160" s="46"/>
      <c r="J160" s="47"/>
      <c r="K160" s="48"/>
      <c r="L160" s="49"/>
      <c r="M160" s="62">
        <f t="shared" si="15"/>
        <v>0</v>
      </c>
      <c r="N160" s="62">
        <f>COUNTIF(E160:G160,("&gt;0"))</f>
        <v>0</v>
      </c>
      <c r="O160" s="83" t="b">
        <f>IF(OR(E160&gt;0,F160&gt;0,G160&gt;0),Données!$T$4)</f>
        <v>0</v>
      </c>
    </row>
    <row r="161" spans="1:15" ht="15.6" x14ac:dyDescent="0.3">
      <c r="A161" s="84">
        <f>$AG$1-D161</f>
        <v>-785</v>
      </c>
      <c r="B161" s="85"/>
      <c r="C161" s="31"/>
      <c r="D161" s="86">
        <f>SUM(D152:D156)</f>
        <v>785</v>
      </c>
      <c r="E161" s="87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87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87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85"/>
      <c r="I161" s="88"/>
      <c r="J161" s="89"/>
      <c r="K161" s="90"/>
      <c r="L161" s="91"/>
      <c r="M161" s="92"/>
      <c r="N161" s="93"/>
      <c r="O161" s="94"/>
    </row>
  </sheetData>
  <conditionalFormatting sqref="M2:N6 B1:N1 D2:D6">
    <cfRule type="containsErrors" dxfId="1157" priority="984">
      <formula>ISERROR(B1)</formula>
    </cfRule>
  </conditionalFormatting>
  <conditionalFormatting sqref="E1:G1">
    <cfRule type="cellIs" dxfId="1156" priority="982" operator="equal">
      <formula>0</formula>
    </cfRule>
    <cfRule type="containsErrors" dxfId="1155" priority="983">
      <formula>ISERROR(E1)</formula>
    </cfRule>
  </conditionalFormatting>
  <conditionalFormatting sqref="M1:M6">
    <cfRule type="containsErrors" dxfId="1154" priority="981">
      <formula>ISERROR(M1)</formula>
    </cfRule>
  </conditionalFormatting>
  <conditionalFormatting sqref="M1:N6">
    <cfRule type="cellIs" dxfId="1153" priority="980" operator="equal">
      <formula>0</formula>
    </cfRule>
  </conditionalFormatting>
  <conditionalFormatting sqref="A1">
    <cfRule type="containsErrors" dxfId="1152" priority="979">
      <formula>ISERROR(A1)</formula>
    </cfRule>
  </conditionalFormatting>
  <conditionalFormatting sqref="M7:N8 D7:D8">
    <cfRule type="cellIs" dxfId="1151" priority="977" operator="equal">
      <formula>0</formula>
    </cfRule>
    <cfRule type="containsErrors" dxfId="1150" priority="978">
      <formula>ISERROR(D7)</formula>
    </cfRule>
  </conditionalFormatting>
  <conditionalFormatting sqref="M9:N10">
    <cfRule type="cellIs" dxfId="1149" priority="975" operator="equal">
      <formula>0</formula>
    </cfRule>
    <cfRule type="containsErrors" dxfId="1148" priority="976">
      <formula>ISERROR(M9)</formula>
    </cfRule>
  </conditionalFormatting>
  <conditionalFormatting sqref="C2:C6">
    <cfRule type="containsErrors" dxfId="1147" priority="974">
      <formula>ISERROR(C2)</formula>
    </cfRule>
  </conditionalFormatting>
  <conditionalFormatting sqref="C7:C8">
    <cfRule type="cellIs" dxfId="1146" priority="972" operator="equal">
      <formula>0</formula>
    </cfRule>
    <cfRule type="containsErrors" dxfId="1145" priority="973">
      <formula>ISERROR(C7)</formula>
    </cfRule>
  </conditionalFormatting>
  <conditionalFormatting sqref="C9:C10">
    <cfRule type="cellIs" dxfId="1144" priority="970" operator="equal">
      <formula>0</formula>
    </cfRule>
    <cfRule type="containsErrors" dxfId="1143" priority="971">
      <formula>ISERROR(C9)</formula>
    </cfRule>
  </conditionalFormatting>
  <conditionalFormatting sqref="C11">
    <cfRule type="containsErrors" dxfId="1142" priority="969">
      <formula>ISERROR(C11)</formula>
    </cfRule>
  </conditionalFormatting>
  <conditionalFormatting sqref="O9:O10">
    <cfRule type="cellIs" dxfId="1141" priority="679" operator="equal">
      <formula>0</formula>
    </cfRule>
    <cfRule type="containsErrors" dxfId="1140" priority="680">
      <formula>ISERROR(O9)</formula>
    </cfRule>
  </conditionalFormatting>
  <conditionalFormatting sqref="B42:B46">
    <cfRule type="containsErrors" dxfId="1139" priority="727">
      <formula>ISERROR(B42)</formula>
    </cfRule>
  </conditionalFormatting>
  <conditionalFormatting sqref="B112:B116">
    <cfRule type="containsErrors" dxfId="1138" priority="720">
      <formula>ISERROR(B112)</formula>
    </cfRule>
  </conditionalFormatting>
  <conditionalFormatting sqref="B132:B136">
    <cfRule type="containsErrors" dxfId="1137" priority="733">
      <formula>ISERROR(B132)</formula>
    </cfRule>
  </conditionalFormatting>
  <conditionalFormatting sqref="A139:A140">
    <cfRule type="cellIs" dxfId="1136" priority="757" operator="equal">
      <formula>0</formula>
    </cfRule>
    <cfRule type="containsErrors" dxfId="1135" priority="758">
      <formula>ISERROR(A139)</formula>
    </cfRule>
  </conditionalFormatting>
  <conditionalFormatting sqref="A97:A98">
    <cfRule type="cellIs" dxfId="1134" priority="775" operator="equal">
      <formula>0</formula>
    </cfRule>
    <cfRule type="containsErrors" dxfId="1133" priority="776">
      <formula>ISERROR(A97)</formula>
    </cfRule>
  </conditionalFormatting>
  <conditionalFormatting sqref="A99:A100">
    <cfRule type="cellIs" dxfId="1132" priority="773" operator="equal">
      <formula>0</formula>
    </cfRule>
    <cfRule type="containsErrors" dxfId="1131" priority="774">
      <formula>ISERROR(A99)</formula>
    </cfRule>
  </conditionalFormatting>
  <conditionalFormatting sqref="B2:B6">
    <cfRule type="containsErrors" dxfId="1130" priority="818">
      <formula>ISERROR(B2)</formula>
    </cfRule>
  </conditionalFormatting>
  <conditionalFormatting sqref="D9:D10">
    <cfRule type="cellIs" dxfId="1129" priority="816" operator="equal">
      <formula>0</formula>
    </cfRule>
    <cfRule type="containsErrors" dxfId="1128" priority="817">
      <formula>ISERROR(D9)</formula>
    </cfRule>
  </conditionalFormatting>
  <conditionalFormatting sqref="M11">
    <cfRule type="containsErrors" dxfId="1127" priority="815">
      <formula>ISERROR(M11)</formula>
    </cfRule>
  </conditionalFormatting>
  <conditionalFormatting sqref="D11">
    <cfRule type="containsErrors" dxfId="1126" priority="814">
      <formula>ISERROR(D11)</formula>
    </cfRule>
  </conditionalFormatting>
  <conditionalFormatting sqref="A2:A6">
    <cfRule type="containsErrors" dxfId="1125" priority="813">
      <formula>ISERROR(A2)</formula>
    </cfRule>
  </conditionalFormatting>
  <conditionalFormatting sqref="A7:A8">
    <cfRule type="cellIs" dxfId="1124" priority="811" operator="equal">
      <formula>0</formula>
    </cfRule>
    <cfRule type="containsErrors" dxfId="1123" priority="812">
      <formula>ISERROR(A7)</formula>
    </cfRule>
  </conditionalFormatting>
  <conditionalFormatting sqref="A9:A10">
    <cfRule type="cellIs" dxfId="1122" priority="809" operator="equal">
      <formula>0</formula>
    </cfRule>
    <cfRule type="containsErrors" dxfId="1121" priority="810">
      <formula>ISERROR(A9)</formula>
    </cfRule>
  </conditionalFormatting>
  <conditionalFormatting sqref="A17:A18">
    <cfRule type="cellIs" dxfId="1120" priority="807" operator="equal">
      <formula>0</formula>
    </cfRule>
    <cfRule type="containsErrors" dxfId="1119" priority="808">
      <formula>ISERROR(A17)</formula>
    </cfRule>
  </conditionalFormatting>
  <conditionalFormatting sqref="A19:A20">
    <cfRule type="cellIs" dxfId="1118" priority="805" operator="equal">
      <formula>0</formula>
    </cfRule>
    <cfRule type="containsErrors" dxfId="1117" priority="806">
      <formula>ISERROR(A19)</formula>
    </cfRule>
  </conditionalFormatting>
  <conditionalFormatting sqref="A27:A28">
    <cfRule type="cellIs" dxfId="1116" priority="803" operator="equal">
      <formula>0</formula>
    </cfRule>
    <cfRule type="containsErrors" dxfId="1115" priority="804">
      <formula>ISERROR(A27)</formula>
    </cfRule>
  </conditionalFormatting>
  <conditionalFormatting sqref="A29:A30">
    <cfRule type="cellIs" dxfId="1114" priority="801" operator="equal">
      <formula>0</formula>
    </cfRule>
    <cfRule type="containsErrors" dxfId="1113" priority="802">
      <formula>ISERROR(A29)</formula>
    </cfRule>
  </conditionalFormatting>
  <conditionalFormatting sqref="A37:A38">
    <cfRule type="cellIs" dxfId="1112" priority="799" operator="equal">
      <formula>0</formula>
    </cfRule>
    <cfRule type="containsErrors" dxfId="1111" priority="800">
      <formula>ISERROR(A37)</formula>
    </cfRule>
  </conditionalFormatting>
  <conditionalFormatting sqref="A39:A40">
    <cfRule type="cellIs" dxfId="1110" priority="797" operator="equal">
      <formula>0</formula>
    </cfRule>
    <cfRule type="containsErrors" dxfId="1109" priority="798">
      <formula>ISERROR(A39)</formula>
    </cfRule>
  </conditionalFormatting>
  <conditionalFormatting sqref="A47:A48">
    <cfRule type="cellIs" dxfId="1108" priority="795" operator="equal">
      <formula>0</formula>
    </cfRule>
    <cfRule type="containsErrors" dxfId="1107" priority="796">
      <formula>ISERROR(A47)</formula>
    </cfRule>
  </conditionalFormatting>
  <conditionalFormatting sqref="A49:A50">
    <cfRule type="cellIs" dxfId="1106" priority="793" operator="equal">
      <formula>0</formula>
    </cfRule>
    <cfRule type="containsErrors" dxfId="1105" priority="794">
      <formula>ISERROR(A49)</formula>
    </cfRule>
  </conditionalFormatting>
  <conditionalFormatting sqref="A57:A58">
    <cfRule type="cellIs" dxfId="1104" priority="791" operator="equal">
      <formula>0</formula>
    </cfRule>
    <cfRule type="containsErrors" dxfId="1103" priority="792">
      <formula>ISERROR(A57)</formula>
    </cfRule>
  </conditionalFormatting>
  <conditionalFormatting sqref="A59:A60">
    <cfRule type="cellIs" dxfId="1102" priority="789" operator="equal">
      <formula>0</formula>
    </cfRule>
    <cfRule type="containsErrors" dxfId="1101" priority="790">
      <formula>ISERROR(A59)</formula>
    </cfRule>
  </conditionalFormatting>
  <conditionalFormatting sqref="A67:A68">
    <cfRule type="cellIs" dxfId="1100" priority="787" operator="equal">
      <formula>0</formula>
    </cfRule>
    <cfRule type="containsErrors" dxfId="1099" priority="788">
      <formula>ISERROR(A67)</formula>
    </cfRule>
  </conditionalFormatting>
  <conditionalFormatting sqref="A69:A70">
    <cfRule type="cellIs" dxfId="1098" priority="785" operator="equal">
      <formula>0</formula>
    </cfRule>
    <cfRule type="containsErrors" dxfId="1097" priority="786">
      <formula>ISERROR(A69)</formula>
    </cfRule>
  </conditionalFormatting>
  <conditionalFormatting sqref="A77:A78">
    <cfRule type="cellIs" dxfId="1096" priority="783" operator="equal">
      <formula>0</formula>
    </cfRule>
    <cfRule type="containsErrors" dxfId="1095" priority="784">
      <formula>ISERROR(A77)</formula>
    </cfRule>
  </conditionalFormatting>
  <conditionalFormatting sqref="A79:A80">
    <cfRule type="cellIs" dxfId="1094" priority="781" operator="equal">
      <formula>0</formula>
    </cfRule>
    <cfRule type="containsErrors" dxfId="1093" priority="782">
      <formula>ISERROR(A79)</formula>
    </cfRule>
  </conditionalFormatting>
  <conditionalFormatting sqref="A87:A88">
    <cfRule type="cellIs" dxfId="1092" priority="779" operator="equal">
      <formula>0</formula>
    </cfRule>
    <cfRule type="containsErrors" dxfId="1091" priority="780">
      <formula>ISERROR(A87)</formula>
    </cfRule>
  </conditionalFormatting>
  <conditionalFormatting sqref="A89:A90">
    <cfRule type="cellIs" dxfId="1090" priority="777" operator="equal">
      <formula>0</formula>
    </cfRule>
    <cfRule type="containsErrors" dxfId="1089" priority="778">
      <formula>ISERROR(A89)</formula>
    </cfRule>
  </conditionalFormatting>
  <conditionalFormatting sqref="A107:A108">
    <cfRule type="cellIs" dxfId="1088" priority="771" operator="equal">
      <formula>0</formula>
    </cfRule>
    <cfRule type="containsErrors" dxfId="1087" priority="772">
      <formula>ISERROR(A107)</formula>
    </cfRule>
  </conditionalFormatting>
  <conditionalFormatting sqref="A109:A110">
    <cfRule type="cellIs" dxfId="1086" priority="769" operator="equal">
      <formula>0</formula>
    </cfRule>
    <cfRule type="containsErrors" dxfId="1085" priority="770">
      <formula>ISERROR(A109)</formula>
    </cfRule>
  </conditionalFormatting>
  <conditionalFormatting sqref="A117:A118">
    <cfRule type="cellIs" dxfId="1084" priority="767" operator="equal">
      <formula>0</formula>
    </cfRule>
    <cfRule type="containsErrors" dxfId="1083" priority="768">
      <formula>ISERROR(A117)</formula>
    </cfRule>
  </conditionalFormatting>
  <conditionalFormatting sqref="A119:A120">
    <cfRule type="cellIs" dxfId="1082" priority="765" operator="equal">
      <formula>0</formula>
    </cfRule>
    <cfRule type="containsErrors" dxfId="1081" priority="766">
      <formula>ISERROR(A119)</formula>
    </cfRule>
  </conditionalFormatting>
  <conditionalFormatting sqref="A127:A128">
    <cfRule type="cellIs" dxfId="1080" priority="763" operator="equal">
      <formula>0</formula>
    </cfRule>
    <cfRule type="containsErrors" dxfId="1079" priority="764">
      <formula>ISERROR(A127)</formula>
    </cfRule>
  </conditionalFormatting>
  <conditionalFormatting sqref="A129:A130">
    <cfRule type="cellIs" dxfId="1078" priority="761" operator="equal">
      <formula>0</formula>
    </cfRule>
    <cfRule type="containsErrors" dxfId="1077" priority="762">
      <formula>ISERROR(A129)</formula>
    </cfRule>
  </conditionalFormatting>
  <conditionalFormatting sqref="A137:A138">
    <cfRule type="cellIs" dxfId="1076" priority="759" operator="equal">
      <formula>0</formula>
    </cfRule>
    <cfRule type="containsErrors" dxfId="1075" priority="760">
      <formula>ISERROR(A137)</formula>
    </cfRule>
  </conditionalFormatting>
  <conditionalFormatting sqref="A147:A148">
    <cfRule type="cellIs" dxfId="1074" priority="755" operator="equal">
      <formula>0</formula>
    </cfRule>
    <cfRule type="containsErrors" dxfId="1073" priority="756">
      <formula>ISERROR(A147)</formula>
    </cfRule>
  </conditionalFormatting>
  <conditionalFormatting sqref="A149:A150">
    <cfRule type="cellIs" dxfId="1072" priority="753" operator="equal">
      <formula>0</formula>
    </cfRule>
    <cfRule type="containsErrors" dxfId="1071" priority="754">
      <formula>ISERROR(A149)</formula>
    </cfRule>
  </conditionalFormatting>
  <conditionalFormatting sqref="A157:A158">
    <cfRule type="cellIs" dxfId="1070" priority="751" operator="equal">
      <formula>0</formula>
    </cfRule>
    <cfRule type="containsErrors" dxfId="1069" priority="752">
      <formula>ISERROR(A157)</formula>
    </cfRule>
  </conditionalFormatting>
  <conditionalFormatting sqref="A159:A160">
    <cfRule type="cellIs" dxfId="1068" priority="749" operator="equal">
      <formula>0</formula>
    </cfRule>
    <cfRule type="containsErrors" dxfId="1067" priority="750">
      <formula>ISERROR(A159)</formula>
    </cfRule>
  </conditionalFormatting>
  <conditionalFormatting sqref="B142:B146">
    <cfRule type="containsErrors" dxfId="1066" priority="732">
      <formula>ISERROR(B142)</formula>
    </cfRule>
  </conditionalFormatting>
  <conditionalFormatting sqref="B152:B156">
    <cfRule type="containsErrors" dxfId="1065" priority="731">
      <formula>ISERROR(B152)</formula>
    </cfRule>
  </conditionalFormatting>
  <conditionalFormatting sqref="B12:B16">
    <cfRule type="containsErrors" dxfId="1064" priority="730">
      <formula>ISERROR(B12)</formula>
    </cfRule>
  </conditionalFormatting>
  <conditionalFormatting sqref="B22:B26">
    <cfRule type="containsErrors" dxfId="1063" priority="729">
      <formula>ISERROR(B22)</formula>
    </cfRule>
  </conditionalFormatting>
  <conditionalFormatting sqref="B32:B36">
    <cfRule type="containsErrors" dxfId="1062" priority="728">
      <formula>ISERROR(B32)</formula>
    </cfRule>
  </conditionalFormatting>
  <conditionalFormatting sqref="B52:B56">
    <cfRule type="containsErrors" dxfId="1061" priority="726">
      <formula>ISERROR(B52)</formula>
    </cfRule>
  </conditionalFormatting>
  <conditionalFormatting sqref="B62:B66">
    <cfRule type="containsErrors" dxfId="1060" priority="725">
      <formula>ISERROR(B62)</formula>
    </cfRule>
  </conditionalFormatting>
  <conditionalFormatting sqref="B72:B76">
    <cfRule type="containsErrors" dxfId="1059" priority="724">
      <formula>ISERROR(B72)</formula>
    </cfRule>
  </conditionalFormatting>
  <conditionalFormatting sqref="B82:B86">
    <cfRule type="containsErrors" dxfId="1058" priority="723">
      <formula>ISERROR(B82)</formula>
    </cfRule>
  </conditionalFormatting>
  <conditionalFormatting sqref="B92:B96">
    <cfRule type="containsErrors" dxfId="1057" priority="722">
      <formula>ISERROR(B92)</formula>
    </cfRule>
  </conditionalFormatting>
  <conditionalFormatting sqref="B102:B106">
    <cfRule type="containsErrors" dxfId="1056" priority="721">
      <formula>ISERROR(B102)</formula>
    </cfRule>
  </conditionalFormatting>
  <conditionalFormatting sqref="B122:B126">
    <cfRule type="containsErrors" dxfId="1055" priority="719">
      <formula>ISERROR(B122)</formula>
    </cfRule>
  </conditionalFormatting>
  <conditionalFormatting sqref="B11">
    <cfRule type="containsErrors" dxfId="1054" priority="718">
      <formula>ISERROR(B11)</formula>
    </cfRule>
  </conditionalFormatting>
  <conditionalFormatting sqref="A11">
    <cfRule type="containsErrors" dxfId="1053" priority="717">
      <formula>ISERROR(A11)</formula>
    </cfRule>
  </conditionalFormatting>
  <conditionalFormatting sqref="O2:O6">
    <cfRule type="cellIs" dxfId="1050" priority="683" operator="equal">
      <formula>0</formula>
    </cfRule>
    <cfRule type="containsErrors" dxfId="1049" priority="684">
      <formula>ISERROR(O2)</formula>
    </cfRule>
  </conditionalFormatting>
  <conditionalFormatting sqref="O7:O8">
    <cfRule type="cellIs" dxfId="1048" priority="681" operator="equal">
      <formula>0</formula>
    </cfRule>
    <cfRule type="containsErrors" dxfId="1047" priority="682">
      <formula>ISERROR(O7)</formula>
    </cfRule>
  </conditionalFormatting>
  <conditionalFormatting sqref="M17:N18 D17:D18">
    <cfRule type="cellIs" dxfId="1046" priority="341" operator="equal">
      <formula>0</formula>
    </cfRule>
    <cfRule type="containsErrors" dxfId="1045" priority="342">
      <formula>ISERROR(D17)</formula>
    </cfRule>
  </conditionalFormatting>
  <conditionalFormatting sqref="M19:N20">
    <cfRule type="cellIs" dxfId="1044" priority="339" operator="equal">
      <formula>0</formula>
    </cfRule>
    <cfRule type="containsErrors" dxfId="1043" priority="340">
      <formula>ISERROR(M19)</formula>
    </cfRule>
  </conditionalFormatting>
  <conditionalFormatting sqref="O2:O6">
    <cfRule type="cellIs" dxfId="1042" priority="678" operator="equal">
      <formula>FALSE</formula>
    </cfRule>
  </conditionalFormatting>
  <conditionalFormatting sqref="O7:O8">
    <cfRule type="cellIs" dxfId="1041" priority="677" operator="equal">
      <formula>FALSE</formula>
    </cfRule>
  </conditionalFormatting>
  <conditionalFormatting sqref="O9:O10">
    <cfRule type="cellIs" dxfId="1040" priority="676" operator="equal">
      <formula>FALSE</formula>
    </cfRule>
  </conditionalFormatting>
  <conditionalFormatting sqref="C21">
    <cfRule type="containsErrors" dxfId="1039" priority="540">
      <formula>ISERROR(C21)</formula>
    </cfRule>
  </conditionalFormatting>
  <conditionalFormatting sqref="M21">
    <cfRule type="containsErrors" dxfId="1038" priority="539">
      <formula>ISERROR(M21)</formula>
    </cfRule>
  </conditionalFormatting>
  <conditionalFormatting sqref="D21">
    <cfRule type="containsErrors" dxfId="1037" priority="538">
      <formula>ISERROR(D21)</formula>
    </cfRule>
  </conditionalFormatting>
  <conditionalFormatting sqref="B21">
    <cfRule type="containsErrors" dxfId="1036" priority="537">
      <formula>ISERROR(B21)</formula>
    </cfRule>
  </conditionalFormatting>
  <conditionalFormatting sqref="A21">
    <cfRule type="containsErrors" dxfId="1035" priority="536">
      <formula>ISERROR(A21)</formula>
    </cfRule>
  </conditionalFormatting>
  <conditionalFormatting sqref="C31">
    <cfRule type="containsErrors" dxfId="1032" priority="533">
      <formula>ISERROR(C31)</formula>
    </cfRule>
  </conditionalFormatting>
  <conditionalFormatting sqref="M31">
    <cfRule type="containsErrors" dxfId="1031" priority="532">
      <formula>ISERROR(M31)</formula>
    </cfRule>
  </conditionalFormatting>
  <conditionalFormatting sqref="D31">
    <cfRule type="containsErrors" dxfId="1030" priority="531">
      <formula>ISERROR(D31)</formula>
    </cfRule>
  </conditionalFormatting>
  <conditionalFormatting sqref="B31">
    <cfRule type="containsErrors" dxfId="1029" priority="530">
      <formula>ISERROR(B31)</formula>
    </cfRule>
  </conditionalFormatting>
  <conditionalFormatting sqref="A31">
    <cfRule type="containsErrors" dxfId="1028" priority="529">
      <formula>ISERROR(A31)</formula>
    </cfRule>
  </conditionalFormatting>
  <conditionalFormatting sqref="C41">
    <cfRule type="containsErrors" dxfId="1025" priority="526">
      <formula>ISERROR(C41)</formula>
    </cfRule>
  </conditionalFormatting>
  <conditionalFormatting sqref="M41">
    <cfRule type="containsErrors" dxfId="1024" priority="525">
      <formula>ISERROR(M41)</formula>
    </cfRule>
  </conditionalFormatting>
  <conditionalFormatting sqref="D41">
    <cfRule type="containsErrors" dxfId="1023" priority="524">
      <formula>ISERROR(D41)</formula>
    </cfRule>
  </conditionalFormatting>
  <conditionalFormatting sqref="B41">
    <cfRule type="containsErrors" dxfId="1022" priority="523">
      <formula>ISERROR(B41)</formula>
    </cfRule>
  </conditionalFormatting>
  <conditionalFormatting sqref="A41">
    <cfRule type="containsErrors" dxfId="1021" priority="522">
      <formula>ISERROR(A41)</formula>
    </cfRule>
  </conditionalFormatting>
  <conditionalFormatting sqref="C51">
    <cfRule type="containsErrors" dxfId="1018" priority="519">
      <formula>ISERROR(C51)</formula>
    </cfRule>
  </conditionalFormatting>
  <conditionalFormatting sqref="M51">
    <cfRule type="containsErrors" dxfId="1017" priority="518">
      <formula>ISERROR(M51)</formula>
    </cfRule>
  </conditionalFormatting>
  <conditionalFormatting sqref="D51">
    <cfRule type="containsErrors" dxfId="1016" priority="517">
      <formula>ISERROR(D51)</formula>
    </cfRule>
  </conditionalFormatting>
  <conditionalFormatting sqref="B51">
    <cfRule type="containsErrors" dxfId="1015" priority="516">
      <formula>ISERROR(B51)</formula>
    </cfRule>
  </conditionalFormatting>
  <conditionalFormatting sqref="A51">
    <cfRule type="containsErrors" dxfId="1014" priority="515">
      <formula>ISERROR(A51)</formula>
    </cfRule>
  </conditionalFormatting>
  <conditionalFormatting sqref="C61">
    <cfRule type="containsErrors" dxfId="1011" priority="512">
      <formula>ISERROR(C61)</formula>
    </cfRule>
  </conditionalFormatting>
  <conditionalFormatting sqref="M61">
    <cfRule type="containsErrors" dxfId="1010" priority="511">
      <formula>ISERROR(M61)</formula>
    </cfRule>
  </conditionalFormatting>
  <conditionalFormatting sqref="D61">
    <cfRule type="containsErrors" dxfId="1009" priority="510">
      <formula>ISERROR(D61)</formula>
    </cfRule>
  </conditionalFormatting>
  <conditionalFormatting sqref="B61">
    <cfRule type="containsErrors" dxfId="1008" priority="509">
      <formula>ISERROR(B61)</formula>
    </cfRule>
  </conditionalFormatting>
  <conditionalFormatting sqref="A61">
    <cfRule type="containsErrors" dxfId="1007" priority="508">
      <formula>ISERROR(A61)</formula>
    </cfRule>
  </conditionalFormatting>
  <conditionalFormatting sqref="C71">
    <cfRule type="containsErrors" dxfId="1004" priority="505">
      <formula>ISERROR(C71)</formula>
    </cfRule>
  </conditionalFormatting>
  <conditionalFormatting sqref="M71">
    <cfRule type="containsErrors" dxfId="1003" priority="504">
      <formula>ISERROR(M71)</formula>
    </cfRule>
  </conditionalFormatting>
  <conditionalFormatting sqref="D71">
    <cfRule type="containsErrors" dxfId="1002" priority="503">
      <formula>ISERROR(D71)</formula>
    </cfRule>
  </conditionalFormatting>
  <conditionalFormatting sqref="B71">
    <cfRule type="containsErrors" dxfId="1001" priority="502">
      <formula>ISERROR(B71)</formula>
    </cfRule>
  </conditionalFormatting>
  <conditionalFormatting sqref="A71">
    <cfRule type="containsErrors" dxfId="1000" priority="501">
      <formula>ISERROR(A71)</formula>
    </cfRule>
  </conditionalFormatting>
  <conditionalFormatting sqref="C81">
    <cfRule type="containsErrors" dxfId="997" priority="498">
      <formula>ISERROR(C81)</formula>
    </cfRule>
  </conditionalFormatting>
  <conditionalFormatting sqref="M81">
    <cfRule type="containsErrors" dxfId="996" priority="497">
      <formula>ISERROR(M81)</formula>
    </cfRule>
  </conditionalFormatting>
  <conditionalFormatting sqref="D81">
    <cfRule type="containsErrors" dxfId="995" priority="496">
      <formula>ISERROR(D81)</formula>
    </cfRule>
  </conditionalFormatting>
  <conditionalFormatting sqref="B81">
    <cfRule type="containsErrors" dxfId="994" priority="495">
      <formula>ISERROR(B81)</formula>
    </cfRule>
  </conditionalFormatting>
  <conditionalFormatting sqref="A81">
    <cfRule type="containsErrors" dxfId="993" priority="494">
      <formula>ISERROR(A81)</formula>
    </cfRule>
  </conditionalFormatting>
  <conditionalFormatting sqref="C91">
    <cfRule type="containsErrors" dxfId="990" priority="491">
      <formula>ISERROR(C91)</formula>
    </cfRule>
  </conditionalFormatting>
  <conditionalFormatting sqref="M91">
    <cfRule type="containsErrors" dxfId="989" priority="490">
      <formula>ISERROR(M91)</formula>
    </cfRule>
  </conditionalFormatting>
  <conditionalFormatting sqref="D91">
    <cfRule type="containsErrors" dxfId="988" priority="489">
      <formula>ISERROR(D91)</formula>
    </cfRule>
  </conditionalFormatting>
  <conditionalFormatting sqref="B91">
    <cfRule type="containsErrors" dxfId="987" priority="488">
      <formula>ISERROR(B91)</formula>
    </cfRule>
  </conditionalFormatting>
  <conditionalFormatting sqref="A91">
    <cfRule type="containsErrors" dxfId="986" priority="487">
      <formula>ISERROR(A91)</formula>
    </cfRule>
  </conditionalFormatting>
  <conditionalFormatting sqref="C101">
    <cfRule type="containsErrors" dxfId="983" priority="484">
      <formula>ISERROR(C101)</formula>
    </cfRule>
  </conditionalFormatting>
  <conditionalFormatting sqref="M101">
    <cfRule type="containsErrors" dxfId="982" priority="483">
      <formula>ISERROR(M101)</formula>
    </cfRule>
  </conditionalFormatting>
  <conditionalFormatting sqref="D101">
    <cfRule type="containsErrors" dxfId="981" priority="482">
      <formula>ISERROR(D101)</formula>
    </cfRule>
  </conditionalFormatting>
  <conditionalFormatting sqref="B101">
    <cfRule type="containsErrors" dxfId="980" priority="481">
      <formula>ISERROR(B101)</formula>
    </cfRule>
  </conditionalFormatting>
  <conditionalFormatting sqref="A101">
    <cfRule type="containsErrors" dxfId="979" priority="480">
      <formula>ISERROR(A101)</formula>
    </cfRule>
  </conditionalFormatting>
  <conditionalFormatting sqref="C111">
    <cfRule type="containsErrors" dxfId="976" priority="477">
      <formula>ISERROR(C111)</formula>
    </cfRule>
  </conditionalFormatting>
  <conditionalFormatting sqref="M111">
    <cfRule type="containsErrors" dxfId="975" priority="476">
      <formula>ISERROR(M111)</formula>
    </cfRule>
  </conditionalFormatting>
  <conditionalFormatting sqref="D111">
    <cfRule type="containsErrors" dxfId="974" priority="475">
      <formula>ISERROR(D111)</formula>
    </cfRule>
  </conditionalFormatting>
  <conditionalFormatting sqref="B111">
    <cfRule type="containsErrors" dxfId="973" priority="474">
      <formula>ISERROR(B111)</formula>
    </cfRule>
  </conditionalFormatting>
  <conditionalFormatting sqref="A111">
    <cfRule type="containsErrors" dxfId="972" priority="473">
      <formula>ISERROR(A111)</formula>
    </cfRule>
  </conditionalFormatting>
  <conditionalFormatting sqref="C121">
    <cfRule type="containsErrors" dxfId="969" priority="470">
      <formula>ISERROR(C121)</formula>
    </cfRule>
  </conditionalFormatting>
  <conditionalFormatting sqref="M121">
    <cfRule type="containsErrors" dxfId="968" priority="469">
      <formula>ISERROR(M121)</formula>
    </cfRule>
  </conditionalFormatting>
  <conditionalFormatting sqref="D121">
    <cfRule type="containsErrors" dxfId="967" priority="468">
      <formula>ISERROR(D121)</formula>
    </cfRule>
  </conditionalFormatting>
  <conditionalFormatting sqref="B121">
    <cfRule type="containsErrors" dxfId="966" priority="467">
      <formula>ISERROR(B121)</formula>
    </cfRule>
  </conditionalFormatting>
  <conditionalFormatting sqref="A121">
    <cfRule type="containsErrors" dxfId="965" priority="466">
      <formula>ISERROR(A121)</formula>
    </cfRule>
  </conditionalFormatting>
  <conditionalFormatting sqref="C131">
    <cfRule type="containsErrors" dxfId="962" priority="463">
      <formula>ISERROR(C131)</formula>
    </cfRule>
  </conditionalFormatting>
  <conditionalFormatting sqref="M131">
    <cfRule type="containsErrors" dxfId="961" priority="462">
      <formula>ISERROR(M131)</formula>
    </cfRule>
  </conditionalFormatting>
  <conditionalFormatting sqref="D131">
    <cfRule type="containsErrors" dxfId="960" priority="461">
      <formula>ISERROR(D131)</formula>
    </cfRule>
  </conditionalFormatting>
  <conditionalFormatting sqref="B131">
    <cfRule type="containsErrors" dxfId="959" priority="460">
      <formula>ISERROR(B131)</formula>
    </cfRule>
  </conditionalFormatting>
  <conditionalFormatting sqref="A131">
    <cfRule type="containsErrors" dxfId="958" priority="459">
      <formula>ISERROR(A131)</formula>
    </cfRule>
  </conditionalFormatting>
  <conditionalFormatting sqref="C141">
    <cfRule type="containsErrors" dxfId="955" priority="456">
      <formula>ISERROR(C141)</formula>
    </cfRule>
  </conditionalFormatting>
  <conditionalFormatting sqref="M141">
    <cfRule type="containsErrors" dxfId="954" priority="455">
      <formula>ISERROR(M141)</formula>
    </cfRule>
  </conditionalFormatting>
  <conditionalFormatting sqref="D141">
    <cfRule type="containsErrors" dxfId="953" priority="454">
      <formula>ISERROR(D141)</formula>
    </cfRule>
  </conditionalFormatting>
  <conditionalFormatting sqref="B141">
    <cfRule type="containsErrors" dxfId="952" priority="453">
      <formula>ISERROR(B141)</formula>
    </cfRule>
  </conditionalFormatting>
  <conditionalFormatting sqref="A141">
    <cfRule type="containsErrors" dxfId="951" priority="452">
      <formula>ISERROR(A141)</formula>
    </cfRule>
  </conditionalFormatting>
  <conditionalFormatting sqref="C151">
    <cfRule type="containsErrors" dxfId="948" priority="449">
      <formula>ISERROR(C151)</formula>
    </cfRule>
  </conditionalFormatting>
  <conditionalFormatting sqref="M151">
    <cfRule type="containsErrors" dxfId="947" priority="448">
      <formula>ISERROR(M151)</formula>
    </cfRule>
  </conditionalFormatting>
  <conditionalFormatting sqref="D151">
    <cfRule type="containsErrors" dxfId="946" priority="447">
      <formula>ISERROR(D151)</formula>
    </cfRule>
  </conditionalFormatting>
  <conditionalFormatting sqref="B151">
    <cfRule type="containsErrors" dxfId="945" priority="446">
      <formula>ISERROR(B151)</formula>
    </cfRule>
  </conditionalFormatting>
  <conditionalFormatting sqref="A151">
    <cfRule type="containsErrors" dxfId="944" priority="445">
      <formula>ISERROR(A151)</formula>
    </cfRule>
  </conditionalFormatting>
  <conditionalFormatting sqref="C161">
    <cfRule type="containsErrors" dxfId="941" priority="442">
      <formula>ISERROR(C161)</formula>
    </cfRule>
  </conditionalFormatting>
  <conditionalFormatting sqref="M161">
    <cfRule type="containsErrors" dxfId="940" priority="441">
      <formula>ISERROR(M161)</formula>
    </cfRule>
  </conditionalFormatting>
  <conditionalFormatting sqref="D161">
    <cfRule type="containsErrors" dxfId="939" priority="440">
      <formula>ISERROR(D161)</formula>
    </cfRule>
  </conditionalFormatting>
  <conditionalFormatting sqref="B161">
    <cfRule type="containsErrors" dxfId="938" priority="439">
      <formula>ISERROR(B161)</formula>
    </cfRule>
  </conditionalFormatting>
  <conditionalFormatting sqref="A161">
    <cfRule type="containsErrors" dxfId="937" priority="438">
      <formula>ISERROR(A161)</formula>
    </cfRule>
  </conditionalFormatting>
  <conditionalFormatting sqref="E161:G161">
    <cfRule type="cellIs" dxfId="936" priority="436" operator="equal">
      <formula>0</formula>
    </cfRule>
    <cfRule type="containsErrors" dxfId="935" priority="437">
      <formula>ISERROR(E161)</formula>
    </cfRule>
  </conditionalFormatting>
  <conditionalFormatting sqref="C117:C118">
    <cfRule type="cellIs" dxfId="934" priority="106" operator="equal">
      <formula>0</formula>
    </cfRule>
    <cfRule type="containsErrors" dxfId="933" priority="107">
      <formula>ISERROR(C117)</formula>
    </cfRule>
  </conditionalFormatting>
  <conditionalFormatting sqref="D109:D110">
    <cfRule type="cellIs" dxfId="932" priority="125" operator="equal">
      <formula>0</formula>
    </cfRule>
    <cfRule type="containsErrors" dxfId="931" priority="126">
      <formula>ISERROR(D109)</formula>
    </cfRule>
  </conditionalFormatting>
  <conditionalFormatting sqref="O97:O98">
    <cfRule type="cellIs" dxfId="930" priority="144" operator="equal">
      <formula>0</formula>
    </cfRule>
    <cfRule type="containsErrors" dxfId="929" priority="145">
      <formula>ISERROR(O97)</formula>
    </cfRule>
  </conditionalFormatting>
  <conditionalFormatting sqref="M77:N78 D77:D78">
    <cfRule type="cellIs" dxfId="928" priority="203" operator="equal">
      <formula>0</formula>
    </cfRule>
    <cfRule type="containsErrors" dxfId="927" priority="204">
      <formula>ISERROR(D77)</formula>
    </cfRule>
  </conditionalFormatting>
  <conditionalFormatting sqref="C17:C18">
    <cfRule type="cellIs" dxfId="926" priority="336" operator="equal">
      <formula>0</formula>
    </cfRule>
    <cfRule type="containsErrors" dxfId="925" priority="337">
      <formula>ISERROR(C17)</formula>
    </cfRule>
  </conditionalFormatting>
  <conditionalFormatting sqref="M82:N86 D82:D86">
    <cfRule type="containsErrors" dxfId="924" priority="184">
      <formula>ISERROR(D82)</formula>
    </cfRule>
  </conditionalFormatting>
  <conditionalFormatting sqref="C12:C16">
    <cfRule type="containsErrors" dxfId="923" priority="338">
      <formula>ISERROR(C12)</formula>
    </cfRule>
  </conditionalFormatting>
  <conditionalFormatting sqref="A12:A16">
    <cfRule type="containsErrors" dxfId="922" priority="360">
      <formula>ISERROR(A12)</formula>
    </cfRule>
  </conditionalFormatting>
  <conditionalFormatting sqref="A22:A26">
    <cfRule type="containsErrors" dxfId="921" priority="359">
      <formula>ISERROR(A22)</formula>
    </cfRule>
  </conditionalFormatting>
  <conditionalFormatting sqref="A32:A36">
    <cfRule type="containsErrors" dxfId="920" priority="358">
      <formula>ISERROR(A32)</formula>
    </cfRule>
  </conditionalFormatting>
  <conditionalFormatting sqref="A42:A46">
    <cfRule type="containsErrors" dxfId="919" priority="357">
      <formula>ISERROR(A42)</formula>
    </cfRule>
  </conditionalFormatting>
  <conditionalFormatting sqref="A52:A56">
    <cfRule type="containsErrors" dxfId="918" priority="356">
      <formula>ISERROR(A52)</formula>
    </cfRule>
  </conditionalFormatting>
  <conditionalFormatting sqref="A62:A66">
    <cfRule type="containsErrors" dxfId="917" priority="355">
      <formula>ISERROR(A62)</formula>
    </cfRule>
  </conditionalFormatting>
  <conditionalFormatting sqref="A72:A76">
    <cfRule type="containsErrors" dxfId="916" priority="354">
      <formula>ISERROR(A72)</formula>
    </cfRule>
  </conditionalFormatting>
  <conditionalFormatting sqref="A82:A86">
    <cfRule type="containsErrors" dxfId="915" priority="353">
      <formula>ISERROR(A82)</formula>
    </cfRule>
  </conditionalFormatting>
  <conditionalFormatting sqref="A92:A96">
    <cfRule type="containsErrors" dxfId="914" priority="352">
      <formula>ISERROR(A92)</formula>
    </cfRule>
  </conditionalFormatting>
  <conditionalFormatting sqref="A102:A106">
    <cfRule type="containsErrors" dxfId="913" priority="351">
      <formula>ISERROR(A102)</formula>
    </cfRule>
  </conditionalFormatting>
  <conditionalFormatting sqref="A112:A116">
    <cfRule type="containsErrors" dxfId="912" priority="350">
      <formula>ISERROR(A112)</formula>
    </cfRule>
  </conditionalFormatting>
  <conditionalFormatting sqref="A122:A126">
    <cfRule type="containsErrors" dxfId="911" priority="349">
      <formula>ISERROR(A122)</formula>
    </cfRule>
  </conditionalFormatting>
  <conditionalFormatting sqref="A132:A136">
    <cfRule type="containsErrors" dxfId="910" priority="348">
      <formula>ISERROR(A132)</formula>
    </cfRule>
  </conditionalFormatting>
  <conditionalFormatting sqref="A142:A146">
    <cfRule type="containsErrors" dxfId="909" priority="347">
      <formula>ISERROR(A142)</formula>
    </cfRule>
  </conditionalFormatting>
  <conditionalFormatting sqref="A152:A156">
    <cfRule type="containsErrors" dxfId="908" priority="346">
      <formula>ISERROR(A152)</formula>
    </cfRule>
  </conditionalFormatting>
  <conditionalFormatting sqref="M12:N16 D12:D16">
    <cfRule type="containsErrors" dxfId="907" priority="345">
      <formula>ISERROR(D12)</formula>
    </cfRule>
  </conditionalFormatting>
  <conditionalFormatting sqref="M12:M16">
    <cfRule type="containsErrors" dxfId="906" priority="344">
      <formula>ISERROR(M12)</formula>
    </cfRule>
  </conditionalFormatting>
  <conditionalFormatting sqref="M12:N16">
    <cfRule type="cellIs" dxfId="905" priority="343" operator="equal">
      <formula>0</formula>
    </cfRule>
  </conditionalFormatting>
  <conditionalFormatting sqref="C19:C20">
    <cfRule type="cellIs" dxfId="904" priority="334" operator="equal">
      <formula>0</formula>
    </cfRule>
    <cfRule type="containsErrors" dxfId="903" priority="335">
      <formula>ISERROR(C19)</formula>
    </cfRule>
  </conditionalFormatting>
  <conditionalFormatting sqref="D19:D20">
    <cfRule type="cellIs" dxfId="902" priority="332" operator="equal">
      <formula>0</formula>
    </cfRule>
    <cfRule type="containsErrors" dxfId="901" priority="333">
      <formula>ISERROR(D19)</formula>
    </cfRule>
  </conditionalFormatting>
  <conditionalFormatting sqref="O12:O16">
    <cfRule type="cellIs" dxfId="900" priority="330" operator="equal">
      <formula>0</formula>
    </cfRule>
    <cfRule type="containsErrors" dxfId="899" priority="331">
      <formula>ISERROR(O12)</formula>
    </cfRule>
  </conditionalFormatting>
  <conditionalFormatting sqref="O17:O18">
    <cfRule type="cellIs" dxfId="898" priority="328" operator="equal">
      <formula>0</formula>
    </cfRule>
    <cfRule type="containsErrors" dxfId="897" priority="329">
      <formula>ISERROR(O17)</formula>
    </cfRule>
  </conditionalFormatting>
  <conditionalFormatting sqref="O19:O20">
    <cfRule type="cellIs" dxfId="896" priority="326" operator="equal">
      <formula>0</formula>
    </cfRule>
    <cfRule type="containsErrors" dxfId="895" priority="327">
      <formula>ISERROR(O19)</formula>
    </cfRule>
  </conditionalFormatting>
  <conditionalFormatting sqref="O12:O16">
    <cfRule type="cellIs" dxfId="894" priority="325" operator="equal">
      <formula>FALSE</formula>
    </cfRule>
  </conditionalFormatting>
  <conditionalFormatting sqref="O17:O18">
    <cfRule type="cellIs" dxfId="893" priority="324" operator="equal">
      <formula>FALSE</formula>
    </cfRule>
  </conditionalFormatting>
  <conditionalFormatting sqref="O19:O20">
    <cfRule type="cellIs" dxfId="892" priority="323" operator="equal">
      <formula>FALSE</formula>
    </cfRule>
  </conditionalFormatting>
  <conditionalFormatting sqref="M22:N26 D22:D26">
    <cfRule type="containsErrors" dxfId="891" priority="322">
      <formula>ISERROR(D22)</formula>
    </cfRule>
  </conditionalFormatting>
  <conditionalFormatting sqref="M22:M26">
    <cfRule type="containsErrors" dxfId="890" priority="321">
      <formula>ISERROR(M22)</formula>
    </cfRule>
  </conditionalFormatting>
  <conditionalFormatting sqref="M22:N26">
    <cfRule type="cellIs" dxfId="889" priority="320" operator="equal">
      <formula>0</formula>
    </cfRule>
  </conditionalFormatting>
  <conditionalFormatting sqref="M27:N28 D27:D28">
    <cfRule type="cellIs" dxfId="888" priority="318" operator="equal">
      <formula>0</formula>
    </cfRule>
    <cfRule type="containsErrors" dxfId="887" priority="319">
      <formula>ISERROR(D27)</formula>
    </cfRule>
  </conditionalFormatting>
  <conditionalFormatting sqref="M29:N30">
    <cfRule type="cellIs" dxfId="886" priority="316" operator="equal">
      <formula>0</formula>
    </cfRule>
    <cfRule type="containsErrors" dxfId="885" priority="317">
      <formula>ISERROR(M29)</formula>
    </cfRule>
  </conditionalFormatting>
  <conditionalFormatting sqref="C22:C26">
    <cfRule type="containsErrors" dxfId="884" priority="315">
      <formula>ISERROR(C22)</formula>
    </cfRule>
  </conditionalFormatting>
  <conditionalFormatting sqref="C27:C28">
    <cfRule type="cellIs" dxfId="883" priority="313" operator="equal">
      <formula>0</formula>
    </cfRule>
    <cfRule type="containsErrors" dxfId="882" priority="314">
      <formula>ISERROR(C27)</formula>
    </cfRule>
  </conditionalFormatting>
  <conditionalFormatting sqref="C29:C30">
    <cfRule type="cellIs" dxfId="881" priority="311" operator="equal">
      <formula>0</formula>
    </cfRule>
    <cfRule type="containsErrors" dxfId="880" priority="312">
      <formula>ISERROR(C29)</formula>
    </cfRule>
  </conditionalFormatting>
  <conditionalFormatting sqref="D29:D30">
    <cfRule type="cellIs" dxfId="879" priority="309" operator="equal">
      <formula>0</formula>
    </cfRule>
    <cfRule type="containsErrors" dxfId="878" priority="310">
      <formula>ISERROR(D29)</formula>
    </cfRule>
  </conditionalFormatting>
  <conditionalFormatting sqref="O22:O26">
    <cfRule type="cellIs" dxfId="877" priority="307" operator="equal">
      <formula>0</formula>
    </cfRule>
    <cfRule type="containsErrors" dxfId="876" priority="308">
      <formula>ISERROR(O22)</formula>
    </cfRule>
  </conditionalFormatting>
  <conditionalFormatting sqref="O27:O28">
    <cfRule type="cellIs" dxfId="875" priority="305" operator="equal">
      <formula>0</formula>
    </cfRule>
    <cfRule type="containsErrors" dxfId="874" priority="306">
      <formula>ISERROR(O27)</formula>
    </cfRule>
  </conditionalFormatting>
  <conditionalFormatting sqref="O29:O30">
    <cfRule type="cellIs" dxfId="873" priority="303" operator="equal">
      <formula>0</formula>
    </cfRule>
    <cfRule type="containsErrors" dxfId="872" priority="304">
      <formula>ISERROR(O29)</formula>
    </cfRule>
  </conditionalFormatting>
  <conditionalFormatting sqref="O22:O26">
    <cfRule type="cellIs" dxfId="871" priority="302" operator="equal">
      <formula>FALSE</formula>
    </cfRule>
  </conditionalFormatting>
  <conditionalFormatting sqref="O27:O28">
    <cfRule type="cellIs" dxfId="870" priority="301" operator="equal">
      <formula>FALSE</formula>
    </cfRule>
  </conditionalFormatting>
  <conditionalFormatting sqref="O29:O30">
    <cfRule type="cellIs" dxfId="869" priority="300" operator="equal">
      <formula>FALSE</formula>
    </cfRule>
  </conditionalFormatting>
  <conditionalFormatting sqref="M32:N36 D32:D36">
    <cfRule type="containsErrors" dxfId="868" priority="299">
      <formula>ISERROR(D32)</formula>
    </cfRule>
  </conditionalFormatting>
  <conditionalFormatting sqref="M32:M36">
    <cfRule type="containsErrors" dxfId="867" priority="298">
      <formula>ISERROR(M32)</formula>
    </cfRule>
  </conditionalFormatting>
  <conditionalFormatting sqref="M32:N36">
    <cfRule type="cellIs" dxfId="866" priority="297" operator="equal">
      <formula>0</formula>
    </cfRule>
  </conditionalFormatting>
  <conditionalFormatting sqref="M37:N38 D37:D38">
    <cfRule type="cellIs" dxfId="865" priority="295" operator="equal">
      <formula>0</formula>
    </cfRule>
    <cfRule type="containsErrors" dxfId="864" priority="296">
      <formula>ISERROR(D37)</formula>
    </cfRule>
  </conditionalFormatting>
  <conditionalFormatting sqref="M39:N40">
    <cfRule type="cellIs" dxfId="863" priority="293" operator="equal">
      <formula>0</formula>
    </cfRule>
    <cfRule type="containsErrors" dxfId="862" priority="294">
      <formula>ISERROR(M39)</formula>
    </cfRule>
  </conditionalFormatting>
  <conditionalFormatting sqref="C32:C36">
    <cfRule type="containsErrors" dxfId="861" priority="292">
      <formula>ISERROR(C32)</formula>
    </cfRule>
  </conditionalFormatting>
  <conditionalFormatting sqref="C37:C38">
    <cfRule type="cellIs" dxfId="860" priority="290" operator="equal">
      <formula>0</formula>
    </cfRule>
    <cfRule type="containsErrors" dxfId="859" priority="291">
      <formula>ISERROR(C37)</formula>
    </cfRule>
  </conditionalFormatting>
  <conditionalFormatting sqref="C39:C40">
    <cfRule type="cellIs" dxfId="858" priority="288" operator="equal">
      <formula>0</formula>
    </cfRule>
    <cfRule type="containsErrors" dxfId="857" priority="289">
      <formula>ISERROR(C39)</formula>
    </cfRule>
  </conditionalFormatting>
  <conditionalFormatting sqref="D39:D40">
    <cfRule type="cellIs" dxfId="856" priority="286" operator="equal">
      <formula>0</formula>
    </cfRule>
    <cfRule type="containsErrors" dxfId="855" priority="287">
      <formula>ISERROR(D39)</formula>
    </cfRule>
  </conditionalFormatting>
  <conditionalFormatting sqref="O32:O36">
    <cfRule type="cellIs" dxfId="854" priority="284" operator="equal">
      <formula>0</formula>
    </cfRule>
    <cfRule type="containsErrors" dxfId="853" priority="285">
      <formula>ISERROR(O32)</formula>
    </cfRule>
  </conditionalFormatting>
  <conditionalFormatting sqref="O37:O38">
    <cfRule type="cellIs" dxfId="852" priority="282" operator="equal">
      <formula>0</formula>
    </cfRule>
    <cfRule type="containsErrors" dxfId="851" priority="283">
      <formula>ISERROR(O37)</formula>
    </cfRule>
  </conditionalFormatting>
  <conditionalFormatting sqref="O39:O40">
    <cfRule type="cellIs" dxfId="850" priority="280" operator="equal">
      <formula>0</formula>
    </cfRule>
    <cfRule type="containsErrors" dxfId="849" priority="281">
      <formula>ISERROR(O39)</formula>
    </cfRule>
  </conditionalFormatting>
  <conditionalFormatting sqref="O32:O36">
    <cfRule type="cellIs" dxfId="848" priority="279" operator="equal">
      <formula>FALSE</formula>
    </cfRule>
  </conditionalFormatting>
  <conditionalFormatting sqref="O37:O38">
    <cfRule type="cellIs" dxfId="847" priority="278" operator="equal">
      <formula>FALSE</formula>
    </cfRule>
  </conditionalFormatting>
  <conditionalFormatting sqref="O39:O40">
    <cfRule type="cellIs" dxfId="846" priority="277" operator="equal">
      <formula>FALSE</formula>
    </cfRule>
  </conditionalFormatting>
  <conditionalFormatting sqref="M42:N46 D42:D46">
    <cfRule type="containsErrors" dxfId="845" priority="276">
      <formula>ISERROR(D42)</formula>
    </cfRule>
  </conditionalFormatting>
  <conditionalFormatting sqref="M42:M46">
    <cfRule type="containsErrors" dxfId="844" priority="275">
      <formula>ISERROR(M42)</formula>
    </cfRule>
  </conditionalFormatting>
  <conditionalFormatting sqref="M42:N46">
    <cfRule type="cellIs" dxfId="843" priority="274" operator="equal">
      <formula>0</formula>
    </cfRule>
  </conditionalFormatting>
  <conditionalFormatting sqref="M47:N48 D47:D48">
    <cfRule type="cellIs" dxfId="842" priority="272" operator="equal">
      <formula>0</formula>
    </cfRule>
    <cfRule type="containsErrors" dxfId="841" priority="273">
      <formula>ISERROR(D47)</formula>
    </cfRule>
  </conditionalFormatting>
  <conditionalFormatting sqref="M49:N50">
    <cfRule type="cellIs" dxfId="840" priority="270" operator="equal">
      <formula>0</formula>
    </cfRule>
    <cfRule type="containsErrors" dxfId="839" priority="271">
      <formula>ISERROR(M49)</formula>
    </cfRule>
  </conditionalFormatting>
  <conditionalFormatting sqref="C42:C46">
    <cfRule type="containsErrors" dxfId="838" priority="269">
      <formula>ISERROR(C42)</formula>
    </cfRule>
  </conditionalFormatting>
  <conditionalFormatting sqref="C47:C48">
    <cfRule type="cellIs" dxfId="837" priority="267" operator="equal">
      <formula>0</formula>
    </cfRule>
    <cfRule type="containsErrors" dxfId="836" priority="268">
      <formula>ISERROR(C47)</formula>
    </cfRule>
  </conditionalFormatting>
  <conditionalFormatting sqref="C49:C50">
    <cfRule type="cellIs" dxfId="835" priority="265" operator="equal">
      <formula>0</formula>
    </cfRule>
    <cfRule type="containsErrors" dxfId="834" priority="266">
      <formula>ISERROR(C49)</formula>
    </cfRule>
  </conditionalFormatting>
  <conditionalFormatting sqref="D49:D50">
    <cfRule type="cellIs" dxfId="833" priority="263" operator="equal">
      <formula>0</formula>
    </cfRule>
    <cfRule type="containsErrors" dxfId="832" priority="264">
      <formula>ISERROR(D49)</formula>
    </cfRule>
  </conditionalFormatting>
  <conditionalFormatting sqref="O42:O46">
    <cfRule type="cellIs" dxfId="831" priority="261" operator="equal">
      <formula>0</formula>
    </cfRule>
    <cfRule type="containsErrors" dxfId="830" priority="262">
      <formula>ISERROR(O42)</formula>
    </cfRule>
  </conditionalFormatting>
  <conditionalFormatting sqref="O47:O48">
    <cfRule type="cellIs" dxfId="829" priority="259" operator="equal">
      <formula>0</formula>
    </cfRule>
    <cfRule type="containsErrors" dxfId="828" priority="260">
      <formula>ISERROR(O47)</formula>
    </cfRule>
  </conditionalFormatting>
  <conditionalFormatting sqref="O49:O50">
    <cfRule type="cellIs" dxfId="827" priority="257" operator="equal">
      <formula>0</formula>
    </cfRule>
    <cfRule type="containsErrors" dxfId="826" priority="258">
      <formula>ISERROR(O49)</formula>
    </cfRule>
  </conditionalFormatting>
  <conditionalFormatting sqref="O42:O46">
    <cfRule type="cellIs" dxfId="825" priority="256" operator="equal">
      <formula>FALSE</formula>
    </cfRule>
  </conditionalFormatting>
  <conditionalFormatting sqref="O47:O48">
    <cfRule type="cellIs" dxfId="824" priority="255" operator="equal">
      <formula>FALSE</formula>
    </cfRule>
  </conditionalFormatting>
  <conditionalFormatting sqref="O49:O50">
    <cfRule type="cellIs" dxfId="823" priority="254" operator="equal">
      <formula>FALSE</formula>
    </cfRule>
  </conditionalFormatting>
  <conditionalFormatting sqref="M52:N56 D52:D56">
    <cfRule type="containsErrors" dxfId="822" priority="253">
      <formula>ISERROR(D52)</formula>
    </cfRule>
  </conditionalFormatting>
  <conditionalFormatting sqref="M52:M56">
    <cfRule type="containsErrors" dxfId="821" priority="252">
      <formula>ISERROR(M52)</formula>
    </cfRule>
  </conditionalFormatting>
  <conditionalFormatting sqref="M52:N56">
    <cfRule type="cellIs" dxfId="820" priority="251" operator="equal">
      <formula>0</formula>
    </cfRule>
  </conditionalFormatting>
  <conditionalFormatting sqref="M57:N58 D57:D58">
    <cfRule type="cellIs" dxfId="819" priority="249" operator="equal">
      <formula>0</formula>
    </cfRule>
    <cfRule type="containsErrors" dxfId="818" priority="250">
      <formula>ISERROR(D57)</formula>
    </cfRule>
  </conditionalFormatting>
  <conditionalFormatting sqref="M59:N60">
    <cfRule type="cellIs" dxfId="817" priority="247" operator="equal">
      <formula>0</formula>
    </cfRule>
    <cfRule type="containsErrors" dxfId="816" priority="248">
      <formula>ISERROR(M59)</formula>
    </cfRule>
  </conditionalFormatting>
  <conditionalFormatting sqref="C52:C56">
    <cfRule type="containsErrors" dxfId="815" priority="246">
      <formula>ISERROR(C52)</formula>
    </cfRule>
  </conditionalFormatting>
  <conditionalFormatting sqref="C57:C58">
    <cfRule type="cellIs" dxfId="814" priority="244" operator="equal">
      <formula>0</formula>
    </cfRule>
    <cfRule type="containsErrors" dxfId="813" priority="245">
      <formula>ISERROR(C57)</formula>
    </cfRule>
  </conditionalFormatting>
  <conditionalFormatting sqref="C59:C60">
    <cfRule type="cellIs" dxfId="812" priority="242" operator="equal">
      <formula>0</formula>
    </cfRule>
    <cfRule type="containsErrors" dxfId="811" priority="243">
      <formula>ISERROR(C59)</formula>
    </cfRule>
  </conditionalFormatting>
  <conditionalFormatting sqref="D59:D60">
    <cfRule type="cellIs" dxfId="810" priority="240" operator="equal">
      <formula>0</formula>
    </cfRule>
    <cfRule type="containsErrors" dxfId="809" priority="241">
      <formula>ISERROR(D59)</formula>
    </cfRule>
  </conditionalFormatting>
  <conditionalFormatting sqref="O52:O56">
    <cfRule type="cellIs" dxfId="808" priority="238" operator="equal">
      <formula>0</formula>
    </cfRule>
    <cfRule type="containsErrors" dxfId="807" priority="239">
      <formula>ISERROR(O52)</formula>
    </cfRule>
  </conditionalFormatting>
  <conditionalFormatting sqref="O57:O58">
    <cfRule type="cellIs" dxfId="806" priority="236" operator="equal">
      <formula>0</formula>
    </cfRule>
    <cfRule type="containsErrors" dxfId="805" priority="237">
      <formula>ISERROR(O57)</formula>
    </cfRule>
  </conditionalFormatting>
  <conditionalFormatting sqref="O59:O60">
    <cfRule type="cellIs" dxfId="804" priority="234" operator="equal">
      <formula>0</formula>
    </cfRule>
    <cfRule type="containsErrors" dxfId="803" priority="235">
      <formula>ISERROR(O59)</formula>
    </cfRule>
  </conditionalFormatting>
  <conditionalFormatting sqref="O52:O56">
    <cfRule type="cellIs" dxfId="802" priority="233" operator="equal">
      <formula>FALSE</formula>
    </cfRule>
  </conditionalFormatting>
  <conditionalFormatting sqref="O57:O58">
    <cfRule type="cellIs" dxfId="801" priority="232" operator="equal">
      <formula>FALSE</formula>
    </cfRule>
  </conditionalFormatting>
  <conditionalFormatting sqref="O59:O60">
    <cfRule type="cellIs" dxfId="800" priority="231" operator="equal">
      <formula>FALSE</formula>
    </cfRule>
  </conditionalFormatting>
  <conditionalFormatting sqref="M62:N66 D62:D66">
    <cfRule type="containsErrors" dxfId="799" priority="230">
      <formula>ISERROR(D62)</formula>
    </cfRule>
  </conditionalFormatting>
  <conditionalFormatting sqref="M62:M66">
    <cfRule type="containsErrors" dxfId="798" priority="229">
      <formula>ISERROR(M62)</formula>
    </cfRule>
  </conditionalFormatting>
  <conditionalFormatting sqref="M62:N66">
    <cfRule type="cellIs" dxfId="797" priority="228" operator="equal">
      <formula>0</formula>
    </cfRule>
  </conditionalFormatting>
  <conditionalFormatting sqref="M67:N68 D67:D68">
    <cfRule type="cellIs" dxfId="796" priority="226" operator="equal">
      <formula>0</formula>
    </cfRule>
    <cfRule type="containsErrors" dxfId="795" priority="227">
      <formula>ISERROR(D67)</formula>
    </cfRule>
  </conditionalFormatting>
  <conditionalFormatting sqref="M69:N70">
    <cfRule type="cellIs" dxfId="794" priority="224" operator="equal">
      <formula>0</formula>
    </cfRule>
    <cfRule type="containsErrors" dxfId="793" priority="225">
      <formula>ISERROR(M69)</formula>
    </cfRule>
  </conditionalFormatting>
  <conditionalFormatting sqref="C62:C66">
    <cfRule type="containsErrors" dxfId="792" priority="223">
      <formula>ISERROR(C62)</formula>
    </cfRule>
  </conditionalFormatting>
  <conditionalFormatting sqref="C67:C68">
    <cfRule type="cellIs" dxfId="791" priority="221" operator="equal">
      <formula>0</formula>
    </cfRule>
    <cfRule type="containsErrors" dxfId="790" priority="222">
      <formula>ISERROR(C67)</formula>
    </cfRule>
  </conditionalFormatting>
  <conditionalFormatting sqref="C69:C70">
    <cfRule type="cellIs" dxfId="789" priority="219" operator="equal">
      <formula>0</formula>
    </cfRule>
    <cfRule type="containsErrors" dxfId="788" priority="220">
      <formula>ISERROR(C69)</formula>
    </cfRule>
  </conditionalFormatting>
  <conditionalFormatting sqref="D69:D70">
    <cfRule type="cellIs" dxfId="787" priority="217" operator="equal">
      <formula>0</formula>
    </cfRule>
    <cfRule type="containsErrors" dxfId="786" priority="218">
      <formula>ISERROR(D69)</formula>
    </cfRule>
  </conditionalFormatting>
  <conditionalFormatting sqref="O62:O66">
    <cfRule type="cellIs" dxfId="785" priority="215" operator="equal">
      <formula>0</formula>
    </cfRule>
    <cfRule type="containsErrors" dxfId="784" priority="216">
      <formula>ISERROR(O62)</formula>
    </cfRule>
  </conditionalFormatting>
  <conditionalFormatting sqref="O67:O68">
    <cfRule type="cellIs" dxfId="783" priority="213" operator="equal">
      <formula>0</formula>
    </cfRule>
    <cfRule type="containsErrors" dxfId="782" priority="214">
      <formula>ISERROR(O67)</formula>
    </cfRule>
  </conditionalFormatting>
  <conditionalFormatting sqref="O69:O70">
    <cfRule type="cellIs" dxfId="781" priority="211" operator="equal">
      <formula>0</formula>
    </cfRule>
    <cfRule type="containsErrors" dxfId="780" priority="212">
      <formula>ISERROR(O69)</formula>
    </cfRule>
  </conditionalFormatting>
  <conditionalFormatting sqref="O62:O66">
    <cfRule type="cellIs" dxfId="779" priority="210" operator="equal">
      <formula>FALSE</formula>
    </cfRule>
  </conditionalFormatting>
  <conditionalFormatting sqref="O67:O68">
    <cfRule type="cellIs" dxfId="778" priority="209" operator="equal">
      <formula>FALSE</formula>
    </cfRule>
  </conditionalFormatting>
  <conditionalFormatting sqref="O69:O70">
    <cfRule type="cellIs" dxfId="777" priority="208" operator="equal">
      <formula>FALSE</formula>
    </cfRule>
  </conditionalFormatting>
  <conditionalFormatting sqref="M72:N76 D72:D76">
    <cfRule type="containsErrors" dxfId="776" priority="207">
      <formula>ISERROR(D72)</formula>
    </cfRule>
  </conditionalFormatting>
  <conditionalFormatting sqref="M72:M76">
    <cfRule type="containsErrors" dxfId="775" priority="206">
      <formula>ISERROR(M72)</formula>
    </cfRule>
  </conditionalFormatting>
  <conditionalFormatting sqref="M72:N76">
    <cfRule type="cellIs" dxfId="774" priority="205" operator="equal">
      <formula>0</formula>
    </cfRule>
  </conditionalFormatting>
  <conditionalFormatting sqref="M79:N80">
    <cfRule type="cellIs" dxfId="773" priority="201" operator="equal">
      <formula>0</formula>
    </cfRule>
    <cfRule type="containsErrors" dxfId="772" priority="202">
      <formula>ISERROR(M79)</formula>
    </cfRule>
  </conditionalFormatting>
  <conditionalFormatting sqref="C72:C76">
    <cfRule type="containsErrors" dxfId="771" priority="200">
      <formula>ISERROR(C72)</formula>
    </cfRule>
  </conditionalFormatting>
  <conditionalFormatting sqref="C77:C78">
    <cfRule type="cellIs" dxfId="770" priority="198" operator="equal">
      <formula>0</formula>
    </cfRule>
    <cfRule type="containsErrors" dxfId="769" priority="199">
      <formula>ISERROR(C77)</formula>
    </cfRule>
  </conditionalFormatting>
  <conditionalFormatting sqref="C79:C80">
    <cfRule type="cellIs" dxfId="768" priority="196" operator="equal">
      <formula>0</formula>
    </cfRule>
    <cfRule type="containsErrors" dxfId="767" priority="197">
      <formula>ISERROR(C79)</formula>
    </cfRule>
  </conditionalFormatting>
  <conditionalFormatting sqref="D79:D80">
    <cfRule type="cellIs" dxfId="766" priority="194" operator="equal">
      <formula>0</formula>
    </cfRule>
    <cfRule type="containsErrors" dxfId="765" priority="195">
      <formula>ISERROR(D79)</formula>
    </cfRule>
  </conditionalFormatting>
  <conditionalFormatting sqref="O72:O76">
    <cfRule type="cellIs" dxfId="764" priority="192" operator="equal">
      <formula>0</formula>
    </cfRule>
    <cfRule type="containsErrors" dxfId="763" priority="193">
      <formula>ISERROR(O72)</formula>
    </cfRule>
  </conditionalFormatting>
  <conditionalFormatting sqref="O77:O78">
    <cfRule type="cellIs" dxfId="762" priority="190" operator="equal">
      <formula>0</formula>
    </cfRule>
    <cfRule type="containsErrors" dxfId="761" priority="191">
      <formula>ISERROR(O77)</formula>
    </cfRule>
  </conditionalFormatting>
  <conditionalFormatting sqref="O79:O80">
    <cfRule type="cellIs" dxfId="760" priority="188" operator="equal">
      <formula>0</formula>
    </cfRule>
    <cfRule type="containsErrors" dxfId="759" priority="189">
      <formula>ISERROR(O79)</formula>
    </cfRule>
  </conditionalFormatting>
  <conditionalFormatting sqref="O72:O76">
    <cfRule type="cellIs" dxfId="758" priority="187" operator="equal">
      <formula>FALSE</formula>
    </cfRule>
  </conditionalFormatting>
  <conditionalFormatting sqref="O77:O78">
    <cfRule type="cellIs" dxfId="757" priority="186" operator="equal">
      <formula>FALSE</formula>
    </cfRule>
  </conditionalFormatting>
  <conditionalFormatting sqref="O79:O80">
    <cfRule type="cellIs" dxfId="756" priority="185" operator="equal">
      <formula>FALSE</formula>
    </cfRule>
  </conditionalFormatting>
  <conditionalFormatting sqref="M82:M86">
    <cfRule type="containsErrors" dxfId="755" priority="183">
      <formula>ISERROR(M82)</formula>
    </cfRule>
  </conditionalFormatting>
  <conditionalFormatting sqref="M82:N86">
    <cfRule type="cellIs" dxfId="754" priority="182" operator="equal">
      <formula>0</formula>
    </cfRule>
  </conditionalFormatting>
  <conditionalFormatting sqref="M87:N88 D87:D88">
    <cfRule type="cellIs" dxfId="753" priority="180" operator="equal">
      <formula>0</formula>
    </cfRule>
    <cfRule type="containsErrors" dxfId="752" priority="181">
      <formula>ISERROR(D87)</formula>
    </cfRule>
  </conditionalFormatting>
  <conditionalFormatting sqref="M89:N90">
    <cfRule type="cellIs" dxfId="751" priority="178" operator="equal">
      <formula>0</formula>
    </cfRule>
    <cfRule type="containsErrors" dxfId="750" priority="179">
      <formula>ISERROR(M89)</formula>
    </cfRule>
  </conditionalFormatting>
  <conditionalFormatting sqref="C82:C86">
    <cfRule type="containsErrors" dxfId="749" priority="177">
      <formula>ISERROR(C82)</formula>
    </cfRule>
  </conditionalFormatting>
  <conditionalFormatting sqref="C87:C88">
    <cfRule type="cellIs" dxfId="748" priority="175" operator="equal">
      <formula>0</formula>
    </cfRule>
    <cfRule type="containsErrors" dxfId="747" priority="176">
      <formula>ISERROR(C87)</formula>
    </cfRule>
  </conditionalFormatting>
  <conditionalFormatting sqref="C89:C90">
    <cfRule type="cellIs" dxfId="746" priority="173" operator="equal">
      <formula>0</formula>
    </cfRule>
    <cfRule type="containsErrors" dxfId="745" priority="174">
      <formula>ISERROR(C89)</formula>
    </cfRule>
  </conditionalFormatting>
  <conditionalFormatting sqref="D89:D90">
    <cfRule type="cellIs" dxfId="744" priority="171" operator="equal">
      <formula>0</formula>
    </cfRule>
    <cfRule type="containsErrors" dxfId="743" priority="172">
      <formula>ISERROR(D89)</formula>
    </cfRule>
  </conditionalFormatting>
  <conditionalFormatting sqref="O82:O86">
    <cfRule type="cellIs" dxfId="742" priority="169" operator="equal">
      <formula>0</formula>
    </cfRule>
    <cfRule type="containsErrors" dxfId="741" priority="170">
      <formula>ISERROR(O82)</formula>
    </cfRule>
  </conditionalFormatting>
  <conditionalFormatting sqref="O87:O88">
    <cfRule type="cellIs" dxfId="740" priority="167" operator="equal">
      <formula>0</formula>
    </cfRule>
    <cfRule type="containsErrors" dxfId="739" priority="168">
      <formula>ISERROR(O87)</formula>
    </cfRule>
  </conditionalFormatting>
  <conditionalFormatting sqref="O89:O90">
    <cfRule type="cellIs" dxfId="738" priority="165" operator="equal">
      <formula>0</formula>
    </cfRule>
    <cfRule type="containsErrors" dxfId="737" priority="166">
      <formula>ISERROR(O89)</formula>
    </cfRule>
  </conditionalFormatting>
  <conditionalFormatting sqref="O82:O86">
    <cfRule type="cellIs" dxfId="736" priority="164" operator="equal">
      <formula>FALSE</formula>
    </cfRule>
  </conditionalFormatting>
  <conditionalFormatting sqref="O87:O88">
    <cfRule type="cellIs" dxfId="735" priority="163" operator="equal">
      <formula>FALSE</formula>
    </cfRule>
  </conditionalFormatting>
  <conditionalFormatting sqref="O89:O90">
    <cfRule type="cellIs" dxfId="734" priority="162" operator="equal">
      <formula>FALSE</formula>
    </cfRule>
  </conditionalFormatting>
  <conditionalFormatting sqref="M92:N96 D92:D96">
    <cfRule type="containsErrors" dxfId="733" priority="161">
      <formula>ISERROR(D92)</formula>
    </cfRule>
  </conditionalFormatting>
  <conditionalFormatting sqref="M92:M96">
    <cfRule type="containsErrors" dxfId="732" priority="160">
      <formula>ISERROR(M92)</formula>
    </cfRule>
  </conditionalFormatting>
  <conditionalFormatting sqref="M92:N96">
    <cfRule type="cellIs" dxfId="731" priority="159" operator="equal">
      <formula>0</formula>
    </cfRule>
  </conditionalFormatting>
  <conditionalFormatting sqref="M97:N98 D97:D98">
    <cfRule type="cellIs" dxfId="730" priority="157" operator="equal">
      <formula>0</formula>
    </cfRule>
    <cfRule type="containsErrors" dxfId="729" priority="158">
      <formula>ISERROR(D97)</formula>
    </cfRule>
  </conditionalFormatting>
  <conditionalFormatting sqref="M99:N100">
    <cfRule type="cellIs" dxfId="728" priority="155" operator="equal">
      <formula>0</formula>
    </cfRule>
    <cfRule type="containsErrors" dxfId="727" priority="156">
      <formula>ISERROR(M99)</formula>
    </cfRule>
  </conditionalFormatting>
  <conditionalFormatting sqref="C92:C96">
    <cfRule type="containsErrors" dxfId="726" priority="154">
      <formula>ISERROR(C92)</formula>
    </cfRule>
  </conditionalFormatting>
  <conditionalFormatting sqref="C97:C98">
    <cfRule type="cellIs" dxfId="725" priority="152" operator="equal">
      <formula>0</formula>
    </cfRule>
    <cfRule type="containsErrors" dxfId="724" priority="153">
      <formula>ISERROR(C97)</formula>
    </cfRule>
  </conditionalFormatting>
  <conditionalFormatting sqref="C99:C100">
    <cfRule type="cellIs" dxfId="723" priority="150" operator="equal">
      <formula>0</formula>
    </cfRule>
    <cfRule type="containsErrors" dxfId="722" priority="151">
      <formula>ISERROR(C99)</formula>
    </cfRule>
  </conditionalFormatting>
  <conditionalFormatting sqref="D99:D100">
    <cfRule type="cellIs" dxfId="721" priority="148" operator="equal">
      <formula>0</formula>
    </cfRule>
    <cfRule type="containsErrors" dxfId="720" priority="149">
      <formula>ISERROR(D99)</formula>
    </cfRule>
  </conditionalFormatting>
  <conditionalFormatting sqref="O92:O96">
    <cfRule type="cellIs" dxfId="719" priority="146" operator="equal">
      <formula>0</formula>
    </cfRule>
    <cfRule type="containsErrors" dxfId="718" priority="147">
      <formula>ISERROR(O92)</formula>
    </cfRule>
  </conditionalFormatting>
  <conditionalFormatting sqref="O99:O100">
    <cfRule type="cellIs" dxfId="717" priority="142" operator="equal">
      <formula>0</formula>
    </cfRule>
    <cfRule type="containsErrors" dxfId="716" priority="143">
      <formula>ISERROR(O99)</formula>
    </cfRule>
  </conditionalFormatting>
  <conditionalFormatting sqref="O92:O96">
    <cfRule type="cellIs" dxfId="715" priority="141" operator="equal">
      <formula>FALSE</formula>
    </cfRule>
  </conditionalFormatting>
  <conditionalFormatting sqref="O97:O98">
    <cfRule type="cellIs" dxfId="714" priority="140" operator="equal">
      <formula>FALSE</formula>
    </cfRule>
  </conditionalFormatting>
  <conditionalFormatting sqref="O99:O100">
    <cfRule type="cellIs" dxfId="713" priority="139" operator="equal">
      <formula>FALSE</formula>
    </cfRule>
  </conditionalFormatting>
  <conditionalFormatting sqref="M102:N106 D102:D106">
    <cfRule type="containsErrors" dxfId="712" priority="138">
      <formula>ISERROR(D102)</formula>
    </cfRule>
  </conditionalFormatting>
  <conditionalFormatting sqref="M102:M106">
    <cfRule type="containsErrors" dxfId="711" priority="137">
      <formula>ISERROR(M102)</formula>
    </cfRule>
  </conditionalFormatting>
  <conditionalFormatting sqref="M102:N106">
    <cfRule type="cellIs" dxfId="710" priority="136" operator="equal">
      <formula>0</formula>
    </cfRule>
  </conditionalFormatting>
  <conditionalFormatting sqref="M107:N108 D107:D108">
    <cfRule type="cellIs" dxfId="709" priority="134" operator="equal">
      <formula>0</formula>
    </cfRule>
    <cfRule type="containsErrors" dxfId="708" priority="135">
      <formula>ISERROR(D107)</formula>
    </cfRule>
  </conditionalFormatting>
  <conditionalFormatting sqref="M109:N110">
    <cfRule type="cellIs" dxfId="707" priority="132" operator="equal">
      <formula>0</formula>
    </cfRule>
    <cfRule type="containsErrors" dxfId="706" priority="133">
      <formula>ISERROR(M109)</formula>
    </cfRule>
  </conditionalFormatting>
  <conditionalFormatting sqref="C102:C106">
    <cfRule type="containsErrors" dxfId="705" priority="131">
      <formula>ISERROR(C102)</formula>
    </cfRule>
  </conditionalFormatting>
  <conditionalFormatting sqref="C107:C108">
    <cfRule type="cellIs" dxfId="704" priority="129" operator="equal">
      <formula>0</formula>
    </cfRule>
    <cfRule type="containsErrors" dxfId="703" priority="130">
      <formula>ISERROR(C107)</formula>
    </cfRule>
  </conditionalFormatting>
  <conditionalFormatting sqref="C109:C110">
    <cfRule type="cellIs" dxfId="702" priority="127" operator="equal">
      <formula>0</formula>
    </cfRule>
    <cfRule type="containsErrors" dxfId="701" priority="128">
      <formula>ISERROR(C109)</formula>
    </cfRule>
  </conditionalFormatting>
  <conditionalFormatting sqref="O102:O106">
    <cfRule type="cellIs" dxfId="700" priority="123" operator="equal">
      <formula>0</formula>
    </cfRule>
    <cfRule type="containsErrors" dxfId="699" priority="124">
      <formula>ISERROR(O102)</formula>
    </cfRule>
  </conditionalFormatting>
  <conditionalFormatting sqref="O107:O108">
    <cfRule type="cellIs" dxfId="698" priority="121" operator="equal">
      <formula>0</formula>
    </cfRule>
    <cfRule type="containsErrors" dxfId="697" priority="122">
      <formula>ISERROR(O107)</formula>
    </cfRule>
  </conditionalFormatting>
  <conditionalFormatting sqref="O109:O110">
    <cfRule type="cellIs" dxfId="696" priority="119" operator="equal">
      <formula>0</formula>
    </cfRule>
    <cfRule type="containsErrors" dxfId="695" priority="120">
      <formula>ISERROR(O109)</formula>
    </cfRule>
  </conditionalFormatting>
  <conditionalFormatting sqref="O102:O106">
    <cfRule type="cellIs" dxfId="694" priority="118" operator="equal">
      <formula>FALSE</formula>
    </cfRule>
  </conditionalFormatting>
  <conditionalFormatting sqref="O107:O108">
    <cfRule type="cellIs" dxfId="693" priority="117" operator="equal">
      <formula>FALSE</formula>
    </cfRule>
  </conditionalFormatting>
  <conditionalFormatting sqref="O109:O110">
    <cfRule type="cellIs" dxfId="692" priority="116" operator="equal">
      <formula>FALSE</formula>
    </cfRule>
  </conditionalFormatting>
  <conditionalFormatting sqref="M112:N116 D112:D116">
    <cfRule type="containsErrors" dxfId="691" priority="115">
      <formula>ISERROR(D112)</formula>
    </cfRule>
  </conditionalFormatting>
  <conditionalFormatting sqref="M112:M116">
    <cfRule type="containsErrors" dxfId="690" priority="114">
      <formula>ISERROR(M112)</formula>
    </cfRule>
  </conditionalFormatting>
  <conditionalFormatting sqref="M112:N116">
    <cfRule type="cellIs" dxfId="689" priority="113" operator="equal">
      <formula>0</formula>
    </cfRule>
  </conditionalFormatting>
  <conditionalFormatting sqref="M117:N118 D117:D118">
    <cfRule type="cellIs" dxfId="688" priority="111" operator="equal">
      <formula>0</formula>
    </cfRule>
    <cfRule type="containsErrors" dxfId="687" priority="112">
      <formula>ISERROR(D117)</formula>
    </cfRule>
  </conditionalFormatting>
  <conditionalFormatting sqref="M119:N120">
    <cfRule type="cellIs" dxfId="686" priority="109" operator="equal">
      <formula>0</formula>
    </cfRule>
    <cfRule type="containsErrors" dxfId="685" priority="110">
      <formula>ISERROR(M119)</formula>
    </cfRule>
  </conditionalFormatting>
  <conditionalFormatting sqref="C112:C116">
    <cfRule type="containsErrors" dxfId="684" priority="108">
      <formula>ISERROR(C112)</formula>
    </cfRule>
  </conditionalFormatting>
  <conditionalFormatting sqref="C119:C120">
    <cfRule type="cellIs" dxfId="683" priority="104" operator="equal">
      <formula>0</formula>
    </cfRule>
    <cfRule type="containsErrors" dxfId="682" priority="105">
      <formula>ISERROR(C119)</formula>
    </cfRule>
  </conditionalFormatting>
  <conditionalFormatting sqref="D119:D120">
    <cfRule type="cellIs" dxfId="681" priority="102" operator="equal">
      <formula>0</formula>
    </cfRule>
    <cfRule type="containsErrors" dxfId="680" priority="103">
      <formula>ISERROR(D119)</formula>
    </cfRule>
  </conditionalFormatting>
  <conditionalFormatting sqref="O112:O116">
    <cfRule type="cellIs" dxfId="679" priority="100" operator="equal">
      <formula>0</formula>
    </cfRule>
    <cfRule type="containsErrors" dxfId="678" priority="101">
      <formula>ISERROR(O112)</formula>
    </cfRule>
  </conditionalFormatting>
  <conditionalFormatting sqref="O117:O118">
    <cfRule type="cellIs" dxfId="677" priority="98" operator="equal">
      <formula>0</formula>
    </cfRule>
    <cfRule type="containsErrors" dxfId="676" priority="99">
      <formula>ISERROR(O117)</formula>
    </cfRule>
  </conditionalFormatting>
  <conditionalFormatting sqref="O119:O120">
    <cfRule type="cellIs" dxfId="675" priority="96" operator="equal">
      <formula>0</formula>
    </cfRule>
    <cfRule type="containsErrors" dxfId="674" priority="97">
      <formula>ISERROR(O119)</formula>
    </cfRule>
  </conditionalFormatting>
  <conditionalFormatting sqref="O112:O116">
    <cfRule type="cellIs" dxfId="673" priority="95" operator="equal">
      <formula>FALSE</formula>
    </cfRule>
  </conditionalFormatting>
  <conditionalFormatting sqref="O117:O118">
    <cfRule type="cellIs" dxfId="672" priority="94" operator="equal">
      <formula>FALSE</formula>
    </cfRule>
  </conditionalFormatting>
  <conditionalFormatting sqref="O119:O120">
    <cfRule type="cellIs" dxfId="671" priority="93" operator="equal">
      <formula>FALSE</formula>
    </cfRule>
  </conditionalFormatting>
  <conditionalFormatting sqref="M122:N126 D122:D126">
    <cfRule type="containsErrors" dxfId="670" priority="92">
      <formula>ISERROR(D122)</formula>
    </cfRule>
  </conditionalFormatting>
  <conditionalFormatting sqref="M122:M126">
    <cfRule type="containsErrors" dxfId="669" priority="91">
      <formula>ISERROR(M122)</formula>
    </cfRule>
  </conditionalFormatting>
  <conditionalFormatting sqref="M122:N126">
    <cfRule type="cellIs" dxfId="668" priority="90" operator="equal">
      <formula>0</formula>
    </cfRule>
  </conditionalFormatting>
  <conditionalFormatting sqref="M127:N128 D127:D128">
    <cfRule type="cellIs" dxfId="667" priority="88" operator="equal">
      <formula>0</formula>
    </cfRule>
    <cfRule type="containsErrors" dxfId="666" priority="89">
      <formula>ISERROR(D127)</formula>
    </cfRule>
  </conditionalFormatting>
  <conditionalFormatting sqref="M129:N130">
    <cfRule type="cellIs" dxfId="665" priority="86" operator="equal">
      <formula>0</formula>
    </cfRule>
    <cfRule type="containsErrors" dxfId="664" priority="87">
      <formula>ISERROR(M129)</formula>
    </cfRule>
  </conditionalFormatting>
  <conditionalFormatting sqref="C122:C126">
    <cfRule type="containsErrors" dxfId="663" priority="85">
      <formula>ISERROR(C122)</formula>
    </cfRule>
  </conditionalFormatting>
  <conditionalFormatting sqref="C127:C128">
    <cfRule type="cellIs" dxfId="662" priority="83" operator="equal">
      <formula>0</formula>
    </cfRule>
    <cfRule type="containsErrors" dxfId="661" priority="84">
      <formula>ISERROR(C127)</formula>
    </cfRule>
  </conditionalFormatting>
  <conditionalFormatting sqref="C129:C130">
    <cfRule type="cellIs" dxfId="660" priority="81" operator="equal">
      <formula>0</formula>
    </cfRule>
    <cfRule type="containsErrors" dxfId="659" priority="82">
      <formula>ISERROR(C129)</formula>
    </cfRule>
  </conditionalFormatting>
  <conditionalFormatting sqref="D129:D130">
    <cfRule type="cellIs" dxfId="658" priority="79" operator="equal">
      <formula>0</formula>
    </cfRule>
    <cfRule type="containsErrors" dxfId="657" priority="80">
      <formula>ISERROR(D129)</formula>
    </cfRule>
  </conditionalFormatting>
  <conditionalFormatting sqref="O122:O126">
    <cfRule type="cellIs" dxfId="656" priority="77" operator="equal">
      <formula>0</formula>
    </cfRule>
    <cfRule type="containsErrors" dxfId="655" priority="78">
      <formula>ISERROR(O122)</formula>
    </cfRule>
  </conditionalFormatting>
  <conditionalFormatting sqref="O127:O128">
    <cfRule type="cellIs" dxfId="654" priority="75" operator="equal">
      <formula>0</formula>
    </cfRule>
    <cfRule type="containsErrors" dxfId="653" priority="76">
      <formula>ISERROR(O127)</formula>
    </cfRule>
  </conditionalFormatting>
  <conditionalFormatting sqref="O129:O130">
    <cfRule type="cellIs" dxfId="652" priority="73" operator="equal">
      <formula>0</formula>
    </cfRule>
    <cfRule type="containsErrors" dxfId="651" priority="74">
      <formula>ISERROR(O129)</formula>
    </cfRule>
  </conditionalFormatting>
  <conditionalFormatting sqref="O122:O126">
    <cfRule type="cellIs" dxfId="650" priority="72" operator="equal">
      <formula>FALSE</formula>
    </cfRule>
  </conditionalFormatting>
  <conditionalFormatting sqref="O127:O128">
    <cfRule type="cellIs" dxfId="649" priority="71" operator="equal">
      <formula>FALSE</formula>
    </cfRule>
  </conditionalFormatting>
  <conditionalFormatting sqref="O129:O130">
    <cfRule type="cellIs" dxfId="648" priority="70" operator="equal">
      <formula>FALSE</formula>
    </cfRule>
  </conditionalFormatting>
  <conditionalFormatting sqref="M132:N136 D132:D136">
    <cfRule type="containsErrors" dxfId="647" priority="69">
      <formula>ISERROR(D132)</formula>
    </cfRule>
  </conditionalFormatting>
  <conditionalFormatting sqref="M132:M136">
    <cfRule type="containsErrors" dxfId="646" priority="68">
      <formula>ISERROR(M132)</formula>
    </cfRule>
  </conditionalFormatting>
  <conditionalFormatting sqref="M132:N136">
    <cfRule type="cellIs" dxfId="645" priority="67" operator="equal">
      <formula>0</formula>
    </cfRule>
  </conditionalFormatting>
  <conditionalFormatting sqref="M137:N138 D137:D138">
    <cfRule type="cellIs" dxfId="644" priority="65" operator="equal">
      <formula>0</formula>
    </cfRule>
    <cfRule type="containsErrors" dxfId="643" priority="66">
      <formula>ISERROR(D137)</formula>
    </cfRule>
  </conditionalFormatting>
  <conditionalFormatting sqref="M139:N140">
    <cfRule type="cellIs" dxfId="642" priority="63" operator="equal">
      <formula>0</formula>
    </cfRule>
    <cfRule type="containsErrors" dxfId="641" priority="64">
      <formula>ISERROR(M139)</formula>
    </cfRule>
  </conditionalFormatting>
  <conditionalFormatting sqref="C132:C136">
    <cfRule type="containsErrors" dxfId="640" priority="62">
      <formula>ISERROR(C132)</formula>
    </cfRule>
  </conditionalFormatting>
  <conditionalFormatting sqref="C137:C138">
    <cfRule type="cellIs" dxfId="639" priority="60" operator="equal">
      <formula>0</formula>
    </cfRule>
    <cfRule type="containsErrors" dxfId="638" priority="61">
      <formula>ISERROR(C137)</formula>
    </cfRule>
  </conditionalFormatting>
  <conditionalFormatting sqref="C139:C140">
    <cfRule type="cellIs" dxfId="637" priority="58" operator="equal">
      <formula>0</formula>
    </cfRule>
    <cfRule type="containsErrors" dxfId="636" priority="59">
      <formula>ISERROR(C139)</formula>
    </cfRule>
  </conditionalFormatting>
  <conditionalFormatting sqref="D139:D140">
    <cfRule type="cellIs" dxfId="635" priority="56" operator="equal">
      <formula>0</formula>
    </cfRule>
    <cfRule type="containsErrors" dxfId="634" priority="57">
      <formula>ISERROR(D139)</formula>
    </cfRule>
  </conditionalFormatting>
  <conditionalFormatting sqref="O132:O136">
    <cfRule type="cellIs" dxfId="633" priority="54" operator="equal">
      <formula>0</formula>
    </cfRule>
    <cfRule type="containsErrors" dxfId="632" priority="55">
      <formula>ISERROR(O132)</formula>
    </cfRule>
  </conditionalFormatting>
  <conditionalFormatting sqref="O137:O138">
    <cfRule type="cellIs" dxfId="631" priority="52" operator="equal">
      <formula>0</formula>
    </cfRule>
    <cfRule type="containsErrors" dxfId="630" priority="53">
      <formula>ISERROR(O137)</formula>
    </cfRule>
  </conditionalFormatting>
  <conditionalFormatting sqref="O139:O140">
    <cfRule type="cellIs" dxfId="629" priority="50" operator="equal">
      <formula>0</formula>
    </cfRule>
    <cfRule type="containsErrors" dxfId="628" priority="51">
      <formula>ISERROR(O139)</formula>
    </cfRule>
  </conditionalFormatting>
  <conditionalFormatting sqref="O132:O136">
    <cfRule type="cellIs" dxfId="627" priority="49" operator="equal">
      <formula>FALSE</formula>
    </cfRule>
  </conditionalFormatting>
  <conditionalFormatting sqref="O137:O138">
    <cfRule type="cellIs" dxfId="626" priority="48" operator="equal">
      <formula>FALSE</formula>
    </cfRule>
  </conditionalFormatting>
  <conditionalFormatting sqref="O139:O140">
    <cfRule type="cellIs" dxfId="625" priority="47" operator="equal">
      <formula>FALSE</formula>
    </cfRule>
  </conditionalFormatting>
  <conditionalFormatting sqref="M142:N146 D142:D146">
    <cfRule type="containsErrors" dxfId="624" priority="46">
      <formula>ISERROR(D142)</formula>
    </cfRule>
  </conditionalFormatting>
  <conditionalFormatting sqref="M142:M146">
    <cfRule type="containsErrors" dxfId="623" priority="45">
      <formula>ISERROR(M142)</formula>
    </cfRule>
  </conditionalFormatting>
  <conditionalFormatting sqref="M142:N146">
    <cfRule type="cellIs" dxfId="622" priority="44" operator="equal">
      <formula>0</formula>
    </cfRule>
  </conditionalFormatting>
  <conditionalFormatting sqref="M147:N148 D147:D148">
    <cfRule type="cellIs" dxfId="621" priority="42" operator="equal">
      <formula>0</formula>
    </cfRule>
    <cfRule type="containsErrors" dxfId="620" priority="43">
      <formula>ISERROR(D147)</formula>
    </cfRule>
  </conditionalFormatting>
  <conditionalFormatting sqref="M149:N150">
    <cfRule type="cellIs" dxfId="619" priority="40" operator="equal">
      <formula>0</formula>
    </cfRule>
    <cfRule type="containsErrors" dxfId="618" priority="41">
      <formula>ISERROR(M149)</formula>
    </cfRule>
  </conditionalFormatting>
  <conditionalFormatting sqref="C142:C146">
    <cfRule type="containsErrors" dxfId="617" priority="39">
      <formula>ISERROR(C142)</formula>
    </cfRule>
  </conditionalFormatting>
  <conditionalFormatting sqref="C147:C148">
    <cfRule type="cellIs" dxfId="616" priority="37" operator="equal">
      <formula>0</formula>
    </cfRule>
    <cfRule type="containsErrors" dxfId="615" priority="38">
      <formula>ISERROR(C147)</formula>
    </cfRule>
  </conditionalFormatting>
  <conditionalFormatting sqref="C149:C150">
    <cfRule type="cellIs" dxfId="614" priority="35" operator="equal">
      <formula>0</formula>
    </cfRule>
    <cfRule type="containsErrors" dxfId="613" priority="36">
      <formula>ISERROR(C149)</formula>
    </cfRule>
  </conditionalFormatting>
  <conditionalFormatting sqref="D149:D150">
    <cfRule type="cellIs" dxfId="612" priority="33" operator="equal">
      <formula>0</formula>
    </cfRule>
    <cfRule type="containsErrors" dxfId="611" priority="34">
      <formula>ISERROR(D149)</formula>
    </cfRule>
  </conditionalFormatting>
  <conditionalFormatting sqref="O142:O146">
    <cfRule type="cellIs" dxfId="610" priority="31" operator="equal">
      <formula>0</formula>
    </cfRule>
    <cfRule type="containsErrors" dxfId="609" priority="32">
      <formula>ISERROR(O142)</formula>
    </cfRule>
  </conditionalFormatting>
  <conditionalFormatting sqref="O147:O148">
    <cfRule type="cellIs" dxfId="608" priority="29" operator="equal">
      <formula>0</formula>
    </cfRule>
    <cfRule type="containsErrors" dxfId="607" priority="30">
      <formula>ISERROR(O147)</formula>
    </cfRule>
  </conditionalFormatting>
  <conditionalFormatting sqref="O149:O150">
    <cfRule type="cellIs" dxfId="606" priority="27" operator="equal">
      <formula>0</formula>
    </cfRule>
    <cfRule type="containsErrors" dxfId="605" priority="28">
      <formula>ISERROR(O149)</formula>
    </cfRule>
  </conditionalFormatting>
  <conditionalFormatting sqref="O142:O146">
    <cfRule type="cellIs" dxfId="604" priority="26" operator="equal">
      <formula>FALSE</formula>
    </cfRule>
  </conditionalFormatting>
  <conditionalFormatting sqref="O147:O148">
    <cfRule type="cellIs" dxfId="603" priority="25" operator="equal">
      <formula>FALSE</formula>
    </cfRule>
  </conditionalFormatting>
  <conditionalFormatting sqref="O149:O150">
    <cfRule type="cellIs" dxfId="602" priority="24" operator="equal">
      <formula>FALSE</formula>
    </cfRule>
  </conditionalFormatting>
  <conditionalFormatting sqref="M152:N156 D152:D156">
    <cfRule type="containsErrors" dxfId="601" priority="23">
      <formula>ISERROR(D152)</formula>
    </cfRule>
  </conditionalFormatting>
  <conditionalFormatting sqref="M152:M156">
    <cfRule type="containsErrors" dxfId="600" priority="22">
      <formula>ISERROR(M152)</formula>
    </cfRule>
  </conditionalFormatting>
  <conditionalFormatting sqref="M152:N156">
    <cfRule type="cellIs" dxfId="599" priority="21" operator="equal">
      <formula>0</formula>
    </cfRule>
  </conditionalFormatting>
  <conditionalFormatting sqref="M157:N158 D157:D158">
    <cfRule type="cellIs" dxfId="598" priority="19" operator="equal">
      <formula>0</formula>
    </cfRule>
    <cfRule type="containsErrors" dxfId="597" priority="20">
      <formula>ISERROR(D157)</formula>
    </cfRule>
  </conditionalFormatting>
  <conditionalFormatting sqref="M159:N160">
    <cfRule type="cellIs" dxfId="596" priority="17" operator="equal">
      <formula>0</formula>
    </cfRule>
    <cfRule type="containsErrors" dxfId="595" priority="18">
      <formula>ISERROR(M159)</formula>
    </cfRule>
  </conditionalFormatting>
  <conditionalFormatting sqref="C152:C156">
    <cfRule type="containsErrors" dxfId="594" priority="16">
      <formula>ISERROR(C152)</formula>
    </cfRule>
  </conditionalFormatting>
  <conditionalFormatting sqref="C157:C158">
    <cfRule type="cellIs" dxfId="593" priority="14" operator="equal">
      <formula>0</formula>
    </cfRule>
    <cfRule type="containsErrors" dxfId="592" priority="15">
      <formula>ISERROR(C157)</formula>
    </cfRule>
  </conditionalFormatting>
  <conditionalFormatting sqref="C159:C160">
    <cfRule type="cellIs" dxfId="591" priority="12" operator="equal">
      <formula>0</formula>
    </cfRule>
    <cfRule type="containsErrors" dxfId="590" priority="13">
      <formula>ISERROR(C159)</formula>
    </cfRule>
  </conditionalFormatting>
  <conditionalFormatting sqref="D159:D160">
    <cfRule type="cellIs" dxfId="589" priority="10" operator="equal">
      <formula>0</formula>
    </cfRule>
    <cfRule type="containsErrors" dxfId="588" priority="11">
      <formula>ISERROR(D159)</formula>
    </cfRule>
  </conditionalFormatting>
  <conditionalFormatting sqref="O152:O156">
    <cfRule type="cellIs" dxfId="587" priority="8" operator="equal">
      <formula>0</formula>
    </cfRule>
    <cfRule type="containsErrors" dxfId="586" priority="9">
      <formula>ISERROR(O152)</formula>
    </cfRule>
  </conditionalFormatting>
  <conditionalFormatting sqref="O157:O158">
    <cfRule type="cellIs" dxfId="585" priority="6" operator="equal">
      <formula>0</formula>
    </cfRule>
    <cfRule type="containsErrors" dxfId="584" priority="7">
      <formula>ISERROR(O157)</formula>
    </cfRule>
  </conditionalFormatting>
  <conditionalFormatting sqref="O159:O160">
    <cfRule type="cellIs" dxfId="583" priority="4" operator="equal">
      <formula>0</formula>
    </cfRule>
    <cfRule type="containsErrors" dxfId="582" priority="5">
      <formula>ISERROR(O159)</formula>
    </cfRule>
  </conditionalFormatting>
  <conditionalFormatting sqref="O152:O156">
    <cfRule type="cellIs" dxfId="581" priority="3" operator="equal">
      <formula>FALSE</formula>
    </cfRule>
  </conditionalFormatting>
  <conditionalFormatting sqref="O157:O158">
    <cfRule type="cellIs" dxfId="580" priority="2" operator="equal">
      <formula>FALSE</formula>
    </cfRule>
  </conditionalFormatting>
  <conditionalFormatting sqref="O159:O160">
    <cfRule type="cellIs" dxfId="579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O161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7" width="7.77734375" customWidth="1"/>
  </cols>
  <sheetData>
    <row r="1" spans="1:15" ht="42" customHeight="1" x14ac:dyDescent="0.3">
      <c r="A1" s="77" t="s">
        <v>142</v>
      </c>
      <c r="B1" s="30" t="s">
        <v>110</v>
      </c>
      <c r="C1" s="31" t="s">
        <v>111</v>
      </c>
      <c r="D1" s="32" t="s">
        <v>112</v>
      </c>
      <c r="E1" s="30" t="s">
        <v>113</v>
      </c>
      <c r="F1" s="30" t="s">
        <v>114</v>
      </c>
      <c r="G1" s="30" t="s">
        <v>115</v>
      </c>
      <c r="H1" s="33" t="s">
        <v>116</v>
      </c>
      <c r="I1" s="34">
        <v>69</v>
      </c>
      <c r="J1" s="35">
        <v>169</v>
      </c>
      <c r="K1" s="36">
        <v>269</v>
      </c>
      <c r="L1" s="37" t="s">
        <v>117</v>
      </c>
      <c r="M1" s="40" t="s">
        <v>119</v>
      </c>
      <c r="N1" s="79" t="s">
        <v>120</v>
      </c>
      <c r="O1" s="95" t="s">
        <v>118</v>
      </c>
    </row>
    <row r="2" spans="1:15" x14ac:dyDescent="0.3">
      <c r="A2" s="41" t="e">
        <f>VLOOKUP(B2,Données!$A$3:$I$1003,4)</f>
        <v>#N/A</v>
      </c>
      <c r="B2" s="53"/>
      <c r="C2" s="43">
        <f>IF(B2=Données!T$1,Données!$T$2,VLOOKUP(B2,Données!$A$3:$I$1003,3))</f>
        <v>0</v>
      </c>
      <c r="D2" s="41" t="e">
        <f>IF(C2="Dummy",Données!$T$3,VLOOKUP(B2,Données!$A$3:$I$1003,5))</f>
        <v>#N/A</v>
      </c>
      <c r="E2" s="44"/>
      <c r="F2" s="44"/>
      <c r="G2" s="44"/>
      <c r="H2" s="45"/>
      <c r="I2" s="46"/>
      <c r="J2" s="47"/>
      <c r="K2" s="48"/>
      <c r="L2" s="49"/>
      <c r="M2" s="51">
        <f t="shared" ref="M2:M10" si="0">SUM(E2:G2)</f>
        <v>0</v>
      </c>
      <c r="N2" s="51">
        <f>COUNTIF(E2:G2,"&gt;0")</f>
        <v>0</v>
      </c>
      <c r="O2" s="80" t="b">
        <f>IF(OR(E2&gt;0,F2&gt;0,G2&gt;0),Données!$T$4)</f>
        <v>0</v>
      </c>
    </row>
    <row r="3" spans="1:15" x14ac:dyDescent="0.3">
      <c r="A3" s="41" t="e">
        <f>VLOOKUP(B3,Données!$A$3:$I$1003,4)</f>
        <v>#N/A</v>
      </c>
      <c r="B3" s="53"/>
      <c r="C3" s="43">
        <f>IF(B3=Données!T$1,Données!$T$2,VLOOKUP(B3,Données!$A$3:$I$1003,3))</f>
        <v>0</v>
      </c>
      <c r="D3" s="41" t="e">
        <f>IF(C3="Dummy",Données!$T$3,VLOOKUP(B3,Données!$A$3:$I$1003,5))</f>
        <v>#N/A</v>
      </c>
      <c r="E3" s="44"/>
      <c r="F3" s="44"/>
      <c r="G3" s="44"/>
      <c r="H3" s="45"/>
      <c r="I3" s="46"/>
      <c r="J3" s="47"/>
      <c r="K3" s="48"/>
      <c r="L3" s="49"/>
      <c r="M3" s="51">
        <f t="shared" si="0"/>
        <v>0</v>
      </c>
      <c r="N3" s="51">
        <f>COUNTIF(E3:G3,"&gt;0")</f>
        <v>0</v>
      </c>
      <c r="O3" s="81" t="b">
        <f>IF(OR(E3&gt;0,F3&gt;0,G3&gt;0),[1]Données!$T$4)</f>
        <v>0</v>
      </c>
    </row>
    <row r="4" spans="1:15" x14ac:dyDescent="0.3">
      <c r="A4" s="41" t="e">
        <f>VLOOKUP(B4,Données!$A$3:$I$1003,4)</f>
        <v>#N/A</v>
      </c>
      <c r="B4" s="53"/>
      <c r="C4" s="43">
        <f>IF(B4=Données!T$1,Données!$T$2,VLOOKUP(B4,Données!$A$3:$I$1003,3))</f>
        <v>0</v>
      </c>
      <c r="D4" s="41" t="e">
        <f>IF(C4="Dummy",Données!$T$3,VLOOKUP(B4,Données!$A$3:$I$1003,5))</f>
        <v>#N/A</v>
      </c>
      <c r="E4" s="44"/>
      <c r="F4" s="44"/>
      <c r="G4" s="44"/>
      <c r="H4" s="45"/>
      <c r="I4" s="46"/>
      <c r="J4" s="47"/>
      <c r="K4" s="48"/>
      <c r="L4" s="49"/>
      <c r="M4" s="51">
        <f t="shared" si="0"/>
        <v>0</v>
      </c>
      <c r="N4" s="51">
        <f>COUNTIF(E4:G4,"&gt;0")</f>
        <v>0</v>
      </c>
      <c r="O4" s="81" t="b">
        <f>IF(OR(E4&gt;0,F4&gt;0,G4&gt;0),[1]Données!$T$4)</f>
        <v>0</v>
      </c>
    </row>
    <row r="5" spans="1:15" x14ac:dyDescent="0.3">
      <c r="A5" s="41" t="e">
        <f>VLOOKUP(B5,Données!$A$3:$I$1003,4)</f>
        <v>#N/A</v>
      </c>
      <c r="B5" s="53"/>
      <c r="C5" s="43">
        <f>IF(B5=Données!T$1,Données!$T$2,VLOOKUP(B5,Données!$A$3:$I$1003,3))</f>
        <v>0</v>
      </c>
      <c r="D5" s="41" t="e">
        <f>IF(C5="Dummy",Données!$T$3,VLOOKUP(B5,Données!$A$3:$I$1003,5))</f>
        <v>#N/A</v>
      </c>
      <c r="E5" s="44"/>
      <c r="F5" s="44"/>
      <c r="G5" s="44"/>
      <c r="H5" s="45"/>
      <c r="I5" s="46"/>
      <c r="J5" s="47"/>
      <c r="K5" s="48"/>
      <c r="L5" s="49"/>
      <c r="M5" s="51">
        <f t="shared" si="0"/>
        <v>0</v>
      </c>
      <c r="N5" s="51">
        <f>COUNTIF(E5:G5,"&gt;0")</f>
        <v>0</v>
      </c>
      <c r="O5" s="81" t="b">
        <f>IF(OR(E5&gt;0,F5&gt;0,G5&gt;0),[1]Données!$T$4)</f>
        <v>0</v>
      </c>
    </row>
    <row r="6" spans="1:15" x14ac:dyDescent="0.3">
      <c r="A6" s="41" t="e">
        <f>VLOOKUP(B6,Données!$A$3:$I$1003,4)</f>
        <v>#N/A</v>
      </c>
      <c r="B6" s="53"/>
      <c r="C6" s="43">
        <f>IF(B6=Données!T$1,Données!$T$2,VLOOKUP(B6,Données!$A$3:$I$1003,3))</f>
        <v>0</v>
      </c>
      <c r="D6" s="41" t="e">
        <f>IF(C6="Dummy",Données!$T$3,VLOOKUP(B6,Données!$A$3:$I$1003,5))</f>
        <v>#N/A</v>
      </c>
      <c r="E6" s="44"/>
      <c r="F6" s="44"/>
      <c r="G6" s="44"/>
      <c r="H6" s="45"/>
      <c r="I6" s="46"/>
      <c r="J6" s="47"/>
      <c r="K6" s="48"/>
      <c r="L6" s="49"/>
      <c r="M6" s="51">
        <f t="shared" si="0"/>
        <v>0</v>
      </c>
      <c r="N6" s="51">
        <f>COUNTIF(E6:G6,"&gt;0")</f>
        <v>0</v>
      </c>
      <c r="O6" s="81" t="b">
        <f>IF(OR(E6&gt;0,F6&gt;0,G6&gt;0),[1]Données!$T$4)</f>
        <v>0</v>
      </c>
    </row>
    <row r="7" spans="1:15" x14ac:dyDescent="0.3">
      <c r="A7" s="32" t="s">
        <v>121</v>
      </c>
      <c r="B7" s="53"/>
      <c r="C7" s="54" t="e">
        <f>VLOOKUP(B7,Données!$M$3:$R$253,2)</f>
        <v>#N/A</v>
      </c>
      <c r="D7" s="32" t="e">
        <f>VLOOKUP(B7,Données!$M$3:$R$253,3)</f>
        <v>#N/A</v>
      </c>
      <c r="E7" s="55"/>
      <c r="F7" s="55"/>
      <c r="G7" s="55"/>
      <c r="H7" s="45"/>
      <c r="I7" s="46"/>
      <c r="J7" s="47"/>
      <c r="K7" s="48"/>
      <c r="L7" s="49"/>
      <c r="M7" s="57">
        <f t="shared" si="0"/>
        <v>0</v>
      </c>
      <c r="N7" s="57">
        <f>COUNTIF(E7:G7,("&gt;0"))</f>
        <v>0</v>
      </c>
      <c r="O7" s="82" t="b">
        <f>IF(OR(E7&gt;0,F7&gt;0,G7&gt;0),Données!$T$5)</f>
        <v>0</v>
      </c>
    </row>
    <row r="8" spans="1:15" x14ac:dyDescent="0.3">
      <c r="A8" s="32" t="s">
        <v>121</v>
      </c>
      <c r="B8" s="53"/>
      <c r="C8" s="54" t="e">
        <f>VLOOKUP(B8,Données!$M$3:$R$253,2)</f>
        <v>#N/A</v>
      </c>
      <c r="D8" s="32" t="e">
        <f>VLOOKUP(B8,Données!$M$3:$R$253,3)</f>
        <v>#N/A</v>
      </c>
      <c r="E8" s="55"/>
      <c r="F8" s="55"/>
      <c r="G8" s="55"/>
      <c r="H8" s="45"/>
      <c r="I8" s="46"/>
      <c r="J8" s="47"/>
      <c r="K8" s="48"/>
      <c r="L8" s="49"/>
      <c r="M8" s="57">
        <f t="shared" si="0"/>
        <v>0</v>
      </c>
      <c r="N8" s="57">
        <f>COUNTIF(E8:G8,("&gt;0"))</f>
        <v>0</v>
      </c>
      <c r="O8" s="82" t="b">
        <f>IF(OR(E8&gt;0,F8&gt;0,G8&gt;0),Données!$T$5)</f>
        <v>0</v>
      </c>
    </row>
    <row r="9" spans="1:15" x14ac:dyDescent="0.3">
      <c r="A9" s="59" t="s">
        <v>122</v>
      </c>
      <c r="B9" s="53"/>
      <c r="C9" s="60" t="e">
        <f>VLOOKUP(B9,Données!$A$3:$I$1003,3)</f>
        <v>#N/A</v>
      </c>
      <c r="D9" s="59" t="e">
        <f>IF(C9="Dummy",Données!$T$3,VLOOKUP(B9,Données!$A$3:$I$1003,5))</f>
        <v>#N/A</v>
      </c>
      <c r="E9" s="55"/>
      <c r="F9" s="55"/>
      <c r="G9" s="55"/>
      <c r="H9" s="45"/>
      <c r="I9" s="46"/>
      <c r="J9" s="47"/>
      <c r="K9" s="48"/>
      <c r="L9" s="49"/>
      <c r="M9" s="62">
        <f t="shared" si="0"/>
        <v>0</v>
      </c>
      <c r="N9" s="62">
        <f>COUNTIF(E9:G9,("&gt;0"))</f>
        <v>0</v>
      </c>
      <c r="O9" s="83" t="b">
        <f>IF(OR(E9&gt;0,F9&gt;0,G9&gt;0),Données!$T$4)</f>
        <v>0</v>
      </c>
    </row>
    <row r="10" spans="1:15" x14ac:dyDescent="0.3">
      <c r="A10" s="59" t="s">
        <v>122</v>
      </c>
      <c r="B10" s="53"/>
      <c r="C10" s="60" t="e">
        <f>VLOOKUP(B10,Données!$A$3:$I$1003,3)</f>
        <v>#N/A</v>
      </c>
      <c r="D10" s="59" t="e">
        <f>IF(C10="Dummy",Données!$T$3,VLOOKUP(B10,Données!$A$3:$I$1003,5))</f>
        <v>#N/A</v>
      </c>
      <c r="E10" s="55"/>
      <c r="F10" s="55"/>
      <c r="G10" s="55"/>
      <c r="H10" s="45"/>
      <c r="I10" s="46"/>
      <c r="J10" s="47"/>
      <c r="K10" s="48"/>
      <c r="L10" s="49"/>
      <c r="M10" s="62">
        <f t="shared" si="0"/>
        <v>0</v>
      </c>
      <c r="N10" s="62">
        <f>COUNTIF(E10:G10,("&gt;0"))</f>
        <v>0</v>
      </c>
      <c r="O10" s="83" t="b">
        <f>IF(OR(E10&gt;0,F10&gt;0,G10&gt;0),Données!$T$4)</f>
        <v>0</v>
      </c>
    </row>
    <row r="11" spans="1:15" ht="15.6" x14ac:dyDescent="0.3">
      <c r="A11" s="84" t="e">
        <f>$AG$1-D11</f>
        <v>#N/A</v>
      </c>
      <c r="B11" s="85"/>
      <c r="C11" s="31" t="s">
        <v>123</v>
      </c>
      <c r="D11" s="86" t="e">
        <f>SUM(D2:D6)</f>
        <v>#N/A</v>
      </c>
      <c r="E11" s="87" t="e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#N/A</v>
      </c>
      <c r="F11" s="87" t="e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#N/A</v>
      </c>
      <c r="G11" s="87" t="e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#N/A</v>
      </c>
      <c r="H11" s="85"/>
      <c r="I11" s="88"/>
      <c r="J11" s="89"/>
      <c r="K11" s="90"/>
      <c r="L11" s="91"/>
      <c r="M11" s="92"/>
      <c r="N11" s="93"/>
      <c r="O11" s="94"/>
    </row>
    <row r="12" spans="1:15" x14ac:dyDescent="0.3">
      <c r="A12" s="41" t="e">
        <f>VLOOKUP(B12,Données!$A$3:$I$1003,4)</f>
        <v>#N/A</v>
      </c>
      <c r="B12" s="53"/>
      <c r="C12" s="43">
        <f>IF(B12=Données!T$1,Données!$T$2,VLOOKUP(B12,Données!$A$3:$I$1003,3))</f>
        <v>0</v>
      </c>
      <c r="D12" s="41" t="e">
        <f>IF(C12="Dummy",Données!$T$3,VLOOKUP(B12,Données!$A$3:$I$1003,5))</f>
        <v>#N/A</v>
      </c>
      <c r="E12" s="44"/>
      <c r="F12" s="44"/>
      <c r="G12" s="44"/>
      <c r="H12" s="45"/>
      <c r="I12" s="46"/>
      <c r="J12" s="47"/>
      <c r="K12" s="48"/>
      <c r="L12" s="49"/>
      <c r="M12" s="51">
        <f t="shared" ref="M12:M20" si="1">SUM(E12:G12)</f>
        <v>0</v>
      </c>
      <c r="N12" s="51">
        <f>COUNTIF(E12:G12,"&gt;0")</f>
        <v>0</v>
      </c>
      <c r="O12" s="80" t="b">
        <f>IF(OR(E12&gt;0,F12&gt;0,G12&gt;0),Données!$T$4)</f>
        <v>0</v>
      </c>
    </row>
    <row r="13" spans="1:15" x14ac:dyDescent="0.3">
      <c r="A13" s="41" t="e">
        <f>VLOOKUP(B13,Données!$A$3:$I$1003,4)</f>
        <v>#N/A</v>
      </c>
      <c r="B13" s="53"/>
      <c r="C13" s="43">
        <f>IF(B13=Données!T$1,Données!$T$2,VLOOKUP(B13,Données!$A$3:$I$1003,3))</f>
        <v>0</v>
      </c>
      <c r="D13" s="41" t="e">
        <f>IF(C13="Dummy",Données!$T$3,VLOOKUP(B13,Données!$A$3:$I$1003,5))</f>
        <v>#N/A</v>
      </c>
      <c r="E13" s="44"/>
      <c r="F13" s="44"/>
      <c r="G13" s="44"/>
      <c r="H13" s="45"/>
      <c r="I13" s="46"/>
      <c r="J13" s="47"/>
      <c r="K13" s="48"/>
      <c r="L13" s="49"/>
      <c r="M13" s="51">
        <f t="shared" si="1"/>
        <v>0</v>
      </c>
      <c r="N13" s="51">
        <f>COUNTIF(E13:G13,"&gt;0")</f>
        <v>0</v>
      </c>
      <c r="O13" s="81" t="b">
        <f>IF(OR(E13&gt;0,F13&gt;0,G13&gt;0),[1]Données!$T$4)</f>
        <v>0</v>
      </c>
    </row>
    <row r="14" spans="1:15" x14ac:dyDescent="0.3">
      <c r="A14" s="41" t="e">
        <f>VLOOKUP(B14,Données!$A$3:$I$1003,4)</f>
        <v>#N/A</v>
      </c>
      <c r="B14" s="53"/>
      <c r="C14" s="43">
        <f>IF(B14=Données!T$1,Données!$T$2,VLOOKUP(B14,Données!$A$3:$I$1003,3))</f>
        <v>0</v>
      </c>
      <c r="D14" s="41" t="e">
        <f>IF(C14="Dummy",Données!$T$3,VLOOKUP(B14,Données!$A$3:$I$1003,5))</f>
        <v>#N/A</v>
      </c>
      <c r="E14" s="44"/>
      <c r="F14" s="44"/>
      <c r="G14" s="44"/>
      <c r="H14" s="45"/>
      <c r="I14" s="46"/>
      <c r="J14" s="47"/>
      <c r="K14" s="48"/>
      <c r="L14" s="49"/>
      <c r="M14" s="51">
        <f t="shared" si="1"/>
        <v>0</v>
      </c>
      <c r="N14" s="51">
        <f>COUNTIF(E14:G14,"&gt;0")</f>
        <v>0</v>
      </c>
      <c r="O14" s="81" t="b">
        <f>IF(OR(E14&gt;0,F14&gt;0,G14&gt;0),[1]Données!$T$4)</f>
        <v>0</v>
      </c>
    </row>
    <row r="15" spans="1:15" x14ac:dyDescent="0.3">
      <c r="A15" s="41" t="e">
        <f>VLOOKUP(B15,Données!$A$3:$I$1003,4)</f>
        <v>#N/A</v>
      </c>
      <c r="B15" s="53"/>
      <c r="C15" s="43">
        <f>IF(B15=Données!T$1,Données!$T$2,VLOOKUP(B15,Données!$A$3:$I$1003,3))</f>
        <v>0</v>
      </c>
      <c r="D15" s="41" t="e">
        <f>IF(C15="Dummy",Données!$T$3,VLOOKUP(B15,Données!$A$3:$I$1003,5))</f>
        <v>#N/A</v>
      </c>
      <c r="E15" s="44"/>
      <c r="F15" s="44"/>
      <c r="G15" s="44"/>
      <c r="H15" s="45"/>
      <c r="I15" s="46"/>
      <c r="J15" s="47"/>
      <c r="K15" s="48"/>
      <c r="L15" s="49"/>
      <c r="M15" s="51">
        <f t="shared" si="1"/>
        <v>0</v>
      </c>
      <c r="N15" s="51">
        <f>COUNTIF(E15:G15,"&gt;0")</f>
        <v>0</v>
      </c>
      <c r="O15" s="81" t="b">
        <f>IF(OR(E15&gt;0,F15&gt;0,G15&gt;0),[1]Données!$T$4)</f>
        <v>0</v>
      </c>
    </row>
    <row r="16" spans="1:15" x14ac:dyDescent="0.3">
      <c r="A16" s="41" t="e">
        <f>VLOOKUP(B16,Données!$A$3:$I$1003,4)</f>
        <v>#N/A</v>
      </c>
      <c r="B16" s="53"/>
      <c r="C16" s="43">
        <f>IF(B16=Données!T$1,Données!$T$2,VLOOKUP(B16,Données!$A$3:$I$1003,3))</f>
        <v>0</v>
      </c>
      <c r="D16" s="41" t="e">
        <f>IF(C16="Dummy",Données!$T$3,VLOOKUP(B16,Données!$A$3:$I$1003,5))</f>
        <v>#N/A</v>
      </c>
      <c r="E16" s="44"/>
      <c r="F16" s="44"/>
      <c r="G16" s="44"/>
      <c r="H16" s="45"/>
      <c r="I16" s="46"/>
      <c r="J16" s="47"/>
      <c r="K16" s="48"/>
      <c r="L16" s="49"/>
      <c r="M16" s="51">
        <f t="shared" si="1"/>
        <v>0</v>
      </c>
      <c r="N16" s="51">
        <f>COUNTIF(E16:G16,"&gt;0")</f>
        <v>0</v>
      </c>
      <c r="O16" s="81" t="b">
        <f>IF(OR(E16&gt;0,F16&gt;0,G16&gt;0),[1]Données!$T$4)</f>
        <v>0</v>
      </c>
    </row>
    <row r="17" spans="1:15" x14ac:dyDescent="0.3">
      <c r="A17" s="32" t="s">
        <v>121</v>
      </c>
      <c r="B17" s="53"/>
      <c r="C17" s="54" t="e">
        <f>VLOOKUP(B17,Données!$M$3:$R$253,2)</f>
        <v>#N/A</v>
      </c>
      <c r="D17" s="32" t="e">
        <f>VLOOKUP(B17,Données!$M$3:$R$253,3)</f>
        <v>#N/A</v>
      </c>
      <c r="E17" s="55"/>
      <c r="F17" s="55"/>
      <c r="G17" s="55"/>
      <c r="H17" s="45"/>
      <c r="I17" s="46"/>
      <c r="J17" s="47"/>
      <c r="K17" s="48"/>
      <c r="L17" s="49"/>
      <c r="M17" s="57">
        <f t="shared" si="1"/>
        <v>0</v>
      </c>
      <c r="N17" s="57">
        <f>COUNTIF(E17:G17,("&gt;0"))</f>
        <v>0</v>
      </c>
      <c r="O17" s="82" t="b">
        <f>IF(OR(E17&gt;0,F17&gt;0,G17&gt;0),Données!$T$5)</f>
        <v>0</v>
      </c>
    </row>
    <row r="18" spans="1:15" x14ac:dyDescent="0.3">
      <c r="A18" s="32" t="s">
        <v>121</v>
      </c>
      <c r="B18" s="53"/>
      <c r="C18" s="54" t="e">
        <f>VLOOKUP(B18,Données!$M$3:$R$253,2)</f>
        <v>#N/A</v>
      </c>
      <c r="D18" s="32" t="e">
        <f>VLOOKUP(B18,Données!$M$3:$R$253,3)</f>
        <v>#N/A</v>
      </c>
      <c r="E18" s="55"/>
      <c r="F18" s="55"/>
      <c r="G18" s="55"/>
      <c r="H18" s="45"/>
      <c r="I18" s="46"/>
      <c r="J18" s="47"/>
      <c r="K18" s="48"/>
      <c r="L18" s="49"/>
      <c r="M18" s="57">
        <f t="shared" si="1"/>
        <v>0</v>
      </c>
      <c r="N18" s="57">
        <f>COUNTIF(E18:G18,("&gt;0"))</f>
        <v>0</v>
      </c>
      <c r="O18" s="82" t="b">
        <f>IF(OR(E18&gt;0,F18&gt;0,G18&gt;0),Données!$T$5)</f>
        <v>0</v>
      </c>
    </row>
    <row r="19" spans="1:15" x14ac:dyDescent="0.3">
      <c r="A19" s="59" t="s">
        <v>122</v>
      </c>
      <c r="B19" s="53"/>
      <c r="C19" s="60" t="e">
        <f>VLOOKUP(B19,Données!$A$3:$I$1003,3)</f>
        <v>#N/A</v>
      </c>
      <c r="D19" s="59" t="e">
        <f>IF(C19="Dummy",Données!$T$3,VLOOKUP(B19,Données!$A$3:$I$1003,5))</f>
        <v>#N/A</v>
      </c>
      <c r="E19" s="55"/>
      <c r="F19" s="55"/>
      <c r="G19" s="55"/>
      <c r="H19" s="45"/>
      <c r="I19" s="46"/>
      <c r="J19" s="47"/>
      <c r="K19" s="48"/>
      <c r="L19" s="49"/>
      <c r="M19" s="62">
        <f t="shared" si="1"/>
        <v>0</v>
      </c>
      <c r="N19" s="62">
        <f>COUNTIF(E19:G19,("&gt;0"))</f>
        <v>0</v>
      </c>
      <c r="O19" s="83" t="b">
        <f>IF(OR(E19&gt;0,F19&gt;0,G19&gt;0),Données!$T$4)</f>
        <v>0</v>
      </c>
    </row>
    <row r="20" spans="1:15" x14ac:dyDescent="0.3">
      <c r="A20" s="59" t="s">
        <v>122</v>
      </c>
      <c r="B20" s="53"/>
      <c r="C20" s="60" t="e">
        <f>VLOOKUP(B20,Données!$A$3:$I$1003,3)</f>
        <v>#N/A</v>
      </c>
      <c r="D20" s="59" t="e">
        <f>IF(C20="Dummy",Données!$T$3,VLOOKUP(B20,Données!$A$3:$I$1003,5))</f>
        <v>#N/A</v>
      </c>
      <c r="E20" s="55"/>
      <c r="F20" s="55"/>
      <c r="G20" s="55"/>
      <c r="H20" s="45"/>
      <c r="I20" s="46"/>
      <c r="J20" s="47"/>
      <c r="K20" s="48"/>
      <c r="L20" s="49"/>
      <c r="M20" s="62">
        <f t="shared" si="1"/>
        <v>0</v>
      </c>
      <c r="N20" s="62">
        <f>COUNTIF(E20:G20,("&gt;0"))</f>
        <v>0</v>
      </c>
      <c r="O20" s="83" t="b">
        <f>IF(OR(E20&gt;0,F20&gt;0,G20&gt;0),Données!$T$4)</f>
        <v>0</v>
      </c>
    </row>
    <row r="21" spans="1:15" ht="15.6" x14ac:dyDescent="0.3">
      <c r="A21" s="84" t="e">
        <f>$AG$1-D21</f>
        <v>#N/A</v>
      </c>
      <c r="B21" s="85"/>
      <c r="C21" s="31" t="s">
        <v>125</v>
      </c>
      <c r="D21" s="86" t="e">
        <f>SUM(D12:D16)</f>
        <v>#N/A</v>
      </c>
      <c r="E21" s="8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#N/A</v>
      </c>
      <c r="F21" s="8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#N/A</v>
      </c>
      <c r="G21" s="8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#N/A</v>
      </c>
      <c r="H21" s="85"/>
      <c r="I21" s="88"/>
      <c r="J21" s="89"/>
      <c r="K21" s="90"/>
      <c r="L21" s="91"/>
      <c r="M21" s="92"/>
      <c r="N21" s="93"/>
      <c r="O21" s="94"/>
    </row>
    <row r="22" spans="1:15" x14ac:dyDescent="0.3">
      <c r="A22" s="41" t="e">
        <f>VLOOKUP(B22,Données!$A$3:$I$1003,4)</f>
        <v>#N/A</v>
      </c>
      <c r="B22" s="53"/>
      <c r="C22" s="43">
        <f>IF(B22=Données!T$1,Données!$T$2,VLOOKUP(B22,Données!$A$3:$I$1003,3))</f>
        <v>0</v>
      </c>
      <c r="D22" s="41" t="e">
        <f>IF(C22="Dummy",Données!$T$3,VLOOKUP(B22,Données!$A$3:$I$1003,5))</f>
        <v>#N/A</v>
      </c>
      <c r="E22" s="44"/>
      <c r="F22" s="44"/>
      <c r="G22" s="44"/>
      <c r="H22" s="45"/>
      <c r="I22" s="46"/>
      <c r="J22" s="47"/>
      <c r="K22" s="48"/>
      <c r="L22" s="49"/>
      <c r="M22" s="51">
        <f t="shared" ref="M22:M30" si="2">SUM(E22:G22)</f>
        <v>0</v>
      </c>
      <c r="N22" s="51">
        <f>COUNTIF(E22:G22,"&gt;0")</f>
        <v>0</v>
      </c>
      <c r="O22" s="80" t="b">
        <f>IF(OR(E22&gt;0,F22&gt;0,G22&gt;0),Données!$T$4)</f>
        <v>0</v>
      </c>
    </row>
    <row r="23" spans="1:15" x14ac:dyDescent="0.3">
      <c r="A23" s="41" t="e">
        <f>VLOOKUP(B23,Données!$A$3:$I$1003,4)</f>
        <v>#N/A</v>
      </c>
      <c r="B23" s="53"/>
      <c r="C23" s="43">
        <f>IF(B23=Données!T$1,Données!$T$2,VLOOKUP(B23,Données!$A$3:$I$1003,3))</f>
        <v>0</v>
      </c>
      <c r="D23" s="41" t="e">
        <f>IF(C23="Dummy",Données!$T$3,VLOOKUP(B23,Données!$A$3:$I$1003,5))</f>
        <v>#N/A</v>
      </c>
      <c r="E23" s="44"/>
      <c r="F23" s="44"/>
      <c r="G23" s="44"/>
      <c r="H23" s="45"/>
      <c r="I23" s="46"/>
      <c r="J23" s="47"/>
      <c r="K23" s="48"/>
      <c r="L23" s="49"/>
      <c r="M23" s="51">
        <f t="shared" si="2"/>
        <v>0</v>
      </c>
      <c r="N23" s="51">
        <f>COUNTIF(E23:G23,"&gt;0")</f>
        <v>0</v>
      </c>
      <c r="O23" s="81" t="b">
        <f>IF(OR(E23&gt;0,F23&gt;0,G23&gt;0),[1]Données!$T$4)</f>
        <v>0</v>
      </c>
    </row>
    <row r="24" spans="1:15" x14ac:dyDescent="0.3">
      <c r="A24" s="41" t="e">
        <f>VLOOKUP(B24,Données!$A$3:$I$1003,4)</f>
        <v>#N/A</v>
      </c>
      <c r="B24" s="53"/>
      <c r="C24" s="43">
        <f>IF(B24=Données!T$1,Données!$T$2,VLOOKUP(B24,Données!$A$3:$I$1003,3))</f>
        <v>0</v>
      </c>
      <c r="D24" s="41" t="e">
        <f>IF(C24="Dummy",Données!$T$3,VLOOKUP(B24,Données!$A$3:$I$1003,5))</f>
        <v>#N/A</v>
      </c>
      <c r="E24" s="44"/>
      <c r="F24" s="44"/>
      <c r="G24" s="44"/>
      <c r="H24" s="45"/>
      <c r="I24" s="46"/>
      <c r="J24" s="47"/>
      <c r="K24" s="48"/>
      <c r="L24" s="49"/>
      <c r="M24" s="51">
        <f t="shared" si="2"/>
        <v>0</v>
      </c>
      <c r="N24" s="51">
        <f>COUNTIF(E24:G24,"&gt;0")</f>
        <v>0</v>
      </c>
      <c r="O24" s="81" t="b">
        <f>IF(OR(E24&gt;0,F24&gt;0,G24&gt;0),[1]Données!$T$4)</f>
        <v>0</v>
      </c>
    </row>
    <row r="25" spans="1:15" x14ac:dyDescent="0.3">
      <c r="A25" s="41" t="e">
        <f>VLOOKUP(B25,Données!$A$3:$I$1003,4)</f>
        <v>#N/A</v>
      </c>
      <c r="B25" s="53"/>
      <c r="C25" s="43">
        <f>IF(B25=Données!T$1,Données!$T$2,VLOOKUP(B25,Données!$A$3:$I$1003,3))</f>
        <v>0</v>
      </c>
      <c r="D25" s="41" t="e">
        <f>IF(C25="Dummy",Données!$T$3,VLOOKUP(B25,Données!$A$3:$I$1003,5))</f>
        <v>#N/A</v>
      </c>
      <c r="E25" s="44"/>
      <c r="F25" s="44"/>
      <c r="G25" s="44"/>
      <c r="H25" s="45"/>
      <c r="I25" s="46"/>
      <c r="J25" s="47"/>
      <c r="K25" s="48"/>
      <c r="L25" s="49"/>
      <c r="M25" s="51">
        <f t="shared" si="2"/>
        <v>0</v>
      </c>
      <c r="N25" s="51">
        <f>COUNTIF(E25:G25,"&gt;0")</f>
        <v>0</v>
      </c>
      <c r="O25" s="81" t="b">
        <f>IF(OR(E25&gt;0,F25&gt;0,G25&gt;0),[1]Données!$T$4)</f>
        <v>0</v>
      </c>
    </row>
    <row r="26" spans="1:15" x14ac:dyDescent="0.3">
      <c r="A26" s="41" t="e">
        <f>VLOOKUP(B26,Données!$A$3:$I$1003,4)</f>
        <v>#N/A</v>
      </c>
      <c r="B26" s="53"/>
      <c r="C26" s="43">
        <f>IF(B26=Données!T$1,Données!$T$2,VLOOKUP(B26,Données!$A$3:$I$1003,3))</f>
        <v>0</v>
      </c>
      <c r="D26" s="41" t="e">
        <f>IF(C26="Dummy",Données!$T$3,VLOOKUP(B26,Données!$A$3:$I$1003,5))</f>
        <v>#N/A</v>
      </c>
      <c r="E26" s="44"/>
      <c r="F26" s="44"/>
      <c r="G26" s="44"/>
      <c r="H26" s="45"/>
      <c r="I26" s="46"/>
      <c r="J26" s="47"/>
      <c r="K26" s="48"/>
      <c r="L26" s="49"/>
      <c r="M26" s="51">
        <f t="shared" si="2"/>
        <v>0</v>
      </c>
      <c r="N26" s="51">
        <f>COUNTIF(E26:G26,"&gt;0")</f>
        <v>0</v>
      </c>
      <c r="O26" s="81" t="b">
        <f>IF(OR(E26&gt;0,F26&gt;0,G26&gt;0),[1]Données!$T$4)</f>
        <v>0</v>
      </c>
    </row>
    <row r="27" spans="1:15" x14ac:dyDescent="0.3">
      <c r="A27" s="32" t="s">
        <v>121</v>
      </c>
      <c r="B27" s="53"/>
      <c r="C27" s="54" t="e">
        <f>VLOOKUP(B27,Données!$M$3:$R$253,2)</f>
        <v>#N/A</v>
      </c>
      <c r="D27" s="32" t="e">
        <f>VLOOKUP(B27,Données!$M$3:$R$253,3)</f>
        <v>#N/A</v>
      </c>
      <c r="E27" s="55"/>
      <c r="F27" s="55"/>
      <c r="G27" s="55"/>
      <c r="H27" s="45"/>
      <c r="I27" s="46"/>
      <c r="J27" s="47"/>
      <c r="K27" s="48"/>
      <c r="L27" s="49"/>
      <c r="M27" s="57">
        <f t="shared" si="2"/>
        <v>0</v>
      </c>
      <c r="N27" s="57">
        <f>COUNTIF(E27:G27,("&gt;0"))</f>
        <v>0</v>
      </c>
      <c r="O27" s="82" t="b">
        <f>IF(OR(E27&gt;0,F27&gt;0,G27&gt;0),Données!$T$5)</f>
        <v>0</v>
      </c>
    </row>
    <row r="28" spans="1:15" x14ac:dyDescent="0.3">
      <c r="A28" s="32" t="s">
        <v>121</v>
      </c>
      <c r="B28" s="53"/>
      <c r="C28" s="54" t="e">
        <f>VLOOKUP(B28,Données!$M$3:$R$253,2)</f>
        <v>#N/A</v>
      </c>
      <c r="D28" s="32" t="e">
        <f>VLOOKUP(B28,Données!$M$3:$R$253,3)</f>
        <v>#N/A</v>
      </c>
      <c r="E28" s="55"/>
      <c r="F28" s="55"/>
      <c r="G28" s="55"/>
      <c r="H28" s="45"/>
      <c r="I28" s="46"/>
      <c r="J28" s="47"/>
      <c r="K28" s="48"/>
      <c r="L28" s="49"/>
      <c r="M28" s="57">
        <f t="shared" si="2"/>
        <v>0</v>
      </c>
      <c r="N28" s="57">
        <f>COUNTIF(E28:G28,("&gt;0"))</f>
        <v>0</v>
      </c>
      <c r="O28" s="82" t="b">
        <f>IF(OR(E28&gt;0,F28&gt;0,G28&gt;0),Données!$T$5)</f>
        <v>0</v>
      </c>
    </row>
    <row r="29" spans="1:15" x14ac:dyDescent="0.3">
      <c r="A29" s="59" t="s">
        <v>122</v>
      </c>
      <c r="B29" s="53"/>
      <c r="C29" s="60" t="e">
        <f>VLOOKUP(B29,Données!$A$3:$I$1003,3)</f>
        <v>#N/A</v>
      </c>
      <c r="D29" s="59" t="e">
        <f>IF(C29="Dummy",Données!$T$3,VLOOKUP(B29,Données!$A$3:$I$1003,5))</f>
        <v>#N/A</v>
      </c>
      <c r="E29" s="55"/>
      <c r="F29" s="55"/>
      <c r="G29" s="55"/>
      <c r="H29" s="45"/>
      <c r="I29" s="46"/>
      <c r="J29" s="47"/>
      <c r="K29" s="48"/>
      <c r="L29" s="49"/>
      <c r="M29" s="62">
        <f t="shared" si="2"/>
        <v>0</v>
      </c>
      <c r="N29" s="62">
        <f>COUNTIF(E29:G29,("&gt;0"))</f>
        <v>0</v>
      </c>
      <c r="O29" s="83" t="b">
        <f>IF(OR(E29&gt;0,F29&gt;0,G29&gt;0),Données!$T$4)</f>
        <v>0</v>
      </c>
    </row>
    <row r="30" spans="1:15" x14ac:dyDescent="0.3">
      <c r="A30" s="59" t="s">
        <v>122</v>
      </c>
      <c r="B30" s="53"/>
      <c r="C30" s="60" t="e">
        <f>VLOOKUP(B30,Données!$A$3:$I$1003,3)</f>
        <v>#N/A</v>
      </c>
      <c r="D30" s="59" t="e">
        <f>IF(C30="Dummy",Données!$T$3,VLOOKUP(B30,Données!$A$3:$I$1003,5))</f>
        <v>#N/A</v>
      </c>
      <c r="E30" s="55"/>
      <c r="F30" s="55"/>
      <c r="G30" s="55"/>
      <c r="H30" s="45"/>
      <c r="I30" s="46"/>
      <c r="J30" s="47"/>
      <c r="K30" s="48"/>
      <c r="L30" s="49"/>
      <c r="M30" s="62">
        <f t="shared" si="2"/>
        <v>0</v>
      </c>
      <c r="N30" s="62">
        <f>COUNTIF(E30:G30,("&gt;0"))</f>
        <v>0</v>
      </c>
      <c r="O30" s="83" t="b">
        <f>IF(OR(E30&gt;0,F30&gt;0,G30&gt;0),Données!$T$4)</f>
        <v>0</v>
      </c>
    </row>
    <row r="31" spans="1:15" ht="15.6" x14ac:dyDescent="0.3">
      <c r="A31" s="84" t="e">
        <f>$AG$1-D31</f>
        <v>#N/A</v>
      </c>
      <c r="B31" s="85"/>
      <c r="C31" s="31" t="s">
        <v>126</v>
      </c>
      <c r="D31" s="86" t="e">
        <f>SUM(D22:D26)</f>
        <v>#N/A</v>
      </c>
      <c r="E31" s="87" t="e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#N/A</v>
      </c>
      <c r="F31" s="87" t="e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#N/A</v>
      </c>
      <c r="G31" s="87" t="e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#N/A</v>
      </c>
      <c r="H31" s="85"/>
      <c r="I31" s="88"/>
      <c r="J31" s="89"/>
      <c r="K31" s="90"/>
      <c r="L31" s="91"/>
      <c r="M31" s="92"/>
      <c r="N31" s="93"/>
      <c r="O31" s="94"/>
    </row>
    <row r="32" spans="1:15" x14ac:dyDescent="0.3">
      <c r="A32" s="41" t="e">
        <f>VLOOKUP(B32,Données!$A$3:$I$1003,4)</f>
        <v>#N/A</v>
      </c>
      <c r="B32" s="53"/>
      <c r="C32" s="43">
        <f>IF(B32=Données!T$1,Données!$T$2,VLOOKUP(B32,Données!$A$3:$I$1003,3))</f>
        <v>0</v>
      </c>
      <c r="D32" s="41" t="e">
        <f>IF(C32="Dummy",Données!$T$3,VLOOKUP(B32,Données!$A$3:$I$1003,5))</f>
        <v>#N/A</v>
      </c>
      <c r="E32" s="44"/>
      <c r="F32" s="44"/>
      <c r="G32" s="44"/>
      <c r="H32" s="45"/>
      <c r="I32" s="46"/>
      <c r="J32" s="47"/>
      <c r="K32" s="48"/>
      <c r="L32" s="49"/>
      <c r="M32" s="51">
        <f t="shared" ref="M32:M40" si="3">SUM(E32:G32)</f>
        <v>0</v>
      </c>
      <c r="N32" s="51">
        <f>COUNTIF(E32:G32,"&gt;0")</f>
        <v>0</v>
      </c>
      <c r="O32" s="80" t="b">
        <f>IF(OR(E32&gt;0,F32&gt;0,G32&gt;0),Données!$T$4)</f>
        <v>0</v>
      </c>
    </row>
    <row r="33" spans="1:15" x14ac:dyDescent="0.3">
      <c r="A33" s="41" t="e">
        <f>VLOOKUP(B33,Données!$A$3:$I$1003,4)</f>
        <v>#N/A</v>
      </c>
      <c r="B33" s="53"/>
      <c r="C33" s="43">
        <f>IF(B33=Données!T$1,Données!$T$2,VLOOKUP(B33,Données!$A$3:$I$1003,3))</f>
        <v>0</v>
      </c>
      <c r="D33" s="41" t="e">
        <f>IF(C33="Dummy",Données!$T$3,VLOOKUP(B33,Données!$A$3:$I$1003,5))</f>
        <v>#N/A</v>
      </c>
      <c r="E33" s="44"/>
      <c r="F33" s="44"/>
      <c r="G33" s="44"/>
      <c r="H33" s="45"/>
      <c r="I33" s="46"/>
      <c r="J33" s="47"/>
      <c r="K33" s="48"/>
      <c r="L33" s="49"/>
      <c r="M33" s="51">
        <f t="shared" si="3"/>
        <v>0</v>
      </c>
      <c r="N33" s="51">
        <f>COUNTIF(E33:G33,"&gt;0")</f>
        <v>0</v>
      </c>
      <c r="O33" s="81" t="b">
        <f>IF(OR(E33&gt;0,F33&gt;0,G33&gt;0),[1]Données!$T$4)</f>
        <v>0</v>
      </c>
    </row>
    <row r="34" spans="1:15" x14ac:dyDescent="0.3">
      <c r="A34" s="41" t="e">
        <f>VLOOKUP(B34,Données!$A$3:$I$1003,4)</f>
        <v>#N/A</v>
      </c>
      <c r="B34" s="53"/>
      <c r="C34" s="43">
        <f>IF(B34=Données!T$1,Données!$T$2,VLOOKUP(B34,Données!$A$3:$I$1003,3))</f>
        <v>0</v>
      </c>
      <c r="D34" s="41" t="e">
        <f>IF(C34="Dummy",Données!$T$3,VLOOKUP(B34,Données!$A$3:$I$1003,5))</f>
        <v>#N/A</v>
      </c>
      <c r="E34" s="44"/>
      <c r="F34" s="44"/>
      <c r="G34" s="44"/>
      <c r="H34" s="45"/>
      <c r="I34" s="46"/>
      <c r="J34" s="47"/>
      <c r="K34" s="48"/>
      <c r="L34" s="49"/>
      <c r="M34" s="51">
        <f t="shared" si="3"/>
        <v>0</v>
      </c>
      <c r="N34" s="51">
        <f>COUNTIF(E34:G34,"&gt;0")</f>
        <v>0</v>
      </c>
      <c r="O34" s="81" t="b">
        <f>IF(OR(E34&gt;0,F34&gt;0,G34&gt;0),[1]Données!$T$4)</f>
        <v>0</v>
      </c>
    </row>
    <row r="35" spans="1:15" x14ac:dyDescent="0.3">
      <c r="A35" s="41" t="e">
        <f>VLOOKUP(B35,Données!$A$3:$I$1003,4)</f>
        <v>#N/A</v>
      </c>
      <c r="B35" s="53"/>
      <c r="C35" s="43">
        <f>IF(B35=Données!T$1,Données!$T$2,VLOOKUP(B35,Données!$A$3:$I$1003,3))</f>
        <v>0</v>
      </c>
      <c r="D35" s="41" t="e">
        <f>IF(C35="Dummy",Données!$T$3,VLOOKUP(B35,Données!$A$3:$I$1003,5))</f>
        <v>#N/A</v>
      </c>
      <c r="E35" s="44"/>
      <c r="F35" s="44"/>
      <c r="G35" s="44"/>
      <c r="H35" s="45"/>
      <c r="I35" s="46"/>
      <c r="J35" s="47"/>
      <c r="K35" s="48"/>
      <c r="L35" s="49"/>
      <c r="M35" s="51">
        <f t="shared" si="3"/>
        <v>0</v>
      </c>
      <c r="N35" s="51">
        <f>COUNTIF(E35:G35,"&gt;0")</f>
        <v>0</v>
      </c>
      <c r="O35" s="81" t="b">
        <f>IF(OR(E35&gt;0,F35&gt;0,G35&gt;0),[1]Données!$T$4)</f>
        <v>0</v>
      </c>
    </row>
    <row r="36" spans="1:15" x14ac:dyDescent="0.3">
      <c r="A36" s="41" t="e">
        <f>VLOOKUP(B36,Données!$A$3:$I$1003,4)</f>
        <v>#N/A</v>
      </c>
      <c r="B36" s="53"/>
      <c r="C36" s="43">
        <f>IF(B36=Données!T$1,Données!$T$2,VLOOKUP(B36,Données!$A$3:$I$1003,3))</f>
        <v>0</v>
      </c>
      <c r="D36" s="41" t="e">
        <f>IF(C36="Dummy",Données!$T$3,VLOOKUP(B36,Données!$A$3:$I$1003,5))</f>
        <v>#N/A</v>
      </c>
      <c r="E36" s="44"/>
      <c r="F36" s="44"/>
      <c r="G36" s="44"/>
      <c r="H36" s="45"/>
      <c r="I36" s="46"/>
      <c r="J36" s="47"/>
      <c r="K36" s="48"/>
      <c r="L36" s="49"/>
      <c r="M36" s="51">
        <f t="shared" si="3"/>
        <v>0</v>
      </c>
      <c r="N36" s="51">
        <f>COUNTIF(E36:G36,"&gt;0")</f>
        <v>0</v>
      </c>
      <c r="O36" s="81" t="b">
        <f>IF(OR(E36&gt;0,F36&gt;0,G36&gt;0),[1]Données!$T$4)</f>
        <v>0</v>
      </c>
    </row>
    <row r="37" spans="1:15" x14ac:dyDescent="0.3">
      <c r="A37" s="32" t="s">
        <v>121</v>
      </c>
      <c r="B37" s="53"/>
      <c r="C37" s="54" t="e">
        <f>VLOOKUP(B37,Données!$M$3:$R$253,2)</f>
        <v>#N/A</v>
      </c>
      <c r="D37" s="32" t="e">
        <f>VLOOKUP(B37,Données!$M$3:$R$253,3)</f>
        <v>#N/A</v>
      </c>
      <c r="E37" s="55"/>
      <c r="F37" s="55"/>
      <c r="G37" s="55"/>
      <c r="H37" s="45"/>
      <c r="I37" s="46"/>
      <c r="J37" s="47"/>
      <c r="K37" s="48"/>
      <c r="L37" s="49"/>
      <c r="M37" s="57">
        <f t="shared" si="3"/>
        <v>0</v>
      </c>
      <c r="N37" s="57">
        <f>COUNTIF(E37:G37,("&gt;0"))</f>
        <v>0</v>
      </c>
      <c r="O37" s="82" t="b">
        <f>IF(OR(E37&gt;0,F37&gt;0,G37&gt;0),Données!$T$5)</f>
        <v>0</v>
      </c>
    </row>
    <row r="38" spans="1:15" x14ac:dyDescent="0.3">
      <c r="A38" s="32" t="s">
        <v>121</v>
      </c>
      <c r="B38" s="53"/>
      <c r="C38" s="54" t="e">
        <f>VLOOKUP(B38,Données!$M$3:$R$253,2)</f>
        <v>#N/A</v>
      </c>
      <c r="D38" s="32" t="e">
        <f>VLOOKUP(B38,Données!$M$3:$R$253,3)</f>
        <v>#N/A</v>
      </c>
      <c r="E38" s="55"/>
      <c r="F38" s="55"/>
      <c r="G38" s="55"/>
      <c r="H38" s="45"/>
      <c r="I38" s="46"/>
      <c r="J38" s="47"/>
      <c r="K38" s="48"/>
      <c r="L38" s="49"/>
      <c r="M38" s="57">
        <f t="shared" si="3"/>
        <v>0</v>
      </c>
      <c r="N38" s="57">
        <f>COUNTIF(E38:G38,("&gt;0"))</f>
        <v>0</v>
      </c>
      <c r="O38" s="82" t="b">
        <f>IF(OR(E38&gt;0,F38&gt;0,G38&gt;0),Données!$T$5)</f>
        <v>0</v>
      </c>
    </row>
    <row r="39" spans="1:15" x14ac:dyDescent="0.3">
      <c r="A39" s="59" t="s">
        <v>122</v>
      </c>
      <c r="B39" s="53"/>
      <c r="C39" s="60" t="e">
        <f>VLOOKUP(B39,Données!$A$3:$I$1003,3)</f>
        <v>#N/A</v>
      </c>
      <c r="D39" s="59" t="e">
        <f>IF(C39="Dummy",Données!$T$3,VLOOKUP(B39,Données!$A$3:$I$1003,5))</f>
        <v>#N/A</v>
      </c>
      <c r="E39" s="55"/>
      <c r="F39" s="55"/>
      <c r="G39" s="55"/>
      <c r="H39" s="45"/>
      <c r="I39" s="46"/>
      <c r="J39" s="47"/>
      <c r="K39" s="48"/>
      <c r="L39" s="49"/>
      <c r="M39" s="62">
        <f t="shared" si="3"/>
        <v>0</v>
      </c>
      <c r="N39" s="62">
        <f>COUNTIF(E39:G39,("&gt;0"))</f>
        <v>0</v>
      </c>
      <c r="O39" s="83" t="b">
        <f>IF(OR(E39&gt;0,F39&gt;0,G39&gt;0),Données!$T$4)</f>
        <v>0</v>
      </c>
    </row>
    <row r="40" spans="1:15" x14ac:dyDescent="0.3">
      <c r="A40" s="59" t="s">
        <v>122</v>
      </c>
      <c r="B40" s="53"/>
      <c r="C40" s="60" t="e">
        <f>VLOOKUP(B40,Données!$A$3:$I$1003,3)</f>
        <v>#N/A</v>
      </c>
      <c r="D40" s="59" t="e">
        <f>IF(C40="Dummy",Données!$T$3,VLOOKUP(B40,Données!$A$3:$I$1003,5))</f>
        <v>#N/A</v>
      </c>
      <c r="E40" s="55"/>
      <c r="F40" s="55"/>
      <c r="G40" s="55"/>
      <c r="H40" s="45"/>
      <c r="I40" s="46"/>
      <c r="J40" s="47"/>
      <c r="K40" s="48"/>
      <c r="L40" s="49"/>
      <c r="M40" s="62">
        <f t="shared" si="3"/>
        <v>0</v>
      </c>
      <c r="N40" s="62">
        <f>COUNTIF(E40:G40,("&gt;0"))</f>
        <v>0</v>
      </c>
      <c r="O40" s="83" t="b">
        <f>IF(OR(E40&gt;0,F40&gt;0,G40&gt;0),Données!$T$4)</f>
        <v>0</v>
      </c>
    </row>
    <row r="41" spans="1:15" ht="15.6" x14ac:dyDescent="0.3">
      <c r="A41" s="84" t="e">
        <f>$AG$1-D41</f>
        <v>#N/A</v>
      </c>
      <c r="B41" s="85"/>
      <c r="C41" s="31" t="s">
        <v>127</v>
      </c>
      <c r="D41" s="86" t="e">
        <f>SUM(D32:D36)</f>
        <v>#N/A</v>
      </c>
      <c r="E41" s="87" t="e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#N/A</v>
      </c>
      <c r="F41" s="87" t="e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#N/A</v>
      </c>
      <c r="G41" s="87" t="e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#N/A</v>
      </c>
      <c r="H41" s="85"/>
      <c r="I41" s="88"/>
      <c r="J41" s="89"/>
      <c r="K41" s="90"/>
      <c r="L41" s="91"/>
      <c r="M41" s="92"/>
      <c r="N41" s="93"/>
      <c r="O41" s="94"/>
    </row>
    <row r="42" spans="1:15" x14ac:dyDescent="0.3">
      <c r="A42" s="41" t="e">
        <f>VLOOKUP(B42,Données!$A$3:$I$1003,4)</f>
        <v>#N/A</v>
      </c>
      <c r="B42" s="53"/>
      <c r="C42" s="43">
        <f>IF(B42=Données!T$1,Données!$T$2,VLOOKUP(B42,Données!$A$3:$I$1003,3))</f>
        <v>0</v>
      </c>
      <c r="D42" s="41" t="e">
        <f>IF(C42="Dummy",Données!$T$3,VLOOKUP(B42,Données!$A$3:$I$1003,5))</f>
        <v>#N/A</v>
      </c>
      <c r="E42" s="44"/>
      <c r="F42" s="44"/>
      <c r="G42" s="44"/>
      <c r="H42" s="45"/>
      <c r="I42" s="46"/>
      <c r="J42" s="47"/>
      <c r="K42" s="48"/>
      <c r="L42" s="49"/>
      <c r="M42" s="51">
        <f t="shared" ref="M42:M50" si="4">SUM(E42:G42)</f>
        <v>0</v>
      </c>
      <c r="N42" s="51">
        <f>COUNTIF(E42:G42,"&gt;0")</f>
        <v>0</v>
      </c>
      <c r="O42" s="80" t="b">
        <f>IF(OR(E42&gt;0,F42&gt;0,G42&gt;0),Données!$T$4)</f>
        <v>0</v>
      </c>
    </row>
    <row r="43" spans="1:15" x14ac:dyDescent="0.3">
      <c r="A43" s="41" t="e">
        <f>VLOOKUP(B43,Données!$A$3:$I$1003,4)</f>
        <v>#N/A</v>
      </c>
      <c r="B43" s="53"/>
      <c r="C43" s="43">
        <f>IF(B43=Données!T$1,Données!$T$2,VLOOKUP(B43,Données!$A$3:$I$1003,3))</f>
        <v>0</v>
      </c>
      <c r="D43" s="41" t="e">
        <f>IF(C43="Dummy",Données!$T$3,VLOOKUP(B43,Données!$A$3:$I$1003,5))</f>
        <v>#N/A</v>
      </c>
      <c r="E43" s="44"/>
      <c r="F43" s="44"/>
      <c r="G43" s="44"/>
      <c r="H43" s="45"/>
      <c r="I43" s="46"/>
      <c r="J43" s="47"/>
      <c r="K43" s="48"/>
      <c r="L43" s="49"/>
      <c r="M43" s="51">
        <f t="shared" si="4"/>
        <v>0</v>
      </c>
      <c r="N43" s="51">
        <f>COUNTIF(E43:G43,"&gt;0")</f>
        <v>0</v>
      </c>
      <c r="O43" s="81" t="b">
        <f>IF(OR(E43&gt;0,F43&gt;0,G43&gt;0),[1]Données!$T$4)</f>
        <v>0</v>
      </c>
    </row>
    <row r="44" spans="1:15" x14ac:dyDescent="0.3">
      <c r="A44" s="41" t="e">
        <f>VLOOKUP(B44,Données!$A$3:$I$1003,4)</f>
        <v>#N/A</v>
      </c>
      <c r="B44" s="53"/>
      <c r="C44" s="43">
        <f>IF(B44=Données!T$1,Données!$T$2,VLOOKUP(B44,Données!$A$3:$I$1003,3))</f>
        <v>0</v>
      </c>
      <c r="D44" s="41" t="e">
        <f>IF(C44="Dummy",Données!$T$3,VLOOKUP(B44,Données!$A$3:$I$1003,5))</f>
        <v>#N/A</v>
      </c>
      <c r="E44" s="44"/>
      <c r="F44" s="44"/>
      <c r="G44" s="44"/>
      <c r="H44" s="45"/>
      <c r="I44" s="46"/>
      <c r="J44" s="47"/>
      <c r="K44" s="48"/>
      <c r="L44" s="49"/>
      <c r="M44" s="51">
        <f t="shared" si="4"/>
        <v>0</v>
      </c>
      <c r="N44" s="51">
        <f>COUNTIF(E44:G44,"&gt;0")</f>
        <v>0</v>
      </c>
      <c r="O44" s="81" t="b">
        <f>IF(OR(E44&gt;0,F44&gt;0,G44&gt;0),[1]Données!$T$4)</f>
        <v>0</v>
      </c>
    </row>
    <row r="45" spans="1:15" x14ac:dyDescent="0.3">
      <c r="A45" s="41" t="e">
        <f>VLOOKUP(B45,Données!$A$3:$I$1003,4)</f>
        <v>#N/A</v>
      </c>
      <c r="B45" s="53"/>
      <c r="C45" s="43">
        <f>IF(B45=Données!T$1,Données!$T$2,VLOOKUP(B45,Données!$A$3:$I$1003,3))</f>
        <v>0</v>
      </c>
      <c r="D45" s="41" t="e">
        <f>IF(C45="Dummy",Données!$T$3,VLOOKUP(B45,Données!$A$3:$I$1003,5))</f>
        <v>#N/A</v>
      </c>
      <c r="E45" s="44"/>
      <c r="F45" s="44"/>
      <c r="G45" s="44"/>
      <c r="H45" s="45"/>
      <c r="I45" s="46"/>
      <c r="J45" s="47"/>
      <c r="K45" s="48"/>
      <c r="L45" s="49"/>
      <c r="M45" s="51">
        <f t="shared" si="4"/>
        <v>0</v>
      </c>
      <c r="N45" s="51">
        <f>COUNTIF(E45:G45,"&gt;0")</f>
        <v>0</v>
      </c>
      <c r="O45" s="81" t="b">
        <f>IF(OR(E45&gt;0,F45&gt;0,G45&gt;0),[1]Données!$T$4)</f>
        <v>0</v>
      </c>
    </row>
    <row r="46" spans="1:15" x14ac:dyDescent="0.3">
      <c r="A46" s="41" t="e">
        <f>VLOOKUP(B46,Données!$A$3:$I$1003,4)</f>
        <v>#N/A</v>
      </c>
      <c r="B46" s="53"/>
      <c r="C46" s="43">
        <f>IF(B46=Données!T$1,Données!$T$2,VLOOKUP(B46,Données!$A$3:$I$1003,3))</f>
        <v>0</v>
      </c>
      <c r="D46" s="41" t="e">
        <f>IF(C46="Dummy",Données!$T$3,VLOOKUP(B46,Données!$A$3:$I$1003,5))</f>
        <v>#N/A</v>
      </c>
      <c r="E46" s="44"/>
      <c r="F46" s="44"/>
      <c r="G46" s="44"/>
      <c r="H46" s="45"/>
      <c r="I46" s="46"/>
      <c r="J46" s="47"/>
      <c r="K46" s="48"/>
      <c r="L46" s="49"/>
      <c r="M46" s="51">
        <f t="shared" si="4"/>
        <v>0</v>
      </c>
      <c r="N46" s="51">
        <f>COUNTIF(E46:G46,"&gt;0")</f>
        <v>0</v>
      </c>
      <c r="O46" s="81" t="b">
        <f>IF(OR(E46&gt;0,F46&gt;0,G46&gt;0),[1]Données!$T$4)</f>
        <v>0</v>
      </c>
    </row>
    <row r="47" spans="1:15" x14ac:dyDescent="0.3">
      <c r="A47" s="32" t="s">
        <v>121</v>
      </c>
      <c r="B47" s="53"/>
      <c r="C47" s="54" t="e">
        <f>VLOOKUP(B47,Données!$M$3:$R$253,2)</f>
        <v>#N/A</v>
      </c>
      <c r="D47" s="32" t="e">
        <f>VLOOKUP(B47,Données!$M$3:$R$253,3)</f>
        <v>#N/A</v>
      </c>
      <c r="E47" s="55"/>
      <c r="F47" s="55"/>
      <c r="G47" s="55"/>
      <c r="H47" s="45"/>
      <c r="I47" s="46"/>
      <c r="J47" s="47"/>
      <c r="K47" s="48"/>
      <c r="L47" s="49"/>
      <c r="M47" s="57">
        <f t="shared" si="4"/>
        <v>0</v>
      </c>
      <c r="N47" s="57">
        <f>COUNTIF(E47:G47,("&gt;0"))</f>
        <v>0</v>
      </c>
      <c r="O47" s="82" t="b">
        <f>IF(OR(E47&gt;0,F47&gt;0,G47&gt;0),Données!$T$5)</f>
        <v>0</v>
      </c>
    </row>
    <row r="48" spans="1:15" x14ac:dyDescent="0.3">
      <c r="A48" s="32" t="s">
        <v>121</v>
      </c>
      <c r="B48" s="53"/>
      <c r="C48" s="54" t="e">
        <f>VLOOKUP(B48,Données!$M$3:$R$253,2)</f>
        <v>#N/A</v>
      </c>
      <c r="D48" s="32" t="e">
        <f>VLOOKUP(B48,Données!$M$3:$R$253,3)</f>
        <v>#N/A</v>
      </c>
      <c r="E48" s="55"/>
      <c r="F48" s="55"/>
      <c r="G48" s="55"/>
      <c r="H48" s="45"/>
      <c r="I48" s="46"/>
      <c r="J48" s="47"/>
      <c r="K48" s="48"/>
      <c r="L48" s="49"/>
      <c r="M48" s="57">
        <f t="shared" si="4"/>
        <v>0</v>
      </c>
      <c r="N48" s="57">
        <f>COUNTIF(E48:G48,("&gt;0"))</f>
        <v>0</v>
      </c>
      <c r="O48" s="82" t="b">
        <f>IF(OR(E48&gt;0,F48&gt;0,G48&gt;0),Données!$T$5)</f>
        <v>0</v>
      </c>
    </row>
    <row r="49" spans="1:15" x14ac:dyDescent="0.3">
      <c r="A49" s="59" t="s">
        <v>122</v>
      </c>
      <c r="B49" s="53"/>
      <c r="C49" s="60" t="e">
        <f>VLOOKUP(B49,Données!$A$3:$I$1003,3)</f>
        <v>#N/A</v>
      </c>
      <c r="D49" s="59" t="e">
        <f>IF(C49="Dummy",Données!$T$3,VLOOKUP(B49,Données!$A$3:$I$1003,5))</f>
        <v>#N/A</v>
      </c>
      <c r="E49" s="55"/>
      <c r="F49" s="55"/>
      <c r="G49" s="55"/>
      <c r="H49" s="45"/>
      <c r="I49" s="46"/>
      <c r="J49" s="47"/>
      <c r="K49" s="48"/>
      <c r="L49" s="49"/>
      <c r="M49" s="62">
        <f t="shared" si="4"/>
        <v>0</v>
      </c>
      <c r="N49" s="62">
        <f>COUNTIF(E49:G49,("&gt;0"))</f>
        <v>0</v>
      </c>
      <c r="O49" s="83" t="b">
        <f>IF(OR(E49&gt;0,F49&gt;0,G49&gt;0),Données!$T$4)</f>
        <v>0</v>
      </c>
    </row>
    <row r="50" spans="1:15" x14ac:dyDescent="0.3">
      <c r="A50" s="59" t="s">
        <v>122</v>
      </c>
      <c r="B50" s="53"/>
      <c r="C50" s="60" t="e">
        <f>VLOOKUP(B50,Données!$A$3:$I$1003,3)</f>
        <v>#N/A</v>
      </c>
      <c r="D50" s="59" t="e">
        <f>IF(C50="Dummy",Données!$T$3,VLOOKUP(B50,Données!$A$3:$I$1003,5))</f>
        <v>#N/A</v>
      </c>
      <c r="E50" s="55"/>
      <c r="F50" s="55"/>
      <c r="G50" s="55"/>
      <c r="H50" s="45"/>
      <c r="I50" s="46"/>
      <c r="J50" s="47"/>
      <c r="K50" s="48"/>
      <c r="L50" s="49"/>
      <c r="M50" s="62">
        <f t="shared" si="4"/>
        <v>0</v>
      </c>
      <c r="N50" s="62">
        <f>COUNTIF(E50:G50,("&gt;0"))</f>
        <v>0</v>
      </c>
      <c r="O50" s="83" t="b">
        <f>IF(OR(E50&gt;0,F50&gt;0,G50&gt;0),Données!$T$4)</f>
        <v>0</v>
      </c>
    </row>
    <row r="51" spans="1:15" ht="15.6" x14ac:dyDescent="0.3">
      <c r="A51" s="84" t="e">
        <f>$AG$1-D51</f>
        <v>#N/A</v>
      </c>
      <c r="B51" s="85"/>
      <c r="C51" s="31" t="s">
        <v>128</v>
      </c>
      <c r="D51" s="86" t="e">
        <f>SUM(D42:D46)</f>
        <v>#N/A</v>
      </c>
      <c r="E51" s="87" t="e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#N/A</v>
      </c>
      <c r="F51" s="87" t="e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#N/A</v>
      </c>
      <c r="G51" s="87" t="e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#N/A</v>
      </c>
      <c r="H51" s="85"/>
      <c r="I51" s="88"/>
      <c r="J51" s="89"/>
      <c r="K51" s="90"/>
      <c r="L51" s="91"/>
      <c r="M51" s="92"/>
      <c r="N51" s="93"/>
      <c r="O51" s="94"/>
    </row>
    <row r="52" spans="1:15" x14ac:dyDescent="0.3">
      <c r="A52" s="41" t="e">
        <f>VLOOKUP(B52,Données!$A$3:$I$1003,4)</f>
        <v>#N/A</v>
      </c>
      <c r="B52" s="53"/>
      <c r="C52" s="43">
        <f>IF(B52=Données!T$1,Données!$T$2,VLOOKUP(B52,Données!$A$3:$I$1003,3))</f>
        <v>0</v>
      </c>
      <c r="D52" s="41" t="e">
        <f>IF(C52="Dummy",Données!$T$3,VLOOKUP(B52,Données!$A$3:$I$1003,5))</f>
        <v>#N/A</v>
      </c>
      <c r="E52" s="44"/>
      <c r="F52" s="44"/>
      <c r="G52" s="44"/>
      <c r="H52" s="45"/>
      <c r="I52" s="46"/>
      <c r="J52" s="47"/>
      <c r="K52" s="48"/>
      <c r="L52" s="49"/>
      <c r="M52" s="51">
        <f t="shared" ref="M52:M60" si="5">SUM(E52:G52)</f>
        <v>0</v>
      </c>
      <c r="N52" s="51">
        <f>COUNTIF(E52:G52,"&gt;0")</f>
        <v>0</v>
      </c>
      <c r="O52" s="80" t="b">
        <f>IF(OR(E52&gt;0,F52&gt;0,G52&gt;0),Données!$T$4)</f>
        <v>0</v>
      </c>
    </row>
    <row r="53" spans="1:15" x14ac:dyDescent="0.3">
      <c r="A53" s="41" t="e">
        <f>VLOOKUP(B53,Données!$A$3:$I$1003,4)</f>
        <v>#N/A</v>
      </c>
      <c r="B53" s="53"/>
      <c r="C53" s="43">
        <f>IF(B53=Données!T$1,Données!$T$2,VLOOKUP(B53,Données!$A$3:$I$1003,3))</f>
        <v>0</v>
      </c>
      <c r="D53" s="41" t="e">
        <f>IF(C53="Dummy",Données!$T$3,VLOOKUP(B53,Données!$A$3:$I$1003,5))</f>
        <v>#N/A</v>
      </c>
      <c r="E53" s="44"/>
      <c r="F53" s="44"/>
      <c r="G53" s="44"/>
      <c r="H53" s="45"/>
      <c r="I53" s="46"/>
      <c r="J53" s="47"/>
      <c r="K53" s="48"/>
      <c r="L53" s="49"/>
      <c r="M53" s="51">
        <f t="shared" si="5"/>
        <v>0</v>
      </c>
      <c r="N53" s="51">
        <f>COUNTIF(E53:G53,"&gt;0")</f>
        <v>0</v>
      </c>
      <c r="O53" s="81" t="b">
        <f>IF(OR(E53&gt;0,F53&gt;0,G53&gt;0),[1]Données!$T$4)</f>
        <v>0</v>
      </c>
    </row>
    <row r="54" spans="1:15" x14ac:dyDescent="0.3">
      <c r="A54" s="41" t="e">
        <f>VLOOKUP(B54,Données!$A$3:$I$1003,4)</f>
        <v>#N/A</v>
      </c>
      <c r="B54" s="53"/>
      <c r="C54" s="43">
        <f>IF(B54=Données!T$1,Données!$T$2,VLOOKUP(B54,Données!$A$3:$I$1003,3))</f>
        <v>0</v>
      </c>
      <c r="D54" s="41" t="e">
        <f>IF(C54="Dummy",Données!$T$3,VLOOKUP(B54,Données!$A$3:$I$1003,5))</f>
        <v>#N/A</v>
      </c>
      <c r="E54" s="44"/>
      <c r="F54" s="44"/>
      <c r="G54" s="44"/>
      <c r="H54" s="45"/>
      <c r="I54" s="46"/>
      <c r="J54" s="47"/>
      <c r="K54" s="48"/>
      <c r="L54" s="49"/>
      <c r="M54" s="51">
        <f t="shared" si="5"/>
        <v>0</v>
      </c>
      <c r="N54" s="51">
        <f>COUNTIF(E54:G54,"&gt;0")</f>
        <v>0</v>
      </c>
      <c r="O54" s="81" t="b">
        <f>IF(OR(E54&gt;0,F54&gt;0,G54&gt;0),[1]Données!$T$4)</f>
        <v>0</v>
      </c>
    </row>
    <row r="55" spans="1:15" x14ac:dyDescent="0.3">
      <c r="A55" s="41" t="e">
        <f>VLOOKUP(B55,Données!$A$3:$I$1003,4)</f>
        <v>#N/A</v>
      </c>
      <c r="B55" s="53"/>
      <c r="C55" s="43">
        <f>IF(B55=Données!T$1,Données!$T$2,VLOOKUP(B55,Données!$A$3:$I$1003,3))</f>
        <v>0</v>
      </c>
      <c r="D55" s="41" t="e">
        <f>IF(C55="Dummy",Données!$T$3,VLOOKUP(B55,Données!$A$3:$I$1003,5))</f>
        <v>#N/A</v>
      </c>
      <c r="E55" s="44"/>
      <c r="F55" s="44"/>
      <c r="G55" s="44"/>
      <c r="H55" s="45"/>
      <c r="I55" s="46"/>
      <c r="J55" s="47"/>
      <c r="K55" s="48"/>
      <c r="L55" s="49"/>
      <c r="M55" s="51">
        <f t="shared" si="5"/>
        <v>0</v>
      </c>
      <c r="N55" s="51">
        <f>COUNTIF(E55:G55,"&gt;0")</f>
        <v>0</v>
      </c>
      <c r="O55" s="81" t="b">
        <f>IF(OR(E55&gt;0,F55&gt;0,G55&gt;0),[1]Données!$T$4)</f>
        <v>0</v>
      </c>
    </row>
    <row r="56" spans="1:15" x14ac:dyDescent="0.3">
      <c r="A56" s="41" t="e">
        <f>VLOOKUP(B56,Données!$A$3:$I$1003,4)</f>
        <v>#N/A</v>
      </c>
      <c r="B56" s="53"/>
      <c r="C56" s="43">
        <f>IF(B56=Données!T$1,Données!$T$2,VLOOKUP(B56,Données!$A$3:$I$1003,3))</f>
        <v>0</v>
      </c>
      <c r="D56" s="41" t="e">
        <f>IF(C56="Dummy",Données!$T$3,VLOOKUP(B56,Données!$A$3:$I$1003,5))</f>
        <v>#N/A</v>
      </c>
      <c r="E56" s="44"/>
      <c r="F56" s="44"/>
      <c r="G56" s="44"/>
      <c r="H56" s="45"/>
      <c r="I56" s="46"/>
      <c r="J56" s="47"/>
      <c r="K56" s="48"/>
      <c r="L56" s="49"/>
      <c r="M56" s="51">
        <f t="shared" si="5"/>
        <v>0</v>
      </c>
      <c r="N56" s="51">
        <f>COUNTIF(E56:G56,"&gt;0")</f>
        <v>0</v>
      </c>
      <c r="O56" s="81" t="b">
        <f>IF(OR(E56&gt;0,F56&gt;0,G56&gt;0),[1]Données!$T$4)</f>
        <v>0</v>
      </c>
    </row>
    <row r="57" spans="1:15" x14ac:dyDescent="0.3">
      <c r="A57" s="32" t="s">
        <v>121</v>
      </c>
      <c r="B57" s="53"/>
      <c r="C57" s="54" t="e">
        <f>VLOOKUP(B57,Données!$M$3:$R$253,2)</f>
        <v>#N/A</v>
      </c>
      <c r="D57" s="32" t="e">
        <f>VLOOKUP(B57,Données!$M$3:$R$253,3)</f>
        <v>#N/A</v>
      </c>
      <c r="E57" s="55"/>
      <c r="F57" s="55"/>
      <c r="G57" s="55"/>
      <c r="H57" s="45"/>
      <c r="I57" s="46"/>
      <c r="J57" s="47"/>
      <c r="K57" s="48"/>
      <c r="L57" s="49"/>
      <c r="M57" s="57">
        <f t="shared" si="5"/>
        <v>0</v>
      </c>
      <c r="N57" s="57">
        <f>COUNTIF(E57:G57,("&gt;0"))</f>
        <v>0</v>
      </c>
      <c r="O57" s="82" t="b">
        <f>IF(OR(E57&gt;0,F57&gt;0,G57&gt;0),Données!$T$5)</f>
        <v>0</v>
      </c>
    </row>
    <row r="58" spans="1:15" x14ac:dyDescent="0.3">
      <c r="A58" s="32" t="s">
        <v>121</v>
      </c>
      <c r="B58" s="53"/>
      <c r="C58" s="54" t="e">
        <f>VLOOKUP(B58,Données!$M$3:$R$253,2)</f>
        <v>#N/A</v>
      </c>
      <c r="D58" s="32" t="e">
        <f>VLOOKUP(B58,Données!$M$3:$R$253,3)</f>
        <v>#N/A</v>
      </c>
      <c r="E58" s="55"/>
      <c r="F58" s="55"/>
      <c r="G58" s="55"/>
      <c r="H58" s="45"/>
      <c r="I58" s="46"/>
      <c r="J58" s="47"/>
      <c r="K58" s="48"/>
      <c r="L58" s="49"/>
      <c r="M58" s="57">
        <f t="shared" si="5"/>
        <v>0</v>
      </c>
      <c r="N58" s="57">
        <f>COUNTIF(E58:G58,("&gt;0"))</f>
        <v>0</v>
      </c>
      <c r="O58" s="82" t="b">
        <f>IF(OR(E58&gt;0,F58&gt;0,G58&gt;0),Données!$T$5)</f>
        <v>0</v>
      </c>
    </row>
    <row r="59" spans="1:15" x14ac:dyDescent="0.3">
      <c r="A59" s="59" t="s">
        <v>122</v>
      </c>
      <c r="B59" s="53"/>
      <c r="C59" s="60" t="e">
        <f>VLOOKUP(B59,Données!$A$3:$I$1003,3)</f>
        <v>#N/A</v>
      </c>
      <c r="D59" s="59" t="e">
        <f>IF(C59="Dummy",Données!$T$3,VLOOKUP(B59,Données!$A$3:$I$1003,5))</f>
        <v>#N/A</v>
      </c>
      <c r="E59" s="55"/>
      <c r="F59" s="55"/>
      <c r="G59" s="55"/>
      <c r="H59" s="45"/>
      <c r="I59" s="46"/>
      <c r="J59" s="47"/>
      <c r="K59" s="48"/>
      <c r="L59" s="49"/>
      <c r="M59" s="62">
        <f t="shared" si="5"/>
        <v>0</v>
      </c>
      <c r="N59" s="62">
        <f>COUNTIF(E59:G59,("&gt;0"))</f>
        <v>0</v>
      </c>
      <c r="O59" s="83" t="b">
        <f>IF(OR(E59&gt;0,F59&gt;0,G59&gt;0),Données!$T$4)</f>
        <v>0</v>
      </c>
    </row>
    <row r="60" spans="1:15" x14ac:dyDescent="0.3">
      <c r="A60" s="59" t="s">
        <v>122</v>
      </c>
      <c r="B60" s="53"/>
      <c r="C60" s="60" t="e">
        <f>VLOOKUP(B60,Données!$A$3:$I$1003,3)</f>
        <v>#N/A</v>
      </c>
      <c r="D60" s="59" t="e">
        <f>IF(C60="Dummy",Données!$T$3,VLOOKUP(B60,Données!$A$3:$I$1003,5))</f>
        <v>#N/A</v>
      </c>
      <c r="E60" s="55"/>
      <c r="F60" s="55"/>
      <c r="G60" s="55"/>
      <c r="H60" s="45"/>
      <c r="I60" s="46"/>
      <c r="J60" s="47"/>
      <c r="K60" s="48"/>
      <c r="L60" s="49"/>
      <c r="M60" s="62">
        <f t="shared" si="5"/>
        <v>0</v>
      </c>
      <c r="N60" s="62">
        <f>COUNTIF(E60:G60,("&gt;0"))</f>
        <v>0</v>
      </c>
      <c r="O60" s="83" t="b">
        <f>IF(OR(E60&gt;0,F60&gt;0,G60&gt;0),Données!$T$4)</f>
        <v>0</v>
      </c>
    </row>
    <row r="61" spans="1:15" ht="15.6" x14ac:dyDescent="0.3">
      <c r="A61" s="84" t="e">
        <f>$AG$1-D61</f>
        <v>#N/A</v>
      </c>
      <c r="B61" s="85"/>
      <c r="C61" s="31" t="s">
        <v>129</v>
      </c>
      <c r="D61" s="86" t="e">
        <f>SUM(D52:D56)</f>
        <v>#N/A</v>
      </c>
      <c r="E61" s="87" t="e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#N/A</v>
      </c>
      <c r="F61" s="87" t="e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#N/A</v>
      </c>
      <c r="G61" s="87" t="e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#N/A</v>
      </c>
      <c r="H61" s="85"/>
      <c r="I61" s="88"/>
      <c r="J61" s="89"/>
      <c r="K61" s="90"/>
      <c r="L61" s="91"/>
      <c r="M61" s="92"/>
      <c r="N61" s="93"/>
      <c r="O61" s="94"/>
    </row>
    <row r="62" spans="1:15" x14ac:dyDescent="0.3">
      <c r="A62" s="41" t="e">
        <f>VLOOKUP(B62,Données!$A$3:$I$1003,4)</f>
        <v>#N/A</v>
      </c>
      <c r="B62" s="53"/>
      <c r="C62" s="43">
        <f>IF(B62=Données!T$1,Données!$T$2,VLOOKUP(B62,Données!$A$3:$I$1003,3))</f>
        <v>0</v>
      </c>
      <c r="D62" s="41" t="e">
        <f>IF(C62="Dummy",Données!$T$3,VLOOKUP(B62,Données!$A$3:$I$1003,5))</f>
        <v>#N/A</v>
      </c>
      <c r="E62" s="44"/>
      <c r="F62" s="44"/>
      <c r="G62" s="44"/>
      <c r="H62" s="45"/>
      <c r="I62" s="46"/>
      <c r="J62" s="47"/>
      <c r="K62" s="48"/>
      <c r="L62" s="49"/>
      <c r="M62" s="51">
        <f t="shared" ref="M62:M70" si="6">SUM(E62:G62)</f>
        <v>0</v>
      </c>
      <c r="N62" s="51">
        <f>COUNTIF(E62:G62,"&gt;0")</f>
        <v>0</v>
      </c>
      <c r="O62" s="80" t="b">
        <f>IF(OR(E62&gt;0,F62&gt;0,G62&gt;0),Données!$T$4)</f>
        <v>0</v>
      </c>
    </row>
    <row r="63" spans="1:15" x14ac:dyDescent="0.3">
      <c r="A63" s="41" t="e">
        <f>VLOOKUP(B63,Données!$A$3:$I$1003,4)</f>
        <v>#N/A</v>
      </c>
      <c r="B63" s="53"/>
      <c r="C63" s="43">
        <f>IF(B63=Données!T$1,Données!$T$2,VLOOKUP(B63,Données!$A$3:$I$1003,3))</f>
        <v>0</v>
      </c>
      <c r="D63" s="41" t="e">
        <f>IF(C63="Dummy",Données!$T$3,VLOOKUP(B63,Données!$A$3:$I$1003,5))</f>
        <v>#N/A</v>
      </c>
      <c r="E63" s="44"/>
      <c r="F63" s="44"/>
      <c r="G63" s="44"/>
      <c r="H63" s="45"/>
      <c r="I63" s="46"/>
      <c r="J63" s="47"/>
      <c r="K63" s="48"/>
      <c r="L63" s="49"/>
      <c r="M63" s="51">
        <f t="shared" si="6"/>
        <v>0</v>
      </c>
      <c r="N63" s="51">
        <f>COUNTIF(E63:G63,"&gt;0")</f>
        <v>0</v>
      </c>
      <c r="O63" s="81" t="b">
        <f>IF(OR(E63&gt;0,F63&gt;0,G63&gt;0),[1]Données!$T$4)</f>
        <v>0</v>
      </c>
    </row>
    <row r="64" spans="1:15" x14ac:dyDescent="0.3">
      <c r="A64" s="41" t="e">
        <f>VLOOKUP(B64,Données!$A$3:$I$1003,4)</f>
        <v>#N/A</v>
      </c>
      <c r="B64" s="53"/>
      <c r="C64" s="43">
        <f>IF(B64=Données!T$1,Données!$T$2,VLOOKUP(B64,Données!$A$3:$I$1003,3))</f>
        <v>0</v>
      </c>
      <c r="D64" s="41" t="e">
        <f>IF(C64="Dummy",Données!$T$3,VLOOKUP(B64,Données!$A$3:$I$1003,5))</f>
        <v>#N/A</v>
      </c>
      <c r="E64" s="44"/>
      <c r="F64" s="44"/>
      <c r="G64" s="44"/>
      <c r="H64" s="45"/>
      <c r="I64" s="46"/>
      <c r="J64" s="47"/>
      <c r="K64" s="48"/>
      <c r="L64" s="49"/>
      <c r="M64" s="51">
        <f t="shared" si="6"/>
        <v>0</v>
      </c>
      <c r="N64" s="51">
        <f>COUNTIF(E64:G64,"&gt;0")</f>
        <v>0</v>
      </c>
      <c r="O64" s="81" t="b">
        <f>IF(OR(E64&gt;0,F64&gt;0,G64&gt;0),[1]Données!$T$4)</f>
        <v>0</v>
      </c>
    </row>
    <row r="65" spans="1:15" x14ac:dyDescent="0.3">
      <c r="A65" s="41" t="e">
        <f>VLOOKUP(B65,Données!$A$3:$I$1003,4)</f>
        <v>#N/A</v>
      </c>
      <c r="B65" s="53"/>
      <c r="C65" s="43">
        <f>IF(B65=Données!T$1,Données!$T$2,VLOOKUP(B65,Données!$A$3:$I$1003,3))</f>
        <v>0</v>
      </c>
      <c r="D65" s="41" t="e">
        <f>IF(C65="Dummy",Données!$T$3,VLOOKUP(B65,Données!$A$3:$I$1003,5))</f>
        <v>#N/A</v>
      </c>
      <c r="E65" s="44"/>
      <c r="F65" s="44"/>
      <c r="G65" s="44"/>
      <c r="H65" s="45"/>
      <c r="I65" s="46"/>
      <c r="J65" s="47"/>
      <c r="K65" s="48"/>
      <c r="L65" s="49"/>
      <c r="M65" s="51">
        <f t="shared" si="6"/>
        <v>0</v>
      </c>
      <c r="N65" s="51">
        <f>COUNTIF(E65:G65,"&gt;0")</f>
        <v>0</v>
      </c>
      <c r="O65" s="81" t="b">
        <f>IF(OR(E65&gt;0,F65&gt;0,G65&gt;0),[1]Données!$T$4)</f>
        <v>0</v>
      </c>
    </row>
    <row r="66" spans="1:15" x14ac:dyDescent="0.3">
      <c r="A66" s="41" t="e">
        <f>VLOOKUP(B66,Données!$A$3:$I$1003,4)</f>
        <v>#N/A</v>
      </c>
      <c r="B66" s="53"/>
      <c r="C66" s="43">
        <f>IF(B66=Données!T$1,Données!$T$2,VLOOKUP(B66,Données!$A$3:$I$1003,3))</f>
        <v>0</v>
      </c>
      <c r="D66" s="41" t="e">
        <f>IF(C66="Dummy",Données!$T$3,VLOOKUP(B66,Données!$A$3:$I$1003,5))</f>
        <v>#N/A</v>
      </c>
      <c r="E66" s="44"/>
      <c r="F66" s="44"/>
      <c r="G66" s="44"/>
      <c r="H66" s="45"/>
      <c r="I66" s="46"/>
      <c r="J66" s="47"/>
      <c r="K66" s="48"/>
      <c r="L66" s="49"/>
      <c r="M66" s="51">
        <f t="shared" si="6"/>
        <v>0</v>
      </c>
      <c r="N66" s="51">
        <f>COUNTIF(E66:G66,"&gt;0")</f>
        <v>0</v>
      </c>
      <c r="O66" s="81" t="b">
        <f>IF(OR(E66&gt;0,F66&gt;0,G66&gt;0),[1]Données!$T$4)</f>
        <v>0</v>
      </c>
    </row>
    <row r="67" spans="1:15" x14ac:dyDescent="0.3">
      <c r="A67" s="32" t="s">
        <v>121</v>
      </c>
      <c r="B67" s="53"/>
      <c r="C67" s="54" t="e">
        <f>VLOOKUP(B67,Données!$M$3:$R$253,2)</f>
        <v>#N/A</v>
      </c>
      <c r="D67" s="32" t="e">
        <f>VLOOKUP(B67,Données!$M$3:$R$253,3)</f>
        <v>#N/A</v>
      </c>
      <c r="E67" s="55"/>
      <c r="F67" s="55"/>
      <c r="G67" s="55"/>
      <c r="H67" s="45"/>
      <c r="I67" s="46"/>
      <c r="J67" s="47"/>
      <c r="K67" s="48"/>
      <c r="L67" s="49"/>
      <c r="M67" s="57">
        <f t="shared" si="6"/>
        <v>0</v>
      </c>
      <c r="N67" s="57">
        <f>COUNTIF(E67:G67,("&gt;0"))</f>
        <v>0</v>
      </c>
      <c r="O67" s="82" t="b">
        <f>IF(OR(E67&gt;0,F67&gt;0,G67&gt;0),Données!$T$5)</f>
        <v>0</v>
      </c>
    </row>
    <row r="68" spans="1:15" x14ac:dyDescent="0.3">
      <c r="A68" s="32" t="s">
        <v>121</v>
      </c>
      <c r="B68" s="53"/>
      <c r="C68" s="54" t="e">
        <f>VLOOKUP(B68,Données!$M$3:$R$253,2)</f>
        <v>#N/A</v>
      </c>
      <c r="D68" s="32" t="e">
        <f>VLOOKUP(B68,Données!$M$3:$R$253,3)</f>
        <v>#N/A</v>
      </c>
      <c r="E68" s="55"/>
      <c r="F68" s="55"/>
      <c r="G68" s="55"/>
      <c r="H68" s="45"/>
      <c r="I68" s="46"/>
      <c r="J68" s="47"/>
      <c r="K68" s="48"/>
      <c r="L68" s="49"/>
      <c r="M68" s="57">
        <f t="shared" si="6"/>
        <v>0</v>
      </c>
      <c r="N68" s="57">
        <f>COUNTIF(E68:G68,("&gt;0"))</f>
        <v>0</v>
      </c>
      <c r="O68" s="82" t="b">
        <f>IF(OR(E68&gt;0,F68&gt;0,G68&gt;0),Données!$T$5)</f>
        <v>0</v>
      </c>
    </row>
    <row r="69" spans="1:15" x14ac:dyDescent="0.3">
      <c r="A69" s="59" t="s">
        <v>122</v>
      </c>
      <c r="B69" s="53"/>
      <c r="C69" s="60" t="e">
        <f>VLOOKUP(B69,Données!$A$3:$I$1003,3)</f>
        <v>#N/A</v>
      </c>
      <c r="D69" s="59" t="e">
        <f>IF(C69="Dummy",Données!$T$3,VLOOKUP(B69,Données!$A$3:$I$1003,5))</f>
        <v>#N/A</v>
      </c>
      <c r="E69" s="55"/>
      <c r="F69" s="55"/>
      <c r="G69" s="55"/>
      <c r="H69" s="45"/>
      <c r="I69" s="46"/>
      <c r="J69" s="47"/>
      <c r="K69" s="48"/>
      <c r="L69" s="49"/>
      <c r="M69" s="62">
        <f t="shared" si="6"/>
        <v>0</v>
      </c>
      <c r="N69" s="62">
        <f>COUNTIF(E69:G69,("&gt;0"))</f>
        <v>0</v>
      </c>
      <c r="O69" s="83" t="b">
        <f>IF(OR(E69&gt;0,F69&gt;0,G69&gt;0),Données!$T$4)</f>
        <v>0</v>
      </c>
    </row>
    <row r="70" spans="1:15" x14ac:dyDescent="0.3">
      <c r="A70" s="59" t="s">
        <v>122</v>
      </c>
      <c r="B70" s="53"/>
      <c r="C70" s="60" t="e">
        <f>VLOOKUP(B70,Données!$A$3:$I$1003,3)</f>
        <v>#N/A</v>
      </c>
      <c r="D70" s="59" t="e">
        <f>IF(C70="Dummy",Données!$T$3,VLOOKUP(B70,Données!$A$3:$I$1003,5))</f>
        <v>#N/A</v>
      </c>
      <c r="E70" s="55"/>
      <c r="F70" s="55"/>
      <c r="G70" s="55"/>
      <c r="H70" s="45"/>
      <c r="I70" s="46"/>
      <c r="J70" s="47"/>
      <c r="K70" s="48"/>
      <c r="L70" s="49"/>
      <c r="M70" s="62">
        <f t="shared" si="6"/>
        <v>0</v>
      </c>
      <c r="N70" s="62">
        <f>COUNTIF(E70:G70,("&gt;0"))</f>
        <v>0</v>
      </c>
      <c r="O70" s="83" t="b">
        <f>IF(OR(E70&gt;0,F70&gt;0,G70&gt;0),Données!$T$4)</f>
        <v>0</v>
      </c>
    </row>
    <row r="71" spans="1:15" ht="15.6" x14ac:dyDescent="0.3">
      <c r="A71" s="84" t="e">
        <f>$AG$1-D71</f>
        <v>#N/A</v>
      </c>
      <c r="B71" s="85"/>
      <c r="C71" s="31" t="s">
        <v>130</v>
      </c>
      <c r="D71" s="86" t="e">
        <f>SUM(D62:D66)</f>
        <v>#N/A</v>
      </c>
      <c r="E71" s="87" t="e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#N/A</v>
      </c>
      <c r="F71" s="87" t="e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#N/A</v>
      </c>
      <c r="G71" s="87" t="e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#N/A</v>
      </c>
      <c r="H71" s="85"/>
      <c r="I71" s="88"/>
      <c r="J71" s="89"/>
      <c r="K71" s="90"/>
      <c r="L71" s="91"/>
      <c r="M71" s="92"/>
      <c r="N71" s="93"/>
      <c r="O71" s="94"/>
    </row>
    <row r="72" spans="1:15" x14ac:dyDescent="0.3">
      <c r="A72" s="41" t="e">
        <f>VLOOKUP(B72,Données!$A$3:$I$1003,4)</f>
        <v>#N/A</v>
      </c>
      <c r="B72" s="53"/>
      <c r="C72" s="43">
        <f>IF(B72=Données!T$1,Données!$T$2,VLOOKUP(B72,Données!$A$3:$I$1003,3))</f>
        <v>0</v>
      </c>
      <c r="D72" s="41" t="e">
        <f>IF(C72="Dummy",Données!$T$3,VLOOKUP(B72,Données!$A$3:$I$1003,5))</f>
        <v>#N/A</v>
      </c>
      <c r="E72" s="44"/>
      <c r="F72" s="44"/>
      <c r="G72" s="44"/>
      <c r="H72" s="45"/>
      <c r="I72" s="46"/>
      <c r="J72" s="47"/>
      <c r="K72" s="48"/>
      <c r="L72" s="49"/>
      <c r="M72" s="51">
        <f t="shared" ref="M72:M80" si="7">SUM(E72:G72)</f>
        <v>0</v>
      </c>
      <c r="N72" s="51">
        <f>COUNTIF(E72:G72,"&gt;0")</f>
        <v>0</v>
      </c>
      <c r="O72" s="80" t="b">
        <f>IF(OR(E72&gt;0,F72&gt;0,G72&gt;0),Données!$T$4)</f>
        <v>0</v>
      </c>
    </row>
    <row r="73" spans="1:15" x14ac:dyDescent="0.3">
      <c r="A73" s="41" t="e">
        <f>VLOOKUP(B73,Données!$A$3:$I$1003,4)</f>
        <v>#N/A</v>
      </c>
      <c r="B73" s="53"/>
      <c r="C73" s="43">
        <f>IF(B73=Données!T$1,Données!$T$2,VLOOKUP(B73,Données!$A$3:$I$1003,3))</f>
        <v>0</v>
      </c>
      <c r="D73" s="41" t="e">
        <f>IF(C73="Dummy",Données!$T$3,VLOOKUP(B73,Données!$A$3:$I$1003,5))</f>
        <v>#N/A</v>
      </c>
      <c r="E73" s="44"/>
      <c r="F73" s="44"/>
      <c r="G73" s="44"/>
      <c r="H73" s="45"/>
      <c r="I73" s="46"/>
      <c r="J73" s="47"/>
      <c r="K73" s="48"/>
      <c r="L73" s="49"/>
      <c r="M73" s="51">
        <f t="shared" si="7"/>
        <v>0</v>
      </c>
      <c r="N73" s="51">
        <f>COUNTIF(E73:G73,"&gt;0")</f>
        <v>0</v>
      </c>
      <c r="O73" s="81" t="b">
        <f>IF(OR(E73&gt;0,F73&gt;0,G73&gt;0),[1]Données!$T$4)</f>
        <v>0</v>
      </c>
    </row>
    <row r="74" spans="1:15" x14ac:dyDescent="0.3">
      <c r="A74" s="41" t="e">
        <f>VLOOKUP(B74,Données!$A$3:$I$1003,4)</f>
        <v>#N/A</v>
      </c>
      <c r="B74" s="53"/>
      <c r="C74" s="43">
        <f>IF(B74=Données!T$1,Données!$T$2,VLOOKUP(B74,Données!$A$3:$I$1003,3))</f>
        <v>0</v>
      </c>
      <c r="D74" s="41" t="e">
        <f>IF(C74="Dummy",Données!$T$3,VLOOKUP(B74,Données!$A$3:$I$1003,5))</f>
        <v>#N/A</v>
      </c>
      <c r="E74" s="44"/>
      <c r="F74" s="44"/>
      <c r="G74" s="44"/>
      <c r="H74" s="45"/>
      <c r="I74" s="46"/>
      <c r="J74" s="47"/>
      <c r="K74" s="48"/>
      <c r="L74" s="49"/>
      <c r="M74" s="51">
        <f t="shared" si="7"/>
        <v>0</v>
      </c>
      <c r="N74" s="51">
        <f>COUNTIF(E74:G74,"&gt;0")</f>
        <v>0</v>
      </c>
      <c r="O74" s="81" t="b">
        <f>IF(OR(E74&gt;0,F74&gt;0,G74&gt;0),[1]Données!$T$4)</f>
        <v>0</v>
      </c>
    </row>
    <row r="75" spans="1:15" x14ac:dyDescent="0.3">
      <c r="A75" s="41" t="e">
        <f>VLOOKUP(B75,Données!$A$3:$I$1003,4)</f>
        <v>#N/A</v>
      </c>
      <c r="B75" s="53"/>
      <c r="C75" s="43">
        <f>IF(B75=Données!T$1,Données!$T$2,VLOOKUP(B75,Données!$A$3:$I$1003,3))</f>
        <v>0</v>
      </c>
      <c r="D75" s="41" t="e">
        <f>IF(C75="Dummy",Données!$T$3,VLOOKUP(B75,Données!$A$3:$I$1003,5))</f>
        <v>#N/A</v>
      </c>
      <c r="E75" s="44"/>
      <c r="F75" s="44"/>
      <c r="G75" s="44"/>
      <c r="H75" s="45"/>
      <c r="I75" s="46"/>
      <c r="J75" s="47"/>
      <c r="K75" s="48"/>
      <c r="L75" s="49"/>
      <c r="M75" s="51">
        <f t="shared" si="7"/>
        <v>0</v>
      </c>
      <c r="N75" s="51">
        <f>COUNTIF(E75:G75,"&gt;0")</f>
        <v>0</v>
      </c>
      <c r="O75" s="81" t="b">
        <f>IF(OR(E75&gt;0,F75&gt;0,G75&gt;0),[1]Données!$T$4)</f>
        <v>0</v>
      </c>
    </row>
    <row r="76" spans="1:15" x14ac:dyDescent="0.3">
      <c r="A76" s="41" t="e">
        <f>VLOOKUP(B76,Données!$A$3:$I$1003,4)</f>
        <v>#N/A</v>
      </c>
      <c r="B76" s="53"/>
      <c r="C76" s="43">
        <f>IF(B76=Données!T$1,Données!$T$2,VLOOKUP(B76,Données!$A$3:$I$1003,3))</f>
        <v>0</v>
      </c>
      <c r="D76" s="41" t="e">
        <f>IF(C76="Dummy",Données!$T$3,VLOOKUP(B76,Données!$A$3:$I$1003,5))</f>
        <v>#N/A</v>
      </c>
      <c r="E76" s="44"/>
      <c r="F76" s="44"/>
      <c r="G76" s="44"/>
      <c r="H76" s="45"/>
      <c r="I76" s="46"/>
      <c r="J76" s="47"/>
      <c r="K76" s="48"/>
      <c r="L76" s="49"/>
      <c r="M76" s="51">
        <f t="shared" si="7"/>
        <v>0</v>
      </c>
      <c r="N76" s="51">
        <f>COUNTIF(E76:G76,"&gt;0")</f>
        <v>0</v>
      </c>
      <c r="O76" s="81" t="b">
        <f>IF(OR(E76&gt;0,F76&gt;0,G76&gt;0),[1]Données!$T$4)</f>
        <v>0</v>
      </c>
    </row>
    <row r="77" spans="1:15" x14ac:dyDescent="0.3">
      <c r="A77" s="32" t="s">
        <v>121</v>
      </c>
      <c r="B77" s="53"/>
      <c r="C77" s="54" t="e">
        <f>VLOOKUP(B77,Données!$M$3:$R$253,2)</f>
        <v>#N/A</v>
      </c>
      <c r="D77" s="32" t="e">
        <f>VLOOKUP(B77,Données!$M$3:$R$253,3)</f>
        <v>#N/A</v>
      </c>
      <c r="E77" s="55"/>
      <c r="F77" s="55"/>
      <c r="G77" s="55"/>
      <c r="H77" s="45"/>
      <c r="I77" s="46"/>
      <c r="J77" s="47"/>
      <c r="K77" s="48"/>
      <c r="L77" s="49"/>
      <c r="M77" s="57">
        <f t="shared" si="7"/>
        <v>0</v>
      </c>
      <c r="N77" s="57">
        <f>COUNTIF(E77:G77,("&gt;0"))</f>
        <v>0</v>
      </c>
      <c r="O77" s="82" t="b">
        <f>IF(OR(E77&gt;0,F77&gt;0,G77&gt;0),Données!$T$5)</f>
        <v>0</v>
      </c>
    </row>
    <row r="78" spans="1:15" x14ac:dyDescent="0.3">
      <c r="A78" s="32" t="s">
        <v>121</v>
      </c>
      <c r="B78" s="53"/>
      <c r="C78" s="54" t="e">
        <f>VLOOKUP(B78,Données!$M$3:$R$253,2)</f>
        <v>#N/A</v>
      </c>
      <c r="D78" s="32" t="e">
        <f>VLOOKUP(B78,Données!$M$3:$R$253,3)</f>
        <v>#N/A</v>
      </c>
      <c r="E78" s="55"/>
      <c r="F78" s="55"/>
      <c r="G78" s="55"/>
      <c r="H78" s="45"/>
      <c r="I78" s="46"/>
      <c r="J78" s="47"/>
      <c r="K78" s="48"/>
      <c r="L78" s="49"/>
      <c r="M78" s="57">
        <f t="shared" si="7"/>
        <v>0</v>
      </c>
      <c r="N78" s="57">
        <f>COUNTIF(E78:G78,("&gt;0"))</f>
        <v>0</v>
      </c>
      <c r="O78" s="82" t="b">
        <f>IF(OR(E78&gt;0,F78&gt;0,G78&gt;0),Données!$T$5)</f>
        <v>0</v>
      </c>
    </row>
    <row r="79" spans="1:15" x14ac:dyDescent="0.3">
      <c r="A79" s="59" t="s">
        <v>122</v>
      </c>
      <c r="B79" s="53"/>
      <c r="C79" s="60" t="e">
        <f>VLOOKUP(B79,Données!$A$3:$I$1003,3)</f>
        <v>#N/A</v>
      </c>
      <c r="D79" s="59" t="e">
        <f>IF(C79="Dummy",Données!$T$3,VLOOKUP(B79,Données!$A$3:$I$1003,5))</f>
        <v>#N/A</v>
      </c>
      <c r="E79" s="55"/>
      <c r="F79" s="55"/>
      <c r="G79" s="55"/>
      <c r="H79" s="45"/>
      <c r="I79" s="46"/>
      <c r="J79" s="47"/>
      <c r="K79" s="48"/>
      <c r="L79" s="49"/>
      <c r="M79" s="62">
        <f t="shared" si="7"/>
        <v>0</v>
      </c>
      <c r="N79" s="62">
        <f>COUNTIF(E79:G79,("&gt;0"))</f>
        <v>0</v>
      </c>
      <c r="O79" s="83" t="b">
        <f>IF(OR(E79&gt;0,F79&gt;0,G79&gt;0),Données!$T$4)</f>
        <v>0</v>
      </c>
    </row>
    <row r="80" spans="1:15" x14ac:dyDescent="0.3">
      <c r="A80" s="59" t="s">
        <v>122</v>
      </c>
      <c r="B80" s="53"/>
      <c r="C80" s="60" t="e">
        <f>VLOOKUP(B80,Données!$A$3:$I$1003,3)</f>
        <v>#N/A</v>
      </c>
      <c r="D80" s="59" t="e">
        <f>IF(C80="Dummy",Données!$T$3,VLOOKUP(B80,Données!$A$3:$I$1003,5))</f>
        <v>#N/A</v>
      </c>
      <c r="E80" s="55"/>
      <c r="F80" s="55"/>
      <c r="G80" s="55"/>
      <c r="H80" s="45"/>
      <c r="I80" s="46"/>
      <c r="J80" s="47"/>
      <c r="K80" s="48"/>
      <c r="L80" s="49"/>
      <c r="M80" s="62">
        <f t="shared" si="7"/>
        <v>0</v>
      </c>
      <c r="N80" s="62">
        <f>COUNTIF(E80:G80,("&gt;0"))</f>
        <v>0</v>
      </c>
      <c r="O80" s="83" t="b">
        <f>IF(OR(E80&gt;0,F80&gt;0,G80&gt;0),Données!$T$4)</f>
        <v>0</v>
      </c>
    </row>
    <row r="81" spans="1:15" ht="15.6" x14ac:dyDescent="0.3">
      <c r="A81" s="84" t="e">
        <f>$AG$1-D81</f>
        <v>#N/A</v>
      </c>
      <c r="B81" s="85"/>
      <c r="C81" s="31" t="s">
        <v>131</v>
      </c>
      <c r="D81" s="86" t="e">
        <f>SUM(D72:D76)</f>
        <v>#N/A</v>
      </c>
      <c r="E81" s="87" t="e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#N/A</v>
      </c>
      <c r="F81" s="87" t="e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#N/A</v>
      </c>
      <c r="G81" s="87" t="e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#N/A</v>
      </c>
      <c r="H81" s="85"/>
      <c r="I81" s="88"/>
      <c r="J81" s="89"/>
      <c r="K81" s="90"/>
      <c r="L81" s="91"/>
      <c r="M81" s="92"/>
      <c r="N81" s="93"/>
      <c r="O81" s="94"/>
    </row>
    <row r="82" spans="1:15" x14ac:dyDescent="0.3">
      <c r="A82" s="41" t="e">
        <f>VLOOKUP(B82,Données!$A$3:$I$1003,4)</f>
        <v>#N/A</v>
      </c>
      <c r="B82" s="53"/>
      <c r="C82" s="43">
        <f>IF(B82=Données!T$1,Données!$T$2,VLOOKUP(B82,Données!$A$3:$I$1003,3))</f>
        <v>0</v>
      </c>
      <c r="D82" s="41" t="e">
        <f>IF(C82="Dummy",Données!$T$3,VLOOKUP(B82,Données!$A$3:$I$1003,5))</f>
        <v>#N/A</v>
      </c>
      <c r="E82" s="44"/>
      <c r="F82" s="44"/>
      <c r="G82" s="44"/>
      <c r="H82" s="45"/>
      <c r="I82" s="46"/>
      <c r="J82" s="47"/>
      <c r="K82" s="48"/>
      <c r="L82" s="49"/>
      <c r="M82" s="51">
        <f t="shared" ref="M82:M90" si="8">SUM(E82:G82)</f>
        <v>0</v>
      </c>
      <c r="N82" s="51">
        <f>COUNTIF(E82:G82,"&gt;0")</f>
        <v>0</v>
      </c>
      <c r="O82" s="80" t="b">
        <f>IF(OR(E82&gt;0,F82&gt;0,G82&gt;0),Données!$T$4)</f>
        <v>0</v>
      </c>
    </row>
    <row r="83" spans="1:15" x14ac:dyDescent="0.3">
      <c r="A83" s="41" t="e">
        <f>VLOOKUP(B83,Données!$A$3:$I$1003,4)</f>
        <v>#N/A</v>
      </c>
      <c r="B83" s="53"/>
      <c r="C83" s="43">
        <f>IF(B83=Données!T$1,Données!$T$2,VLOOKUP(B83,Données!$A$3:$I$1003,3))</f>
        <v>0</v>
      </c>
      <c r="D83" s="41" t="e">
        <f>IF(C83="Dummy",Données!$T$3,VLOOKUP(B83,Données!$A$3:$I$1003,5))</f>
        <v>#N/A</v>
      </c>
      <c r="E83" s="44"/>
      <c r="F83" s="44"/>
      <c r="G83" s="44"/>
      <c r="H83" s="45"/>
      <c r="I83" s="46"/>
      <c r="J83" s="47"/>
      <c r="K83" s="48"/>
      <c r="L83" s="49"/>
      <c r="M83" s="51">
        <f t="shared" si="8"/>
        <v>0</v>
      </c>
      <c r="N83" s="51">
        <f>COUNTIF(E83:G83,"&gt;0")</f>
        <v>0</v>
      </c>
      <c r="O83" s="81" t="b">
        <f>IF(OR(E83&gt;0,F83&gt;0,G83&gt;0),[1]Données!$T$4)</f>
        <v>0</v>
      </c>
    </row>
    <row r="84" spans="1:15" x14ac:dyDescent="0.3">
      <c r="A84" s="41" t="e">
        <f>VLOOKUP(B84,Données!$A$3:$I$1003,4)</f>
        <v>#N/A</v>
      </c>
      <c r="B84" s="53"/>
      <c r="C84" s="43">
        <f>IF(B84=Données!T$1,Données!$T$2,VLOOKUP(B84,Données!$A$3:$I$1003,3))</f>
        <v>0</v>
      </c>
      <c r="D84" s="41" t="e">
        <f>IF(C84="Dummy",Données!$T$3,VLOOKUP(B84,Données!$A$3:$I$1003,5))</f>
        <v>#N/A</v>
      </c>
      <c r="E84" s="44"/>
      <c r="F84" s="44"/>
      <c r="G84" s="44"/>
      <c r="H84" s="45"/>
      <c r="I84" s="46"/>
      <c r="J84" s="47"/>
      <c r="K84" s="48"/>
      <c r="L84" s="49"/>
      <c r="M84" s="51">
        <f t="shared" si="8"/>
        <v>0</v>
      </c>
      <c r="N84" s="51">
        <f>COUNTIF(E84:G84,"&gt;0")</f>
        <v>0</v>
      </c>
      <c r="O84" s="81" t="b">
        <f>IF(OR(E84&gt;0,F84&gt;0,G84&gt;0),[1]Données!$T$4)</f>
        <v>0</v>
      </c>
    </row>
    <row r="85" spans="1:15" x14ac:dyDescent="0.3">
      <c r="A85" s="41" t="e">
        <f>VLOOKUP(B85,Données!$A$3:$I$1003,4)</f>
        <v>#N/A</v>
      </c>
      <c r="B85" s="53"/>
      <c r="C85" s="43">
        <f>IF(B85=Données!T$1,Données!$T$2,VLOOKUP(B85,Données!$A$3:$I$1003,3))</f>
        <v>0</v>
      </c>
      <c r="D85" s="41" t="e">
        <f>IF(C85="Dummy",Données!$T$3,VLOOKUP(B85,Données!$A$3:$I$1003,5))</f>
        <v>#N/A</v>
      </c>
      <c r="E85" s="44"/>
      <c r="F85" s="44"/>
      <c r="G85" s="44"/>
      <c r="H85" s="45"/>
      <c r="I85" s="46"/>
      <c r="J85" s="47"/>
      <c r="K85" s="48"/>
      <c r="L85" s="49"/>
      <c r="M85" s="51">
        <f t="shared" si="8"/>
        <v>0</v>
      </c>
      <c r="N85" s="51">
        <f>COUNTIF(E85:G85,"&gt;0")</f>
        <v>0</v>
      </c>
      <c r="O85" s="81" t="b">
        <f>IF(OR(E85&gt;0,F85&gt;0,G85&gt;0),[1]Données!$T$4)</f>
        <v>0</v>
      </c>
    </row>
    <row r="86" spans="1:15" x14ac:dyDescent="0.3">
      <c r="A86" s="41" t="e">
        <f>VLOOKUP(B86,Données!$A$3:$I$1003,4)</f>
        <v>#N/A</v>
      </c>
      <c r="B86" s="53"/>
      <c r="C86" s="43">
        <f>IF(B86=Données!T$1,Données!$T$2,VLOOKUP(B86,Données!$A$3:$I$1003,3))</f>
        <v>0</v>
      </c>
      <c r="D86" s="41" t="e">
        <f>IF(C86="Dummy",Données!$T$3,VLOOKUP(B86,Données!$A$3:$I$1003,5))</f>
        <v>#N/A</v>
      </c>
      <c r="E86" s="44"/>
      <c r="F86" s="44"/>
      <c r="G86" s="44"/>
      <c r="H86" s="45"/>
      <c r="I86" s="46"/>
      <c r="J86" s="47"/>
      <c r="K86" s="48"/>
      <c r="L86" s="49"/>
      <c r="M86" s="51">
        <f t="shared" si="8"/>
        <v>0</v>
      </c>
      <c r="N86" s="51">
        <f>COUNTIF(E86:G86,"&gt;0")</f>
        <v>0</v>
      </c>
      <c r="O86" s="81" t="b">
        <f>IF(OR(E86&gt;0,F86&gt;0,G86&gt;0),[1]Données!$T$4)</f>
        <v>0</v>
      </c>
    </row>
    <row r="87" spans="1:15" x14ac:dyDescent="0.3">
      <c r="A87" s="32" t="s">
        <v>121</v>
      </c>
      <c r="B87" s="53"/>
      <c r="C87" s="54" t="e">
        <f>VLOOKUP(B87,Données!$M$3:$R$253,2)</f>
        <v>#N/A</v>
      </c>
      <c r="D87" s="32" t="e">
        <f>VLOOKUP(B87,Données!$M$3:$R$253,3)</f>
        <v>#N/A</v>
      </c>
      <c r="E87" s="55"/>
      <c r="F87" s="55"/>
      <c r="G87" s="55"/>
      <c r="H87" s="45"/>
      <c r="I87" s="46"/>
      <c r="J87" s="47"/>
      <c r="K87" s="48"/>
      <c r="L87" s="49"/>
      <c r="M87" s="57">
        <f t="shared" si="8"/>
        <v>0</v>
      </c>
      <c r="N87" s="57">
        <f>COUNTIF(E87:G87,("&gt;0"))</f>
        <v>0</v>
      </c>
      <c r="O87" s="82" t="b">
        <f>IF(OR(E87&gt;0,F87&gt;0,G87&gt;0),Données!$T$5)</f>
        <v>0</v>
      </c>
    </row>
    <row r="88" spans="1:15" x14ac:dyDescent="0.3">
      <c r="A88" s="32" t="s">
        <v>121</v>
      </c>
      <c r="B88" s="53"/>
      <c r="C88" s="54" t="e">
        <f>VLOOKUP(B88,Données!$M$3:$R$253,2)</f>
        <v>#N/A</v>
      </c>
      <c r="D88" s="32" t="e">
        <f>VLOOKUP(B88,Données!$M$3:$R$253,3)</f>
        <v>#N/A</v>
      </c>
      <c r="E88" s="55"/>
      <c r="F88" s="55"/>
      <c r="G88" s="55"/>
      <c r="H88" s="45"/>
      <c r="I88" s="46"/>
      <c r="J88" s="47"/>
      <c r="K88" s="48"/>
      <c r="L88" s="49"/>
      <c r="M88" s="57">
        <f t="shared" si="8"/>
        <v>0</v>
      </c>
      <c r="N88" s="57">
        <f>COUNTIF(E88:G88,("&gt;0"))</f>
        <v>0</v>
      </c>
      <c r="O88" s="82" t="b">
        <f>IF(OR(E88&gt;0,F88&gt;0,G88&gt;0),Données!$T$5)</f>
        <v>0</v>
      </c>
    </row>
    <row r="89" spans="1:15" x14ac:dyDescent="0.3">
      <c r="A89" s="59" t="s">
        <v>122</v>
      </c>
      <c r="B89" s="53"/>
      <c r="C89" s="60" t="e">
        <f>VLOOKUP(B89,Données!$A$3:$I$1003,3)</f>
        <v>#N/A</v>
      </c>
      <c r="D89" s="59" t="e">
        <f>IF(C89="Dummy",Données!$T$3,VLOOKUP(B89,Données!$A$3:$I$1003,5))</f>
        <v>#N/A</v>
      </c>
      <c r="E89" s="55"/>
      <c r="F89" s="55"/>
      <c r="G89" s="55"/>
      <c r="H89" s="45"/>
      <c r="I89" s="46"/>
      <c r="J89" s="47"/>
      <c r="K89" s="48"/>
      <c r="L89" s="49"/>
      <c r="M89" s="62">
        <f t="shared" si="8"/>
        <v>0</v>
      </c>
      <c r="N89" s="62">
        <f>COUNTIF(E89:G89,("&gt;0"))</f>
        <v>0</v>
      </c>
      <c r="O89" s="83" t="b">
        <f>IF(OR(E89&gt;0,F89&gt;0,G89&gt;0),Données!$T$4)</f>
        <v>0</v>
      </c>
    </row>
    <row r="90" spans="1:15" x14ac:dyDescent="0.3">
      <c r="A90" s="59" t="s">
        <v>122</v>
      </c>
      <c r="B90" s="53"/>
      <c r="C90" s="60" t="e">
        <f>VLOOKUP(B90,Données!$A$3:$I$1003,3)</f>
        <v>#N/A</v>
      </c>
      <c r="D90" s="59" t="e">
        <f>IF(C90="Dummy",Données!$T$3,VLOOKUP(B90,Données!$A$3:$I$1003,5))</f>
        <v>#N/A</v>
      </c>
      <c r="E90" s="55"/>
      <c r="F90" s="55"/>
      <c r="G90" s="55"/>
      <c r="H90" s="45"/>
      <c r="I90" s="46"/>
      <c r="J90" s="47"/>
      <c r="K90" s="48"/>
      <c r="L90" s="49"/>
      <c r="M90" s="62">
        <f t="shared" si="8"/>
        <v>0</v>
      </c>
      <c r="N90" s="62">
        <f>COUNTIF(E90:G90,("&gt;0"))</f>
        <v>0</v>
      </c>
      <c r="O90" s="83" t="b">
        <f>IF(OR(E90&gt;0,F90&gt;0,G90&gt;0),Données!$T$4)</f>
        <v>0</v>
      </c>
    </row>
    <row r="91" spans="1:15" ht="15.6" x14ac:dyDescent="0.3">
      <c r="A91" s="84" t="e">
        <f>$AG$1-D91</f>
        <v>#N/A</v>
      </c>
      <c r="B91" s="85"/>
      <c r="C91" s="31" t="s">
        <v>132</v>
      </c>
      <c r="D91" s="86" t="e">
        <f>SUM(D82:D86)</f>
        <v>#N/A</v>
      </c>
      <c r="E91" s="87" t="e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#N/A</v>
      </c>
      <c r="F91" s="87" t="e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#N/A</v>
      </c>
      <c r="G91" s="87" t="e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#N/A</v>
      </c>
      <c r="H91" s="85"/>
      <c r="I91" s="88"/>
      <c r="J91" s="89"/>
      <c r="K91" s="90"/>
      <c r="L91" s="91"/>
      <c r="M91" s="92"/>
      <c r="N91" s="93"/>
      <c r="O91" s="94"/>
    </row>
    <row r="92" spans="1:15" x14ac:dyDescent="0.3">
      <c r="A92" s="41" t="e">
        <f>VLOOKUP(B92,Données!$A$3:$I$1003,4)</f>
        <v>#N/A</v>
      </c>
      <c r="B92" s="53"/>
      <c r="C92" s="43">
        <f>IF(B92=Données!T$1,Données!$T$2,VLOOKUP(B92,Données!$A$3:$I$1003,3))</f>
        <v>0</v>
      </c>
      <c r="D92" s="41" t="e">
        <f>IF(C92="Dummy",Données!$T$3,VLOOKUP(B92,Données!$A$3:$I$1003,5))</f>
        <v>#N/A</v>
      </c>
      <c r="E92" s="44"/>
      <c r="F92" s="44"/>
      <c r="G92" s="44"/>
      <c r="H92" s="45"/>
      <c r="I92" s="46"/>
      <c r="J92" s="47"/>
      <c r="K92" s="48"/>
      <c r="L92" s="49"/>
      <c r="M92" s="51">
        <f t="shared" ref="M92:M100" si="9">SUM(E92:G92)</f>
        <v>0</v>
      </c>
      <c r="N92" s="51">
        <f>COUNTIF(E92:G92,"&gt;0")</f>
        <v>0</v>
      </c>
      <c r="O92" s="80" t="b">
        <f>IF(OR(E92&gt;0,F92&gt;0,G92&gt;0),Données!$T$4)</f>
        <v>0</v>
      </c>
    </row>
    <row r="93" spans="1:15" x14ac:dyDescent="0.3">
      <c r="A93" s="41" t="e">
        <f>VLOOKUP(B93,Données!$A$3:$I$1003,4)</f>
        <v>#N/A</v>
      </c>
      <c r="B93" s="53"/>
      <c r="C93" s="43">
        <f>IF(B93=Données!T$1,Données!$T$2,VLOOKUP(B93,Données!$A$3:$I$1003,3))</f>
        <v>0</v>
      </c>
      <c r="D93" s="41" t="e">
        <f>IF(C93="Dummy",Données!$T$3,VLOOKUP(B93,Données!$A$3:$I$1003,5))</f>
        <v>#N/A</v>
      </c>
      <c r="E93" s="44"/>
      <c r="F93" s="44"/>
      <c r="G93" s="44"/>
      <c r="H93" s="45"/>
      <c r="I93" s="46"/>
      <c r="J93" s="47"/>
      <c r="K93" s="48"/>
      <c r="L93" s="49"/>
      <c r="M93" s="51">
        <f t="shared" si="9"/>
        <v>0</v>
      </c>
      <c r="N93" s="51">
        <f>COUNTIF(E93:G93,"&gt;0")</f>
        <v>0</v>
      </c>
      <c r="O93" s="81" t="b">
        <f>IF(OR(E93&gt;0,F93&gt;0,G93&gt;0),[1]Données!$T$4)</f>
        <v>0</v>
      </c>
    </row>
    <row r="94" spans="1:15" x14ac:dyDescent="0.3">
      <c r="A94" s="41" t="e">
        <f>VLOOKUP(B94,Données!$A$3:$I$1003,4)</f>
        <v>#N/A</v>
      </c>
      <c r="B94" s="53"/>
      <c r="C94" s="43">
        <f>IF(B94=Données!T$1,Données!$T$2,VLOOKUP(B94,Données!$A$3:$I$1003,3))</f>
        <v>0</v>
      </c>
      <c r="D94" s="41" t="e">
        <f>IF(C94="Dummy",Données!$T$3,VLOOKUP(B94,Données!$A$3:$I$1003,5))</f>
        <v>#N/A</v>
      </c>
      <c r="E94" s="44"/>
      <c r="F94" s="44"/>
      <c r="G94" s="44"/>
      <c r="H94" s="45"/>
      <c r="I94" s="46"/>
      <c r="J94" s="47"/>
      <c r="K94" s="48"/>
      <c r="L94" s="49"/>
      <c r="M94" s="51">
        <f t="shared" si="9"/>
        <v>0</v>
      </c>
      <c r="N94" s="51">
        <f>COUNTIF(E94:G94,"&gt;0")</f>
        <v>0</v>
      </c>
      <c r="O94" s="81" t="b">
        <f>IF(OR(E94&gt;0,F94&gt;0,G94&gt;0),[1]Données!$T$4)</f>
        <v>0</v>
      </c>
    </row>
    <row r="95" spans="1:15" x14ac:dyDescent="0.3">
      <c r="A95" s="41" t="e">
        <f>VLOOKUP(B95,Données!$A$3:$I$1003,4)</f>
        <v>#N/A</v>
      </c>
      <c r="B95" s="53"/>
      <c r="C95" s="43">
        <f>IF(B95=Données!T$1,Données!$T$2,VLOOKUP(B95,Données!$A$3:$I$1003,3))</f>
        <v>0</v>
      </c>
      <c r="D95" s="41" t="e">
        <f>IF(C95="Dummy",Données!$T$3,VLOOKUP(B95,Données!$A$3:$I$1003,5))</f>
        <v>#N/A</v>
      </c>
      <c r="E95" s="44"/>
      <c r="F95" s="44"/>
      <c r="G95" s="44"/>
      <c r="H95" s="45"/>
      <c r="I95" s="46"/>
      <c r="J95" s="47"/>
      <c r="K95" s="48"/>
      <c r="L95" s="49"/>
      <c r="M95" s="51">
        <f t="shared" si="9"/>
        <v>0</v>
      </c>
      <c r="N95" s="51">
        <f>COUNTIF(E95:G95,"&gt;0")</f>
        <v>0</v>
      </c>
      <c r="O95" s="81" t="b">
        <f>IF(OR(E95&gt;0,F95&gt;0,G95&gt;0),[1]Données!$T$4)</f>
        <v>0</v>
      </c>
    </row>
    <row r="96" spans="1:15" x14ac:dyDescent="0.3">
      <c r="A96" s="41" t="e">
        <f>VLOOKUP(B96,Données!$A$3:$I$1003,4)</f>
        <v>#N/A</v>
      </c>
      <c r="B96" s="53"/>
      <c r="C96" s="43">
        <f>IF(B96=Données!T$1,Données!$T$2,VLOOKUP(B96,Données!$A$3:$I$1003,3))</f>
        <v>0</v>
      </c>
      <c r="D96" s="41" t="e">
        <f>IF(C96="Dummy",Données!$T$3,VLOOKUP(B96,Données!$A$3:$I$1003,5))</f>
        <v>#N/A</v>
      </c>
      <c r="E96" s="44"/>
      <c r="F96" s="44"/>
      <c r="G96" s="44"/>
      <c r="H96" s="45"/>
      <c r="I96" s="46"/>
      <c r="J96" s="47"/>
      <c r="K96" s="48"/>
      <c r="L96" s="49"/>
      <c r="M96" s="51">
        <f t="shared" si="9"/>
        <v>0</v>
      </c>
      <c r="N96" s="51">
        <f>COUNTIF(E96:G96,"&gt;0")</f>
        <v>0</v>
      </c>
      <c r="O96" s="81" t="b">
        <f>IF(OR(E96&gt;0,F96&gt;0,G96&gt;0),[1]Données!$T$4)</f>
        <v>0</v>
      </c>
    </row>
    <row r="97" spans="1:15" x14ac:dyDescent="0.3">
      <c r="A97" s="32" t="s">
        <v>121</v>
      </c>
      <c r="B97" s="53"/>
      <c r="C97" s="54" t="e">
        <f>VLOOKUP(B97,Données!$M$3:$R$253,2)</f>
        <v>#N/A</v>
      </c>
      <c r="D97" s="32" t="e">
        <f>VLOOKUP(B97,Données!$M$3:$R$253,3)</f>
        <v>#N/A</v>
      </c>
      <c r="E97" s="55"/>
      <c r="F97" s="55"/>
      <c r="G97" s="55"/>
      <c r="H97" s="45"/>
      <c r="I97" s="46"/>
      <c r="J97" s="47"/>
      <c r="K97" s="48"/>
      <c r="L97" s="49"/>
      <c r="M97" s="57">
        <f t="shared" si="9"/>
        <v>0</v>
      </c>
      <c r="N97" s="57">
        <f>COUNTIF(E97:G97,("&gt;0"))</f>
        <v>0</v>
      </c>
      <c r="O97" s="82" t="b">
        <f>IF(OR(E97&gt;0,F97&gt;0,G97&gt;0),Données!$T$5)</f>
        <v>0</v>
      </c>
    </row>
    <row r="98" spans="1:15" x14ac:dyDescent="0.3">
      <c r="A98" s="32" t="s">
        <v>121</v>
      </c>
      <c r="B98" s="53"/>
      <c r="C98" s="54" t="e">
        <f>VLOOKUP(B98,Données!$M$3:$R$253,2)</f>
        <v>#N/A</v>
      </c>
      <c r="D98" s="32" t="e">
        <f>VLOOKUP(B98,Données!$M$3:$R$253,3)</f>
        <v>#N/A</v>
      </c>
      <c r="E98" s="55"/>
      <c r="F98" s="55"/>
      <c r="G98" s="55"/>
      <c r="H98" s="45"/>
      <c r="I98" s="46"/>
      <c r="J98" s="47"/>
      <c r="K98" s="48"/>
      <c r="L98" s="49"/>
      <c r="M98" s="57">
        <f t="shared" si="9"/>
        <v>0</v>
      </c>
      <c r="N98" s="57">
        <f>COUNTIF(E98:G98,("&gt;0"))</f>
        <v>0</v>
      </c>
      <c r="O98" s="82" t="b">
        <f>IF(OR(E98&gt;0,F98&gt;0,G98&gt;0),Données!$T$5)</f>
        <v>0</v>
      </c>
    </row>
    <row r="99" spans="1:15" x14ac:dyDescent="0.3">
      <c r="A99" s="59" t="s">
        <v>122</v>
      </c>
      <c r="B99" s="53"/>
      <c r="C99" s="60" t="e">
        <f>VLOOKUP(B99,Données!$A$3:$I$1003,3)</f>
        <v>#N/A</v>
      </c>
      <c r="D99" s="59" t="e">
        <f>IF(C99="Dummy",Données!$T$3,VLOOKUP(B99,Données!$A$3:$I$1003,5))</f>
        <v>#N/A</v>
      </c>
      <c r="E99" s="55"/>
      <c r="F99" s="55"/>
      <c r="G99" s="55"/>
      <c r="H99" s="45"/>
      <c r="I99" s="46"/>
      <c r="J99" s="47"/>
      <c r="K99" s="48"/>
      <c r="L99" s="49"/>
      <c r="M99" s="62">
        <f t="shared" si="9"/>
        <v>0</v>
      </c>
      <c r="N99" s="62">
        <f>COUNTIF(E99:G99,("&gt;0"))</f>
        <v>0</v>
      </c>
      <c r="O99" s="83" t="b">
        <f>IF(OR(E99&gt;0,F99&gt;0,G99&gt;0),Données!$T$4)</f>
        <v>0</v>
      </c>
    </row>
    <row r="100" spans="1:15" x14ac:dyDescent="0.3">
      <c r="A100" s="59" t="s">
        <v>122</v>
      </c>
      <c r="B100" s="53"/>
      <c r="C100" s="60" t="e">
        <f>VLOOKUP(B100,Données!$A$3:$I$1003,3)</f>
        <v>#N/A</v>
      </c>
      <c r="D100" s="59" t="e">
        <f>IF(C100="Dummy",Données!$T$3,VLOOKUP(B100,Données!$A$3:$I$1003,5))</f>
        <v>#N/A</v>
      </c>
      <c r="E100" s="55"/>
      <c r="F100" s="55"/>
      <c r="G100" s="55"/>
      <c r="H100" s="45"/>
      <c r="I100" s="46"/>
      <c r="J100" s="47"/>
      <c r="K100" s="48"/>
      <c r="L100" s="49"/>
      <c r="M100" s="62">
        <f t="shared" si="9"/>
        <v>0</v>
      </c>
      <c r="N100" s="62">
        <f>COUNTIF(E100:G100,("&gt;0"))</f>
        <v>0</v>
      </c>
      <c r="O100" s="83" t="b">
        <f>IF(OR(E100&gt;0,F100&gt;0,G100&gt;0),Données!$T$4)</f>
        <v>0</v>
      </c>
    </row>
    <row r="101" spans="1:15" ht="15.6" x14ac:dyDescent="0.3">
      <c r="A101" s="84" t="e">
        <f>$AG$1-D101</f>
        <v>#N/A</v>
      </c>
      <c r="B101" s="85"/>
      <c r="C101" s="31" t="s">
        <v>133</v>
      </c>
      <c r="D101" s="86" t="e">
        <f>SUM(D92:D96)</f>
        <v>#N/A</v>
      </c>
      <c r="E101" s="87" t="e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#N/A</v>
      </c>
      <c r="F101" s="87" t="e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#N/A</v>
      </c>
      <c r="G101" s="87" t="e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#N/A</v>
      </c>
      <c r="H101" s="85"/>
      <c r="I101" s="88"/>
      <c r="J101" s="89"/>
      <c r="K101" s="90"/>
      <c r="L101" s="91"/>
      <c r="M101" s="92"/>
      <c r="N101" s="93"/>
      <c r="O101" s="94"/>
    </row>
    <row r="102" spans="1:15" x14ac:dyDescent="0.3">
      <c r="A102" s="41" t="e">
        <f>VLOOKUP(B102,Données!$A$3:$I$1003,4)</f>
        <v>#N/A</v>
      </c>
      <c r="B102" s="53"/>
      <c r="C102" s="43">
        <f>IF(B102=Données!T$1,Données!$T$2,VLOOKUP(B102,Données!$A$3:$I$1003,3))</f>
        <v>0</v>
      </c>
      <c r="D102" s="41" t="e">
        <f>IF(C102="Dummy",Données!$T$3,VLOOKUP(B102,Données!$A$3:$I$1003,5))</f>
        <v>#N/A</v>
      </c>
      <c r="E102" s="44"/>
      <c r="F102" s="44"/>
      <c r="G102" s="44"/>
      <c r="H102" s="45"/>
      <c r="I102" s="46"/>
      <c r="J102" s="47"/>
      <c r="K102" s="48"/>
      <c r="L102" s="49"/>
      <c r="M102" s="51">
        <f t="shared" ref="M102:M110" si="10">SUM(E102:G102)</f>
        <v>0</v>
      </c>
      <c r="N102" s="51">
        <f>COUNTIF(E102:G102,"&gt;0")</f>
        <v>0</v>
      </c>
      <c r="O102" s="80" t="b">
        <f>IF(OR(E102&gt;0,F102&gt;0,G102&gt;0),Données!$T$4)</f>
        <v>0</v>
      </c>
    </row>
    <row r="103" spans="1:15" x14ac:dyDescent="0.3">
      <c r="A103" s="41" t="e">
        <f>VLOOKUP(B103,Données!$A$3:$I$1003,4)</f>
        <v>#N/A</v>
      </c>
      <c r="B103" s="53"/>
      <c r="C103" s="43">
        <f>IF(B103=Données!T$1,Données!$T$2,VLOOKUP(B103,Données!$A$3:$I$1003,3))</f>
        <v>0</v>
      </c>
      <c r="D103" s="41" t="e">
        <f>IF(C103="Dummy",Données!$T$3,VLOOKUP(B103,Données!$A$3:$I$1003,5))</f>
        <v>#N/A</v>
      </c>
      <c r="E103" s="44"/>
      <c r="F103" s="44"/>
      <c r="G103" s="44"/>
      <c r="H103" s="45"/>
      <c r="I103" s="46"/>
      <c r="J103" s="47"/>
      <c r="K103" s="48"/>
      <c r="L103" s="49"/>
      <c r="M103" s="51">
        <f t="shared" si="10"/>
        <v>0</v>
      </c>
      <c r="N103" s="51">
        <f>COUNTIF(E103:G103,"&gt;0")</f>
        <v>0</v>
      </c>
      <c r="O103" s="81" t="b">
        <f>IF(OR(E103&gt;0,F103&gt;0,G103&gt;0),[1]Données!$T$4)</f>
        <v>0</v>
      </c>
    </row>
    <row r="104" spans="1:15" x14ac:dyDescent="0.3">
      <c r="A104" s="41" t="e">
        <f>VLOOKUP(B104,Données!$A$3:$I$1003,4)</f>
        <v>#N/A</v>
      </c>
      <c r="B104" s="53"/>
      <c r="C104" s="43">
        <f>IF(B104=Données!T$1,Données!$T$2,VLOOKUP(B104,Données!$A$3:$I$1003,3))</f>
        <v>0</v>
      </c>
      <c r="D104" s="41" t="e">
        <f>IF(C104="Dummy",Données!$T$3,VLOOKUP(B104,Données!$A$3:$I$1003,5))</f>
        <v>#N/A</v>
      </c>
      <c r="E104" s="44"/>
      <c r="F104" s="44"/>
      <c r="G104" s="44"/>
      <c r="H104" s="45"/>
      <c r="I104" s="46"/>
      <c r="J104" s="47"/>
      <c r="K104" s="48"/>
      <c r="L104" s="49"/>
      <c r="M104" s="51">
        <f t="shared" si="10"/>
        <v>0</v>
      </c>
      <c r="N104" s="51">
        <f>COUNTIF(E104:G104,"&gt;0")</f>
        <v>0</v>
      </c>
      <c r="O104" s="81" t="b">
        <f>IF(OR(E104&gt;0,F104&gt;0,G104&gt;0),[1]Données!$T$4)</f>
        <v>0</v>
      </c>
    </row>
    <row r="105" spans="1:15" x14ac:dyDescent="0.3">
      <c r="A105" s="41" t="e">
        <f>VLOOKUP(B105,Données!$A$3:$I$1003,4)</f>
        <v>#N/A</v>
      </c>
      <c r="B105" s="53"/>
      <c r="C105" s="43">
        <f>IF(B105=Données!T$1,Données!$T$2,VLOOKUP(B105,Données!$A$3:$I$1003,3))</f>
        <v>0</v>
      </c>
      <c r="D105" s="41" t="e">
        <f>IF(C105="Dummy",Données!$T$3,VLOOKUP(B105,Données!$A$3:$I$1003,5))</f>
        <v>#N/A</v>
      </c>
      <c r="E105" s="44"/>
      <c r="F105" s="44"/>
      <c r="G105" s="44"/>
      <c r="H105" s="45"/>
      <c r="I105" s="46"/>
      <c r="J105" s="47"/>
      <c r="K105" s="48"/>
      <c r="L105" s="49"/>
      <c r="M105" s="51">
        <f t="shared" si="10"/>
        <v>0</v>
      </c>
      <c r="N105" s="51">
        <f>COUNTIF(E105:G105,"&gt;0")</f>
        <v>0</v>
      </c>
      <c r="O105" s="81" t="b">
        <f>IF(OR(E105&gt;0,F105&gt;0,G105&gt;0),[1]Données!$T$4)</f>
        <v>0</v>
      </c>
    </row>
    <row r="106" spans="1:15" x14ac:dyDescent="0.3">
      <c r="A106" s="41" t="e">
        <f>VLOOKUP(B106,Données!$A$3:$I$1003,4)</f>
        <v>#N/A</v>
      </c>
      <c r="B106" s="53"/>
      <c r="C106" s="43">
        <f>IF(B106=Données!T$1,Données!$T$2,VLOOKUP(B106,Données!$A$3:$I$1003,3))</f>
        <v>0</v>
      </c>
      <c r="D106" s="41" t="e">
        <f>IF(C106="Dummy",Données!$T$3,VLOOKUP(B106,Données!$A$3:$I$1003,5))</f>
        <v>#N/A</v>
      </c>
      <c r="E106" s="44"/>
      <c r="F106" s="44"/>
      <c r="G106" s="44"/>
      <c r="H106" s="45"/>
      <c r="I106" s="46"/>
      <c r="J106" s="47"/>
      <c r="K106" s="48"/>
      <c r="L106" s="49"/>
      <c r="M106" s="51">
        <f t="shared" si="10"/>
        <v>0</v>
      </c>
      <c r="N106" s="51">
        <f>COUNTIF(E106:G106,"&gt;0")</f>
        <v>0</v>
      </c>
      <c r="O106" s="81" t="b">
        <f>IF(OR(E106&gt;0,F106&gt;0,G106&gt;0),[1]Données!$T$4)</f>
        <v>0</v>
      </c>
    </row>
    <row r="107" spans="1:15" x14ac:dyDescent="0.3">
      <c r="A107" s="32" t="s">
        <v>121</v>
      </c>
      <c r="B107" s="53"/>
      <c r="C107" s="54" t="e">
        <f>VLOOKUP(B107,Données!$M$3:$R$253,2)</f>
        <v>#N/A</v>
      </c>
      <c r="D107" s="32" t="e">
        <f>VLOOKUP(B107,Données!$M$3:$R$253,3)</f>
        <v>#N/A</v>
      </c>
      <c r="E107" s="55"/>
      <c r="F107" s="55"/>
      <c r="G107" s="55"/>
      <c r="H107" s="45"/>
      <c r="I107" s="46"/>
      <c r="J107" s="47"/>
      <c r="K107" s="48"/>
      <c r="L107" s="49"/>
      <c r="M107" s="57">
        <f t="shared" si="10"/>
        <v>0</v>
      </c>
      <c r="N107" s="57">
        <f>COUNTIF(E107:G107,("&gt;0"))</f>
        <v>0</v>
      </c>
      <c r="O107" s="82" t="b">
        <f>IF(OR(E107&gt;0,F107&gt;0,G107&gt;0),Données!$T$5)</f>
        <v>0</v>
      </c>
    </row>
    <row r="108" spans="1:15" x14ac:dyDescent="0.3">
      <c r="A108" s="32" t="s">
        <v>121</v>
      </c>
      <c r="B108" s="53"/>
      <c r="C108" s="54" t="e">
        <f>VLOOKUP(B108,Données!$M$3:$R$253,2)</f>
        <v>#N/A</v>
      </c>
      <c r="D108" s="32" t="e">
        <f>VLOOKUP(B108,Données!$M$3:$R$253,3)</f>
        <v>#N/A</v>
      </c>
      <c r="E108" s="55"/>
      <c r="F108" s="55"/>
      <c r="G108" s="55"/>
      <c r="H108" s="45"/>
      <c r="I108" s="46"/>
      <c r="J108" s="47"/>
      <c r="K108" s="48"/>
      <c r="L108" s="49"/>
      <c r="M108" s="57">
        <f t="shared" si="10"/>
        <v>0</v>
      </c>
      <c r="N108" s="57">
        <f>COUNTIF(E108:G108,("&gt;0"))</f>
        <v>0</v>
      </c>
      <c r="O108" s="82" t="b">
        <f>IF(OR(E108&gt;0,F108&gt;0,G108&gt;0),Données!$T$5)</f>
        <v>0</v>
      </c>
    </row>
    <row r="109" spans="1:15" x14ac:dyDescent="0.3">
      <c r="A109" s="59" t="s">
        <v>122</v>
      </c>
      <c r="B109" s="53"/>
      <c r="C109" s="60" t="e">
        <f>VLOOKUP(B109,Données!$A$3:$I$1003,3)</f>
        <v>#N/A</v>
      </c>
      <c r="D109" s="59" t="e">
        <f>IF(C109="Dummy",Données!$T$3,VLOOKUP(B109,Données!$A$3:$I$1003,5))</f>
        <v>#N/A</v>
      </c>
      <c r="E109" s="55"/>
      <c r="F109" s="55"/>
      <c r="G109" s="55"/>
      <c r="H109" s="45"/>
      <c r="I109" s="46"/>
      <c r="J109" s="47"/>
      <c r="K109" s="48"/>
      <c r="L109" s="49"/>
      <c r="M109" s="62">
        <f t="shared" si="10"/>
        <v>0</v>
      </c>
      <c r="N109" s="62">
        <f>COUNTIF(E109:G109,("&gt;0"))</f>
        <v>0</v>
      </c>
      <c r="O109" s="83" t="b">
        <f>IF(OR(E109&gt;0,F109&gt;0,G109&gt;0),Données!$T$4)</f>
        <v>0</v>
      </c>
    </row>
    <row r="110" spans="1:15" x14ac:dyDescent="0.3">
      <c r="A110" s="59" t="s">
        <v>122</v>
      </c>
      <c r="B110" s="53"/>
      <c r="C110" s="60" t="e">
        <f>VLOOKUP(B110,Données!$A$3:$I$1003,3)</f>
        <v>#N/A</v>
      </c>
      <c r="D110" s="59" t="e">
        <f>IF(C110="Dummy",Données!$T$3,VLOOKUP(B110,Données!$A$3:$I$1003,5))</f>
        <v>#N/A</v>
      </c>
      <c r="E110" s="55"/>
      <c r="F110" s="55"/>
      <c r="G110" s="55"/>
      <c r="H110" s="45"/>
      <c r="I110" s="46"/>
      <c r="J110" s="47"/>
      <c r="K110" s="48"/>
      <c r="L110" s="49"/>
      <c r="M110" s="62">
        <f t="shared" si="10"/>
        <v>0</v>
      </c>
      <c r="N110" s="62">
        <f>COUNTIF(E110:G110,("&gt;0"))</f>
        <v>0</v>
      </c>
      <c r="O110" s="83" t="b">
        <f>IF(OR(E110&gt;0,F110&gt;0,G110&gt;0),Données!$T$4)</f>
        <v>0</v>
      </c>
    </row>
    <row r="111" spans="1:15" ht="15.6" x14ac:dyDescent="0.3">
      <c r="A111" s="84" t="e">
        <f>$AG$1-D111</f>
        <v>#N/A</v>
      </c>
      <c r="B111" s="85"/>
      <c r="C111" s="31" t="s">
        <v>134</v>
      </c>
      <c r="D111" s="86" t="e">
        <f>SUM(D102:D106)</f>
        <v>#N/A</v>
      </c>
      <c r="E111" s="87" t="e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#N/A</v>
      </c>
      <c r="F111" s="87" t="e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#N/A</v>
      </c>
      <c r="G111" s="87" t="e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#N/A</v>
      </c>
      <c r="H111" s="85"/>
      <c r="I111" s="88"/>
      <c r="J111" s="89"/>
      <c r="K111" s="90"/>
      <c r="L111" s="91"/>
      <c r="M111" s="92"/>
      <c r="N111" s="93"/>
      <c r="O111" s="94"/>
    </row>
    <row r="112" spans="1:15" x14ac:dyDescent="0.3">
      <c r="A112" s="41" t="e">
        <f>VLOOKUP(B112,Données!$A$3:$I$1003,4)</f>
        <v>#N/A</v>
      </c>
      <c r="B112" s="53"/>
      <c r="C112" s="43">
        <f>IF(B112=Données!T$1,Données!$T$2,VLOOKUP(B112,Données!$A$3:$I$1003,3))</f>
        <v>0</v>
      </c>
      <c r="D112" s="41" t="e">
        <f>IF(C112="Dummy",Données!$T$3,VLOOKUP(B112,Données!$A$3:$I$1003,5))</f>
        <v>#N/A</v>
      </c>
      <c r="E112" s="44"/>
      <c r="F112" s="44"/>
      <c r="G112" s="44"/>
      <c r="H112" s="45"/>
      <c r="I112" s="46"/>
      <c r="J112" s="47"/>
      <c r="K112" s="48"/>
      <c r="L112" s="49"/>
      <c r="M112" s="51">
        <f t="shared" ref="M112:M120" si="11">SUM(E112:G112)</f>
        <v>0</v>
      </c>
      <c r="N112" s="51">
        <f>COUNTIF(E112:G112,"&gt;0")</f>
        <v>0</v>
      </c>
      <c r="O112" s="80" t="b">
        <f>IF(OR(E112&gt;0,F112&gt;0,G112&gt;0),Données!$T$4)</f>
        <v>0</v>
      </c>
    </row>
    <row r="113" spans="1:15" x14ac:dyDescent="0.3">
      <c r="A113" s="41" t="e">
        <f>VLOOKUP(B113,Données!$A$3:$I$1003,4)</f>
        <v>#N/A</v>
      </c>
      <c r="B113" s="53"/>
      <c r="C113" s="43">
        <f>IF(B113=Données!T$1,Données!$T$2,VLOOKUP(B113,Données!$A$3:$I$1003,3))</f>
        <v>0</v>
      </c>
      <c r="D113" s="41" t="e">
        <f>IF(C113="Dummy",Données!$T$3,VLOOKUP(B113,Données!$A$3:$I$1003,5))</f>
        <v>#N/A</v>
      </c>
      <c r="E113" s="44"/>
      <c r="F113" s="44"/>
      <c r="G113" s="44"/>
      <c r="H113" s="45"/>
      <c r="I113" s="46"/>
      <c r="J113" s="47"/>
      <c r="K113" s="48"/>
      <c r="L113" s="49"/>
      <c r="M113" s="51">
        <f t="shared" si="11"/>
        <v>0</v>
      </c>
      <c r="N113" s="51">
        <f>COUNTIF(E113:G113,"&gt;0")</f>
        <v>0</v>
      </c>
      <c r="O113" s="81" t="b">
        <f>IF(OR(E113&gt;0,F113&gt;0,G113&gt;0),[1]Données!$T$4)</f>
        <v>0</v>
      </c>
    </row>
    <row r="114" spans="1:15" x14ac:dyDescent="0.3">
      <c r="A114" s="41" t="e">
        <f>VLOOKUP(B114,Données!$A$3:$I$1003,4)</f>
        <v>#N/A</v>
      </c>
      <c r="B114" s="53"/>
      <c r="C114" s="43">
        <f>IF(B114=Données!T$1,Données!$T$2,VLOOKUP(B114,Données!$A$3:$I$1003,3))</f>
        <v>0</v>
      </c>
      <c r="D114" s="41" t="e">
        <f>IF(C114="Dummy",Données!$T$3,VLOOKUP(B114,Données!$A$3:$I$1003,5))</f>
        <v>#N/A</v>
      </c>
      <c r="E114" s="44"/>
      <c r="F114" s="44"/>
      <c r="G114" s="44"/>
      <c r="H114" s="45"/>
      <c r="I114" s="46"/>
      <c r="J114" s="47"/>
      <c r="K114" s="48"/>
      <c r="L114" s="49"/>
      <c r="M114" s="51">
        <f t="shared" si="11"/>
        <v>0</v>
      </c>
      <c r="N114" s="51">
        <f>COUNTIF(E114:G114,"&gt;0")</f>
        <v>0</v>
      </c>
      <c r="O114" s="81" t="b">
        <f>IF(OR(E114&gt;0,F114&gt;0,G114&gt;0),[1]Données!$T$4)</f>
        <v>0</v>
      </c>
    </row>
    <row r="115" spans="1:15" x14ac:dyDescent="0.3">
      <c r="A115" s="41" t="e">
        <f>VLOOKUP(B115,Données!$A$3:$I$1003,4)</f>
        <v>#N/A</v>
      </c>
      <c r="B115" s="53"/>
      <c r="C115" s="43">
        <f>IF(B115=Données!T$1,Données!$T$2,VLOOKUP(B115,Données!$A$3:$I$1003,3))</f>
        <v>0</v>
      </c>
      <c r="D115" s="41" t="e">
        <f>IF(C115="Dummy",Données!$T$3,VLOOKUP(B115,Données!$A$3:$I$1003,5))</f>
        <v>#N/A</v>
      </c>
      <c r="E115" s="44"/>
      <c r="F115" s="44"/>
      <c r="G115" s="44"/>
      <c r="H115" s="45"/>
      <c r="I115" s="46"/>
      <c r="J115" s="47"/>
      <c r="K115" s="48"/>
      <c r="L115" s="49"/>
      <c r="M115" s="51">
        <f t="shared" si="11"/>
        <v>0</v>
      </c>
      <c r="N115" s="51">
        <f>COUNTIF(E115:G115,"&gt;0")</f>
        <v>0</v>
      </c>
      <c r="O115" s="81" t="b">
        <f>IF(OR(E115&gt;0,F115&gt;0,G115&gt;0),[1]Données!$T$4)</f>
        <v>0</v>
      </c>
    </row>
    <row r="116" spans="1:15" x14ac:dyDescent="0.3">
      <c r="A116" s="41" t="e">
        <f>VLOOKUP(B116,Données!$A$3:$I$1003,4)</f>
        <v>#N/A</v>
      </c>
      <c r="B116" s="53"/>
      <c r="C116" s="43">
        <f>IF(B116=Données!T$1,Données!$T$2,VLOOKUP(B116,Données!$A$3:$I$1003,3))</f>
        <v>0</v>
      </c>
      <c r="D116" s="41" t="e">
        <f>IF(C116="Dummy",Données!$T$3,VLOOKUP(B116,Données!$A$3:$I$1003,5))</f>
        <v>#N/A</v>
      </c>
      <c r="E116" s="44"/>
      <c r="F116" s="44"/>
      <c r="G116" s="44"/>
      <c r="H116" s="45"/>
      <c r="I116" s="46"/>
      <c r="J116" s="47"/>
      <c r="K116" s="48"/>
      <c r="L116" s="49"/>
      <c r="M116" s="51">
        <f t="shared" si="11"/>
        <v>0</v>
      </c>
      <c r="N116" s="51">
        <f>COUNTIF(E116:G116,"&gt;0")</f>
        <v>0</v>
      </c>
      <c r="O116" s="81" t="b">
        <f>IF(OR(E116&gt;0,F116&gt;0,G116&gt;0),[1]Données!$T$4)</f>
        <v>0</v>
      </c>
    </row>
    <row r="117" spans="1:15" x14ac:dyDescent="0.3">
      <c r="A117" s="32" t="s">
        <v>121</v>
      </c>
      <c r="B117" s="53"/>
      <c r="C117" s="54" t="e">
        <f>VLOOKUP(B117,Données!$M$3:$R$253,2)</f>
        <v>#N/A</v>
      </c>
      <c r="D117" s="32" t="e">
        <f>VLOOKUP(B117,Données!$M$3:$R$253,3)</f>
        <v>#N/A</v>
      </c>
      <c r="E117" s="55"/>
      <c r="F117" s="55"/>
      <c r="G117" s="55"/>
      <c r="H117" s="45"/>
      <c r="I117" s="46"/>
      <c r="J117" s="47"/>
      <c r="K117" s="48"/>
      <c r="L117" s="49"/>
      <c r="M117" s="57">
        <f t="shared" si="11"/>
        <v>0</v>
      </c>
      <c r="N117" s="57">
        <f>COUNTIF(E117:G117,("&gt;0"))</f>
        <v>0</v>
      </c>
      <c r="O117" s="82" t="b">
        <f>IF(OR(E117&gt;0,F117&gt;0,G117&gt;0),Données!$T$5)</f>
        <v>0</v>
      </c>
    </row>
    <row r="118" spans="1:15" x14ac:dyDescent="0.3">
      <c r="A118" s="32" t="s">
        <v>121</v>
      </c>
      <c r="B118" s="53"/>
      <c r="C118" s="54" t="e">
        <f>VLOOKUP(B118,Données!$M$3:$R$253,2)</f>
        <v>#N/A</v>
      </c>
      <c r="D118" s="32" t="e">
        <f>VLOOKUP(B118,Données!$M$3:$R$253,3)</f>
        <v>#N/A</v>
      </c>
      <c r="E118" s="55"/>
      <c r="F118" s="55"/>
      <c r="G118" s="55"/>
      <c r="H118" s="45"/>
      <c r="I118" s="46"/>
      <c r="J118" s="47"/>
      <c r="K118" s="48"/>
      <c r="L118" s="49"/>
      <c r="M118" s="57">
        <f t="shared" si="11"/>
        <v>0</v>
      </c>
      <c r="N118" s="57">
        <f>COUNTIF(E118:G118,("&gt;0"))</f>
        <v>0</v>
      </c>
      <c r="O118" s="82" t="b">
        <f>IF(OR(E118&gt;0,F118&gt;0,G118&gt;0),Données!$T$5)</f>
        <v>0</v>
      </c>
    </row>
    <row r="119" spans="1:15" x14ac:dyDescent="0.3">
      <c r="A119" s="59" t="s">
        <v>122</v>
      </c>
      <c r="B119" s="53"/>
      <c r="C119" s="60" t="e">
        <f>VLOOKUP(B119,Données!$A$3:$I$1003,3)</f>
        <v>#N/A</v>
      </c>
      <c r="D119" s="59" t="e">
        <f>IF(C119="Dummy",Données!$T$3,VLOOKUP(B119,Données!$A$3:$I$1003,5))</f>
        <v>#N/A</v>
      </c>
      <c r="E119" s="55"/>
      <c r="F119" s="55"/>
      <c r="G119" s="55"/>
      <c r="H119" s="45"/>
      <c r="I119" s="46"/>
      <c r="J119" s="47"/>
      <c r="K119" s="48"/>
      <c r="L119" s="49"/>
      <c r="M119" s="62">
        <f t="shared" si="11"/>
        <v>0</v>
      </c>
      <c r="N119" s="62">
        <f>COUNTIF(E119:G119,("&gt;0"))</f>
        <v>0</v>
      </c>
      <c r="O119" s="83" t="b">
        <f>IF(OR(E119&gt;0,F119&gt;0,G119&gt;0),Données!$T$4)</f>
        <v>0</v>
      </c>
    </row>
    <row r="120" spans="1:15" x14ac:dyDescent="0.3">
      <c r="A120" s="59" t="s">
        <v>122</v>
      </c>
      <c r="B120" s="53"/>
      <c r="C120" s="60" t="e">
        <f>VLOOKUP(B120,Données!$A$3:$I$1003,3)</f>
        <v>#N/A</v>
      </c>
      <c r="D120" s="59" t="e">
        <f>IF(C120="Dummy",Données!$T$3,VLOOKUP(B120,Données!$A$3:$I$1003,5))</f>
        <v>#N/A</v>
      </c>
      <c r="E120" s="55"/>
      <c r="F120" s="55"/>
      <c r="G120" s="55"/>
      <c r="H120" s="45"/>
      <c r="I120" s="46"/>
      <c r="J120" s="47"/>
      <c r="K120" s="48"/>
      <c r="L120" s="49"/>
      <c r="M120" s="62">
        <f t="shared" si="11"/>
        <v>0</v>
      </c>
      <c r="N120" s="62">
        <f>COUNTIF(E120:G120,("&gt;0"))</f>
        <v>0</v>
      </c>
      <c r="O120" s="83" t="b">
        <f>IF(OR(E120&gt;0,F120&gt;0,G120&gt;0),Données!$T$4)</f>
        <v>0</v>
      </c>
    </row>
    <row r="121" spans="1:15" ht="15.6" x14ac:dyDescent="0.3">
      <c r="A121" s="84" t="e">
        <f>$AG$1-D121</f>
        <v>#N/A</v>
      </c>
      <c r="B121" s="85"/>
      <c r="C121" s="31" t="s">
        <v>135</v>
      </c>
      <c r="D121" s="86" t="e">
        <f>SUM(D112:D116)</f>
        <v>#N/A</v>
      </c>
      <c r="E121" s="87" t="e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#N/A</v>
      </c>
      <c r="F121" s="87" t="e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#N/A</v>
      </c>
      <c r="G121" s="87" t="e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#N/A</v>
      </c>
      <c r="H121" s="85"/>
      <c r="I121" s="88"/>
      <c r="J121" s="89"/>
      <c r="K121" s="90"/>
      <c r="L121" s="91"/>
      <c r="M121" s="92"/>
      <c r="N121" s="93"/>
      <c r="O121" s="94"/>
    </row>
    <row r="122" spans="1:15" x14ac:dyDescent="0.3">
      <c r="A122" s="41" t="e">
        <f>VLOOKUP(B122,Données!$A$3:$I$1003,4)</f>
        <v>#N/A</v>
      </c>
      <c r="B122" s="53"/>
      <c r="C122" s="43">
        <f>IF(B122=Données!T$1,Données!$T$2,VLOOKUP(B122,Données!$A$3:$I$1003,3))</f>
        <v>0</v>
      </c>
      <c r="D122" s="41" t="e">
        <f>IF(C122="Dummy",Données!$T$3,VLOOKUP(B122,Données!$A$3:$I$1003,5))</f>
        <v>#N/A</v>
      </c>
      <c r="E122" s="44"/>
      <c r="F122" s="44"/>
      <c r="G122" s="44"/>
      <c r="H122" s="45"/>
      <c r="I122" s="46"/>
      <c r="J122" s="47"/>
      <c r="K122" s="48"/>
      <c r="L122" s="49"/>
      <c r="M122" s="51">
        <f t="shared" ref="M122:M130" si="12">SUM(E122:G122)</f>
        <v>0</v>
      </c>
      <c r="N122" s="51">
        <f>COUNTIF(E122:G122,"&gt;0")</f>
        <v>0</v>
      </c>
      <c r="O122" s="80" t="b">
        <f>IF(OR(E122&gt;0,F122&gt;0,G122&gt;0),Données!$T$4)</f>
        <v>0</v>
      </c>
    </row>
    <row r="123" spans="1:15" x14ac:dyDescent="0.3">
      <c r="A123" s="41" t="e">
        <f>VLOOKUP(B123,Données!$A$3:$I$1003,4)</f>
        <v>#N/A</v>
      </c>
      <c r="B123" s="53"/>
      <c r="C123" s="43">
        <f>IF(B123=Données!T$1,Données!$T$2,VLOOKUP(B123,Données!$A$3:$I$1003,3))</f>
        <v>0</v>
      </c>
      <c r="D123" s="41" t="e">
        <f>IF(C123="Dummy",Données!$T$3,VLOOKUP(B123,Données!$A$3:$I$1003,5))</f>
        <v>#N/A</v>
      </c>
      <c r="E123" s="44"/>
      <c r="F123" s="44"/>
      <c r="G123" s="44"/>
      <c r="H123" s="45"/>
      <c r="I123" s="46"/>
      <c r="J123" s="47"/>
      <c r="K123" s="48"/>
      <c r="L123" s="49"/>
      <c r="M123" s="51">
        <f t="shared" si="12"/>
        <v>0</v>
      </c>
      <c r="N123" s="51">
        <f>COUNTIF(E123:G123,"&gt;0")</f>
        <v>0</v>
      </c>
      <c r="O123" s="81" t="b">
        <f>IF(OR(E123&gt;0,F123&gt;0,G123&gt;0),[1]Données!$T$4)</f>
        <v>0</v>
      </c>
    </row>
    <row r="124" spans="1:15" x14ac:dyDescent="0.3">
      <c r="A124" s="41" t="e">
        <f>VLOOKUP(B124,Données!$A$3:$I$1003,4)</f>
        <v>#N/A</v>
      </c>
      <c r="B124" s="53"/>
      <c r="C124" s="43">
        <f>IF(B124=Données!T$1,Données!$T$2,VLOOKUP(B124,Données!$A$3:$I$1003,3))</f>
        <v>0</v>
      </c>
      <c r="D124" s="41" t="e">
        <f>IF(C124="Dummy",Données!$T$3,VLOOKUP(B124,Données!$A$3:$I$1003,5))</f>
        <v>#N/A</v>
      </c>
      <c r="E124" s="44"/>
      <c r="F124" s="44"/>
      <c r="G124" s="44"/>
      <c r="H124" s="45"/>
      <c r="I124" s="46"/>
      <c r="J124" s="47"/>
      <c r="K124" s="48"/>
      <c r="L124" s="49"/>
      <c r="M124" s="51">
        <f t="shared" si="12"/>
        <v>0</v>
      </c>
      <c r="N124" s="51">
        <f>COUNTIF(E124:G124,"&gt;0")</f>
        <v>0</v>
      </c>
      <c r="O124" s="81" t="b">
        <f>IF(OR(E124&gt;0,F124&gt;0,G124&gt;0),[1]Données!$T$4)</f>
        <v>0</v>
      </c>
    </row>
    <row r="125" spans="1:15" x14ac:dyDescent="0.3">
      <c r="A125" s="41" t="e">
        <f>VLOOKUP(B125,Données!$A$3:$I$1003,4)</f>
        <v>#N/A</v>
      </c>
      <c r="B125" s="53"/>
      <c r="C125" s="43">
        <f>IF(B125=Données!T$1,Données!$T$2,VLOOKUP(B125,Données!$A$3:$I$1003,3))</f>
        <v>0</v>
      </c>
      <c r="D125" s="41" t="e">
        <f>IF(C125="Dummy",Données!$T$3,VLOOKUP(B125,Données!$A$3:$I$1003,5))</f>
        <v>#N/A</v>
      </c>
      <c r="E125" s="44"/>
      <c r="F125" s="44"/>
      <c r="G125" s="44"/>
      <c r="H125" s="45"/>
      <c r="I125" s="46"/>
      <c r="J125" s="47"/>
      <c r="K125" s="48"/>
      <c r="L125" s="49"/>
      <c r="M125" s="51">
        <f t="shared" si="12"/>
        <v>0</v>
      </c>
      <c r="N125" s="51">
        <f>COUNTIF(E125:G125,"&gt;0")</f>
        <v>0</v>
      </c>
      <c r="O125" s="81" t="b">
        <f>IF(OR(E125&gt;0,F125&gt;0,G125&gt;0),[1]Données!$T$4)</f>
        <v>0</v>
      </c>
    </row>
    <row r="126" spans="1:15" x14ac:dyDescent="0.3">
      <c r="A126" s="41" t="e">
        <f>VLOOKUP(B126,Données!$A$3:$I$1003,4)</f>
        <v>#N/A</v>
      </c>
      <c r="B126" s="53"/>
      <c r="C126" s="43">
        <f>IF(B126=Données!T$1,Données!$T$2,VLOOKUP(B126,Données!$A$3:$I$1003,3))</f>
        <v>0</v>
      </c>
      <c r="D126" s="41" t="e">
        <f>IF(C126="Dummy",Données!$T$3,VLOOKUP(B126,Données!$A$3:$I$1003,5))</f>
        <v>#N/A</v>
      </c>
      <c r="E126" s="44"/>
      <c r="F126" s="44"/>
      <c r="G126" s="44"/>
      <c r="H126" s="45"/>
      <c r="I126" s="46"/>
      <c r="J126" s="47"/>
      <c r="K126" s="48"/>
      <c r="L126" s="49"/>
      <c r="M126" s="51">
        <f t="shared" si="12"/>
        <v>0</v>
      </c>
      <c r="N126" s="51">
        <f>COUNTIF(E126:G126,"&gt;0")</f>
        <v>0</v>
      </c>
      <c r="O126" s="81" t="b">
        <f>IF(OR(E126&gt;0,F126&gt;0,G126&gt;0),[1]Données!$T$4)</f>
        <v>0</v>
      </c>
    </row>
    <row r="127" spans="1:15" x14ac:dyDescent="0.3">
      <c r="A127" s="32" t="s">
        <v>121</v>
      </c>
      <c r="B127" s="53"/>
      <c r="C127" s="54" t="e">
        <f>VLOOKUP(B127,Données!$M$3:$R$253,2)</f>
        <v>#N/A</v>
      </c>
      <c r="D127" s="32" t="e">
        <f>VLOOKUP(B127,Données!$M$3:$R$253,3)</f>
        <v>#N/A</v>
      </c>
      <c r="E127" s="55"/>
      <c r="F127" s="55"/>
      <c r="G127" s="55"/>
      <c r="H127" s="45"/>
      <c r="I127" s="46"/>
      <c r="J127" s="47"/>
      <c r="K127" s="48"/>
      <c r="L127" s="49"/>
      <c r="M127" s="57">
        <f t="shared" si="12"/>
        <v>0</v>
      </c>
      <c r="N127" s="57">
        <f>COUNTIF(E127:G127,("&gt;0"))</f>
        <v>0</v>
      </c>
      <c r="O127" s="82" t="b">
        <f>IF(OR(E127&gt;0,F127&gt;0,G127&gt;0),Données!$T$5)</f>
        <v>0</v>
      </c>
    </row>
    <row r="128" spans="1:15" x14ac:dyDescent="0.3">
      <c r="A128" s="32" t="s">
        <v>121</v>
      </c>
      <c r="B128" s="53"/>
      <c r="C128" s="54" t="e">
        <f>VLOOKUP(B128,Données!$M$3:$R$253,2)</f>
        <v>#N/A</v>
      </c>
      <c r="D128" s="32" t="e">
        <f>VLOOKUP(B128,Données!$M$3:$R$253,3)</f>
        <v>#N/A</v>
      </c>
      <c r="E128" s="55"/>
      <c r="F128" s="55"/>
      <c r="G128" s="55"/>
      <c r="H128" s="45"/>
      <c r="I128" s="46"/>
      <c r="J128" s="47"/>
      <c r="K128" s="48"/>
      <c r="L128" s="49"/>
      <c r="M128" s="57">
        <f t="shared" si="12"/>
        <v>0</v>
      </c>
      <c r="N128" s="57">
        <f>COUNTIF(E128:G128,("&gt;0"))</f>
        <v>0</v>
      </c>
      <c r="O128" s="82" t="b">
        <f>IF(OR(E128&gt;0,F128&gt;0,G128&gt;0),Données!$T$5)</f>
        <v>0</v>
      </c>
    </row>
    <row r="129" spans="1:15" x14ac:dyDescent="0.3">
      <c r="A129" s="59" t="s">
        <v>122</v>
      </c>
      <c r="B129" s="53"/>
      <c r="C129" s="60" t="e">
        <f>VLOOKUP(B129,Données!$A$3:$I$1003,3)</f>
        <v>#N/A</v>
      </c>
      <c r="D129" s="59" t="e">
        <f>IF(C129="Dummy",Données!$T$3,VLOOKUP(B129,Données!$A$3:$I$1003,5))</f>
        <v>#N/A</v>
      </c>
      <c r="E129" s="55"/>
      <c r="F129" s="55"/>
      <c r="G129" s="55"/>
      <c r="H129" s="45"/>
      <c r="I129" s="46"/>
      <c r="J129" s="47"/>
      <c r="K129" s="48"/>
      <c r="L129" s="49"/>
      <c r="M129" s="62">
        <f t="shared" si="12"/>
        <v>0</v>
      </c>
      <c r="N129" s="62">
        <f>COUNTIF(E129:G129,("&gt;0"))</f>
        <v>0</v>
      </c>
      <c r="O129" s="83" t="b">
        <f>IF(OR(E129&gt;0,F129&gt;0,G129&gt;0),Données!$T$4)</f>
        <v>0</v>
      </c>
    </row>
    <row r="130" spans="1:15" x14ac:dyDescent="0.3">
      <c r="A130" s="59" t="s">
        <v>122</v>
      </c>
      <c r="B130" s="53"/>
      <c r="C130" s="60" t="e">
        <f>VLOOKUP(B130,Données!$A$3:$I$1003,3)</f>
        <v>#N/A</v>
      </c>
      <c r="D130" s="59" t="e">
        <f>IF(C130="Dummy",Données!$T$3,VLOOKUP(B130,Données!$A$3:$I$1003,5))</f>
        <v>#N/A</v>
      </c>
      <c r="E130" s="55"/>
      <c r="F130" s="55"/>
      <c r="G130" s="55"/>
      <c r="H130" s="45"/>
      <c r="I130" s="46"/>
      <c r="J130" s="47"/>
      <c r="K130" s="48"/>
      <c r="L130" s="49"/>
      <c r="M130" s="62">
        <f t="shared" si="12"/>
        <v>0</v>
      </c>
      <c r="N130" s="62">
        <f>COUNTIF(E130:G130,("&gt;0"))</f>
        <v>0</v>
      </c>
      <c r="O130" s="83" t="b">
        <f>IF(OR(E130&gt;0,F130&gt;0,G130&gt;0),Données!$T$4)</f>
        <v>0</v>
      </c>
    </row>
    <row r="131" spans="1:15" ht="15.6" x14ac:dyDescent="0.3">
      <c r="A131" s="84" t="e">
        <f>$AG$1-D131</f>
        <v>#N/A</v>
      </c>
      <c r="B131" s="85"/>
      <c r="C131" s="31" t="s">
        <v>136</v>
      </c>
      <c r="D131" s="86" t="e">
        <f>SUM(D122:D126)</f>
        <v>#N/A</v>
      </c>
      <c r="E131" s="87" t="e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#N/A</v>
      </c>
      <c r="F131" s="87" t="e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#N/A</v>
      </c>
      <c r="G131" s="87" t="e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#N/A</v>
      </c>
      <c r="H131" s="85"/>
      <c r="I131" s="88"/>
      <c r="J131" s="89"/>
      <c r="K131" s="90"/>
      <c r="L131" s="91"/>
      <c r="M131" s="92"/>
      <c r="N131" s="93"/>
      <c r="O131" s="94"/>
    </row>
    <row r="132" spans="1:15" x14ac:dyDescent="0.3">
      <c r="A132" s="41" t="e">
        <f>VLOOKUP(B132,Données!$A$3:$I$1003,4)</f>
        <v>#N/A</v>
      </c>
      <c r="B132" s="53"/>
      <c r="C132" s="43">
        <f>IF(B132=Données!T$1,Données!$T$2,VLOOKUP(B132,Données!$A$3:$I$1003,3))</f>
        <v>0</v>
      </c>
      <c r="D132" s="41" t="e">
        <f>IF(C132="Dummy",Données!$T$3,VLOOKUP(B132,Données!$A$3:$I$1003,5))</f>
        <v>#N/A</v>
      </c>
      <c r="E132" s="44"/>
      <c r="F132" s="44"/>
      <c r="G132" s="44"/>
      <c r="H132" s="45"/>
      <c r="I132" s="46"/>
      <c r="J132" s="47"/>
      <c r="K132" s="48"/>
      <c r="L132" s="49"/>
      <c r="M132" s="51">
        <f t="shared" ref="M132:M140" si="13">SUM(E132:G132)</f>
        <v>0</v>
      </c>
      <c r="N132" s="51">
        <f>COUNTIF(E132:G132,"&gt;0")</f>
        <v>0</v>
      </c>
      <c r="O132" s="80" t="b">
        <f>IF(OR(E132&gt;0,F132&gt;0,G132&gt;0),Données!$T$4)</f>
        <v>0</v>
      </c>
    </row>
    <row r="133" spans="1:15" x14ac:dyDescent="0.3">
      <c r="A133" s="41" t="e">
        <f>VLOOKUP(B133,Données!$A$3:$I$1003,4)</f>
        <v>#N/A</v>
      </c>
      <c r="B133" s="53"/>
      <c r="C133" s="43">
        <f>IF(B133=Données!T$1,Données!$T$2,VLOOKUP(B133,Données!$A$3:$I$1003,3))</f>
        <v>0</v>
      </c>
      <c r="D133" s="41" t="e">
        <f>IF(C133="Dummy",Données!$T$3,VLOOKUP(B133,Données!$A$3:$I$1003,5))</f>
        <v>#N/A</v>
      </c>
      <c r="E133" s="44"/>
      <c r="F133" s="44"/>
      <c r="G133" s="44"/>
      <c r="H133" s="45"/>
      <c r="I133" s="46"/>
      <c r="J133" s="47"/>
      <c r="K133" s="48"/>
      <c r="L133" s="49"/>
      <c r="M133" s="51">
        <f t="shared" si="13"/>
        <v>0</v>
      </c>
      <c r="N133" s="51">
        <f>COUNTIF(E133:G133,"&gt;0")</f>
        <v>0</v>
      </c>
      <c r="O133" s="81" t="b">
        <f>IF(OR(E133&gt;0,F133&gt;0,G133&gt;0),[1]Données!$T$4)</f>
        <v>0</v>
      </c>
    </row>
    <row r="134" spans="1:15" x14ac:dyDescent="0.3">
      <c r="A134" s="41" t="e">
        <f>VLOOKUP(B134,Données!$A$3:$I$1003,4)</f>
        <v>#N/A</v>
      </c>
      <c r="B134" s="53"/>
      <c r="C134" s="43">
        <f>IF(B134=Données!T$1,Données!$T$2,VLOOKUP(B134,Données!$A$3:$I$1003,3))</f>
        <v>0</v>
      </c>
      <c r="D134" s="41" t="e">
        <f>IF(C134="Dummy",Données!$T$3,VLOOKUP(B134,Données!$A$3:$I$1003,5))</f>
        <v>#N/A</v>
      </c>
      <c r="E134" s="44"/>
      <c r="F134" s="44"/>
      <c r="G134" s="44"/>
      <c r="H134" s="45"/>
      <c r="I134" s="46"/>
      <c r="J134" s="47"/>
      <c r="K134" s="48"/>
      <c r="L134" s="49"/>
      <c r="M134" s="51">
        <f t="shared" si="13"/>
        <v>0</v>
      </c>
      <c r="N134" s="51">
        <f>COUNTIF(E134:G134,"&gt;0")</f>
        <v>0</v>
      </c>
      <c r="O134" s="81" t="b">
        <f>IF(OR(E134&gt;0,F134&gt;0,G134&gt;0),[1]Données!$T$4)</f>
        <v>0</v>
      </c>
    </row>
    <row r="135" spans="1:15" x14ac:dyDescent="0.3">
      <c r="A135" s="41" t="e">
        <f>VLOOKUP(B135,Données!$A$3:$I$1003,4)</f>
        <v>#N/A</v>
      </c>
      <c r="B135" s="53"/>
      <c r="C135" s="43">
        <f>IF(B135=Données!T$1,Données!$T$2,VLOOKUP(B135,Données!$A$3:$I$1003,3))</f>
        <v>0</v>
      </c>
      <c r="D135" s="41" t="e">
        <f>IF(C135="Dummy",Données!$T$3,VLOOKUP(B135,Données!$A$3:$I$1003,5))</f>
        <v>#N/A</v>
      </c>
      <c r="E135" s="44"/>
      <c r="F135" s="44"/>
      <c r="G135" s="44"/>
      <c r="H135" s="45"/>
      <c r="I135" s="46"/>
      <c r="J135" s="47"/>
      <c r="K135" s="48"/>
      <c r="L135" s="49"/>
      <c r="M135" s="51">
        <f t="shared" si="13"/>
        <v>0</v>
      </c>
      <c r="N135" s="51">
        <f>COUNTIF(E135:G135,"&gt;0")</f>
        <v>0</v>
      </c>
      <c r="O135" s="81" t="b">
        <f>IF(OR(E135&gt;0,F135&gt;0,G135&gt;0),[1]Données!$T$4)</f>
        <v>0</v>
      </c>
    </row>
    <row r="136" spans="1:15" x14ac:dyDescent="0.3">
      <c r="A136" s="41" t="e">
        <f>VLOOKUP(B136,Données!$A$3:$I$1003,4)</f>
        <v>#N/A</v>
      </c>
      <c r="B136" s="53"/>
      <c r="C136" s="43">
        <f>IF(B136=Données!T$1,Données!$T$2,VLOOKUP(B136,Données!$A$3:$I$1003,3))</f>
        <v>0</v>
      </c>
      <c r="D136" s="41" t="e">
        <f>IF(C136="Dummy",Données!$T$3,VLOOKUP(B136,Données!$A$3:$I$1003,5))</f>
        <v>#N/A</v>
      </c>
      <c r="E136" s="44"/>
      <c r="F136" s="44"/>
      <c r="G136" s="44"/>
      <c r="H136" s="45"/>
      <c r="I136" s="46"/>
      <c r="J136" s="47"/>
      <c r="K136" s="48"/>
      <c r="L136" s="49"/>
      <c r="M136" s="51">
        <f t="shared" si="13"/>
        <v>0</v>
      </c>
      <c r="N136" s="51">
        <f>COUNTIF(E136:G136,"&gt;0")</f>
        <v>0</v>
      </c>
      <c r="O136" s="81" t="b">
        <f>IF(OR(E136&gt;0,F136&gt;0,G136&gt;0),[1]Données!$T$4)</f>
        <v>0</v>
      </c>
    </row>
    <row r="137" spans="1:15" x14ac:dyDescent="0.3">
      <c r="A137" s="32" t="s">
        <v>121</v>
      </c>
      <c r="B137" s="53"/>
      <c r="C137" s="54" t="e">
        <f>VLOOKUP(B137,Données!$M$3:$R$253,2)</f>
        <v>#N/A</v>
      </c>
      <c r="D137" s="32" t="e">
        <f>VLOOKUP(B137,Données!$M$3:$R$253,3)</f>
        <v>#N/A</v>
      </c>
      <c r="E137" s="55"/>
      <c r="F137" s="55"/>
      <c r="G137" s="55"/>
      <c r="H137" s="45"/>
      <c r="I137" s="46"/>
      <c r="J137" s="47"/>
      <c r="K137" s="48"/>
      <c r="L137" s="49"/>
      <c r="M137" s="57">
        <f t="shared" si="13"/>
        <v>0</v>
      </c>
      <c r="N137" s="57">
        <f>COUNTIF(E137:G137,("&gt;0"))</f>
        <v>0</v>
      </c>
      <c r="O137" s="82" t="b">
        <f>IF(OR(E137&gt;0,F137&gt;0,G137&gt;0),Données!$T$5)</f>
        <v>0</v>
      </c>
    </row>
    <row r="138" spans="1:15" x14ac:dyDescent="0.3">
      <c r="A138" s="32" t="s">
        <v>121</v>
      </c>
      <c r="B138" s="53"/>
      <c r="C138" s="54" t="e">
        <f>VLOOKUP(B138,Données!$M$3:$R$253,2)</f>
        <v>#N/A</v>
      </c>
      <c r="D138" s="32" t="e">
        <f>VLOOKUP(B138,Données!$M$3:$R$253,3)</f>
        <v>#N/A</v>
      </c>
      <c r="E138" s="55"/>
      <c r="F138" s="55"/>
      <c r="G138" s="55"/>
      <c r="H138" s="45"/>
      <c r="I138" s="46"/>
      <c r="J138" s="47"/>
      <c r="K138" s="48"/>
      <c r="L138" s="49"/>
      <c r="M138" s="57">
        <f t="shared" si="13"/>
        <v>0</v>
      </c>
      <c r="N138" s="57">
        <f>COUNTIF(E138:G138,("&gt;0"))</f>
        <v>0</v>
      </c>
      <c r="O138" s="82" t="b">
        <f>IF(OR(E138&gt;0,F138&gt;0,G138&gt;0),Données!$T$5)</f>
        <v>0</v>
      </c>
    </row>
    <row r="139" spans="1:15" x14ac:dyDescent="0.3">
      <c r="A139" s="59" t="s">
        <v>122</v>
      </c>
      <c r="B139" s="53"/>
      <c r="C139" s="60" t="e">
        <f>VLOOKUP(B139,Données!$A$3:$I$1003,3)</f>
        <v>#N/A</v>
      </c>
      <c r="D139" s="59" t="e">
        <f>IF(C139="Dummy",Données!$T$3,VLOOKUP(B139,Données!$A$3:$I$1003,5))</f>
        <v>#N/A</v>
      </c>
      <c r="E139" s="55"/>
      <c r="F139" s="55"/>
      <c r="G139" s="55"/>
      <c r="H139" s="45"/>
      <c r="I139" s="46"/>
      <c r="J139" s="47"/>
      <c r="K139" s="48"/>
      <c r="L139" s="49"/>
      <c r="M139" s="62">
        <f t="shared" si="13"/>
        <v>0</v>
      </c>
      <c r="N139" s="62">
        <f>COUNTIF(E139:G139,("&gt;0"))</f>
        <v>0</v>
      </c>
      <c r="O139" s="83" t="b">
        <f>IF(OR(E139&gt;0,F139&gt;0,G139&gt;0),Données!$T$4)</f>
        <v>0</v>
      </c>
    </row>
    <row r="140" spans="1:15" x14ac:dyDescent="0.3">
      <c r="A140" s="59" t="s">
        <v>122</v>
      </c>
      <c r="B140" s="53"/>
      <c r="C140" s="60" t="e">
        <f>VLOOKUP(B140,Données!$A$3:$I$1003,3)</f>
        <v>#N/A</v>
      </c>
      <c r="D140" s="59" t="e">
        <f>IF(C140="Dummy",Données!$T$3,VLOOKUP(B140,Données!$A$3:$I$1003,5))</f>
        <v>#N/A</v>
      </c>
      <c r="E140" s="55"/>
      <c r="F140" s="55"/>
      <c r="G140" s="55"/>
      <c r="H140" s="45"/>
      <c r="I140" s="46"/>
      <c r="J140" s="47"/>
      <c r="K140" s="48"/>
      <c r="L140" s="49"/>
      <c r="M140" s="62">
        <f t="shared" si="13"/>
        <v>0</v>
      </c>
      <c r="N140" s="62">
        <f>COUNTIF(E140:G140,("&gt;0"))</f>
        <v>0</v>
      </c>
      <c r="O140" s="83" t="b">
        <f>IF(OR(E140&gt;0,F140&gt;0,G140&gt;0),Données!$T$4)</f>
        <v>0</v>
      </c>
    </row>
    <row r="141" spans="1:15" ht="15.6" x14ac:dyDescent="0.3">
      <c r="A141" s="84" t="e">
        <f>$AG$1-D141</f>
        <v>#N/A</v>
      </c>
      <c r="B141" s="85"/>
      <c r="C141" s="31" t="s">
        <v>137</v>
      </c>
      <c r="D141" s="86" t="e">
        <f>SUM(D132:D136)</f>
        <v>#N/A</v>
      </c>
      <c r="E141" s="87" t="e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#N/A</v>
      </c>
      <c r="F141" s="87" t="e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#N/A</v>
      </c>
      <c r="G141" s="87" t="e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#N/A</v>
      </c>
      <c r="H141" s="85"/>
      <c r="I141" s="88"/>
      <c r="J141" s="89"/>
      <c r="K141" s="90"/>
      <c r="L141" s="91"/>
      <c r="M141" s="92"/>
      <c r="N141" s="93"/>
      <c r="O141" s="94"/>
    </row>
    <row r="142" spans="1:15" x14ac:dyDescent="0.3">
      <c r="A142" s="41" t="e">
        <f>VLOOKUP(B142,Données!$A$3:$I$1003,4)</f>
        <v>#N/A</v>
      </c>
      <c r="B142" s="53"/>
      <c r="C142" s="43">
        <f>IF(B142=Données!T$1,Données!$T$2,VLOOKUP(B142,Données!$A$3:$I$1003,3))</f>
        <v>0</v>
      </c>
      <c r="D142" s="41" t="e">
        <f>IF(C142="Dummy",Données!$T$3,VLOOKUP(B142,Données!$A$3:$I$1003,5))</f>
        <v>#N/A</v>
      </c>
      <c r="E142" s="44"/>
      <c r="F142" s="44"/>
      <c r="G142" s="44"/>
      <c r="H142" s="45"/>
      <c r="I142" s="46"/>
      <c r="J142" s="47"/>
      <c r="K142" s="48"/>
      <c r="L142" s="49"/>
      <c r="M142" s="51">
        <f t="shared" ref="M142:M150" si="14">SUM(E142:G142)</f>
        <v>0</v>
      </c>
      <c r="N142" s="51">
        <f>COUNTIF(E142:G142,"&gt;0")</f>
        <v>0</v>
      </c>
      <c r="O142" s="80" t="b">
        <f>IF(OR(E142&gt;0,F142&gt;0,G142&gt;0),Données!$T$4)</f>
        <v>0</v>
      </c>
    </row>
    <row r="143" spans="1:15" x14ac:dyDescent="0.3">
      <c r="A143" s="41" t="e">
        <f>VLOOKUP(B143,Données!$A$3:$I$1003,4)</f>
        <v>#N/A</v>
      </c>
      <c r="B143" s="53"/>
      <c r="C143" s="43">
        <f>IF(B143=Données!T$1,Données!$T$2,VLOOKUP(B143,Données!$A$3:$I$1003,3))</f>
        <v>0</v>
      </c>
      <c r="D143" s="41" t="e">
        <f>IF(C143="Dummy",Données!$T$3,VLOOKUP(B143,Données!$A$3:$I$1003,5))</f>
        <v>#N/A</v>
      </c>
      <c r="E143" s="44"/>
      <c r="F143" s="44"/>
      <c r="G143" s="44"/>
      <c r="H143" s="45"/>
      <c r="I143" s="46"/>
      <c r="J143" s="47"/>
      <c r="K143" s="48"/>
      <c r="L143" s="49"/>
      <c r="M143" s="51">
        <f t="shared" si="14"/>
        <v>0</v>
      </c>
      <c r="N143" s="51">
        <f>COUNTIF(E143:G143,"&gt;0")</f>
        <v>0</v>
      </c>
      <c r="O143" s="81" t="b">
        <f>IF(OR(E143&gt;0,F143&gt;0,G143&gt;0),[1]Données!$T$4)</f>
        <v>0</v>
      </c>
    </row>
    <row r="144" spans="1:15" x14ac:dyDescent="0.3">
      <c r="A144" s="41" t="e">
        <f>VLOOKUP(B144,Données!$A$3:$I$1003,4)</f>
        <v>#N/A</v>
      </c>
      <c r="B144" s="53"/>
      <c r="C144" s="43">
        <f>IF(B144=Données!T$1,Données!$T$2,VLOOKUP(B144,Données!$A$3:$I$1003,3))</f>
        <v>0</v>
      </c>
      <c r="D144" s="41" t="e">
        <f>IF(C144="Dummy",Données!$T$3,VLOOKUP(B144,Données!$A$3:$I$1003,5))</f>
        <v>#N/A</v>
      </c>
      <c r="E144" s="44"/>
      <c r="F144" s="44"/>
      <c r="G144" s="44"/>
      <c r="H144" s="45"/>
      <c r="I144" s="46"/>
      <c r="J144" s="47"/>
      <c r="K144" s="48"/>
      <c r="L144" s="49"/>
      <c r="M144" s="51">
        <f t="shared" si="14"/>
        <v>0</v>
      </c>
      <c r="N144" s="51">
        <f>COUNTIF(E144:G144,"&gt;0")</f>
        <v>0</v>
      </c>
      <c r="O144" s="81" t="b">
        <f>IF(OR(E144&gt;0,F144&gt;0,G144&gt;0),[1]Données!$T$4)</f>
        <v>0</v>
      </c>
    </row>
    <row r="145" spans="1:15" x14ac:dyDescent="0.3">
      <c r="A145" s="41" t="e">
        <f>VLOOKUP(B145,Données!$A$3:$I$1003,4)</f>
        <v>#N/A</v>
      </c>
      <c r="B145" s="53"/>
      <c r="C145" s="43">
        <f>IF(B145=Données!T$1,Données!$T$2,VLOOKUP(B145,Données!$A$3:$I$1003,3))</f>
        <v>0</v>
      </c>
      <c r="D145" s="41" t="e">
        <f>IF(C145="Dummy",Données!$T$3,VLOOKUP(B145,Données!$A$3:$I$1003,5))</f>
        <v>#N/A</v>
      </c>
      <c r="E145" s="44"/>
      <c r="F145" s="44"/>
      <c r="G145" s="44"/>
      <c r="H145" s="45"/>
      <c r="I145" s="46"/>
      <c r="J145" s="47"/>
      <c r="K145" s="48"/>
      <c r="L145" s="49"/>
      <c r="M145" s="51">
        <f t="shared" si="14"/>
        <v>0</v>
      </c>
      <c r="N145" s="51">
        <f>COUNTIF(E145:G145,"&gt;0")</f>
        <v>0</v>
      </c>
      <c r="O145" s="81" t="b">
        <f>IF(OR(E145&gt;0,F145&gt;0,G145&gt;0),[1]Données!$T$4)</f>
        <v>0</v>
      </c>
    </row>
    <row r="146" spans="1:15" x14ac:dyDescent="0.3">
      <c r="A146" s="41" t="e">
        <f>VLOOKUP(B146,Données!$A$3:$I$1003,4)</f>
        <v>#N/A</v>
      </c>
      <c r="B146" s="53"/>
      <c r="C146" s="43">
        <f>IF(B146=Données!T$1,Données!$T$2,VLOOKUP(B146,Données!$A$3:$I$1003,3))</f>
        <v>0</v>
      </c>
      <c r="D146" s="41" t="e">
        <f>IF(C146="Dummy",Données!$T$3,VLOOKUP(B146,Données!$A$3:$I$1003,5))</f>
        <v>#N/A</v>
      </c>
      <c r="E146" s="44"/>
      <c r="F146" s="44"/>
      <c r="G146" s="44"/>
      <c r="H146" s="45"/>
      <c r="I146" s="46"/>
      <c r="J146" s="47"/>
      <c r="K146" s="48"/>
      <c r="L146" s="49"/>
      <c r="M146" s="51">
        <f t="shared" si="14"/>
        <v>0</v>
      </c>
      <c r="N146" s="51">
        <f>COUNTIF(E146:G146,"&gt;0")</f>
        <v>0</v>
      </c>
      <c r="O146" s="81" t="b">
        <f>IF(OR(E146&gt;0,F146&gt;0,G146&gt;0),[1]Données!$T$4)</f>
        <v>0</v>
      </c>
    </row>
    <row r="147" spans="1:15" x14ac:dyDescent="0.3">
      <c r="A147" s="32" t="s">
        <v>121</v>
      </c>
      <c r="B147" s="53"/>
      <c r="C147" s="54" t="e">
        <f>VLOOKUP(B147,Données!$M$3:$R$253,2)</f>
        <v>#N/A</v>
      </c>
      <c r="D147" s="32" t="e">
        <f>VLOOKUP(B147,Données!$M$3:$R$253,3)</f>
        <v>#N/A</v>
      </c>
      <c r="E147" s="55"/>
      <c r="F147" s="55"/>
      <c r="G147" s="55"/>
      <c r="H147" s="45"/>
      <c r="I147" s="46"/>
      <c r="J147" s="47"/>
      <c r="K147" s="48"/>
      <c r="L147" s="49"/>
      <c r="M147" s="57">
        <f t="shared" si="14"/>
        <v>0</v>
      </c>
      <c r="N147" s="57">
        <f>COUNTIF(E147:G147,("&gt;0"))</f>
        <v>0</v>
      </c>
      <c r="O147" s="82" t="b">
        <f>IF(OR(E147&gt;0,F147&gt;0,G147&gt;0),Données!$T$5)</f>
        <v>0</v>
      </c>
    </row>
    <row r="148" spans="1:15" x14ac:dyDescent="0.3">
      <c r="A148" s="32" t="s">
        <v>121</v>
      </c>
      <c r="B148" s="53"/>
      <c r="C148" s="54" t="e">
        <f>VLOOKUP(B148,Données!$M$3:$R$253,2)</f>
        <v>#N/A</v>
      </c>
      <c r="D148" s="32" t="e">
        <f>VLOOKUP(B148,Données!$M$3:$R$253,3)</f>
        <v>#N/A</v>
      </c>
      <c r="E148" s="55"/>
      <c r="F148" s="55"/>
      <c r="G148" s="55"/>
      <c r="H148" s="45"/>
      <c r="I148" s="46"/>
      <c r="J148" s="47"/>
      <c r="K148" s="48"/>
      <c r="L148" s="49"/>
      <c r="M148" s="57">
        <f t="shared" si="14"/>
        <v>0</v>
      </c>
      <c r="N148" s="57">
        <f>COUNTIF(E148:G148,("&gt;0"))</f>
        <v>0</v>
      </c>
      <c r="O148" s="82" t="b">
        <f>IF(OR(E148&gt;0,F148&gt;0,G148&gt;0),Données!$T$5)</f>
        <v>0</v>
      </c>
    </row>
    <row r="149" spans="1:15" x14ac:dyDescent="0.3">
      <c r="A149" s="59" t="s">
        <v>122</v>
      </c>
      <c r="B149" s="53"/>
      <c r="C149" s="60" t="e">
        <f>VLOOKUP(B149,Données!$A$3:$I$1003,3)</f>
        <v>#N/A</v>
      </c>
      <c r="D149" s="59" t="e">
        <f>IF(C149="Dummy",Données!$T$3,VLOOKUP(B149,Données!$A$3:$I$1003,5))</f>
        <v>#N/A</v>
      </c>
      <c r="E149" s="55"/>
      <c r="F149" s="55"/>
      <c r="G149" s="55"/>
      <c r="H149" s="45"/>
      <c r="I149" s="46"/>
      <c r="J149" s="47"/>
      <c r="K149" s="48"/>
      <c r="L149" s="49"/>
      <c r="M149" s="62">
        <f t="shared" si="14"/>
        <v>0</v>
      </c>
      <c r="N149" s="62">
        <f>COUNTIF(E149:G149,("&gt;0"))</f>
        <v>0</v>
      </c>
      <c r="O149" s="83" t="b">
        <f>IF(OR(E149&gt;0,F149&gt;0,G149&gt;0),Données!$T$4)</f>
        <v>0</v>
      </c>
    </row>
    <row r="150" spans="1:15" x14ac:dyDescent="0.3">
      <c r="A150" s="59" t="s">
        <v>122</v>
      </c>
      <c r="B150" s="53"/>
      <c r="C150" s="60" t="e">
        <f>VLOOKUP(B150,Données!$A$3:$I$1003,3)</f>
        <v>#N/A</v>
      </c>
      <c r="D150" s="59" t="e">
        <f>IF(C150="Dummy",Données!$T$3,VLOOKUP(B150,Données!$A$3:$I$1003,5))</f>
        <v>#N/A</v>
      </c>
      <c r="E150" s="55"/>
      <c r="F150" s="55"/>
      <c r="G150" s="55"/>
      <c r="H150" s="45"/>
      <c r="I150" s="46"/>
      <c r="J150" s="47"/>
      <c r="K150" s="48"/>
      <c r="L150" s="49"/>
      <c r="M150" s="62">
        <f t="shared" si="14"/>
        <v>0</v>
      </c>
      <c r="N150" s="62">
        <f>COUNTIF(E150:G150,("&gt;0"))</f>
        <v>0</v>
      </c>
      <c r="O150" s="83" t="b">
        <f>IF(OR(E150&gt;0,F150&gt;0,G150&gt;0),Données!$T$4)</f>
        <v>0</v>
      </c>
    </row>
    <row r="151" spans="1:15" ht="15.6" x14ac:dyDescent="0.3">
      <c r="A151" s="84" t="e">
        <f>$AG$1-D151</f>
        <v>#N/A</v>
      </c>
      <c r="B151" s="85"/>
      <c r="C151" s="31" t="s">
        <v>138</v>
      </c>
      <c r="D151" s="86" t="e">
        <f>SUM(D142:D146)</f>
        <v>#N/A</v>
      </c>
      <c r="E151" s="87" t="e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#N/A</v>
      </c>
      <c r="F151" s="87" t="e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#N/A</v>
      </c>
      <c r="G151" s="87" t="e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#N/A</v>
      </c>
      <c r="H151" s="85"/>
      <c r="I151" s="88"/>
      <c r="J151" s="89"/>
      <c r="K151" s="90"/>
      <c r="L151" s="91"/>
      <c r="M151" s="92"/>
      <c r="N151" s="93"/>
      <c r="O151" s="94"/>
    </row>
    <row r="152" spans="1:15" x14ac:dyDescent="0.3">
      <c r="A152" s="41" t="e">
        <f>VLOOKUP(B152,Données!$A$3:$I$1003,4)</f>
        <v>#N/A</v>
      </c>
      <c r="B152" s="53"/>
      <c r="C152" s="43">
        <f>IF(B152=Données!T$1,Données!$T$2,VLOOKUP(B152,Données!$A$3:$I$1003,3))</f>
        <v>0</v>
      </c>
      <c r="D152" s="41" t="e">
        <f>IF(C152="Dummy",Données!$T$3,VLOOKUP(B152,Données!$A$3:$I$1003,5))</f>
        <v>#N/A</v>
      </c>
      <c r="E152" s="44"/>
      <c r="F152" s="44"/>
      <c r="G152" s="44"/>
      <c r="H152" s="45"/>
      <c r="I152" s="46"/>
      <c r="J152" s="47"/>
      <c r="K152" s="48"/>
      <c r="L152" s="49"/>
      <c r="M152" s="51">
        <f t="shared" ref="M152:M160" si="15">SUM(E152:G152)</f>
        <v>0</v>
      </c>
      <c r="N152" s="51">
        <f>COUNTIF(E152:G152,"&gt;0")</f>
        <v>0</v>
      </c>
      <c r="O152" s="80" t="b">
        <f>IF(OR(E152&gt;0,F152&gt;0,G152&gt;0),Données!$T$4)</f>
        <v>0</v>
      </c>
    </row>
    <row r="153" spans="1:15" x14ac:dyDescent="0.3">
      <c r="A153" s="41" t="e">
        <f>VLOOKUP(B153,Données!$A$3:$I$1003,4)</f>
        <v>#N/A</v>
      </c>
      <c r="B153" s="53"/>
      <c r="C153" s="43">
        <f>IF(B153=Données!T$1,Données!$T$2,VLOOKUP(B153,Données!$A$3:$I$1003,3))</f>
        <v>0</v>
      </c>
      <c r="D153" s="41" t="e">
        <f>IF(C153="Dummy",Données!$T$3,VLOOKUP(B153,Données!$A$3:$I$1003,5))</f>
        <v>#N/A</v>
      </c>
      <c r="E153" s="44"/>
      <c r="F153" s="44"/>
      <c r="G153" s="44"/>
      <c r="H153" s="45"/>
      <c r="I153" s="46"/>
      <c r="J153" s="47"/>
      <c r="K153" s="48"/>
      <c r="L153" s="49"/>
      <c r="M153" s="51">
        <f t="shared" si="15"/>
        <v>0</v>
      </c>
      <c r="N153" s="51">
        <f>COUNTIF(E153:G153,"&gt;0")</f>
        <v>0</v>
      </c>
      <c r="O153" s="81" t="b">
        <f>IF(OR(E153&gt;0,F153&gt;0,G153&gt;0),[1]Données!$T$4)</f>
        <v>0</v>
      </c>
    </row>
    <row r="154" spans="1:15" x14ac:dyDescent="0.3">
      <c r="A154" s="41" t="e">
        <f>VLOOKUP(B154,Données!$A$3:$I$1003,4)</f>
        <v>#N/A</v>
      </c>
      <c r="B154" s="53"/>
      <c r="C154" s="43">
        <f>IF(B154=Données!T$1,Données!$T$2,VLOOKUP(B154,Données!$A$3:$I$1003,3))</f>
        <v>0</v>
      </c>
      <c r="D154" s="41" t="e">
        <f>IF(C154="Dummy",Données!$T$3,VLOOKUP(B154,Données!$A$3:$I$1003,5))</f>
        <v>#N/A</v>
      </c>
      <c r="E154" s="44"/>
      <c r="F154" s="44"/>
      <c r="G154" s="44"/>
      <c r="H154" s="45"/>
      <c r="I154" s="46"/>
      <c r="J154" s="47"/>
      <c r="K154" s="48"/>
      <c r="L154" s="49"/>
      <c r="M154" s="51">
        <f t="shared" si="15"/>
        <v>0</v>
      </c>
      <c r="N154" s="51">
        <f>COUNTIF(E154:G154,"&gt;0")</f>
        <v>0</v>
      </c>
      <c r="O154" s="81" t="b">
        <f>IF(OR(E154&gt;0,F154&gt;0,G154&gt;0),[1]Données!$T$4)</f>
        <v>0</v>
      </c>
    </row>
    <row r="155" spans="1:15" x14ac:dyDescent="0.3">
      <c r="A155" s="41" t="e">
        <f>VLOOKUP(B155,Données!$A$3:$I$1003,4)</f>
        <v>#N/A</v>
      </c>
      <c r="B155" s="53"/>
      <c r="C155" s="43">
        <f>IF(B155=Données!T$1,Données!$T$2,VLOOKUP(B155,Données!$A$3:$I$1003,3))</f>
        <v>0</v>
      </c>
      <c r="D155" s="41" t="e">
        <f>IF(C155="Dummy",Données!$T$3,VLOOKUP(B155,Données!$A$3:$I$1003,5))</f>
        <v>#N/A</v>
      </c>
      <c r="E155" s="44"/>
      <c r="F155" s="44"/>
      <c r="G155" s="44"/>
      <c r="H155" s="45"/>
      <c r="I155" s="46"/>
      <c r="J155" s="47"/>
      <c r="K155" s="48"/>
      <c r="L155" s="49"/>
      <c r="M155" s="51">
        <f t="shared" si="15"/>
        <v>0</v>
      </c>
      <c r="N155" s="51">
        <f>COUNTIF(E155:G155,"&gt;0")</f>
        <v>0</v>
      </c>
      <c r="O155" s="81" t="b">
        <f>IF(OR(E155&gt;0,F155&gt;0,G155&gt;0),[1]Données!$T$4)</f>
        <v>0</v>
      </c>
    </row>
    <row r="156" spans="1:15" x14ac:dyDescent="0.3">
      <c r="A156" s="41" t="e">
        <f>VLOOKUP(B156,Données!$A$3:$I$1003,4)</f>
        <v>#N/A</v>
      </c>
      <c r="B156" s="53"/>
      <c r="C156" s="43">
        <f>IF(B156=Données!T$1,Données!$T$2,VLOOKUP(B156,Données!$A$3:$I$1003,3))</f>
        <v>0</v>
      </c>
      <c r="D156" s="41" t="e">
        <f>IF(C156="Dummy",Données!$T$3,VLOOKUP(B156,Données!$A$3:$I$1003,5))</f>
        <v>#N/A</v>
      </c>
      <c r="E156" s="44"/>
      <c r="F156" s="44"/>
      <c r="G156" s="44"/>
      <c r="H156" s="45"/>
      <c r="I156" s="46"/>
      <c r="J156" s="47"/>
      <c r="K156" s="48"/>
      <c r="L156" s="49"/>
      <c r="M156" s="51">
        <f t="shared" si="15"/>
        <v>0</v>
      </c>
      <c r="N156" s="51">
        <f>COUNTIF(E156:G156,"&gt;0")</f>
        <v>0</v>
      </c>
      <c r="O156" s="81" t="b">
        <f>IF(OR(E156&gt;0,F156&gt;0,G156&gt;0),[1]Données!$T$4)</f>
        <v>0</v>
      </c>
    </row>
    <row r="157" spans="1:15" x14ac:dyDescent="0.3">
      <c r="A157" s="32" t="s">
        <v>121</v>
      </c>
      <c r="B157" s="53"/>
      <c r="C157" s="54" t="e">
        <f>VLOOKUP(B157,Données!$M$3:$R$253,2)</f>
        <v>#N/A</v>
      </c>
      <c r="D157" s="32" t="e">
        <f>VLOOKUP(B157,Données!$M$3:$R$253,3)</f>
        <v>#N/A</v>
      </c>
      <c r="E157" s="55"/>
      <c r="F157" s="55"/>
      <c r="G157" s="55"/>
      <c r="H157" s="45"/>
      <c r="I157" s="46"/>
      <c r="J157" s="47"/>
      <c r="K157" s="48"/>
      <c r="L157" s="49"/>
      <c r="M157" s="57">
        <f t="shared" si="15"/>
        <v>0</v>
      </c>
      <c r="N157" s="57">
        <f>COUNTIF(E157:G157,("&gt;0"))</f>
        <v>0</v>
      </c>
      <c r="O157" s="82" t="b">
        <f>IF(OR(E157&gt;0,F157&gt;0,G157&gt;0),Données!$T$5)</f>
        <v>0</v>
      </c>
    </row>
    <row r="158" spans="1:15" x14ac:dyDescent="0.3">
      <c r="A158" s="32" t="s">
        <v>121</v>
      </c>
      <c r="B158" s="53"/>
      <c r="C158" s="54" t="e">
        <f>VLOOKUP(B158,Données!$M$3:$R$253,2)</f>
        <v>#N/A</v>
      </c>
      <c r="D158" s="32" t="e">
        <f>VLOOKUP(B158,Données!$M$3:$R$253,3)</f>
        <v>#N/A</v>
      </c>
      <c r="E158" s="55"/>
      <c r="F158" s="55"/>
      <c r="G158" s="55"/>
      <c r="H158" s="45"/>
      <c r="I158" s="46"/>
      <c r="J158" s="47"/>
      <c r="K158" s="48"/>
      <c r="L158" s="49"/>
      <c r="M158" s="57">
        <f t="shared" si="15"/>
        <v>0</v>
      </c>
      <c r="N158" s="57">
        <f>COUNTIF(E158:G158,("&gt;0"))</f>
        <v>0</v>
      </c>
      <c r="O158" s="82" t="b">
        <f>IF(OR(E158&gt;0,F158&gt;0,G158&gt;0),Données!$T$5)</f>
        <v>0</v>
      </c>
    </row>
    <row r="159" spans="1:15" x14ac:dyDescent="0.3">
      <c r="A159" s="59" t="s">
        <v>122</v>
      </c>
      <c r="B159" s="53"/>
      <c r="C159" s="60" t="e">
        <f>VLOOKUP(B159,Données!$A$3:$I$1003,3)</f>
        <v>#N/A</v>
      </c>
      <c r="D159" s="59" t="e">
        <f>IF(C159="Dummy",Données!$T$3,VLOOKUP(B159,Données!$A$3:$I$1003,5))</f>
        <v>#N/A</v>
      </c>
      <c r="E159" s="55"/>
      <c r="F159" s="55"/>
      <c r="G159" s="55"/>
      <c r="H159" s="45"/>
      <c r="I159" s="46"/>
      <c r="J159" s="47"/>
      <c r="K159" s="48"/>
      <c r="L159" s="49"/>
      <c r="M159" s="62">
        <f t="shared" si="15"/>
        <v>0</v>
      </c>
      <c r="N159" s="62">
        <f>COUNTIF(E159:G159,("&gt;0"))</f>
        <v>0</v>
      </c>
      <c r="O159" s="83" t="b">
        <f>IF(OR(E159&gt;0,F159&gt;0,G159&gt;0),Données!$T$4)</f>
        <v>0</v>
      </c>
    </row>
    <row r="160" spans="1:15" x14ac:dyDescent="0.3">
      <c r="A160" s="59" t="s">
        <v>122</v>
      </c>
      <c r="B160" s="53"/>
      <c r="C160" s="60" t="e">
        <f>VLOOKUP(B160,Données!$A$3:$I$1003,3)</f>
        <v>#N/A</v>
      </c>
      <c r="D160" s="59" t="e">
        <f>IF(C160="Dummy",Données!$T$3,VLOOKUP(B160,Données!$A$3:$I$1003,5))</f>
        <v>#N/A</v>
      </c>
      <c r="E160" s="55"/>
      <c r="F160" s="55"/>
      <c r="G160" s="55"/>
      <c r="H160" s="45"/>
      <c r="I160" s="46"/>
      <c r="J160" s="47"/>
      <c r="K160" s="48"/>
      <c r="L160" s="49"/>
      <c r="M160" s="62">
        <f t="shared" si="15"/>
        <v>0</v>
      </c>
      <c r="N160" s="62">
        <f>COUNTIF(E160:G160,("&gt;0"))</f>
        <v>0</v>
      </c>
      <c r="O160" s="83" t="b">
        <f>IF(OR(E160&gt;0,F160&gt;0,G160&gt;0),Données!$T$4)</f>
        <v>0</v>
      </c>
    </row>
    <row r="161" spans="1:15" ht="15.6" x14ac:dyDescent="0.3">
      <c r="A161" s="84" t="e">
        <f>$AG$1-D161</f>
        <v>#N/A</v>
      </c>
      <c r="B161" s="85"/>
      <c r="C161" s="31"/>
      <c r="D161" s="86" t="e">
        <f>SUM(D152:D156)</f>
        <v>#N/A</v>
      </c>
      <c r="E161" s="87" t="e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#N/A</v>
      </c>
      <c r="F161" s="87" t="e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#N/A</v>
      </c>
      <c r="G161" s="87" t="e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#N/A</v>
      </c>
      <c r="H161" s="85"/>
      <c r="I161" s="88"/>
      <c r="J161" s="89"/>
      <c r="K161" s="90"/>
      <c r="L161" s="91"/>
      <c r="M161" s="92"/>
      <c r="N161" s="93"/>
      <c r="O161" s="94"/>
    </row>
  </sheetData>
  <conditionalFormatting sqref="M2:N6 B1:N1 D2:D6">
    <cfRule type="containsErrors" dxfId="578" priority="984">
      <formula>ISERROR(B1)</formula>
    </cfRule>
  </conditionalFormatting>
  <conditionalFormatting sqref="E1:G1">
    <cfRule type="cellIs" dxfId="577" priority="982" operator="equal">
      <formula>0</formula>
    </cfRule>
    <cfRule type="containsErrors" dxfId="576" priority="983">
      <formula>ISERROR(E1)</formula>
    </cfRule>
  </conditionalFormatting>
  <conditionalFormatting sqref="M1:M6">
    <cfRule type="containsErrors" dxfId="575" priority="981">
      <formula>ISERROR(M1)</formula>
    </cfRule>
  </conditionalFormatting>
  <conditionalFormatting sqref="M1:N6">
    <cfRule type="cellIs" dxfId="574" priority="980" operator="equal">
      <formula>0</formula>
    </cfRule>
  </conditionalFormatting>
  <conditionalFormatting sqref="A1">
    <cfRule type="containsErrors" dxfId="573" priority="979">
      <formula>ISERROR(A1)</formula>
    </cfRule>
  </conditionalFormatting>
  <conditionalFormatting sqref="M7:N8 D7:D8">
    <cfRule type="cellIs" dxfId="572" priority="977" operator="equal">
      <formula>0</formula>
    </cfRule>
    <cfRule type="containsErrors" dxfId="571" priority="978">
      <formula>ISERROR(D7)</formula>
    </cfRule>
  </conditionalFormatting>
  <conditionalFormatting sqref="M9:N10">
    <cfRule type="cellIs" dxfId="570" priority="975" operator="equal">
      <formula>0</formula>
    </cfRule>
    <cfRule type="containsErrors" dxfId="569" priority="976">
      <formula>ISERROR(M9)</formula>
    </cfRule>
  </conditionalFormatting>
  <conditionalFormatting sqref="C2:C6">
    <cfRule type="containsErrors" dxfId="568" priority="974">
      <formula>ISERROR(C2)</formula>
    </cfRule>
  </conditionalFormatting>
  <conditionalFormatting sqref="C7:C8">
    <cfRule type="cellIs" dxfId="567" priority="972" operator="equal">
      <formula>0</formula>
    </cfRule>
    <cfRule type="containsErrors" dxfId="566" priority="973">
      <formula>ISERROR(C7)</formula>
    </cfRule>
  </conditionalFormatting>
  <conditionalFormatting sqref="C9:C10">
    <cfRule type="cellIs" dxfId="565" priority="970" operator="equal">
      <formula>0</formula>
    </cfRule>
    <cfRule type="containsErrors" dxfId="564" priority="971">
      <formula>ISERROR(C9)</formula>
    </cfRule>
  </conditionalFormatting>
  <conditionalFormatting sqref="C11">
    <cfRule type="containsErrors" dxfId="563" priority="969">
      <formula>ISERROR(C11)</formula>
    </cfRule>
  </conditionalFormatting>
  <conditionalFormatting sqref="O9:O10">
    <cfRule type="cellIs" dxfId="562" priority="679" operator="equal">
      <formula>0</formula>
    </cfRule>
    <cfRule type="containsErrors" dxfId="561" priority="680">
      <formula>ISERROR(O9)</formula>
    </cfRule>
  </conditionalFormatting>
  <conditionalFormatting sqref="B42:B46">
    <cfRule type="containsErrors" dxfId="560" priority="727">
      <formula>ISERROR(B42)</formula>
    </cfRule>
  </conditionalFormatting>
  <conditionalFormatting sqref="B112:B116">
    <cfRule type="containsErrors" dxfId="559" priority="720">
      <formula>ISERROR(B112)</formula>
    </cfRule>
  </conditionalFormatting>
  <conditionalFormatting sqref="B132:B136">
    <cfRule type="containsErrors" dxfId="558" priority="733">
      <formula>ISERROR(B132)</formula>
    </cfRule>
  </conditionalFormatting>
  <conditionalFormatting sqref="A139:A140">
    <cfRule type="cellIs" dxfId="557" priority="757" operator="equal">
      <formula>0</formula>
    </cfRule>
    <cfRule type="containsErrors" dxfId="556" priority="758">
      <formula>ISERROR(A139)</formula>
    </cfRule>
  </conditionalFormatting>
  <conditionalFormatting sqref="A97:A98">
    <cfRule type="cellIs" dxfId="555" priority="775" operator="equal">
      <formula>0</formula>
    </cfRule>
    <cfRule type="containsErrors" dxfId="554" priority="776">
      <formula>ISERROR(A97)</formula>
    </cfRule>
  </conditionalFormatting>
  <conditionalFormatting sqref="A99:A100">
    <cfRule type="cellIs" dxfId="553" priority="773" operator="equal">
      <formula>0</formula>
    </cfRule>
    <cfRule type="containsErrors" dxfId="552" priority="774">
      <formula>ISERROR(A99)</formula>
    </cfRule>
  </conditionalFormatting>
  <conditionalFormatting sqref="B2:B6">
    <cfRule type="containsErrors" dxfId="551" priority="818">
      <formula>ISERROR(B2)</formula>
    </cfRule>
  </conditionalFormatting>
  <conditionalFormatting sqref="D9:D10">
    <cfRule type="cellIs" dxfId="550" priority="816" operator="equal">
      <formula>0</formula>
    </cfRule>
    <cfRule type="containsErrors" dxfId="549" priority="817">
      <formula>ISERROR(D9)</formula>
    </cfRule>
  </conditionalFormatting>
  <conditionalFormatting sqref="M11">
    <cfRule type="containsErrors" dxfId="548" priority="815">
      <formula>ISERROR(M11)</formula>
    </cfRule>
  </conditionalFormatting>
  <conditionalFormatting sqref="D11">
    <cfRule type="containsErrors" dxfId="547" priority="814">
      <formula>ISERROR(D11)</formula>
    </cfRule>
  </conditionalFormatting>
  <conditionalFormatting sqref="A2:A6">
    <cfRule type="containsErrors" dxfId="546" priority="813">
      <formula>ISERROR(A2)</formula>
    </cfRule>
  </conditionalFormatting>
  <conditionalFormatting sqref="A7:A8">
    <cfRule type="cellIs" dxfId="545" priority="811" operator="equal">
      <formula>0</formula>
    </cfRule>
    <cfRule type="containsErrors" dxfId="544" priority="812">
      <formula>ISERROR(A7)</formula>
    </cfRule>
  </conditionalFormatting>
  <conditionalFormatting sqref="A9:A10">
    <cfRule type="cellIs" dxfId="543" priority="809" operator="equal">
      <formula>0</formula>
    </cfRule>
    <cfRule type="containsErrors" dxfId="542" priority="810">
      <formula>ISERROR(A9)</formula>
    </cfRule>
  </conditionalFormatting>
  <conditionalFormatting sqref="A17:A18">
    <cfRule type="cellIs" dxfId="541" priority="807" operator="equal">
      <formula>0</formula>
    </cfRule>
    <cfRule type="containsErrors" dxfId="540" priority="808">
      <formula>ISERROR(A17)</formula>
    </cfRule>
  </conditionalFormatting>
  <conditionalFormatting sqref="A19:A20">
    <cfRule type="cellIs" dxfId="539" priority="805" operator="equal">
      <formula>0</formula>
    </cfRule>
    <cfRule type="containsErrors" dxfId="538" priority="806">
      <formula>ISERROR(A19)</formula>
    </cfRule>
  </conditionalFormatting>
  <conditionalFormatting sqref="A27:A28">
    <cfRule type="cellIs" dxfId="537" priority="803" operator="equal">
      <formula>0</formula>
    </cfRule>
    <cfRule type="containsErrors" dxfId="536" priority="804">
      <formula>ISERROR(A27)</formula>
    </cfRule>
  </conditionalFormatting>
  <conditionalFormatting sqref="A29:A30">
    <cfRule type="cellIs" dxfId="535" priority="801" operator="equal">
      <formula>0</formula>
    </cfRule>
    <cfRule type="containsErrors" dxfId="534" priority="802">
      <formula>ISERROR(A29)</formula>
    </cfRule>
  </conditionalFormatting>
  <conditionalFormatting sqref="A37:A38">
    <cfRule type="cellIs" dxfId="533" priority="799" operator="equal">
      <formula>0</formula>
    </cfRule>
    <cfRule type="containsErrors" dxfId="532" priority="800">
      <formula>ISERROR(A37)</formula>
    </cfRule>
  </conditionalFormatting>
  <conditionalFormatting sqref="A39:A40">
    <cfRule type="cellIs" dxfId="531" priority="797" operator="equal">
      <formula>0</formula>
    </cfRule>
    <cfRule type="containsErrors" dxfId="530" priority="798">
      <formula>ISERROR(A39)</formula>
    </cfRule>
  </conditionalFormatting>
  <conditionalFormatting sqref="A47:A48">
    <cfRule type="cellIs" dxfId="529" priority="795" operator="equal">
      <formula>0</formula>
    </cfRule>
    <cfRule type="containsErrors" dxfId="528" priority="796">
      <formula>ISERROR(A47)</formula>
    </cfRule>
  </conditionalFormatting>
  <conditionalFormatting sqref="A49:A50">
    <cfRule type="cellIs" dxfId="527" priority="793" operator="equal">
      <formula>0</formula>
    </cfRule>
    <cfRule type="containsErrors" dxfId="526" priority="794">
      <formula>ISERROR(A49)</formula>
    </cfRule>
  </conditionalFormatting>
  <conditionalFormatting sqref="A57:A58">
    <cfRule type="cellIs" dxfId="525" priority="791" operator="equal">
      <formula>0</formula>
    </cfRule>
    <cfRule type="containsErrors" dxfId="524" priority="792">
      <formula>ISERROR(A57)</formula>
    </cfRule>
  </conditionalFormatting>
  <conditionalFormatting sqref="A59:A60">
    <cfRule type="cellIs" dxfId="523" priority="789" operator="equal">
      <formula>0</formula>
    </cfRule>
    <cfRule type="containsErrors" dxfId="522" priority="790">
      <formula>ISERROR(A59)</formula>
    </cfRule>
  </conditionalFormatting>
  <conditionalFormatting sqref="A67:A68">
    <cfRule type="cellIs" dxfId="521" priority="787" operator="equal">
      <formula>0</formula>
    </cfRule>
    <cfRule type="containsErrors" dxfId="520" priority="788">
      <formula>ISERROR(A67)</formula>
    </cfRule>
  </conditionalFormatting>
  <conditionalFormatting sqref="A69:A70">
    <cfRule type="cellIs" dxfId="519" priority="785" operator="equal">
      <formula>0</formula>
    </cfRule>
    <cfRule type="containsErrors" dxfId="518" priority="786">
      <formula>ISERROR(A69)</formula>
    </cfRule>
  </conditionalFormatting>
  <conditionalFormatting sqref="A77:A78">
    <cfRule type="cellIs" dxfId="517" priority="783" operator="equal">
      <formula>0</formula>
    </cfRule>
    <cfRule type="containsErrors" dxfId="516" priority="784">
      <formula>ISERROR(A77)</formula>
    </cfRule>
  </conditionalFormatting>
  <conditionalFormatting sqref="A79:A80">
    <cfRule type="cellIs" dxfId="515" priority="781" operator="equal">
      <formula>0</formula>
    </cfRule>
    <cfRule type="containsErrors" dxfId="514" priority="782">
      <formula>ISERROR(A79)</formula>
    </cfRule>
  </conditionalFormatting>
  <conditionalFormatting sqref="A87:A88">
    <cfRule type="cellIs" dxfId="513" priority="779" operator="equal">
      <formula>0</formula>
    </cfRule>
    <cfRule type="containsErrors" dxfId="512" priority="780">
      <formula>ISERROR(A87)</formula>
    </cfRule>
  </conditionalFormatting>
  <conditionalFormatting sqref="A89:A90">
    <cfRule type="cellIs" dxfId="511" priority="777" operator="equal">
      <formula>0</formula>
    </cfRule>
    <cfRule type="containsErrors" dxfId="510" priority="778">
      <formula>ISERROR(A89)</formula>
    </cfRule>
  </conditionalFormatting>
  <conditionalFormatting sqref="A107:A108">
    <cfRule type="cellIs" dxfId="509" priority="771" operator="equal">
      <formula>0</formula>
    </cfRule>
    <cfRule type="containsErrors" dxfId="508" priority="772">
      <formula>ISERROR(A107)</formula>
    </cfRule>
  </conditionalFormatting>
  <conditionalFormatting sqref="A109:A110">
    <cfRule type="cellIs" dxfId="507" priority="769" operator="equal">
      <formula>0</formula>
    </cfRule>
    <cfRule type="containsErrors" dxfId="506" priority="770">
      <formula>ISERROR(A109)</formula>
    </cfRule>
  </conditionalFormatting>
  <conditionalFormatting sqref="A117:A118">
    <cfRule type="cellIs" dxfId="505" priority="767" operator="equal">
      <formula>0</formula>
    </cfRule>
    <cfRule type="containsErrors" dxfId="504" priority="768">
      <formula>ISERROR(A117)</formula>
    </cfRule>
  </conditionalFormatting>
  <conditionalFormatting sqref="A119:A120">
    <cfRule type="cellIs" dxfId="503" priority="765" operator="equal">
      <formula>0</formula>
    </cfRule>
    <cfRule type="containsErrors" dxfId="502" priority="766">
      <formula>ISERROR(A119)</formula>
    </cfRule>
  </conditionalFormatting>
  <conditionalFormatting sqref="A127:A128">
    <cfRule type="cellIs" dxfId="501" priority="763" operator="equal">
      <formula>0</formula>
    </cfRule>
    <cfRule type="containsErrors" dxfId="500" priority="764">
      <formula>ISERROR(A127)</formula>
    </cfRule>
  </conditionalFormatting>
  <conditionalFormatting sqref="A129:A130">
    <cfRule type="cellIs" dxfId="499" priority="761" operator="equal">
      <formula>0</formula>
    </cfRule>
    <cfRule type="containsErrors" dxfId="498" priority="762">
      <formula>ISERROR(A129)</formula>
    </cfRule>
  </conditionalFormatting>
  <conditionalFormatting sqref="A137:A138">
    <cfRule type="cellIs" dxfId="497" priority="759" operator="equal">
      <formula>0</formula>
    </cfRule>
    <cfRule type="containsErrors" dxfId="496" priority="760">
      <formula>ISERROR(A137)</formula>
    </cfRule>
  </conditionalFormatting>
  <conditionalFormatting sqref="A147:A148">
    <cfRule type="cellIs" dxfId="495" priority="755" operator="equal">
      <formula>0</formula>
    </cfRule>
    <cfRule type="containsErrors" dxfId="494" priority="756">
      <formula>ISERROR(A147)</formula>
    </cfRule>
  </conditionalFormatting>
  <conditionalFormatting sqref="A149:A150">
    <cfRule type="cellIs" dxfId="493" priority="753" operator="equal">
      <formula>0</formula>
    </cfRule>
    <cfRule type="containsErrors" dxfId="492" priority="754">
      <formula>ISERROR(A149)</formula>
    </cfRule>
  </conditionalFormatting>
  <conditionalFormatting sqref="A157:A158">
    <cfRule type="cellIs" dxfId="491" priority="751" operator="equal">
      <formula>0</formula>
    </cfRule>
    <cfRule type="containsErrors" dxfId="490" priority="752">
      <formula>ISERROR(A157)</formula>
    </cfRule>
  </conditionalFormatting>
  <conditionalFormatting sqref="A159:A160">
    <cfRule type="cellIs" dxfId="489" priority="749" operator="equal">
      <formula>0</formula>
    </cfRule>
    <cfRule type="containsErrors" dxfId="488" priority="750">
      <formula>ISERROR(A159)</formula>
    </cfRule>
  </conditionalFormatting>
  <conditionalFormatting sqref="B142:B146">
    <cfRule type="containsErrors" dxfId="487" priority="732">
      <formula>ISERROR(B142)</formula>
    </cfRule>
  </conditionalFormatting>
  <conditionalFormatting sqref="B152:B156">
    <cfRule type="containsErrors" dxfId="486" priority="731">
      <formula>ISERROR(B152)</formula>
    </cfRule>
  </conditionalFormatting>
  <conditionalFormatting sqref="B12:B16">
    <cfRule type="containsErrors" dxfId="485" priority="730">
      <formula>ISERROR(B12)</formula>
    </cfRule>
  </conditionalFormatting>
  <conditionalFormatting sqref="B22:B26">
    <cfRule type="containsErrors" dxfId="484" priority="729">
      <formula>ISERROR(B22)</formula>
    </cfRule>
  </conditionalFormatting>
  <conditionalFormatting sqref="B32:B36">
    <cfRule type="containsErrors" dxfId="483" priority="728">
      <formula>ISERROR(B32)</formula>
    </cfRule>
  </conditionalFormatting>
  <conditionalFormatting sqref="B52:B56">
    <cfRule type="containsErrors" dxfId="482" priority="726">
      <formula>ISERROR(B52)</formula>
    </cfRule>
  </conditionalFormatting>
  <conditionalFormatting sqref="B62:B66">
    <cfRule type="containsErrors" dxfId="481" priority="725">
      <formula>ISERROR(B62)</formula>
    </cfRule>
  </conditionalFormatting>
  <conditionalFormatting sqref="B72:B76">
    <cfRule type="containsErrors" dxfId="480" priority="724">
      <formula>ISERROR(B72)</formula>
    </cfRule>
  </conditionalFormatting>
  <conditionalFormatting sqref="B82:B86">
    <cfRule type="containsErrors" dxfId="479" priority="723">
      <formula>ISERROR(B82)</formula>
    </cfRule>
  </conditionalFormatting>
  <conditionalFormatting sqref="B92:B96">
    <cfRule type="containsErrors" dxfId="478" priority="722">
      <formula>ISERROR(B92)</formula>
    </cfRule>
  </conditionalFormatting>
  <conditionalFormatting sqref="B102:B106">
    <cfRule type="containsErrors" dxfId="477" priority="721">
      <formula>ISERROR(B102)</formula>
    </cfRule>
  </conditionalFormatting>
  <conditionalFormatting sqref="B122:B126">
    <cfRule type="containsErrors" dxfId="476" priority="719">
      <formula>ISERROR(B122)</formula>
    </cfRule>
  </conditionalFormatting>
  <conditionalFormatting sqref="B11">
    <cfRule type="containsErrors" dxfId="475" priority="718">
      <formula>ISERROR(B11)</formula>
    </cfRule>
  </conditionalFormatting>
  <conditionalFormatting sqref="A11">
    <cfRule type="containsErrors" dxfId="474" priority="717">
      <formula>ISERROR(A11)</formula>
    </cfRule>
  </conditionalFormatting>
  <conditionalFormatting sqref="E11:G11">
    <cfRule type="cellIs" dxfId="473" priority="715" operator="equal">
      <formula>0</formula>
    </cfRule>
    <cfRule type="containsErrors" dxfId="472" priority="716">
      <formula>ISERROR(E11)</formula>
    </cfRule>
  </conditionalFormatting>
  <conditionalFormatting sqref="O2:O6">
    <cfRule type="cellIs" dxfId="471" priority="683" operator="equal">
      <formula>0</formula>
    </cfRule>
    <cfRule type="containsErrors" dxfId="470" priority="684">
      <formula>ISERROR(O2)</formula>
    </cfRule>
  </conditionalFormatting>
  <conditionalFormatting sqref="O7:O8">
    <cfRule type="cellIs" dxfId="469" priority="681" operator="equal">
      <formula>0</formula>
    </cfRule>
    <cfRule type="containsErrors" dxfId="468" priority="682">
      <formula>ISERROR(O7)</formula>
    </cfRule>
  </conditionalFormatting>
  <conditionalFormatting sqref="M17:N18 D17:D18">
    <cfRule type="cellIs" dxfId="467" priority="341" operator="equal">
      <formula>0</formula>
    </cfRule>
    <cfRule type="containsErrors" dxfId="466" priority="342">
      <formula>ISERROR(D17)</formula>
    </cfRule>
  </conditionalFormatting>
  <conditionalFormatting sqref="M19:N20">
    <cfRule type="cellIs" dxfId="465" priority="339" operator="equal">
      <formula>0</formula>
    </cfRule>
    <cfRule type="containsErrors" dxfId="464" priority="340">
      <formula>ISERROR(M19)</formula>
    </cfRule>
  </conditionalFormatting>
  <conditionalFormatting sqref="O2:O6">
    <cfRule type="cellIs" dxfId="463" priority="678" operator="equal">
      <formula>FALSE</formula>
    </cfRule>
  </conditionalFormatting>
  <conditionalFormatting sqref="O7:O8">
    <cfRule type="cellIs" dxfId="462" priority="677" operator="equal">
      <formula>FALSE</formula>
    </cfRule>
  </conditionalFormatting>
  <conditionalFormatting sqref="O9:O10">
    <cfRule type="cellIs" dxfId="461" priority="676" operator="equal">
      <formula>FALSE</formula>
    </cfRule>
  </conditionalFormatting>
  <conditionalFormatting sqref="C21">
    <cfRule type="containsErrors" dxfId="460" priority="540">
      <formula>ISERROR(C21)</formula>
    </cfRule>
  </conditionalFormatting>
  <conditionalFormatting sqref="M21">
    <cfRule type="containsErrors" dxfId="459" priority="539">
      <formula>ISERROR(M21)</formula>
    </cfRule>
  </conditionalFormatting>
  <conditionalFormatting sqref="D21">
    <cfRule type="containsErrors" dxfId="458" priority="538">
      <formula>ISERROR(D21)</formula>
    </cfRule>
  </conditionalFormatting>
  <conditionalFormatting sqref="B21">
    <cfRule type="containsErrors" dxfId="457" priority="537">
      <formula>ISERROR(B21)</formula>
    </cfRule>
  </conditionalFormatting>
  <conditionalFormatting sqref="A21">
    <cfRule type="containsErrors" dxfId="456" priority="536">
      <formula>ISERROR(A21)</formula>
    </cfRule>
  </conditionalFormatting>
  <conditionalFormatting sqref="E21:G21">
    <cfRule type="cellIs" dxfId="455" priority="534" operator="equal">
      <formula>0</formula>
    </cfRule>
    <cfRule type="containsErrors" dxfId="454" priority="535">
      <formula>ISERROR(E21)</formula>
    </cfRule>
  </conditionalFormatting>
  <conditionalFormatting sqref="C31">
    <cfRule type="containsErrors" dxfId="453" priority="533">
      <formula>ISERROR(C31)</formula>
    </cfRule>
  </conditionalFormatting>
  <conditionalFormatting sqref="M31">
    <cfRule type="containsErrors" dxfId="452" priority="532">
      <formula>ISERROR(M31)</formula>
    </cfRule>
  </conditionalFormatting>
  <conditionalFormatting sqref="D31">
    <cfRule type="containsErrors" dxfId="451" priority="531">
      <formula>ISERROR(D31)</formula>
    </cfRule>
  </conditionalFormatting>
  <conditionalFormatting sqref="B31">
    <cfRule type="containsErrors" dxfId="450" priority="530">
      <formula>ISERROR(B31)</formula>
    </cfRule>
  </conditionalFormatting>
  <conditionalFormatting sqref="A31">
    <cfRule type="containsErrors" dxfId="449" priority="529">
      <formula>ISERROR(A31)</formula>
    </cfRule>
  </conditionalFormatting>
  <conditionalFormatting sqref="E31:G31">
    <cfRule type="cellIs" dxfId="448" priority="527" operator="equal">
      <formula>0</formula>
    </cfRule>
    <cfRule type="containsErrors" dxfId="447" priority="528">
      <formula>ISERROR(E31)</formula>
    </cfRule>
  </conditionalFormatting>
  <conditionalFormatting sqref="C41">
    <cfRule type="containsErrors" dxfId="446" priority="526">
      <formula>ISERROR(C41)</formula>
    </cfRule>
  </conditionalFormatting>
  <conditionalFormatting sqref="M41">
    <cfRule type="containsErrors" dxfId="445" priority="525">
      <formula>ISERROR(M41)</formula>
    </cfRule>
  </conditionalFormatting>
  <conditionalFormatting sqref="D41">
    <cfRule type="containsErrors" dxfId="444" priority="524">
      <formula>ISERROR(D41)</formula>
    </cfRule>
  </conditionalFormatting>
  <conditionalFormatting sqref="B41">
    <cfRule type="containsErrors" dxfId="443" priority="523">
      <formula>ISERROR(B41)</formula>
    </cfRule>
  </conditionalFormatting>
  <conditionalFormatting sqref="A41">
    <cfRule type="containsErrors" dxfId="442" priority="522">
      <formula>ISERROR(A41)</formula>
    </cfRule>
  </conditionalFormatting>
  <conditionalFormatting sqref="E41:G41">
    <cfRule type="cellIs" dxfId="441" priority="520" operator="equal">
      <formula>0</formula>
    </cfRule>
    <cfRule type="containsErrors" dxfId="440" priority="521">
      <formula>ISERROR(E41)</formula>
    </cfRule>
  </conditionalFormatting>
  <conditionalFormatting sqref="C51">
    <cfRule type="containsErrors" dxfId="439" priority="519">
      <formula>ISERROR(C51)</formula>
    </cfRule>
  </conditionalFormatting>
  <conditionalFormatting sqref="M51">
    <cfRule type="containsErrors" dxfId="438" priority="518">
      <formula>ISERROR(M51)</formula>
    </cfRule>
  </conditionalFormatting>
  <conditionalFormatting sqref="D51">
    <cfRule type="containsErrors" dxfId="437" priority="517">
      <formula>ISERROR(D51)</formula>
    </cfRule>
  </conditionalFormatting>
  <conditionalFormatting sqref="B51">
    <cfRule type="containsErrors" dxfId="436" priority="516">
      <formula>ISERROR(B51)</formula>
    </cfRule>
  </conditionalFormatting>
  <conditionalFormatting sqref="A51">
    <cfRule type="containsErrors" dxfId="435" priority="515">
      <formula>ISERROR(A51)</formula>
    </cfRule>
  </conditionalFormatting>
  <conditionalFormatting sqref="E51:G51">
    <cfRule type="cellIs" dxfId="434" priority="513" operator="equal">
      <formula>0</formula>
    </cfRule>
    <cfRule type="containsErrors" dxfId="433" priority="514">
      <formula>ISERROR(E51)</formula>
    </cfRule>
  </conditionalFormatting>
  <conditionalFormatting sqref="C61">
    <cfRule type="containsErrors" dxfId="432" priority="512">
      <formula>ISERROR(C61)</formula>
    </cfRule>
  </conditionalFormatting>
  <conditionalFormatting sqref="M61">
    <cfRule type="containsErrors" dxfId="431" priority="511">
      <formula>ISERROR(M61)</formula>
    </cfRule>
  </conditionalFormatting>
  <conditionalFormatting sqref="D61">
    <cfRule type="containsErrors" dxfId="430" priority="510">
      <formula>ISERROR(D61)</formula>
    </cfRule>
  </conditionalFormatting>
  <conditionalFormatting sqref="B61">
    <cfRule type="containsErrors" dxfId="429" priority="509">
      <formula>ISERROR(B61)</formula>
    </cfRule>
  </conditionalFormatting>
  <conditionalFormatting sqref="A61">
    <cfRule type="containsErrors" dxfId="428" priority="508">
      <formula>ISERROR(A61)</formula>
    </cfRule>
  </conditionalFormatting>
  <conditionalFormatting sqref="E61:G61">
    <cfRule type="cellIs" dxfId="427" priority="506" operator="equal">
      <formula>0</formula>
    </cfRule>
    <cfRule type="containsErrors" dxfId="426" priority="507">
      <formula>ISERROR(E61)</formula>
    </cfRule>
  </conditionalFormatting>
  <conditionalFormatting sqref="C71">
    <cfRule type="containsErrors" dxfId="425" priority="505">
      <formula>ISERROR(C71)</formula>
    </cfRule>
  </conditionalFormatting>
  <conditionalFormatting sqref="M71">
    <cfRule type="containsErrors" dxfId="424" priority="504">
      <formula>ISERROR(M71)</formula>
    </cfRule>
  </conditionalFormatting>
  <conditionalFormatting sqref="D71">
    <cfRule type="containsErrors" dxfId="423" priority="503">
      <formula>ISERROR(D71)</formula>
    </cfRule>
  </conditionalFormatting>
  <conditionalFormatting sqref="B71">
    <cfRule type="containsErrors" dxfId="422" priority="502">
      <formula>ISERROR(B71)</formula>
    </cfRule>
  </conditionalFormatting>
  <conditionalFormatting sqref="A71">
    <cfRule type="containsErrors" dxfId="421" priority="501">
      <formula>ISERROR(A71)</formula>
    </cfRule>
  </conditionalFormatting>
  <conditionalFormatting sqref="E71:G71">
    <cfRule type="cellIs" dxfId="420" priority="499" operator="equal">
      <formula>0</formula>
    </cfRule>
    <cfRule type="containsErrors" dxfId="419" priority="500">
      <formula>ISERROR(E71)</formula>
    </cfRule>
  </conditionalFormatting>
  <conditionalFormatting sqref="C81">
    <cfRule type="containsErrors" dxfId="418" priority="498">
      <formula>ISERROR(C81)</formula>
    </cfRule>
  </conditionalFormatting>
  <conditionalFormatting sqref="M81">
    <cfRule type="containsErrors" dxfId="417" priority="497">
      <formula>ISERROR(M81)</formula>
    </cfRule>
  </conditionalFormatting>
  <conditionalFormatting sqref="D81">
    <cfRule type="containsErrors" dxfId="416" priority="496">
      <formula>ISERROR(D81)</formula>
    </cfRule>
  </conditionalFormatting>
  <conditionalFormatting sqref="B81">
    <cfRule type="containsErrors" dxfId="415" priority="495">
      <formula>ISERROR(B81)</formula>
    </cfRule>
  </conditionalFormatting>
  <conditionalFormatting sqref="A81">
    <cfRule type="containsErrors" dxfId="414" priority="494">
      <formula>ISERROR(A81)</formula>
    </cfRule>
  </conditionalFormatting>
  <conditionalFormatting sqref="E81:G81">
    <cfRule type="cellIs" dxfId="413" priority="492" operator="equal">
      <formula>0</formula>
    </cfRule>
    <cfRule type="containsErrors" dxfId="412" priority="493">
      <formula>ISERROR(E81)</formula>
    </cfRule>
  </conditionalFormatting>
  <conditionalFormatting sqref="C91">
    <cfRule type="containsErrors" dxfId="411" priority="491">
      <formula>ISERROR(C91)</formula>
    </cfRule>
  </conditionalFormatting>
  <conditionalFormatting sqref="M91">
    <cfRule type="containsErrors" dxfId="410" priority="490">
      <formula>ISERROR(M91)</formula>
    </cfRule>
  </conditionalFormatting>
  <conditionalFormatting sqref="D91">
    <cfRule type="containsErrors" dxfId="409" priority="489">
      <formula>ISERROR(D91)</formula>
    </cfRule>
  </conditionalFormatting>
  <conditionalFormatting sqref="B91">
    <cfRule type="containsErrors" dxfId="408" priority="488">
      <formula>ISERROR(B91)</formula>
    </cfRule>
  </conditionalFormatting>
  <conditionalFormatting sqref="A91">
    <cfRule type="containsErrors" dxfId="407" priority="487">
      <formula>ISERROR(A91)</formula>
    </cfRule>
  </conditionalFormatting>
  <conditionalFormatting sqref="E91:G91">
    <cfRule type="cellIs" dxfId="406" priority="485" operator="equal">
      <formula>0</formula>
    </cfRule>
    <cfRule type="containsErrors" dxfId="405" priority="486">
      <formula>ISERROR(E91)</formula>
    </cfRule>
  </conditionalFormatting>
  <conditionalFormatting sqref="C101">
    <cfRule type="containsErrors" dxfId="404" priority="484">
      <formula>ISERROR(C101)</formula>
    </cfRule>
  </conditionalFormatting>
  <conditionalFormatting sqref="M101">
    <cfRule type="containsErrors" dxfId="403" priority="483">
      <formula>ISERROR(M101)</formula>
    </cfRule>
  </conditionalFormatting>
  <conditionalFormatting sqref="D101">
    <cfRule type="containsErrors" dxfId="402" priority="482">
      <formula>ISERROR(D101)</formula>
    </cfRule>
  </conditionalFormatting>
  <conditionalFormatting sqref="B101">
    <cfRule type="containsErrors" dxfId="401" priority="481">
      <formula>ISERROR(B101)</formula>
    </cfRule>
  </conditionalFormatting>
  <conditionalFormatting sqref="A101">
    <cfRule type="containsErrors" dxfId="400" priority="480">
      <formula>ISERROR(A101)</formula>
    </cfRule>
  </conditionalFormatting>
  <conditionalFormatting sqref="E101:G101">
    <cfRule type="cellIs" dxfId="399" priority="478" operator="equal">
      <formula>0</formula>
    </cfRule>
    <cfRule type="containsErrors" dxfId="398" priority="479">
      <formula>ISERROR(E101)</formula>
    </cfRule>
  </conditionalFormatting>
  <conditionalFormatting sqref="C111">
    <cfRule type="containsErrors" dxfId="397" priority="477">
      <formula>ISERROR(C111)</formula>
    </cfRule>
  </conditionalFormatting>
  <conditionalFormatting sqref="M111">
    <cfRule type="containsErrors" dxfId="396" priority="476">
      <formula>ISERROR(M111)</formula>
    </cfRule>
  </conditionalFormatting>
  <conditionalFormatting sqref="D111">
    <cfRule type="containsErrors" dxfId="395" priority="475">
      <formula>ISERROR(D111)</formula>
    </cfRule>
  </conditionalFormatting>
  <conditionalFormatting sqref="B111">
    <cfRule type="containsErrors" dxfId="394" priority="474">
      <formula>ISERROR(B111)</formula>
    </cfRule>
  </conditionalFormatting>
  <conditionalFormatting sqref="A111">
    <cfRule type="containsErrors" dxfId="393" priority="473">
      <formula>ISERROR(A111)</formula>
    </cfRule>
  </conditionalFormatting>
  <conditionalFormatting sqref="E111:G111">
    <cfRule type="cellIs" dxfId="392" priority="471" operator="equal">
      <formula>0</formula>
    </cfRule>
    <cfRule type="containsErrors" dxfId="391" priority="472">
      <formula>ISERROR(E111)</formula>
    </cfRule>
  </conditionalFormatting>
  <conditionalFormatting sqref="C121">
    <cfRule type="containsErrors" dxfId="390" priority="470">
      <formula>ISERROR(C121)</formula>
    </cfRule>
  </conditionalFormatting>
  <conditionalFormatting sqref="M121">
    <cfRule type="containsErrors" dxfId="389" priority="469">
      <formula>ISERROR(M121)</formula>
    </cfRule>
  </conditionalFormatting>
  <conditionalFormatting sqref="D121">
    <cfRule type="containsErrors" dxfId="388" priority="468">
      <formula>ISERROR(D121)</formula>
    </cfRule>
  </conditionalFormatting>
  <conditionalFormatting sqref="B121">
    <cfRule type="containsErrors" dxfId="387" priority="467">
      <formula>ISERROR(B121)</formula>
    </cfRule>
  </conditionalFormatting>
  <conditionalFormatting sqref="A121">
    <cfRule type="containsErrors" dxfId="386" priority="466">
      <formula>ISERROR(A121)</formula>
    </cfRule>
  </conditionalFormatting>
  <conditionalFormatting sqref="E121:G121">
    <cfRule type="cellIs" dxfId="385" priority="464" operator="equal">
      <formula>0</formula>
    </cfRule>
    <cfRule type="containsErrors" dxfId="384" priority="465">
      <formula>ISERROR(E121)</formula>
    </cfRule>
  </conditionalFormatting>
  <conditionalFormatting sqref="C131">
    <cfRule type="containsErrors" dxfId="383" priority="463">
      <formula>ISERROR(C131)</formula>
    </cfRule>
  </conditionalFormatting>
  <conditionalFormatting sqref="M131">
    <cfRule type="containsErrors" dxfId="382" priority="462">
      <formula>ISERROR(M131)</formula>
    </cfRule>
  </conditionalFormatting>
  <conditionalFormatting sqref="D131">
    <cfRule type="containsErrors" dxfId="381" priority="461">
      <formula>ISERROR(D131)</formula>
    </cfRule>
  </conditionalFormatting>
  <conditionalFormatting sqref="B131">
    <cfRule type="containsErrors" dxfId="380" priority="460">
      <formula>ISERROR(B131)</formula>
    </cfRule>
  </conditionalFormatting>
  <conditionalFormatting sqref="A131">
    <cfRule type="containsErrors" dxfId="379" priority="459">
      <formula>ISERROR(A131)</formula>
    </cfRule>
  </conditionalFormatting>
  <conditionalFormatting sqref="E131:G131">
    <cfRule type="cellIs" dxfId="378" priority="457" operator="equal">
      <formula>0</formula>
    </cfRule>
    <cfRule type="containsErrors" dxfId="377" priority="458">
      <formula>ISERROR(E131)</formula>
    </cfRule>
  </conditionalFormatting>
  <conditionalFormatting sqref="C141">
    <cfRule type="containsErrors" dxfId="376" priority="456">
      <formula>ISERROR(C141)</formula>
    </cfRule>
  </conditionalFormatting>
  <conditionalFormatting sqref="M141">
    <cfRule type="containsErrors" dxfId="375" priority="455">
      <formula>ISERROR(M141)</formula>
    </cfRule>
  </conditionalFormatting>
  <conditionalFormatting sqref="D141">
    <cfRule type="containsErrors" dxfId="374" priority="454">
      <formula>ISERROR(D141)</formula>
    </cfRule>
  </conditionalFormatting>
  <conditionalFormatting sqref="B141">
    <cfRule type="containsErrors" dxfId="373" priority="453">
      <formula>ISERROR(B141)</formula>
    </cfRule>
  </conditionalFormatting>
  <conditionalFormatting sqref="A141">
    <cfRule type="containsErrors" dxfId="372" priority="452">
      <formula>ISERROR(A141)</formula>
    </cfRule>
  </conditionalFormatting>
  <conditionalFormatting sqref="E141:G141">
    <cfRule type="cellIs" dxfId="371" priority="450" operator="equal">
      <formula>0</formula>
    </cfRule>
    <cfRule type="containsErrors" dxfId="370" priority="451">
      <formula>ISERROR(E141)</formula>
    </cfRule>
  </conditionalFormatting>
  <conditionalFormatting sqref="C151">
    <cfRule type="containsErrors" dxfId="369" priority="449">
      <formula>ISERROR(C151)</formula>
    </cfRule>
  </conditionalFormatting>
  <conditionalFormatting sqref="M151">
    <cfRule type="containsErrors" dxfId="368" priority="448">
      <formula>ISERROR(M151)</formula>
    </cfRule>
  </conditionalFormatting>
  <conditionalFormatting sqref="D151">
    <cfRule type="containsErrors" dxfId="367" priority="447">
      <formula>ISERROR(D151)</formula>
    </cfRule>
  </conditionalFormatting>
  <conditionalFormatting sqref="B151">
    <cfRule type="containsErrors" dxfId="366" priority="446">
      <formula>ISERROR(B151)</formula>
    </cfRule>
  </conditionalFormatting>
  <conditionalFormatting sqref="A151">
    <cfRule type="containsErrors" dxfId="365" priority="445">
      <formula>ISERROR(A151)</formula>
    </cfRule>
  </conditionalFormatting>
  <conditionalFormatting sqref="E151:G151">
    <cfRule type="cellIs" dxfId="364" priority="443" operator="equal">
      <formula>0</formula>
    </cfRule>
    <cfRule type="containsErrors" dxfId="363" priority="444">
      <formula>ISERROR(E151)</formula>
    </cfRule>
  </conditionalFormatting>
  <conditionalFormatting sqref="C161">
    <cfRule type="containsErrors" dxfId="362" priority="442">
      <formula>ISERROR(C161)</formula>
    </cfRule>
  </conditionalFormatting>
  <conditionalFormatting sqref="M161">
    <cfRule type="containsErrors" dxfId="361" priority="441">
      <formula>ISERROR(M161)</formula>
    </cfRule>
  </conditionalFormatting>
  <conditionalFormatting sqref="D161">
    <cfRule type="containsErrors" dxfId="360" priority="440">
      <formula>ISERROR(D161)</formula>
    </cfRule>
  </conditionalFormatting>
  <conditionalFormatting sqref="B161">
    <cfRule type="containsErrors" dxfId="359" priority="439">
      <formula>ISERROR(B161)</formula>
    </cfRule>
  </conditionalFormatting>
  <conditionalFormatting sqref="A161">
    <cfRule type="containsErrors" dxfId="358" priority="438">
      <formula>ISERROR(A161)</formula>
    </cfRule>
  </conditionalFormatting>
  <conditionalFormatting sqref="E161:G161">
    <cfRule type="cellIs" dxfId="357" priority="436" operator="equal">
      <formula>0</formula>
    </cfRule>
    <cfRule type="containsErrors" dxfId="356" priority="437">
      <formula>ISERROR(E161)</formula>
    </cfRule>
  </conditionalFormatting>
  <conditionalFormatting sqref="C117:C118">
    <cfRule type="cellIs" dxfId="355" priority="106" operator="equal">
      <formula>0</formula>
    </cfRule>
    <cfRule type="containsErrors" dxfId="354" priority="107">
      <formula>ISERROR(C117)</formula>
    </cfRule>
  </conditionalFormatting>
  <conditionalFormatting sqref="D109:D110">
    <cfRule type="cellIs" dxfId="353" priority="125" operator="equal">
      <formula>0</formula>
    </cfRule>
    <cfRule type="containsErrors" dxfId="352" priority="126">
      <formula>ISERROR(D109)</formula>
    </cfRule>
  </conditionalFormatting>
  <conditionalFormatting sqref="O97:O98">
    <cfRule type="cellIs" dxfId="351" priority="144" operator="equal">
      <formula>0</formula>
    </cfRule>
    <cfRule type="containsErrors" dxfId="350" priority="145">
      <formula>ISERROR(O97)</formula>
    </cfRule>
  </conditionalFormatting>
  <conditionalFormatting sqref="M77:N78 D77:D78">
    <cfRule type="cellIs" dxfId="349" priority="203" operator="equal">
      <formula>0</formula>
    </cfRule>
    <cfRule type="containsErrors" dxfId="348" priority="204">
      <formula>ISERROR(D77)</formula>
    </cfRule>
  </conditionalFormatting>
  <conditionalFormatting sqref="C17:C18">
    <cfRule type="cellIs" dxfId="347" priority="336" operator="equal">
      <formula>0</formula>
    </cfRule>
    <cfRule type="containsErrors" dxfId="346" priority="337">
      <formula>ISERROR(C17)</formula>
    </cfRule>
  </conditionalFormatting>
  <conditionalFormatting sqref="M82:N86 D82:D86">
    <cfRule type="containsErrors" dxfId="345" priority="184">
      <formula>ISERROR(D82)</formula>
    </cfRule>
  </conditionalFormatting>
  <conditionalFormatting sqref="C12:C16">
    <cfRule type="containsErrors" dxfId="344" priority="338">
      <formula>ISERROR(C12)</formula>
    </cfRule>
  </conditionalFormatting>
  <conditionalFormatting sqref="A12:A16">
    <cfRule type="containsErrors" dxfId="343" priority="360">
      <formula>ISERROR(A12)</formula>
    </cfRule>
  </conditionalFormatting>
  <conditionalFormatting sqref="A22:A26">
    <cfRule type="containsErrors" dxfId="342" priority="359">
      <formula>ISERROR(A22)</formula>
    </cfRule>
  </conditionalFormatting>
  <conditionalFormatting sqref="A32:A36">
    <cfRule type="containsErrors" dxfId="341" priority="358">
      <formula>ISERROR(A32)</formula>
    </cfRule>
  </conditionalFormatting>
  <conditionalFormatting sqref="A42:A46">
    <cfRule type="containsErrors" dxfId="340" priority="357">
      <formula>ISERROR(A42)</formula>
    </cfRule>
  </conditionalFormatting>
  <conditionalFormatting sqref="A52:A56">
    <cfRule type="containsErrors" dxfId="339" priority="356">
      <formula>ISERROR(A52)</formula>
    </cfRule>
  </conditionalFormatting>
  <conditionalFormatting sqref="A62:A66">
    <cfRule type="containsErrors" dxfId="338" priority="355">
      <formula>ISERROR(A62)</formula>
    </cfRule>
  </conditionalFormatting>
  <conditionalFormatting sqref="A72:A76">
    <cfRule type="containsErrors" dxfId="337" priority="354">
      <formula>ISERROR(A72)</formula>
    </cfRule>
  </conditionalFormatting>
  <conditionalFormatting sqref="A82:A86">
    <cfRule type="containsErrors" dxfId="336" priority="353">
      <formula>ISERROR(A82)</formula>
    </cfRule>
  </conditionalFormatting>
  <conditionalFormatting sqref="A92:A96">
    <cfRule type="containsErrors" dxfId="335" priority="352">
      <formula>ISERROR(A92)</formula>
    </cfRule>
  </conditionalFormatting>
  <conditionalFormatting sqref="A102:A106">
    <cfRule type="containsErrors" dxfId="334" priority="351">
      <formula>ISERROR(A102)</formula>
    </cfRule>
  </conditionalFormatting>
  <conditionalFormatting sqref="A112:A116">
    <cfRule type="containsErrors" dxfId="333" priority="350">
      <formula>ISERROR(A112)</formula>
    </cfRule>
  </conditionalFormatting>
  <conditionalFormatting sqref="A122:A126">
    <cfRule type="containsErrors" dxfId="332" priority="349">
      <formula>ISERROR(A122)</formula>
    </cfRule>
  </conditionalFormatting>
  <conditionalFormatting sqref="A132:A136">
    <cfRule type="containsErrors" dxfId="331" priority="348">
      <formula>ISERROR(A132)</formula>
    </cfRule>
  </conditionalFormatting>
  <conditionalFormatting sqref="A142:A146">
    <cfRule type="containsErrors" dxfId="330" priority="347">
      <formula>ISERROR(A142)</formula>
    </cfRule>
  </conditionalFormatting>
  <conditionalFormatting sqref="A152:A156">
    <cfRule type="containsErrors" dxfId="329" priority="346">
      <formula>ISERROR(A152)</formula>
    </cfRule>
  </conditionalFormatting>
  <conditionalFormatting sqref="M12:N16 D12:D16">
    <cfRule type="containsErrors" dxfId="328" priority="345">
      <formula>ISERROR(D12)</formula>
    </cfRule>
  </conditionalFormatting>
  <conditionalFormatting sqref="M12:M16">
    <cfRule type="containsErrors" dxfId="327" priority="344">
      <formula>ISERROR(M12)</formula>
    </cfRule>
  </conditionalFormatting>
  <conditionalFormatting sqref="M12:N16">
    <cfRule type="cellIs" dxfId="326" priority="343" operator="equal">
      <formula>0</formula>
    </cfRule>
  </conditionalFormatting>
  <conditionalFormatting sqref="C19:C20">
    <cfRule type="cellIs" dxfId="325" priority="334" operator="equal">
      <formula>0</formula>
    </cfRule>
    <cfRule type="containsErrors" dxfId="324" priority="335">
      <formula>ISERROR(C19)</formula>
    </cfRule>
  </conditionalFormatting>
  <conditionalFormatting sqref="D19:D20">
    <cfRule type="cellIs" dxfId="323" priority="332" operator="equal">
      <formula>0</formula>
    </cfRule>
    <cfRule type="containsErrors" dxfId="322" priority="333">
      <formula>ISERROR(D19)</formula>
    </cfRule>
  </conditionalFormatting>
  <conditionalFormatting sqref="O12:O16">
    <cfRule type="cellIs" dxfId="321" priority="330" operator="equal">
      <formula>0</formula>
    </cfRule>
    <cfRule type="containsErrors" dxfId="320" priority="331">
      <formula>ISERROR(O12)</formula>
    </cfRule>
  </conditionalFormatting>
  <conditionalFormatting sqref="O17:O18">
    <cfRule type="cellIs" dxfId="319" priority="328" operator="equal">
      <formula>0</formula>
    </cfRule>
    <cfRule type="containsErrors" dxfId="318" priority="329">
      <formula>ISERROR(O17)</formula>
    </cfRule>
  </conditionalFormatting>
  <conditionalFormatting sqref="O19:O20">
    <cfRule type="cellIs" dxfId="317" priority="326" operator="equal">
      <formula>0</formula>
    </cfRule>
    <cfRule type="containsErrors" dxfId="316" priority="327">
      <formula>ISERROR(O19)</formula>
    </cfRule>
  </conditionalFormatting>
  <conditionalFormatting sqref="O12:O16">
    <cfRule type="cellIs" dxfId="315" priority="325" operator="equal">
      <formula>FALSE</formula>
    </cfRule>
  </conditionalFormatting>
  <conditionalFormatting sqref="O17:O18">
    <cfRule type="cellIs" dxfId="314" priority="324" operator="equal">
      <formula>FALSE</formula>
    </cfRule>
  </conditionalFormatting>
  <conditionalFormatting sqref="O19:O20">
    <cfRule type="cellIs" dxfId="313" priority="323" operator="equal">
      <formula>FALSE</formula>
    </cfRule>
  </conditionalFormatting>
  <conditionalFormatting sqref="M22:N26 D22:D26">
    <cfRule type="containsErrors" dxfId="312" priority="322">
      <formula>ISERROR(D22)</formula>
    </cfRule>
  </conditionalFormatting>
  <conditionalFormatting sqref="M22:M26">
    <cfRule type="containsErrors" dxfId="311" priority="321">
      <formula>ISERROR(M22)</formula>
    </cfRule>
  </conditionalFormatting>
  <conditionalFormatting sqref="M22:N26">
    <cfRule type="cellIs" dxfId="310" priority="320" operator="equal">
      <formula>0</formula>
    </cfRule>
  </conditionalFormatting>
  <conditionalFormatting sqref="M27:N28 D27:D28">
    <cfRule type="cellIs" dxfId="309" priority="318" operator="equal">
      <formula>0</formula>
    </cfRule>
    <cfRule type="containsErrors" dxfId="308" priority="319">
      <formula>ISERROR(D27)</formula>
    </cfRule>
  </conditionalFormatting>
  <conditionalFormatting sqref="M29:N30">
    <cfRule type="cellIs" dxfId="307" priority="316" operator="equal">
      <formula>0</formula>
    </cfRule>
    <cfRule type="containsErrors" dxfId="306" priority="317">
      <formula>ISERROR(M29)</formula>
    </cfRule>
  </conditionalFormatting>
  <conditionalFormatting sqref="C22:C26">
    <cfRule type="containsErrors" dxfId="305" priority="315">
      <formula>ISERROR(C22)</formula>
    </cfRule>
  </conditionalFormatting>
  <conditionalFormatting sqref="C27:C28">
    <cfRule type="cellIs" dxfId="304" priority="313" operator="equal">
      <formula>0</formula>
    </cfRule>
    <cfRule type="containsErrors" dxfId="303" priority="314">
      <formula>ISERROR(C27)</formula>
    </cfRule>
  </conditionalFormatting>
  <conditionalFormatting sqref="C29:C30">
    <cfRule type="cellIs" dxfId="302" priority="311" operator="equal">
      <formula>0</formula>
    </cfRule>
    <cfRule type="containsErrors" dxfId="301" priority="312">
      <formula>ISERROR(C29)</formula>
    </cfRule>
  </conditionalFormatting>
  <conditionalFormatting sqref="D29:D30">
    <cfRule type="cellIs" dxfId="300" priority="309" operator="equal">
      <formula>0</formula>
    </cfRule>
    <cfRule type="containsErrors" dxfId="299" priority="310">
      <formula>ISERROR(D29)</formula>
    </cfRule>
  </conditionalFormatting>
  <conditionalFormatting sqref="O22:O26">
    <cfRule type="cellIs" dxfId="298" priority="307" operator="equal">
      <formula>0</formula>
    </cfRule>
    <cfRule type="containsErrors" dxfId="297" priority="308">
      <formula>ISERROR(O22)</formula>
    </cfRule>
  </conditionalFormatting>
  <conditionalFormatting sqref="O27:O28">
    <cfRule type="cellIs" dxfId="296" priority="305" operator="equal">
      <formula>0</formula>
    </cfRule>
    <cfRule type="containsErrors" dxfId="295" priority="306">
      <formula>ISERROR(O27)</formula>
    </cfRule>
  </conditionalFormatting>
  <conditionalFormatting sqref="O29:O30">
    <cfRule type="cellIs" dxfId="294" priority="303" operator="equal">
      <formula>0</formula>
    </cfRule>
    <cfRule type="containsErrors" dxfId="293" priority="304">
      <formula>ISERROR(O29)</formula>
    </cfRule>
  </conditionalFormatting>
  <conditionalFormatting sqref="O22:O26">
    <cfRule type="cellIs" dxfId="292" priority="302" operator="equal">
      <formula>FALSE</formula>
    </cfRule>
  </conditionalFormatting>
  <conditionalFormatting sqref="O27:O28">
    <cfRule type="cellIs" dxfId="291" priority="301" operator="equal">
      <formula>FALSE</formula>
    </cfRule>
  </conditionalFormatting>
  <conditionalFormatting sqref="O29:O30">
    <cfRule type="cellIs" dxfId="290" priority="300" operator="equal">
      <formula>FALSE</formula>
    </cfRule>
  </conditionalFormatting>
  <conditionalFormatting sqref="M32:N36 D32:D36">
    <cfRule type="containsErrors" dxfId="289" priority="299">
      <formula>ISERROR(D32)</formula>
    </cfRule>
  </conditionalFormatting>
  <conditionalFormatting sqref="M32:M36">
    <cfRule type="containsErrors" dxfId="288" priority="298">
      <formula>ISERROR(M32)</formula>
    </cfRule>
  </conditionalFormatting>
  <conditionalFormatting sqref="M32:N36">
    <cfRule type="cellIs" dxfId="287" priority="297" operator="equal">
      <formula>0</formula>
    </cfRule>
  </conditionalFormatting>
  <conditionalFormatting sqref="M37:N38 D37:D38">
    <cfRule type="cellIs" dxfId="286" priority="295" operator="equal">
      <formula>0</formula>
    </cfRule>
    <cfRule type="containsErrors" dxfId="285" priority="296">
      <formula>ISERROR(D37)</formula>
    </cfRule>
  </conditionalFormatting>
  <conditionalFormatting sqref="M39:N40">
    <cfRule type="cellIs" dxfId="284" priority="293" operator="equal">
      <formula>0</formula>
    </cfRule>
    <cfRule type="containsErrors" dxfId="283" priority="294">
      <formula>ISERROR(M39)</formula>
    </cfRule>
  </conditionalFormatting>
  <conditionalFormatting sqref="C32:C36">
    <cfRule type="containsErrors" dxfId="282" priority="292">
      <formula>ISERROR(C32)</formula>
    </cfRule>
  </conditionalFormatting>
  <conditionalFormatting sqref="C37:C38">
    <cfRule type="cellIs" dxfId="281" priority="290" operator="equal">
      <formula>0</formula>
    </cfRule>
    <cfRule type="containsErrors" dxfId="280" priority="291">
      <formula>ISERROR(C37)</formula>
    </cfRule>
  </conditionalFormatting>
  <conditionalFormatting sqref="C39:C40">
    <cfRule type="cellIs" dxfId="279" priority="288" operator="equal">
      <formula>0</formula>
    </cfRule>
    <cfRule type="containsErrors" dxfId="278" priority="289">
      <formula>ISERROR(C39)</formula>
    </cfRule>
  </conditionalFormatting>
  <conditionalFormatting sqref="D39:D40">
    <cfRule type="cellIs" dxfId="277" priority="286" operator="equal">
      <formula>0</formula>
    </cfRule>
    <cfRule type="containsErrors" dxfId="276" priority="287">
      <formula>ISERROR(D39)</formula>
    </cfRule>
  </conditionalFormatting>
  <conditionalFormatting sqref="O32:O36">
    <cfRule type="cellIs" dxfId="275" priority="284" operator="equal">
      <formula>0</formula>
    </cfRule>
    <cfRule type="containsErrors" dxfId="274" priority="285">
      <formula>ISERROR(O32)</formula>
    </cfRule>
  </conditionalFormatting>
  <conditionalFormatting sqref="O37:O38">
    <cfRule type="cellIs" dxfId="273" priority="282" operator="equal">
      <formula>0</formula>
    </cfRule>
    <cfRule type="containsErrors" dxfId="272" priority="283">
      <formula>ISERROR(O37)</formula>
    </cfRule>
  </conditionalFormatting>
  <conditionalFormatting sqref="O39:O40">
    <cfRule type="cellIs" dxfId="271" priority="280" operator="equal">
      <formula>0</formula>
    </cfRule>
    <cfRule type="containsErrors" dxfId="270" priority="281">
      <formula>ISERROR(O39)</formula>
    </cfRule>
  </conditionalFormatting>
  <conditionalFormatting sqref="O32:O36">
    <cfRule type="cellIs" dxfId="269" priority="279" operator="equal">
      <formula>FALSE</formula>
    </cfRule>
  </conditionalFormatting>
  <conditionalFormatting sqref="O37:O38">
    <cfRule type="cellIs" dxfId="268" priority="278" operator="equal">
      <formula>FALSE</formula>
    </cfRule>
  </conditionalFormatting>
  <conditionalFormatting sqref="O39:O40">
    <cfRule type="cellIs" dxfId="267" priority="277" operator="equal">
      <formula>FALSE</formula>
    </cfRule>
  </conditionalFormatting>
  <conditionalFormatting sqref="M42:N46 D42:D46">
    <cfRule type="containsErrors" dxfId="266" priority="276">
      <formula>ISERROR(D42)</formula>
    </cfRule>
  </conditionalFormatting>
  <conditionalFormatting sqref="M42:M46">
    <cfRule type="containsErrors" dxfId="265" priority="275">
      <formula>ISERROR(M42)</formula>
    </cfRule>
  </conditionalFormatting>
  <conditionalFormatting sqref="M42:N46">
    <cfRule type="cellIs" dxfId="264" priority="274" operator="equal">
      <formula>0</formula>
    </cfRule>
  </conditionalFormatting>
  <conditionalFormatting sqref="M47:N48 D47:D48">
    <cfRule type="cellIs" dxfId="263" priority="272" operator="equal">
      <formula>0</formula>
    </cfRule>
    <cfRule type="containsErrors" dxfId="262" priority="273">
      <formula>ISERROR(D47)</formula>
    </cfRule>
  </conditionalFormatting>
  <conditionalFormatting sqref="M49:N50">
    <cfRule type="cellIs" dxfId="261" priority="270" operator="equal">
      <formula>0</formula>
    </cfRule>
    <cfRule type="containsErrors" dxfId="260" priority="271">
      <formula>ISERROR(M49)</formula>
    </cfRule>
  </conditionalFormatting>
  <conditionalFormatting sqref="C42:C46">
    <cfRule type="containsErrors" dxfId="259" priority="269">
      <formula>ISERROR(C42)</formula>
    </cfRule>
  </conditionalFormatting>
  <conditionalFormatting sqref="C47:C48">
    <cfRule type="cellIs" dxfId="258" priority="267" operator="equal">
      <formula>0</formula>
    </cfRule>
    <cfRule type="containsErrors" dxfId="257" priority="268">
      <formula>ISERROR(C47)</formula>
    </cfRule>
  </conditionalFormatting>
  <conditionalFormatting sqref="C49:C50">
    <cfRule type="cellIs" dxfId="256" priority="265" operator="equal">
      <formula>0</formula>
    </cfRule>
    <cfRule type="containsErrors" dxfId="255" priority="266">
      <formula>ISERROR(C49)</formula>
    </cfRule>
  </conditionalFormatting>
  <conditionalFormatting sqref="D49:D50">
    <cfRule type="cellIs" dxfId="254" priority="263" operator="equal">
      <formula>0</formula>
    </cfRule>
    <cfRule type="containsErrors" dxfId="253" priority="264">
      <formula>ISERROR(D49)</formula>
    </cfRule>
  </conditionalFormatting>
  <conditionalFormatting sqref="O42:O46">
    <cfRule type="cellIs" dxfId="252" priority="261" operator="equal">
      <formula>0</formula>
    </cfRule>
    <cfRule type="containsErrors" dxfId="251" priority="262">
      <formula>ISERROR(O42)</formula>
    </cfRule>
  </conditionalFormatting>
  <conditionalFormatting sqref="O47:O48">
    <cfRule type="cellIs" dxfId="250" priority="259" operator="equal">
      <formula>0</formula>
    </cfRule>
    <cfRule type="containsErrors" dxfId="249" priority="260">
      <formula>ISERROR(O47)</formula>
    </cfRule>
  </conditionalFormatting>
  <conditionalFormatting sqref="O49:O50">
    <cfRule type="cellIs" dxfId="248" priority="257" operator="equal">
      <formula>0</formula>
    </cfRule>
    <cfRule type="containsErrors" dxfId="247" priority="258">
      <formula>ISERROR(O49)</formula>
    </cfRule>
  </conditionalFormatting>
  <conditionalFormatting sqref="O42:O46">
    <cfRule type="cellIs" dxfId="246" priority="256" operator="equal">
      <formula>FALSE</formula>
    </cfRule>
  </conditionalFormatting>
  <conditionalFormatting sqref="O47:O48">
    <cfRule type="cellIs" dxfId="245" priority="255" operator="equal">
      <formula>FALSE</formula>
    </cfRule>
  </conditionalFormatting>
  <conditionalFormatting sqref="O49:O50">
    <cfRule type="cellIs" dxfId="244" priority="254" operator="equal">
      <formula>FALSE</formula>
    </cfRule>
  </conditionalFormatting>
  <conditionalFormatting sqref="M52:N56 D52:D56">
    <cfRule type="containsErrors" dxfId="243" priority="253">
      <formula>ISERROR(D52)</formula>
    </cfRule>
  </conditionalFormatting>
  <conditionalFormatting sqref="M52:M56">
    <cfRule type="containsErrors" dxfId="242" priority="252">
      <formula>ISERROR(M52)</formula>
    </cfRule>
  </conditionalFormatting>
  <conditionalFormatting sqref="M52:N56">
    <cfRule type="cellIs" dxfId="241" priority="251" operator="equal">
      <formula>0</formula>
    </cfRule>
  </conditionalFormatting>
  <conditionalFormatting sqref="M57:N58 D57:D58">
    <cfRule type="cellIs" dxfId="240" priority="249" operator="equal">
      <formula>0</formula>
    </cfRule>
    <cfRule type="containsErrors" dxfId="239" priority="250">
      <formula>ISERROR(D57)</formula>
    </cfRule>
  </conditionalFormatting>
  <conditionalFormatting sqref="M59:N60">
    <cfRule type="cellIs" dxfId="238" priority="247" operator="equal">
      <formula>0</formula>
    </cfRule>
    <cfRule type="containsErrors" dxfId="237" priority="248">
      <formula>ISERROR(M59)</formula>
    </cfRule>
  </conditionalFormatting>
  <conditionalFormatting sqref="C52:C56">
    <cfRule type="containsErrors" dxfId="236" priority="246">
      <formula>ISERROR(C52)</formula>
    </cfRule>
  </conditionalFormatting>
  <conditionalFormatting sqref="C57:C58">
    <cfRule type="cellIs" dxfId="235" priority="244" operator="equal">
      <formula>0</formula>
    </cfRule>
    <cfRule type="containsErrors" dxfId="234" priority="245">
      <formula>ISERROR(C57)</formula>
    </cfRule>
  </conditionalFormatting>
  <conditionalFormatting sqref="C59:C60">
    <cfRule type="cellIs" dxfId="233" priority="242" operator="equal">
      <formula>0</formula>
    </cfRule>
    <cfRule type="containsErrors" dxfId="232" priority="243">
      <formula>ISERROR(C59)</formula>
    </cfRule>
  </conditionalFormatting>
  <conditionalFormatting sqref="D59:D60">
    <cfRule type="cellIs" dxfId="231" priority="240" operator="equal">
      <formula>0</formula>
    </cfRule>
    <cfRule type="containsErrors" dxfId="230" priority="241">
      <formula>ISERROR(D59)</formula>
    </cfRule>
  </conditionalFormatting>
  <conditionalFormatting sqref="O52:O56">
    <cfRule type="cellIs" dxfId="229" priority="238" operator="equal">
      <formula>0</formula>
    </cfRule>
    <cfRule type="containsErrors" dxfId="228" priority="239">
      <formula>ISERROR(O52)</formula>
    </cfRule>
  </conditionalFormatting>
  <conditionalFormatting sqref="O57:O58">
    <cfRule type="cellIs" dxfId="227" priority="236" operator="equal">
      <formula>0</formula>
    </cfRule>
    <cfRule type="containsErrors" dxfId="226" priority="237">
      <formula>ISERROR(O57)</formula>
    </cfRule>
  </conditionalFormatting>
  <conditionalFormatting sqref="O59:O60">
    <cfRule type="cellIs" dxfId="225" priority="234" operator="equal">
      <formula>0</formula>
    </cfRule>
    <cfRule type="containsErrors" dxfId="224" priority="235">
      <formula>ISERROR(O59)</formula>
    </cfRule>
  </conditionalFormatting>
  <conditionalFormatting sqref="O52:O56">
    <cfRule type="cellIs" dxfId="223" priority="233" operator="equal">
      <formula>FALSE</formula>
    </cfRule>
  </conditionalFormatting>
  <conditionalFormatting sqref="O57:O58">
    <cfRule type="cellIs" dxfId="222" priority="232" operator="equal">
      <formula>FALSE</formula>
    </cfRule>
  </conditionalFormatting>
  <conditionalFormatting sqref="O59:O60">
    <cfRule type="cellIs" dxfId="221" priority="231" operator="equal">
      <formula>FALSE</formula>
    </cfRule>
  </conditionalFormatting>
  <conditionalFormatting sqref="M62:N66 D62:D66">
    <cfRule type="containsErrors" dxfId="220" priority="230">
      <formula>ISERROR(D62)</formula>
    </cfRule>
  </conditionalFormatting>
  <conditionalFormatting sqref="M62:M66">
    <cfRule type="containsErrors" dxfId="219" priority="229">
      <formula>ISERROR(M62)</formula>
    </cfRule>
  </conditionalFormatting>
  <conditionalFormatting sqref="M62:N66">
    <cfRule type="cellIs" dxfId="218" priority="228" operator="equal">
      <formula>0</formula>
    </cfRule>
  </conditionalFormatting>
  <conditionalFormatting sqref="M67:N68 D67:D68">
    <cfRule type="cellIs" dxfId="217" priority="226" operator="equal">
      <formula>0</formula>
    </cfRule>
    <cfRule type="containsErrors" dxfId="216" priority="227">
      <formula>ISERROR(D67)</formula>
    </cfRule>
  </conditionalFormatting>
  <conditionalFormatting sqref="M69:N70">
    <cfRule type="cellIs" dxfId="215" priority="224" operator="equal">
      <formula>0</formula>
    </cfRule>
    <cfRule type="containsErrors" dxfId="214" priority="225">
      <formula>ISERROR(M69)</formula>
    </cfRule>
  </conditionalFormatting>
  <conditionalFormatting sqref="C62:C66">
    <cfRule type="containsErrors" dxfId="213" priority="223">
      <formula>ISERROR(C62)</formula>
    </cfRule>
  </conditionalFormatting>
  <conditionalFormatting sqref="C67:C68">
    <cfRule type="cellIs" dxfId="212" priority="221" operator="equal">
      <formula>0</formula>
    </cfRule>
    <cfRule type="containsErrors" dxfId="211" priority="222">
      <formula>ISERROR(C67)</formula>
    </cfRule>
  </conditionalFormatting>
  <conditionalFormatting sqref="C69:C70">
    <cfRule type="cellIs" dxfId="210" priority="219" operator="equal">
      <formula>0</formula>
    </cfRule>
    <cfRule type="containsErrors" dxfId="209" priority="220">
      <formula>ISERROR(C69)</formula>
    </cfRule>
  </conditionalFormatting>
  <conditionalFormatting sqref="D69:D70">
    <cfRule type="cellIs" dxfId="208" priority="217" operator="equal">
      <formula>0</formula>
    </cfRule>
    <cfRule type="containsErrors" dxfId="207" priority="218">
      <formula>ISERROR(D69)</formula>
    </cfRule>
  </conditionalFormatting>
  <conditionalFormatting sqref="O62:O66">
    <cfRule type="cellIs" dxfId="206" priority="215" operator="equal">
      <formula>0</formula>
    </cfRule>
    <cfRule type="containsErrors" dxfId="205" priority="216">
      <formula>ISERROR(O62)</formula>
    </cfRule>
  </conditionalFormatting>
  <conditionalFormatting sqref="O67:O68">
    <cfRule type="cellIs" dxfId="204" priority="213" operator="equal">
      <formula>0</formula>
    </cfRule>
    <cfRule type="containsErrors" dxfId="203" priority="214">
      <formula>ISERROR(O67)</formula>
    </cfRule>
  </conditionalFormatting>
  <conditionalFormatting sqref="O69:O70">
    <cfRule type="cellIs" dxfId="202" priority="211" operator="equal">
      <formula>0</formula>
    </cfRule>
    <cfRule type="containsErrors" dxfId="201" priority="212">
      <formula>ISERROR(O69)</formula>
    </cfRule>
  </conditionalFormatting>
  <conditionalFormatting sqref="O62:O66">
    <cfRule type="cellIs" dxfId="200" priority="210" operator="equal">
      <formula>FALSE</formula>
    </cfRule>
  </conditionalFormatting>
  <conditionalFormatting sqref="O67:O68">
    <cfRule type="cellIs" dxfId="199" priority="209" operator="equal">
      <formula>FALSE</formula>
    </cfRule>
  </conditionalFormatting>
  <conditionalFormatting sqref="O69:O70">
    <cfRule type="cellIs" dxfId="198" priority="208" operator="equal">
      <formula>FALSE</formula>
    </cfRule>
  </conditionalFormatting>
  <conditionalFormatting sqref="M72:N76 D72:D76">
    <cfRule type="containsErrors" dxfId="197" priority="207">
      <formula>ISERROR(D72)</formula>
    </cfRule>
  </conditionalFormatting>
  <conditionalFormatting sqref="M72:M76">
    <cfRule type="containsErrors" dxfId="196" priority="206">
      <formula>ISERROR(M72)</formula>
    </cfRule>
  </conditionalFormatting>
  <conditionalFormatting sqref="M72:N76">
    <cfRule type="cellIs" dxfId="195" priority="205" operator="equal">
      <formula>0</formula>
    </cfRule>
  </conditionalFormatting>
  <conditionalFormatting sqref="M79:N80">
    <cfRule type="cellIs" dxfId="194" priority="201" operator="equal">
      <formula>0</formula>
    </cfRule>
    <cfRule type="containsErrors" dxfId="193" priority="202">
      <formula>ISERROR(M79)</formula>
    </cfRule>
  </conditionalFormatting>
  <conditionalFormatting sqref="C72:C76">
    <cfRule type="containsErrors" dxfId="192" priority="200">
      <formula>ISERROR(C72)</formula>
    </cfRule>
  </conditionalFormatting>
  <conditionalFormatting sqref="C77:C78">
    <cfRule type="cellIs" dxfId="191" priority="198" operator="equal">
      <formula>0</formula>
    </cfRule>
    <cfRule type="containsErrors" dxfId="190" priority="199">
      <formula>ISERROR(C77)</formula>
    </cfRule>
  </conditionalFormatting>
  <conditionalFormatting sqref="C79:C80">
    <cfRule type="cellIs" dxfId="189" priority="196" operator="equal">
      <formula>0</formula>
    </cfRule>
    <cfRule type="containsErrors" dxfId="188" priority="197">
      <formula>ISERROR(C79)</formula>
    </cfRule>
  </conditionalFormatting>
  <conditionalFormatting sqref="D79:D80">
    <cfRule type="cellIs" dxfId="187" priority="194" operator="equal">
      <formula>0</formula>
    </cfRule>
    <cfRule type="containsErrors" dxfId="186" priority="195">
      <formula>ISERROR(D79)</formula>
    </cfRule>
  </conditionalFormatting>
  <conditionalFormatting sqref="O72:O76">
    <cfRule type="cellIs" dxfId="185" priority="192" operator="equal">
      <formula>0</formula>
    </cfRule>
    <cfRule type="containsErrors" dxfId="184" priority="193">
      <formula>ISERROR(O72)</formula>
    </cfRule>
  </conditionalFormatting>
  <conditionalFormatting sqref="O77:O78">
    <cfRule type="cellIs" dxfId="183" priority="190" operator="equal">
      <formula>0</formula>
    </cfRule>
    <cfRule type="containsErrors" dxfId="182" priority="191">
      <formula>ISERROR(O77)</formula>
    </cfRule>
  </conditionalFormatting>
  <conditionalFormatting sqref="O79:O80">
    <cfRule type="cellIs" dxfId="181" priority="188" operator="equal">
      <formula>0</formula>
    </cfRule>
    <cfRule type="containsErrors" dxfId="180" priority="189">
      <formula>ISERROR(O79)</formula>
    </cfRule>
  </conditionalFormatting>
  <conditionalFormatting sqref="O72:O76">
    <cfRule type="cellIs" dxfId="179" priority="187" operator="equal">
      <formula>FALSE</formula>
    </cfRule>
  </conditionalFormatting>
  <conditionalFormatting sqref="O77:O78">
    <cfRule type="cellIs" dxfId="178" priority="186" operator="equal">
      <formula>FALSE</formula>
    </cfRule>
  </conditionalFormatting>
  <conditionalFormatting sqref="O79:O80">
    <cfRule type="cellIs" dxfId="177" priority="185" operator="equal">
      <formula>FALSE</formula>
    </cfRule>
  </conditionalFormatting>
  <conditionalFormatting sqref="M82:M86">
    <cfRule type="containsErrors" dxfId="176" priority="183">
      <formula>ISERROR(M82)</formula>
    </cfRule>
  </conditionalFormatting>
  <conditionalFormatting sqref="M82:N86">
    <cfRule type="cellIs" dxfId="175" priority="182" operator="equal">
      <formula>0</formula>
    </cfRule>
  </conditionalFormatting>
  <conditionalFormatting sqref="M87:N88 D87:D88">
    <cfRule type="cellIs" dxfId="174" priority="180" operator="equal">
      <formula>0</formula>
    </cfRule>
    <cfRule type="containsErrors" dxfId="173" priority="181">
      <formula>ISERROR(D87)</formula>
    </cfRule>
  </conditionalFormatting>
  <conditionalFormatting sqref="M89:N90">
    <cfRule type="cellIs" dxfId="172" priority="178" operator="equal">
      <formula>0</formula>
    </cfRule>
    <cfRule type="containsErrors" dxfId="171" priority="179">
      <formula>ISERROR(M89)</formula>
    </cfRule>
  </conditionalFormatting>
  <conditionalFormatting sqref="C82:C86">
    <cfRule type="containsErrors" dxfId="170" priority="177">
      <formula>ISERROR(C82)</formula>
    </cfRule>
  </conditionalFormatting>
  <conditionalFormatting sqref="C87:C88">
    <cfRule type="cellIs" dxfId="169" priority="175" operator="equal">
      <formula>0</formula>
    </cfRule>
    <cfRule type="containsErrors" dxfId="168" priority="176">
      <formula>ISERROR(C87)</formula>
    </cfRule>
  </conditionalFormatting>
  <conditionalFormatting sqref="C89:C90">
    <cfRule type="cellIs" dxfId="167" priority="173" operator="equal">
      <formula>0</formula>
    </cfRule>
    <cfRule type="containsErrors" dxfId="166" priority="174">
      <formula>ISERROR(C89)</formula>
    </cfRule>
  </conditionalFormatting>
  <conditionalFormatting sqref="D89:D90">
    <cfRule type="cellIs" dxfId="165" priority="171" operator="equal">
      <formula>0</formula>
    </cfRule>
    <cfRule type="containsErrors" dxfId="164" priority="172">
      <formula>ISERROR(D89)</formula>
    </cfRule>
  </conditionalFormatting>
  <conditionalFormatting sqref="O82:O86">
    <cfRule type="cellIs" dxfId="163" priority="169" operator="equal">
      <formula>0</formula>
    </cfRule>
    <cfRule type="containsErrors" dxfId="162" priority="170">
      <formula>ISERROR(O82)</formula>
    </cfRule>
  </conditionalFormatting>
  <conditionalFormatting sqref="O87:O88">
    <cfRule type="cellIs" dxfId="161" priority="167" operator="equal">
      <formula>0</formula>
    </cfRule>
    <cfRule type="containsErrors" dxfId="160" priority="168">
      <formula>ISERROR(O87)</formula>
    </cfRule>
  </conditionalFormatting>
  <conditionalFormatting sqref="O89:O90">
    <cfRule type="cellIs" dxfId="159" priority="165" operator="equal">
      <formula>0</formula>
    </cfRule>
    <cfRule type="containsErrors" dxfId="158" priority="166">
      <formula>ISERROR(O89)</formula>
    </cfRule>
  </conditionalFormatting>
  <conditionalFormatting sqref="O82:O86">
    <cfRule type="cellIs" dxfId="157" priority="164" operator="equal">
      <formula>FALSE</formula>
    </cfRule>
  </conditionalFormatting>
  <conditionalFormatting sqref="O87:O88">
    <cfRule type="cellIs" dxfId="156" priority="163" operator="equal">
      <formula>FALSE</formula>
    </cfRule>
  </conditionalFormatting>
  <conditionalFormatting sqref="O89:O90">
    <cfRule type="cellIs" dxfId="155" priority="162" operator="equal">
      <formula>FALSE</formula>
    </cfRule>
  </conditionalFormatting>
  <conditionalFormatting sqref="M92:N96 D92:D96">
    <cfRule type="containsErrors" dxfId="154" priority="161">
      <formula>ISERROR(D92)</formula>
    </cfRule>
  </conditionalFormatting>
  <conditionalFormatting sqref="M92:M96">
    <cfRule type="containsErrors" dxfId="153" priority="160">
      <formula>ISERROR(M92)</formula>
    </cfRule>
  </conditionalFormatting>
  <conditionalFormatting sqref="M92:N96">
    <cfRule type="cellIs" dxfId="152" priority="159" operator="equal">
      <formula>0</formula>
    </cfRule>
  </conditionalFormatting>
  <conditionalFormatting sqref="M97:N98 D97:D98">
    <cfRule type="cellIs" dxfId="151" priority="157" operator="equal">
      <formula>0</formula>
    </cfRule>
    <cfRule type="containsErrors" dxfId="150" priority="158">
      <formula>ISERROR(D97)</formula>
    </cfRule>
  </conditionalFormatting>
  <conditionalFormatting sqref="M99:N100">
    <cfRule type="cellIs" dxfId="149" priority="155" operator="equal">
      <formula>0</formula>
    </cfRule>
    <cfRule type="containsErrors" dxfId="148" priority="156">
      <formula>ISERROR(M99)</formula>
    </cfRule>
  </conditionalFormatting>
  <conditionalFormatting sqref="C92:C96">
    <cfRule type="containsErrors" dxfId="147" priority="154">
      <formula>ISERROR(C92)</formula>
    </cfRule>
  </conditionalFormatting>
  <conditionalFormatting sqref="C97:C98">
    <cfRule type="cellIs" dxfId="146" priority="152" operator="equal">
      <formula>0</formula>
    </cfRule>
    <cfRule type="containsErrors" dxfId="145" priority="153">
      <formula>ISERROR(C97)</formula>
    </cfRule>
  </conditionalFormatting>
  <conditionalFormatting sqref="C99:C100">
    <cfRule type="cellIs" dxfId="144" priority="150" operator="equal">
      <formula>0</formula>
    </cfRule>
    <cfRule type="containsErrors" dxfId="143" priority="151">
      <formula>ISERROR(C99)</formula>
    </cfRule>
  </conditionalFormatting>
  <conditionalFormatting sqref="D99:D100">
    <cfRule type="cellIs" dxfId="142" priority="148" operator="equal">
      <formula>0</formula>
    </cfRule>
    <cfRule type="containsErrors" dxfId="141" priority="149">
      <formula>ISERROR(D99)</formula>
    </cfRule>
  </conditionalFormatting>
  <conditionalFormatting sqref="O92:O96">
    <cfRule type="cellIs" dxfId="140" priority="146" operator="equal">
      <formula>0</formula>
    </cfRule>
    <cfRule type="containsErrors" dxfId="139" priority="147">
      <formula>ISERROR(O92)</formula>
    </cfRule>
  </conditionalFormatting>
  <conditionalFormatting sqref="O99:O100">
    <cfRule type="cellIs" dxfId="138" priority="142" operator="equal">
      <formula>0</formula>
    </cfRule>
    <cfRule type="containsErrors" dxfId="137" priority="143">
      <formula>ISERROR(O99)</formula>
    </cfRule>
  </conditionalFormatting>
  <conditionalFormatting sqref="O92:O96">
    <cfRule type="cellIs" dxfId="136" priority="141" operator="equal">
      <formula>FALSE</formula>
    </cfRule>
  </conditionalFormatting>
  <conditionalFormatting sqref="O97:O98">
    <cfRule type="cellIs" dxfId="135" priority="140" operator="equal">
      <formula>FALSE</formula>
    </cfRule>
  </conditionalFormatting>
  <conditionalFormatting sqref="O99:O100">
    <cfRule type="cellIs" dxfId="134" priority="139" operator="equal">
      <formula>FALSE</formula>
    </cfRule>
  </conditionalFormatting>
  <conditionalFormatting sqref="M102:N106 D102:D106">
    <cfRule type="containsErrors" dxfId="133" priority="138">
      <formula>ISERROR(D102)</formula>
    </cfRule>
  </conditionalFormatting>
  <conditionalFormatting sqref="M102:M106">
    <cfRule type="containsErrors" dxfId="132" priority="137">
      <formula>ISERROR(M102)</formula>
    </cfRule>
  </conditionalFormatting>
  <conditionalFormatting sqref="M102:N106">
    <cfRule type="cellIs" dxfId="131" priority="136" operator="equal">
      <formula>0</formula>
    </cfRule>
  </conditionalFormatting>
  <conditionalFormatting sqref="M107:N108 D107:D108">
    <cfRule type="cellIs" dxfId="130" priority="134" operator="equal">
      <formula>0</formula>
    </cfRule>
    <cfRule type="containsErrors" dxfId="129" priority="135">
      <formula>ISERROR(D107)</formula>
    </cfRule>
  </conditionalFormatting>
  <conditionalFormatting sqref="M109:N110">
    <cfRule type="cellIs" dxfId="128" priority="132" operator="equal">
      <formula>0</formula>
    </cfRule>
    <cfRule type="containsErrors" dxfId="127" priority="133">
      <formula>ISERROR(M109)</formula>
    </cfRule>
  </conditionalFormatting>
  <conditionalFormatting sqref="C102:C106">
    <cfRule type="containsErrors" dxfId="126" priority="131">
      <formula>ISERROR(C102)</formula>
    </cfRule>
  </conditionalFormatting>
  <conditionalFormatting sqref="C107:C108">
    <cfRule type="cellIs" dxfId="125" priority="129" operator="equal">
      <formula>0</formula>
    </cfRule>
    <cfRule type="containsErrors" dxfId="124" priority="130">
      <formula>ISERROR(C107)</formula>
    </cfRule>
  </conditionalFormatting>
  <conditionalFormatting sqref="C109:C110">
    <cfRule type="cellIs" dxfId="123" priority="127" operator="equal">
      <formula>0</formula>
    </cfRule>
    <cfRule type="containsErrors" dxfId="122" priority="128">
      <formula>ISERROR(C109)</formula>
    </cfRule>
  </conditionalFormatting>
  <conditionalFormatting sqref="O102:O106">
    <cfRule type="cellIs" dxfId="121" priority="123" operator="equal">
      <formula>0</formula>
    </cfRule>
    <cfRule type="containsErrors" dxfId="120" priority="124">
      <formula>ISERROR(O102)</formula>
    </cfRule>
  </conditionalFormatting>
  <conditionalFormatting sqref="O107:O108">
    <cfRule type="cellIs" dxfId="119" priority="121" operator="equal">
      <formula>0</formula>
    </cfRule>
    <cfRule type="containsErrors" dxfId="118" priority="122">
      <formula>ISERROR(O107)</formula>
    </cfRule>
  </conditionalFormatting>
  <conditionalFormatting sqref="O109:O110">
    <cfRule type="cellIs" dxfId="117" priority="119" operator="equal">
      <formula>0</formula>
    </cfRule>
    <cfRule type="containsErrors" dxfId="116" priority="120">
      <formula>ISERROR(O109)</formula>
    </cfRule>
  </conditionalFormatting>
  <conditionalFormatting sqref="O102:O106">
    <cfRule type="cellIs" dxfId="115" priority="118" operator="equal">
      <formula>FALSE</formula>
    </cfRule>
  </conditionalFormatting>
  <conditionalFormatting sqref="O107:O108">
    <cfRule type="cellIs" dxfId="114" priority="117" operator="equal">
      <formula>FALSE</formula>
    </cfRule>
  </conditionalFormatting>
  <conditionalFormatting sqref="O109:O110">
    <cfRule type="cellIs" dxfId="113" priority="116" operator="equal">
      <formula>FALSE</formula>
    </cfRule>
  </conditionalFormatting>
  <conditionalFormatting sqref="M112:N116 D112:D116">
    <cfRule type="containsErrors" dxfId="112" priority="115">
      <formula>ISERROR(D112)</formula>
    </cfRule>
  </conditionalFormatting>
  <conditionalFormatting sqref="M112:M116">
    <cfRule type="containsErrors" dxfId="111" priority="114">
      <formula>ISERROR(M112)</formula>
    </cfRule>
  </conditionalFormatting>
  <conditionalFormatting sqref="M112:N116">
    <cfRule type="cellIs" dxfId="110" priority="113" operator="equal">
      <formula>0</formula>
    </cfRule>
  </conditionalFormatting>
  <conditionalFormatting sqref="M117:N118 D117:D118">
    <cfRule type="cellIs" dxfId="109" priority="111" operator="equal">
      <formula>0</formula>
    </cfRule>
    <cfRule type="containsErrors" dxfId="108" priority="112">
      <formula>ISERROR(D117)</formula>
    </cfRule>
  </conditionalFormatting>
  <conditionalFormatting sqref="M119:N120">
    <cfRule type="cellIs" dxfId="107" priority="109" operator="equal">
      <formula>0</formula>
    </cfRule>
    <cfRule type="containsErrors" dxfId="106" priority="110">
      <formula>ISERROR(M119)</formula>
    </cfRule>
  </conditionalFormatting>
  <conditionalFormatting sqref="C112:C116">
    <cfRule type="containsErrors" dxfId="105" priority="108">
      <formula>ISERROR(C112)</formula>
    </cfRule>
  </conditionalFormatting>
  <conditionalFormatting sqref="C119:C120">
    <cfRule type="cellIs" dxfId="104" priority="104" operator="equal">
      <formula>0</formula>
    </cfRule>
    <cfRule type="containsErrors" dxfId="103" priority="105">
      <formula>ISERROR(C119)</formula>
    </cfRule>
  </conditionalFormatting>
  <conditionalFormatting sqref="D119:D120">
    <cfRule type="cellIs" dxfId="102" priority="102" operator="equal">
      <formula>0</formula>
    </cfRule>
    <cfRule type="containsErrors" dxfId="101" priority="103">
      <formula>ISERROR(D119)</formula>
    </cfRule>
  </conditionalFormatting>
  <conditionalFormatting sqref="O112:O116">
    <cfRule type="cellIs" dxfId="100" priority="100" operator="equal">
      <formula>0</formula>
    </cfRule>
    <cfRule type="containsErrors" dxfId="99" priority="101">
      <formula>ISERROR(O112)</formula>
    </cfRule>
  </conditionalFormatting>
  <conditionalFormatting sqref="O117:O118">
    <cfRule type="cellIs" dxfId="98" priority="98" operator="equal">
      <formula>0</formula>
    </cfRule>
    <cfRule type="containsErrors" dxfId="97" priority="99">
      <formula>ISERROR(O117)</formula>
    </cfRule>
  </conditionalFormatting>
  <conditionalFormatting sqref="O119:O120">
    <cfRule type="cellIs" dxfId="96" priority="96" operator="equal">
      <formula>0</formula>
    </cfRule>
    <cfRule type="containsErrors" dxfId="95" priority="97">
      <formula>ISERROR(O119)</formula>
    </cfRule>
  </conditionalFormatting>
  <conditionalFormatting sqref="O112:O116">
    <cfRule type="cellIs" dxfId="94" priority="95" operator="equal">
      <formula>FALSE</formula>
    </cfRule>
  </conditionalFormatting>
  <conditionalFormatting sqref="O117:O118">
    <cfRule type="cellIs" dxfId="93" priority="94" operator="equal">
      <formula>FALSE</formula>
    </cfRule>
  </conditionalFormatting>
  <conditionalFormatting sqref="O119:O120">
    <cfRule type="cellIs" dxfId="92" priority="93" operator="equal">
      <formula>FALSE</formula>
    </cfRule>
  </conditionalFormatting>
  <conditionalFormatting sqref="M122:N126 D122:D126">
    <cfRule type="containsErrors" dxfId="91" priority="92">
      <formula>ISERROR(D122)</formula>
    </cfRule>
  </conditionalFormatting>
  <conditionalFormatting sqref="M122:M126">
    <cfRule type="containsErrors" dxfId="90" priority="91">
      <formula>ISERROR(M122)</formula>
    </cfRule>
  </conditionalFormatting>
  <conditionalFormatting sqref="M122:N126">
    <cfRule type="cellIs" dxfId="89" priority="90" operator="equal">
      <formula>0</formula>
    </cfRule>
  </conditionalFormatting>
  <conditionalFormatting sqref="M127:N128 D127:D128">
    <cfRule type="cellIs" dxfId="88" priority="88" operator="equal">
      <formula>0</formula>
    </cfRule>
    <cfRule type="containsErrors" dxfId="87" priority="89">
      <formula>ISERROR(D127)</formula>
    </cfRule>
  </conditionalFormatting>
  <conditionalFormatting sqref="M129:N130">
    <cfRule type="cellIs" dxfId="86" priority="86" operator="equal">
      <formula>0</formula>
    </cfRule>
    <cfRule type="containsErrors" dxfId="85" priority="87">
      <formula>ISERROR(M129)</formula>
    </cfRule>
  </conditionalFormatting>
  <conditionalFormatting sqref="C122:C126">
    <cfRule type="containsErrors" dxfId="84" priority="85">
      <formula>ISERROR(C122)</formula>
    </cfRule>
  </conditionalFormatting>
  <conditionalFormatting sqref="C127:C128">
    <cfRule type="cellIs" dxfId="83" priority="83" operator="equal">
      <formula>0</formula>
    </cfRule>
    <cfRule type="containsErrors" dxfId="82" priority="84">
      <formula>ISERROR(C127)</formula>
    </cfRule>
  </conditionalFormatting>
  <conditionalFormatting sqref="C129:C130">
    <cfRule type="cellIs" dxfId="81" priority="81" operator="equal">
      <formula>0</formula>
    </cfRule>
    <cfRule type="containsErrors" dxfId="80" priority="82">
      <formula>ISERROR(C129)</formula>
    </cfRule>
  </conditionalFormatting>
  <conditionalFormatting sqref="D129:D130">
    <cfRule type="cellIs" dxfId="79" priority="79" operator="equal">
      <formula>0</formula>
    </cfRule>
    <cfRule type="containsErrors" dxfId="78" priority="80">
      <formula>ISERROR(D129)</formula>
    </cfRule>
  </conditionalFormatting>
  <conditionalFormatting sqref="O122:O126">
    <cfRule type="cellIs" dxfId="77" priority="77" operator="equal">
      <formula>0</formula>
    </cfRule>
    <cfRule type="containsErrors" dxfId="76" priority="78">
      <formula>ISERROR(O122)</formula>
    </cfRule>
  </conditionalFormatting>
  <conditionalFormatting sqref="O127:O128">
    <cfRule type="cellIs" dxfId="75" priority="75" operator="equal">
      <formula>0</formula>
    </cfRule>
    <cfRule type="containsErrors" dxfId="74" priority="76">
      <formula>ISERROR(O127)</formula>
    </cfRule>
  </conditionalFormatting>
  <conditionalFormatting sqref="O129:O130">
    <cfRule type="cellIs" dxfId="73" priority="73" operator="equal">
      <formula>0</formula>
    </cfRule>
    <cfRule type="containsErrors" dxfId="72" priority="74">
      <formula>ISERROR(O129)</formula>
    </cfRule>
  </conditionalFormatting>
  <conditionalFormatting sqref="O122:O126">
    <cfRule type="cellIs" dxfId="71" priority="72" operator="equal">
      <formula>FALSE</formula>
    </cfRule>
  </conditionalFormatting>
  <conditionalFormatting sqref="O127:O128">
    <cfRule type="cellIs" dxfId="70" priority="71" operator="equal">
      <formula>FALSE</formula>
    </cfRule>
  </conditionalFormatting>
  <conditionalFormatting sqref="O129:O130">
    <cfRule type="cellIs" dxfId="69" priority="70" operator="equal">
      <formula>FALSE</formula>
    </cfRule>
  </conditionalFormatting>
  <conditionalFormatting sqref="M132:N136 D132:D136">
    <cfRule type="containsErrors" dxfId="68" priority="69">
      <formula>ISERROR(D132)</formula>
    </cfRule>
  </conditionalFormatting>
  <conditionalFormatting sqref="M132:M136">
    <cfRule type="containsErrors" dxfId="67" priority="68">
      <formula>ISERROR(M132)</formula>
    </cfRule>
  </conditionalFormatting>
  <conditionalFormatting sqref="M132:N136">
    <cfRule type="cellIs" dxfId="66" priority="67" operator="equal">
      <formula>0</formula>
    </cfRule>
  </conditionalFormatting>
  <conditionalFormatting sqref="M137:N138 D137:D138">
    <cfRule type="cellIs" dxfId="65" priority="65" operator="equal">
      <formula>0</formula>
    </cfRule>
    <cfRule type="containsErrors" dxfId="64" priority="66">
      <formula>ISERROR(D137)</formula>
    </cfRule>
  </conditionalFormatting>
  <conditionalFormatting sqref="M139:N140">
    <cfRule type="cellIs" dxfId="63" priority="63" operator="equal">
      <formula>0</formula>
    </cfRule>
    <cfRule type="containsErrors" dxfId="62" priority="64">
      <formula>ISERROR(M139)</formula>
    </cfRule>
  </conditionalFormatting>
  <conditionalFormatting sqref="C132:C136">
    <cfRule type="containsErrors" dxfId="61" priority="62">
      <formula>ISERROR(C132)</formula>
    </cfRule>
  </conditionalFormatting>
  <conditionalFormatting sqref="C137:C138">
    <cfRule type="cellIs" dxfId="60" priority="60" operator="equal">
      <formula>0</formula>
    </cfRule>
    <cfRule type="containsErrors" dxfId="59" priority="61">
      <formula>ISERROR(C137)</formula>
    </cfRule>
  </conditionalFormatting>
  <conditionalFormatting sqref="C139:C140">
    <cfRule type="cellIs" dxfId="58" priority="58" operator="equal">
      <formula>0</formula>
    </cfRule>
    <cfRule type="containsErrors" dxfId="57" priority="59">
      <formula>ISERROR(C139)</formula>
    </cfRule>
  </conditionalFormatting>
  <conditionalFormatting sqref="D139:D140">
    <cfRule type="cellIs" dxfId="56" priority="56" operator="equal">
      <formula>0</formula>
    </cfRule>
    <cfRule type="containsErrors" dxfId="55" priority="57">
      <formula>ISERROR(D139)</formula>
    </cfRule>
  </conditionalFormatting>
  <conditionalFormatting sqref="O132:O136">
    <cfRule type="cellIs" dxfId="54" priority="54" operator="equal">
      <formula>0</formula>
    </cfRule>
    <cfRule type="containsErrors" dxfId="53" priority="55">
      <formula>ISERROR(O132)</formula>
    </cfRule>
  </conditionalFormatting>
  <conditionalFormatting sqref="O137:O138">
    <cfRule type="cellIs" dxfId="52" priority="52" operator="equal">
      <formula>0</formula>
    </cfRule>
    <cfRule type="containsErrors" dxfId="51" priority="53">
      <formula>ISERROR(O137)</formula>
    </cfRule>
  </conditionalFormatting>
  <conditionalFormatting sqref="O139:O140">
    <cfRule type="cellIs" dxfId="50" priority="50" operator="equal">
      <formula>0</formula>
    </cfRule>
    <cfRule type="containsErrors" dxfId="49" priority="51">
      <formula>ISERROR(O139)</formula>
    </cfRule>
  </conditionalFormatting>
  <conditionalFormatting sqref="O132:O136">
    <cfRule type="cellIs" dxfId="48" priority="49" operator="equal">
      <formula>FALSE</formula>
    </cfRule>
  </conditionalFormatting>
  <conditionalFormatting sqref="O137:O138">
    <cfRule type="cellIs" dxfId="47" priority="48" operator="equal">
      <formula>FALSE</formula>
    </cfRule>
  </conditionalFormatting>
  <conditionalFormatting sqref="O139:O140">
    <cfRule type="cellIs" dxfId="46" priority="47" operator="equal">
      <formula>FALSE</formula>
    </cfRule>
  </conditionalFormatting>
  <conditionalFormatting sqref="M142:N146 D142:D146">
    <cfRule type="containsErrors" dxfId="45" priority="46">
      <formula>ISERROR(D142)</formula>
    </cfRule>
  </conditionalFormatting>
  <conditionalFormatting sqref="M142:M146">
    <cfRule type="containsErrors" dxfId="44" priority="45">
      <formula>ISERROR(M142)</formula>
    </cfRule>
  </conditionalFormatting>
  <conditionalFormatting sqref="M142:N146">
    <cfRule type="cellIs" dxfId="43" priority="44" operator="equal">
      <formula>0</formula>
    </cfRule>
  </conditionalFormatting>
  <conditionalFormatting sqref="M147:N148 D147:D148">
    <cfRule type="cellIs" dxfId="42" priority="42" operator="equal">
      <formula>0</formula>
    </cfRule>
    <cfRule type="containsErrors" dxfId="41" priority="43">
      <formula>ISERROR(D147)</formula>
    </cfRule>
  </conditionalFormatting>
  <conditionalFormatting sqref="M149:N150">
    <cfRule type="cellIs" dxfId="40" priority="40" operator="equal">
      <formula>0</formula>
    </cfRule>
    <cfRule type="containsErrors" dxfId="39" priority="41">
      <formula>ISERROR(M149)</formula>
    </cfRule>
  </conditionalFormatting>
  <conditionalFormatting sqref="C142:C146">
    <cfRule type="containsErrors" dxfId="38" priority="39">
      <formula>ISERROR(C142)</formula>
    </cfRule>
  </conditionalFormatting>
  <conditionalFormatting sqref="C147:C148">
    <cfRule type="cellIs" dxfId="37" priority="37" operator="equal">
      <formula>0</formula>
    </cfRule>
    <cfRule type="containsErrors" dxfId="36" priority="38">
      <formula>ISERROR(C147)</formula>
    </cfRule>
  </conditionalFormatting>
  <conditionalFormatting sqref="C149:C150">
    <cfRule type="cellIs" dxfId="35" priority="35" operator="equal">
      <formula>0</formula>
    </cfRule>
    <cfRule type="containsErrors" dxfId="34" priority="36">
      <formula>ISERROR(C149)</formula>
    </cfRule>
  </conditionalFormatting>
  <conditionalFormatting sqref="D149:D150">
    <cfRule type="cellIs" dxfId="33" priority="33" operator="equal">
      <formula>0</formula>
    </cfRule>
    <cfRule type="containsErrors" dxfId="32" priority="34">
      <formula>ISERROR(D149)</formula>
    </cfRule>
  </conditionalFormatting>
  <conditionalFormatting sqref="O142:O146">
    <cfRule type="cellIs" dxfId="31" priority="31" operator="equal">
      <formula>0</formula>
    </cfRule>
    <cfRule type="containsErrors" dxfId="30" priority="32">
      <formula>ISERROR(O142)</formula>
    </cfRule>
  </conditionalFormatting>
  <conditionalFormatting sqref="O147:O148">
    <cfRule type="cellIs" dxfId="29" priority="29" operator="equal">
      <formula>0</formula>
    </cfRule>
    <cfRule type="containsErrors" dxfId="28" priority="30">
      <formula>ISERROR(O147)</formula>
    </cfRule>
  </conditionalFormatting>
  <conditionalFormatting sqref="O149:O150">
    <cfRule type="cellIs" dxfId="27" priority="27" operator="equal">
      <formula>0</formula>
    </cfRule>
    <cfRule type="containsErrors" dxfId="26" priority="28">
      <formula>ISERROR(O149)</formula>
    </cfRule>
  </conditionalFormatting>
  <conditionalFormatting sqref="O142:O146">
    <cfRule type="cellIs" dxfId="25" priority="26" operator="equal">
      <formula>FALSE</formula>
    </cfRule>
  </conditionalFormatting>
  <conditionalFormatting sqref="O147:O148">
    <cfRule type="cellIs" dxfId="24" priority="25" operator="equal">
      <formula>FALSE</formula>
    </cfRule>
  </conditionalFormatting>
  <conditionalFormatting sqref="O149:O150">
    <cfRule type="cellIs" dxfId="23" priority="24" operator="equal">
      <formula>FALSE</formula>
    </cfRule>
  </conditionalFormatting>
  <conditionalFormatting sqref="M152:N156 D152:D156">
    <cfRule type="containsErrors" dxfId="22" priority="23">
      <formula>ISERROR(D152)</formula>
    </cfRule>
  </conditionalFormatting>
  <conditionalFormatting sqref="M152:M156">
    <cfRule type="containsErrors" dxfId="21" priority="22">
      <formula>ISERROR(M152)</formula>
    </cfRule>
  </conditionalFormatting>
  <conditionalFormatting sqref="M152:N156">
    <cfRule type="cellIs" dxfId="20" priority="21" operator="equal">
      <formula>0</formula>
    </cfRule>
  </conditionalFormatting>
  <conditionalFormatting sqref="M157:N158 D157:D158">
    <cfRule type="cellIs" dxfId="19" priority="19" operator="equal">
      <formula>0</formula>
    </cfRule>
    <cfRule type="containsErrors" dxfId="18" priority="20">
      <formula>ISERROR(D157)</formula>
    </cfRule>
  </conditionalFormatting>
  <conditionalFormatting sqref="M159:N160">
    <cfRule type="cellIs" dxfId="17" priority="17" operator="equal">
      <formula>0</formula>
    </cfRule>
    <cfRule type="containsErrors" dxfId="16" priority="18">
      <formula>ISERROR(M159)</formula>
    </cfRule>
  </conditionalFormatting>
  <conditionalFormatting sqref="C152:C156">
    <cfRule type="containsErrors" dxfId="15" priority="16">
      <formula>ISERROR(C152)</formula>
    </cfRule>
  </conditionalFormatting>
  <conditionalFormatting sqref="C157:C158">
    <cfRule type="cellIs" dxfId="14" priority="14" operator="equal">
      <formula>0</formula>
    </cfRule>
    <cfRule type="containsErrors" dxfId="13" priority="15">
      <formula>ISERROR(C157)</formula>
    </cfRule>
  </conditionalFormatting>
  <conditionalFormatting sqref="C159:C160">
    <cfRule type="cellIs" dxfId="12" priority="12" operator="equal">
      <formula>0</formula>
    </cfRule>
    <cfRule type="containsErrors" dxfId="11" priority="13">
      <formula>ISERROR(C159)</formula>
    </cfRule>
  </conditionalFormatting>
  <conditionalFormatting sqref="D159:D160">
    <cfRule type="cellIs" dxfId="10" priority="10" operator="equal">
      <formula>0</formula>
    </cfRule>
    <cfRule type="containsErrors" dxfId="9" priority="11">
      <formula>ISERROR(D159)</formula>
    </cfRule>
  </conditionalFormatting>
  <conditionalFormatting sqref="O152:O156">
    <cfRule type="cellIs" dxfId="8" priority="8" operator="equal">
      <formula>0</formula>
    </cfRule>
    <cfRule type="containsErrors" dxfId="7" priority="9">
      <formula>ISERROR(O152)</formula>
    </cfRule>
  </conditionalFormatting>
  <conditionalFormatting sqref="O157:O158">
    <cfRule type="cellIs" dxfId="6" priority="6" operator="equal">
      <formula>0</formula>
    </cfRule>
    <cfRule type="containsErrors" dxfId="5" priority="7">
      <formula>ISERROR(O157)</formula>
    </cfRule>
  </conditionalFormatting>
  <conditionalFormatting sqref="O159:O160">
    <cfRule type="cellIs" dxfId="4" priority="4" operator="equal">
      <formula>0</formula>
    </cfRule>
    <cfRule type="containsErrors" dxfId="3" priority="5">
      <formula>ISERROR(O159)</formula>
    </cfRule>
  </conditionalFormatting>
  <conditionalFormatting sqref="O152:O156">
    <cfRule type="cellIs" dxfId="2" priority="3" operator="equal">
      <formula>FALSE</formula>
    </cfRule>
  </conditionalFormatting>
  <conditionalFormatting sqref="O157:O158">
    <cfRule type="cellIs" dxfId="1" priority="2" operator="equal">
      <formula>FALSE</formula>
    </cfRule>
  </conditionalFormatting>
  <conditionalFormatting sqref="O159:O160">
    <cfRule type="cellIs" dxfId="0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Informations personnelles</vt:lpstr>
      <vt:lpstr>Données</vt:lpstr>
      <vt:lpstr>Abat-Neuf</vt:lpstr>
      <vt:lpstr>Sem.01</vt:lpstr>
      <vt:lpstr>Sem.02</vt:lpstr>
      <vt:lpstr>Sem.03</vt:lpstr>
      <vt:lpstr>Sem.04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2016-05-19T15:22:51Z</dcterms:created>
  <dcterms:modified xsi:type="dcterms:W3CDTF">2016-05-19T16:22:57Z</dcterms:modified>
</cp:coreProperties>
</file>