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omments2.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BOWLING\"/>
    </mc:Choice>
  </mc:AlternateContent>
  <bookViews>
    <workbookView xWindow="0" yWindow="0" windowWidth="8232" windowHeight="5604" firstSheet="1" activeTab="2"/>
  </bookViews>
  <sheets>
    <sheet name="Calendrier" sheetId="31" r:id="rId1"/>
    <sheet name="Horaire" sheetId="32" r:id="rId2"/>
    <sheet name="Données" sheetId="1" r:id="rId3"/>
    <sheet name="Abat-Neuf" sheetId="7" r:id="rId4"/>
  </sheets>
  <functionGroups builtInGroupCount="18"/>
  <definedNames>
    <definedName name="_xlnm._FilterDatabase" localSheetId="2" hidden="1">Données!$A$2:$L$2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4" i="1" l="1"/>
  <c r="F5" i="1"/>
  <c r="F6" i="1"/>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456" i="1"/>
  <c r="F457" i="1"/>
  <c r="F458" i="1"/>
  <c r="F459" i="1"/>
  <c r="F460" i="1"/>
  <c r="F461" i="1"/>
  <c r="F462" i="1"/>
  <c r="F463" i="1"/>
  <c r="F464" i="1"/>
  <c r="F465" i="1"/>
  <c r="F466" i="1"/>
  <c r="F467" i="1"/>
  <c r="F468" i="1"/>
  <c r="F469" i="1"/>
  <c r="F470" i="1"/>
  <c r="F471" i="1"/>
  <c r="F472" i="1"/>
  <c r="F473" i="1"/>
  <c r="F474" i="1"/>
  <c r="F475" i="1"/>
  <c r="F476" i="1"/>
  <c r="F477" i="1"/>
  <c r="F478" i="1"/>
  <c r="F479" i="1"/>
  <c r="F480" i="1"/>
  <c r="F481" i="1"/>
  <c r="F482" i="1"/>
  <c r="F483" i="1"/>
  <c r="F484" i="1"/>
  <c r="F485" i="1"/>
  <c r="F486" i="1"/>
  <c r="F487" i="1"/>
  <c r="F488" i="1"/>
  <c r="F489" i="1"/>
  <c r="F490" i="1"/>
  <c r="F491" i="1"/>
  <c r="F492" i="1"/>
  <c r="F493" i="1"/>
  <c r="F494" i="1"/>
  <c r="F495" i="1"/>
  <c r="F496" i="1"/>
  <c r="F497" i="1"/>
  <c r="F498" i="1"/>
  <c r="F499" i="1"/>
  <c r="F500" i="1"/>
  <c r="F501" i="1"/>
  <c r="F502" i="1"/>
  <c r="F503" i="1"/>
  <c r="F504" i="1"/>
  <c r="F505" i="1"/>
  <c r="F506" i="1"/>
  <c r="F507" i="1"/>
  <c r="F508" i="1"/>
  <c r="F509" i="1"/>
  <c r="F510" i="1"/>
  <c r="F511" i="1"/>
  <c r="F512" i="1"/>
  <c r="F513" i="1"/>
  <c r="F514" i="1"/>
  <c r="F515" i="1"/>
  <c r="F516" i="1"/>
  <c r="F517" i="1"/>
  <c r="F518" i="1"/>
  <c r="F519" i="1"/>
  <c r="F520" i="1"/>
  <c r="F521" i="1"/>
  <c r="F522" i="1"/>
  <c r="F523" i="1"/>
  <c r="F524" i="1"/>
  <c r="F525" i="1"/>
  <c r="F526" i="1"/>
  <c r="F527" i="1"/>
  <c r="F528" i="1"/>
  <c r="F529" i="1"/>
  <c r="F530" i="1"/>
  <c r="F531" i="1"/>
  <c r="F532" i="1"/>
  <c r="F533" i="1"/>
  <c r="F534" i="1"/>
  <c r="F535" i="1"/>
  <c r="F536" i="1"/>
  <c r="F537" i="1"/>
  <c r="F538" i="1"/>
  <c r="F539" i="1"/>
  <c r="F540" i="1"/>
  <c r="F541" i="1"/>
  <c r="F542" i="1"/>
  <c r="F543" i="1"/>
  <c r="F544" i="1"/>
  <c r="F545" i="1"/>
  <c r="F546" i="1"/>
  <c r="F547" i="1"/>
  <c r="F548" i="1"/>
  <c r="F549" i="1"/>
  <c r="F550" i="1"/>
  <c r="F551" i="1"/>
  <c r="F552" i="1"/>
  <c r="F553" i="1"/>
  <c r="F554" i="1"/>
  <c r="F555" i="1"/>
  <c r="F556" i="1"/>
  <c r="F557" i="1"/>
  <c r="F558" i="1"/>
  <c r="F559" i="1"/>
  <c r="F560" i="1"/>
  <c r="F561" i="1"/>
  <c r="F562" i="1"/>
  <c r="F563" i="1"/>
  <c r="F564" i="1"/>
  <c r="F565" i="1"/>
  <c r="F566" i="1"/>
  <c r="F567" i="1"/>
  <c r="F568" i="1"/>
  <c r="F569" i="1"/>
  <c r="F570" i="1"/>
  <c r="F571" i="1"/>
  <c r="F572" i="1"/>
  <c r="F573" i="1"/>
  <c r="F574" i="1"/>
  <c r="F575" i="1"/>
  <c r="F576" i="1"/>
  <c r="F577" i="1"/>
  <c r="F578" i="1"/>
  <c r="F579" i="1"/>
  <c r="F580" i="1"/>
  <c r="F581" i="1"/>
  <c r="F582" i="1"/>
  <c r="F583" i="1"/>
  <c r="F584" i="1"/>
  <c r="F585" i="1"/>
  <c r="F586" i="1"/>
  <c r="F587" i="1"/>
  <c r="F588" i="1"/>
  <c r="F589" i="1"/>
  <c r="F590" i="1"/>
  <c r="F591" i="1"/>
  <c r="F592" i="1"/>
  <c r="F593" i="1"/>
  <c r="F594" i="1"/>
  <c r="F595" i="1"/>
  <c r="F596" i="1"/>
  <c r="F597" i="1"/>
  <c r="F598" i="1"/>
  <c r="F599" i="1"/>
  <c r="F600" i="1"/>
  <c r="F601" i="1"/>
  <c r="F602" i="1"/>
  <c r="F603" i="1"/>
  <c r="F604" i="1"/>
  <c r="F605" i="1"/>
  <c r="F606" i="1"/>
  <c r="F607" i="1"/>
  <c r="F608" i="1"/>
  <c r="F609" i="1"/>
  <c r="F610" i="1"/>
  <c r="F611" i="1"/>
  <c r="F612" i="1"/>
  <c r="F613" i="1"/>
  <c r="F614" i="1"/>
  <c r="F615" i="1"/>
  <c r="F616" i="1"/>
  <c r="F617" i="1"/>
  <c r="F618" i="1"/>
  <c r="F619" i="1"/>
  <c r="F620" i="1"/>
  <c r="F621" i="1"/>
  <c r="F622" i="1"/>
  <c r="F623" i="1"/>
  <c r="F624" i="1"/>
  <c r="F625" i="1"/>
  <c r="F626" i="1"/>
  <c r="F627" i="1"/>
  <c r="F628" i="1"/>
  <c r="F629" i="1"/>
  <c r="F630" i="1"/>
  <c r="F631" i="1"/>
  <c r="F632" i="1"/>
  <c r="F633" i="1"/>
  <c r="F634" i="1"/>
  <c r="F635" i="1"/>
  <c r="F636" i="1"/>
  <c r="F637" i="1"/>
  <c r="F638" i="1"/>
  <c r="F639" i="1"/>
  <c r="F640" i="1"/>
  <c r="F641" i="1"/>
  <c r="F642" i="1"/>
  <c r="F643" i="1"/>
  <c r="F644" i="1"/>
  <c r="F645" i="1"/>
  <c r="F646" i="1"/>
  <c r="F647" i="1"/>
  <c r="F648" i="1"/>
  <c r="F649" i="1"/>
  <c r="F650" i="1"/>
  <c r="F651" i="1"/>
  <c r="F652" i="1"/>
  <c r="F653" i="1"/>
  <c r="F654" i="1"/>
  <c r="F655" i="1"/>
  <c r="F656" i="1"/>
  <c r="F657" i="1"/>
  <c r="F658" i="1"/>
  <c r="F659" i="1"/>
  <c r="F660" i="1"/>
  <c r="F661" i="1"/>
  <c r="F662" i="1"/>
  <c r="F663" i="1"/>
  <c r="F664" i="1"/>
  <c r="F665" i="1"/>
  <c r="F666" i="1"/>
  <c r="F667" i="1"/>
  <c r="F668" i="1"/>
  <c r="F669" i="1"/>
  <c r="F670" i="1"/>
  <c r="F671" i="1"/>
  <c r="F672" i="1"/>
  <c r="F673" i="1"/>
  <c r="F674" i="1"/>
  <c r="F675" i="1"/>
  <c r="F676" i="1"/>
  <c r="F677" i="1"/>
  <c r="F678" i="1"/>
  <c r="F679" i="1"/>
  <c r="F680" i="1"/>
  <c r="F681" i="1"/>
  <c r="F682" i="1"/>
  <c r="F683" i="1"/>
  <c r="F684" i="1"/>
  <c r="F685" i="1"/>
  <c r="F686" i="1"/>
  <c r="F687" i="1"/>
  <c r="F688" i="1"/>
  <c r="F689" i="1"/>
  <c r="F690" i="1"/>
  <c r="F691" i="1"/>
  <c r="F692" i="1"/>
  <c r="F693" i="1"/>
  <c r="F694" i="1"/>
  <c r="F695" i="1"/>
  <c r="F696" i="1"/>
  <c r="F697" i="1"/>
  <c r="F698" i="1"/>
  <c r="F699" i="1"/>
  <c r="F700" i="1"/>
  <c r="F701" i="1"/>
  <c r="F702" i="1"/>
  <c r="F703" i="1"/>
  <c r="F704" i="1"/>
  <c r="F705" i="1"/>
  <c r="F706" i="1"/>
  <c r="F707" i="1"/>
  <c r="F708" i="1"/>
  <c r="F709" i="1"/>
  <c r="F710" i="1"/>
  <c r="F711" i="1"/>
  <c r="F712" i="1"/>
  <c r="F713" i="1"/>
  <c r="F714" i="1"/>
  <c r="F715" i="1"/>
  <c r="F716" i="1"/>
  <c r="F717" i="1"/>
  <c r="F718" i="1"/>
  <c r="F719" i="1"/>
  <c r="F720" i="1"/>
  <c r="F721" i="1"/>
  <c r="F722" i="1"/>
  <c r="F723" i="1"/>
  <c r="F724" i="1"/>
  <c r="F725" i="1"/>
  <c r="F726" i="1"/>
  <c r="F727" i="1"/>
  <c r="F728" i="1"/>
  <c r="F729" i="1"/>
  <c r="F730" i="1"/>
  <c r="F731" i="1"/>
  <c r="F732" i="1"/>
  <c r="F733" i="1"/>
  <c r="F734" i="1"/>
  <c r="F735" i="1"/>
  <c r="F736" i="1"/>
  <c r="F737" i="1"/>
  <c r="F738" i="1"/>
  <c r="F739" i="1"/>
  <c r="F740" i="1"/>
  <c r="F741" i="1"/>
  <c r="F742" i="1"/>
  <c r="F743" i="1"/>
  <c r="F744" i="1"/>
  <c r="F745" i="1"/>
  <c r="F746" i="1"/>
  <c r="F747" i="1"/>
  <c r="F748" i="1"/>
  <c r="F749" i="1"/>
  <c r="F750" i="1"/>
  <c r="F751" i="1"/>
  <c r="F752" i="1"/>
  <c r="F753" i="1"/>
  <c r="F754" i="1"/>
  <c r="F755" i="1"/>
  <c r="F756" i="1"/>
  <c r="F757" i="1"/>
  <c r="F758" i="1"/>
  <c r="F759" i="1"/>
  <c r="F760" i="1"/>
  <c r="F761" i="1"/>
  <c r="F762" i="1"/>
  <c r="F763" i="1"/>
  <c r="F764" i="1"/>
  <c r="F765" i="1"/>
  <c r="F766" i="1"/>
  <c r="F767" i="1"/>
  <c r="F768" i="1"/>
  <c r="F769" i="1"/>
  <c r="F770" i="1"/>
  <c r="F771" i="1"/>
  <c r="F772" i="1"/>
  <c r="F773" i="1"/>
  <c r="F774" i="1"/>
  <c r="F775" i="1"/>
  <c r="F776" i="1"/>
  <c r="F777" i="1"/>
  <c r="F778" i="1"/>
  <c r="F779" i="1"/>
  <c r="F780" i="1"/>
  <c r="F781" i="1"/>
  <c r="F782" i="1"/>
  <c r="F783" i="1"/>
  <c r="F784" i="1"/>
  <c r="F785" i="1"/>
  <c r="F786" i="1"/>
  <c r="F787" i="1"/>
  <c r="F788" i="1"/>
  <c r="F789" i="1"/>
  <c r="F790" i="1"/>
  <c r="F791" i="1"/>
  <c r="F792" i="1"/>
  <c r="F793" i="1"/>
  <c r="F794" i="1"/>
  <c r="F795" i="1"/>
  <c r="F796" i="1"/>
  <c r="F797" i="1"/>
  <c r="F798" i="1"/>
  <c r="F799" i="1"/>
  <c r="F800" i="1"/>
  <c r="F801" i="1"/>
  <c r="F802" i="1"/>
  <c r="F803" i="1"/>
  <c r="F804" i="1"/>
  <c r="F805" i="1"/>
  <c r="F806" i="1"/>
  <c r="F807" i="1"/>
  <c r="F808" i="1"/>
  <c r="F809" i="1"/>
  <c r="F810" i="1"/>
  <c r="F811" i="1"/>
  <c r="F812" i="1"/>
  <c r="F813" i="1"/>
  <c r="F814" i="1"/>
  <c r="F815" i="1"/>
  <c r="F816" i="1"/>
  <c r="F817" i="1"/>
  <c r="F818" i="1"/>
  <c r="F819" i="1"/>
  <c r="F820" i="1"/>
  <c r="F821" i="1"/>
  <c r="F822" i="1"/>
  <c r="F823" i="1"/>
  <c r="F824" i="1"/>
  <c r="F825" i="1"/>
  <c r="F826" i="1"/>
  <c r="F827" i="1"/>
  <c r="F828" i="1"/>
  <c r="F829" i="1"/>
  <c r="F830" i="1"/>
  <c r="F831" i="1"/>
  <c r="F832" i="1"/>
  <c r="F833" i="1"/>
  <c r="F834" i="1"/>
  <c r="F835" i="1"/>
  <c r="F836" i="1"/>
  <c r="F837" i="1"/>
  <c r="F838" i="1"/>
  <c r="F839" i="1"/>
  <c r="F840" i="1"/>
  <c r="F841" i="1"/>
  <c r="F842" i="1"/>
  <c r="F843" i="1"/>
  <c r="F844" i="1"/>
  <c r="F845" i="1"/>
  <c r="F846" i="1"/>
  <c r="F847" i="1"/>
  <c r="F848" i="1"/>
  <c r="F849" i="1"/>
  <c r="F850" i="1"/>
  <c r="F851" i="1"/>
  <c r="F852" i="1"/>
  <c r="F853" i="1"/>
  <c r="F854" i="1"/>
  <c r="F855" i="1"/>
  <c r="F856" i="1"/>
  <c r="F857" i="1"/>
  <c r="F858" i="1"/>
  <c r="F859" i="1"/>
  <c r="F860" i="1"/>
  <c r="F861" i="1"/>
  <c r="F862" i="1"/>
  <c r="F863" i="1"/>
  <c r="F864" i="1"/>
  <c r="F865" i="1"/>
  <c r="F866" i="1"/>
  <c r="F867" i="1"/>
  <c r="F868" i="1"/>
  <c r="F869" i="1"/>
  <c r="F870" i="1"/>
  <c r="F871" i="1"/>
  <c r="F872" i="1"/>
  <c r="F873" i="1"/>
  <c r="F874" i="1"/>
  <c r="F875" i="1"/>
  <c r="F876" i="1"/>
  <c r="F877" i="1"/>
  <c r="F878" i="1"/>
  <c r="F879" i="1"/>
  <c r="F880" i="1"/>
  <c r="F881" i="1"/>
  <c r="F882" i="1"/>
  <c r="F883" i="1"/>
  <c r="F884" i="1"/>
  <c r="F885" i="1"/>
  <c r="F886" i="1"/>
  <c r="F887" i="1"/>
  <c r="F888" i="1"/>
  <c r="F889" i="1"/>
  <c r="F890" i="1"/>
  <c r="F891" i="1"/>
  <c r="F892" i="1"/>
  <c r="F893" i="1"/>
  <c r="F894" i="1"/>
  <c r="F895" i="1"/>
  <c r="F896" i="1"/>
  <c r="F897" i="1"/>
  <c r="F898" i="1"/>
  <c r="F899" i="1"/>
  <c r="F900" i="1"/>
  <c r="F901" i="1"/>
  <c r="F902" i="1"/>
  <c r="F903" i="1"/>
  <c r="F904" i="1"/>
  <c r="F905" i="1"/>
  <c r="F906" i="1"/>
  <c r="F907" i="1"/>
  <c r="F908" i="1"/>
  <c r="F909" i="1"/>
  <c r="F910" i="1"/>
  <c r="F911" i="1"/>
  <c r="F912" i="1"/>
  <c r="F913" i="1"/>
  <c r="F914" i="1"/>
  <c r="F915" i="1"/>
  <c r="F916" i="1"/>
  <c r="F917" i="1"/>
  <c r="F918" i="1"/>
  <c r="F919" i="1"/>
  <c r="F920" i="1"/>
  <c r="F921" i="1"/>
  <c r="F922" i="1"/>
  <c r="F923" i="1"/>
  <c r="F924" i="1"/>
  <c r="F925" i="1"/>
  <c r="F926" i="1"/>
  <c r="F927" i="1"/>
  <c r="F928" i="1"/>
  <c r="F929" i="1"/>
  <c r="F930" i="1"/>
  <c r="F931" i="1"/>
  <c r="F932" i="1"/>
  <c r="F933" i="1"/>
  <c r="F934" i="1"/>
  <c r="F935" i="1"/>
  <c r="F936" i="1"/>
  <c r="F937" i="1"/>
  <c r="F938" i="1"/>
  <c r="F939" i="1"/>
  <c r="F940" i="1"/>
  <c r="F941" i="1"/>
  <c r="F942" i="1"/>
  <c r="F943" i="1"/>
  <c r="F944" i="1"/>
  <c r="F945" i="1"/>
  <c r="F946" i="1"/>
  <c r="F947" i="1"/>
  <c r="F948" i="1"/>
  <c r="F949" i="1"/>
  <c r="F950" i="1"/>
  <c r="F951" i="1"/>
  <c r="F952" i="1"/>
  <c r="F953" i="1"/>
  <c r="F954" i="1"/>
  <c r="F955" i="1"/>
  <c r="F956" i="1"/>
  <c r="F957" i="1"/>
  <c r="F958" i="1"/>
  <c r="F959" i="1"/>
  <c r="F960" i="1"/>
  <c r="F961" i="1"/>
  <c r="F962" i="1"/>
  <c r="F963" i="1"/>
  <c r="F964" i="1"/>
  <c r="F965" i="1"/>
  <c r="F966" i="1"/>
  <c r="F967" i="1"/>
  <c r="F968" i="1"/>
  <c r="F969" i="1"/>
  <c r="F970" i="1"/>
  <c r="F971" i="1"/>
  <c r="F972" i="1"/>
  <c r="F973" i="1"/>
  <c r="F974" i="1"/>
  <c r="F975" i="1"/>
  <c r="F976" i="1"/>
  <c r="F977" i="1"/>
  <c r="F978" i="1"/>
  <c r="F979" i="1"/>
  <c r="F980" i="1"/>
  <c r="F981" i="1"/>
  <c r="F982" i="1"/>
  <c r="F983" i="1"/>
  <c r="F984" i="1"/>
  <c r="F985" i="1"/>
  <c r="F986" i="1"/>
  <c r="F987" i="1"/>
  <c r="F988" i="1"/>
  <c r="F989" i="1"/>
  <c r="F990" i="1"/>
  <c r="F991" i="1"/>
  <c r="F992" i="1"/>
  <c r="F993" i="1"/>
  <c r="F994" i="1"/>
  <c r="F995" i="1"/>
  <c r="F996" i="1"/>
  <c r="F997" i="1"/>
  <c r="F998" i="1"/>
  <c r="F999" i="1"/>
  <c r="F1000" i="1"/>
  <c r="F1001" i="1"/>
  <c r="F1002" i="1"/>
  <c r="F1003" i="1"/>
  <c r="F3" i="1"/>
  <c r="AO386" i="7" l="1"/>
  <c r="AO360" i="7"/>
  <c r="AO335" i="7"/>
  <c r="AO309" i="7"/>
  <c r="AO284" i="7"/>
  <c r="AO258" i="7"/>
  <c r="AO233" i="7"/>
  <c r="AO207" i="7"/>
  <c r="AO182" i="7"/>
  <c r="AO156" i="7"/>
  <c r="AO131" i="7"/>
  <c r="AO105" i="7"/>
  <c r="AO80" i="7"/>
  <c r="AO54" i="7"/>
  <c r="AO29" i="7"/>
  <c r="AL5" i="7"/>
  <c r="AL7" i="7" l="1"/>
  <c r="AL339" i="7" l="1"/>
  <c r="AL237" i="7"/>
  <c r="AL135" i="7"/>
  <c r="AL33" i="7"/>
  <c r="AL313" i="7"/>
  <c r="AL211" i="7"/>
  <c r="AL109" i="7"/>
  <c r="AL390" i="7"/>
  <c r="AL288" i="7"/>
  <c r="AL186" i="7"/>
  <c r="AL84" i="7"/>
  <c r="AL364" i="7"/>
  <c r="AL262" i="7"/>
  <c r="AL160" i="7"/>
  <c r="AL58" i="7"/>
  <c r="AO3" i="7"/>
  <c r="AE2" i="7"/>
  <c r="E41" i="32"/>
  <c r="E39" i="32"/>
  <c r="E37" i="32"/>
  <c r="E36" i="32"/>
  <c r="E35" i="32"/>
  <c r="E34" i="32"/>
  <c r="E32" i="32"/>
  <c r="E31" i="32"/>
  <c r="E30" i="32"/>
  <c r="E29" i="32"/>
  <c r="E28" i="32"/>
  <c r="E27" i="32"/>
  <c r="E26" i="32"/>
  <c r="E25" i="32"/>
  <c r="E24" i="32"/>
  <c r="E23" i="32"/>
  <c r="E22" i="32"/>
  <c r="E21" i="32"/>
  <c r="E20" i="32"/>
  <c r="E19" i="32"/>
  <c r="E18" i="32"/>
  <c r="E17" i="32"/>
  <c r="E16" i="32"/>
  <c r="E15" i="32"/>
  <c r="E14" i="32"/>
  <c r="E13" i="32"/>
  <c r="E12" i="32"/>
  <c r="E11" i="32"/>
  <c r="E10" i="32"/>
  <c r="E9" i="32"/>
  <c r="E8" i="32"/>
  <c r="E7" i="32"/>
  <c r="E6" i="32"/>
  <c r="E5" i="32"/>
  <c r="E4" i="32"/>
  <c r="W27" i="31"/>
  <c r="N27" i="31"/>
  <c r="E27" i="31"/>
  <c r="AD18" i="31"/>
  <c r="Z18" i="31"/>
  <c r="Q18" i="31"/>
  <c r="N18" i="31"/>
  <c r="G18" i="31"/>
  <c r="C18" i="31"/>
  <c r="C14" i="31"/>
  <c r="C13" i="31"/>
  <c r="D12" i="31"/>
  <c r="E11" i="31"/>
  <c r="G10" i="31"/>
  <c r="A10" i="31"/>
  <c r="AD9" i="31"/>
  <c r="AA9" i="31"/>
  <c r="W9" i="31"/>
  <c r="V9" i="31"/>
  <c r="U9" i="31"/>
  <c r="N9" i="31"/>
  <c r="I9" i="31"/>
  <c r="G9" i="31"/>
  <c r="F9" i="31"/>
  <c r="V18" i="31" s="1"/>
  <c r="E9" i="31"/>
  <c r="D9" i="31"/>
  <c r="AB27" i="31" s="1"/>
  <c r="C9" i="31"/>
  <c r="S18" i="31" s="1"/>
  <c r="B9" i="31"/>
  <c r="J27" i="31" s="1"/>
  <c r="A9" i="31"/>
  <c r="A8" i="31"/>
  <c r="A6" i="31"/>
  <c r="F15" i="31" l="1"/>
  <c r="B15" i="31"/>
  <c r="F14" i="31"/>
  <c r="B14" i="31"/>
  <c r="F13" i="31"/>
  <c r="B13" i="31"/>
  <c r="F12" i="31"/>
  <c r="B12" i="31"/>
  <c r="F11" i="31"/>
  <c r="B11" i="31"/>
  <c r="F10" i="31"/>
  <c r="B10" i="31"/>
  <c r="D15" i="31"/>
  <c r="D14" i="31"/>
  <c r="I27" i="31"/>
  <c r="Y27" i="31"/>
  <c r="Y18" i="31"/>
  <c r="Y9" i="31"/>
  <c r="Q27" i="31"/>
  <c r="I18" i="31"/>
  <c r="M27" i="31"/>
  <c r="AC27" i="31"/>
  <c r="U27" i="31"/>
  <c r="AC18" i="31"/>
  <c r="AC9" i="31"/>
  <c r="M18" i="31"/>
  <c r="J9" i="31"/>
  <c r="Q9" i="31"/>
  <c r="AB9" i="31"/>
  <c r="C10" i="31"/>
  <c r="A11" i="31"/>
  <c r="G11" i="31"/>
  <c r="E12" i="31"/>
  <c r="D13" i="31"/>
  <c r="E14" i="31"/>
  <c r="A15" i="31"/>
  <c r="A18" i="31"/>
  <c r="J18" i="31"/>
  <c r="AB18" i="31"/>
  <c r="D27" i="31"/>
  <c r="T27" i="31"/>
  <c r="L27" i="31"/>
  <c r="T18" i="31"/>
  <c r="T9" i="31"/>
  <c r="D18" i="31"/>
  <c r="G15" i="31"/>
  <c r="I8" i="31"/>
  <c r="R27" i="31"/>
  <c r="B27" i="31"/>
  <c r="B18" i="31"/>
  <c r="Z27" i="31"/>
  <c r="R18" i="31"/>
  <c r="L9" i="31"/>
  <c r="R9" i="31"/>
  <c r="D10" i="31"/>
  <c r="C11" i="31"/>
  <c r="A12" i="31"/>
  <c r="G12" i="31"/>
  <c r="E13" i="31"/>
  <c r="G14" i="31"/>
  <c r="C15" i="31"/>
  <c r="L18" i="31"/>
  <c r="U18" i="31"/>
  <c r="AA27" i="31"/>
  <c r="K27" i="31"/>
  <c r="C27" i="31"/>
  <c r="K18" i="31"/>
  <c r="K9" i="31"/>
  <c r="AA18" i="31"/>
  <c r="AE27" i="31"/>
  <c r="O27" i="31"/>
  <c r="O18" i="31"/>
  <c r="O9" i="31"/>
  <c r="G27" i="31"/>
  <c r="AE18" i="31"/>
  <c r="M9" i="31"/>
  <c r="S9" i="31"/>
  <c r="Z9" i="31"/>
  <c r="AE9" i="31"/>
  <c r="E10" i="31"/>
  <c r="D11" i="31"/>
  <c r="C12" i="31"/>
  <c r="A13" i="31"/>
  <c r="G13" i="31"/>
  <c r="A14" i="31"/>
  <c r="E15" i="31"/>
  <c r="E18" i="31"/>
  <c r="W18" i="31"/>
  <c r="A27" i="31"/>
  <c r="S27" i="31"/>
  <c r="V27" i="31"/>
  <c r="F27" i="31"/>
  <c r="F18" i="31"/>
  <c r="AD27" i="31"/>
  <c r="O15" i="31" l="1"/>
  <c r="K15" i="31"/>
  <c r="O14" i="31"/>
  <c r="K14" i="31"/>
  <c r="O13" i="31"/>
  <c r="K13" i="31"/>
  <c r="O12" i="31"/>
  <c r="K12" i="31"/>
  <c r="O11" i="31"/>
  <c r="K11" i="31"/>
  <c r="O10" i="31"/>
  <c r="K10" i="31"/>
  <c r="M15" i="31"/>
  <c r="I15" i="31"/>
  <c r="M14" i="31"/>
  <c r="I14" i="31"/>
  <c r="M13" i="31"/>
  <c r="N15" i="31"/>
  <c r="J14" i="31"/>
  <c r="N13" i="31"/>
  <c r="N12" i="31"/>
  <c r="I12" i="31"/>
  <c r="J11" i="31"/>
  <c r="L10" i="31"/>
  <c r="Q8" i="31"/>
  <c r="L15" i="31"/>
  <c r="L13" i="31"/>
  <c r="M12" i="31"/>
  <c r="N11" i="31"/>
  <c r="I11" i="31"/>
  <c r="J10" i="31"/>
  <c r="L14" i="31"/>
  <c r="J12" i="31"/>
  <c r="M10" i="31"/>
  <c r="J15" i="31"/>
  <c r="N14" i="31"/>
  <c r="J13" i="31"/>
  <c r="L12" i="31"/>
  <c r="M11" i="31"/>
  <c r="N10" i="31"/>
  <c r="I10" i="31"/>
  <c r="I13" i="31"/>
  <c r="L11" i="31"/>
  <c r="T15" i="31" l="1"/>
  <c r="T14" i="31"/>
  <c r="T13" i="31"/>
  <c r="T12" i="31"/>
  <c r="T11" i="31"/>
  <c r="T10" i="31"/>
  <c r="V15" i="31"/>
  <c r="R15" i="31"/>
  <c r="V14" i="31"/>
  <c r="R14" i="31"/>
  <c r="V13" i="31"/>
  <c r="R13" i="31"/>
  <c r="W15" i="31"/>
  <c r="S14" i="31"/>
  <c r="W13" i="31"/>
  <c r="U12" i="31"/>
  <c r="V11" i="31"/>
  <c r="Q11" i="31"/>
  <c r="W10" i="31"/>
  <c r="R10" i="31"/>
  <c r="U15" i="31"/>
  <c r="Q14" i="31"/>
  <c r="U13" i="31"/>
  <c r="S12" i="31"/>
  <c r="U11" i="31"/>
  <c r="V10" i="31"/>
  <c r="Q10" i="31"/>
  <c r="Q15" i="31"/>
  <c r="U14" i="31"/>
  <c r="V12" i="31"/>
  <c r="Q12" i="31"/>
  <c r="S10" i="31"/>
  <c r="S15" i="31"/>
  <c r="W14" i="31"/>
  <c r="S13" i="31"/>
  <c r="W12" i="31"/>
  <c r="R12" i="31"/>
  <c r="S11" i="31"/>
  <c r="U10" i="31"/>
  <c r="Q13" i="31"/>
  <c r="W11" i="31"/>
  <c r="R11" i="31"/>
  <c r="Y8" i="31"/>
  <c r="AC15" i="31" l="1"/>
  <c r="Y15" i="31"/>
  <c r="AC14" i="31"/>
  <c r="Y14" i="31"/>
  <c r="AC13" i="31"/>
  <c r="Y13" i="31"/>
  <c r="AC12" i="31"/>
  <c r="Y12" i="31"/>
  <c r="AC11" i="31"/>
  <c r="Y11" i="31"/>
  <c r="AC10" i="31"/>
  <c r="Y10" i="31"/>
  <c r="AE15" i="31"/>
  <c r="AA15" i="31"/>
  <c r="AE14" i="31"/>
  <c r="AA14" i="31"/>
  <c r="AE13" i="31"/>
  <c r="AA13" i="31"/>
  <c r="A17" i="31"/>
  <c r="AB14" i="31"/>
  <c r="AA12" i="31"/>
  <c r="AB11" i="31"/>
  <c r="AD10" i="31"/>
  <c r="AD15" i="31"/>
  <c r="Z14" i="31"/>
  <c r="AD13" i="31"/>
  <c r="AE12" i="31"/>
  <c r="Z12" i="31"/>
  <c r="AA11" i="31"/>
  <c r="AB10" i="31"/>
  <c r="Z15" i="31"/>
  <c r="AD14" i="31"/>
  <c r="AB12" i="31"/>
  <c r="AE10" i="31"/>
  <c r="Z10" i="31"/>
  <c r="AB15" i="31"/>
  <c r="AB13" i="31"/>
  <c r="AD12" i="31"/>
  <c r="AE11" i="31"/>
  <c r="Z11" i="31"/>
  <c r="AA10" i="31"/>
  <c r="Z13" i="31"/>
  <c r="AD11" i="31"/>
  <c r="D24" i="31" l="1"/>
  <c r="D23" i="31"/>
  <c r="D22" i="31"/>
  <c r="D21" i="31"/>
  <c r="D20" i="31"/>
  <c r="G24" i="31"/>
  <c r="B24" i="31"/>
  <c r="C23" i="31"/>
  <c r="E22" i="31"/>
  <c r="F21" i="31"/>
  <c r="A21" i="31"/>
  <c r="G20" i="31"/>
  <c r="B20" i="31"/>
  <c r="F19" i="31"/>
  <c r="B19" i="31"/>
  <c r="I17" i="31"/>
  <c r="E24" i="31"/>
  <c r="F23" i="31"/>
  <c r="A23" i="31"/>
  <c r="G22" i="31"/>
  <c r="B22" i="31"/>
  <c r="C21" i="31"/>
  <c r="E20" i="31"/>
  <c r="D19" i="31"/>
  <c r="A24" i="31"/>
  <c r="G23" i="31"/>
  <c r="C22" i="31"/>
  <c r="F20" i="31"/>
  <c r="A19" i="31"/>
  <c r="E23" i="31"/>
  <c r="A22" i="31"/>
  <c r="G21" i="31"/>
  <c r="C20" i="31"/>
  <c r="G19" i="31"/>
  <c r="C24" i="31"/>
  <c r="F22" i="31"/>
  <c r="B21" i="31"/>
  <c r="C19" i="31"/>
  <c r="F24" i="31"/>
  <c r="B23" i="31"/>
  <c r="E21" i="31"/>
  <c r="A20" i="31"/>
  <c r="E19" i="31"/>
  <c r="M24" i="31" l="1"/>
  <c r="I24" i="31"/>
  <c r="M23" i="31"/>
  <c r="I23" i="31"/>
  <c r="M22" i="31"/>
  <c r="I22" i="31"/>
  <c r="M21" i="31"/>
  <c r="I21" i="31"/>
  <c r="M20" i="31"/>
  <c r="I20" i="31"/>
  <c r="N24" i="31"/>
  <c r="O23" i="31"/>
  <c r="J23" i="31"/>
  <c r="K22" i="31"/>
  <c r="L21" i="31"/>
  <c r="N20" i="31"/>
  <c r="O19" i="31"/>
  <c r="K19" i="31"/>
  <c r="K24" i="31"/>
  <c r="L23" i="31"/>
  <c r="N22" i="31"/>
  <c r="O21" i="31"/>
  <c r="J21" i="31"/>
  <c r="K20" i="31"/>
  <c r="M19" i="31"/>
  <c r="I19" i="31"/>
  <c r="L24" i="31"/>
  <c r="O22" i="31"/>
  <c r="K21" i="31"/>
  <c r="J19" i="31"/>
  <c r="J24" i="31"/>
  <c r="L22" i="31"/>
  <c r="O20" i="31"/>
  <c r="O24" i="31"/>
  <c r="K23" i="31"/>
  <c r="N21" i="31"/>
  <c r="J20" i="31"/>
  <c r="L19" i="31"/>
  <c r="Q17" i="31"/>
  <c r="N23" i="31"/>
  <c r="J22" i="31"/>
  <c r="L20" i="31"/>
  <c r="N19" i="31"/>
  <c r="V24" i="31" l="1"/>
  <c r="R24" i="31"/>
  <c r="V23" i="31"/>
  <c r="R23" i="31"/>
  <c r="V22" i="31"/>
  <c r="R22" i="31"/>
  <c r="V21" i="31"/>
  <c r="R21" i="31"/>
  <c r="V20" i="31"/>
  <c r="R20" i="31"/>
  <c r="T24" i="31"/>
  <c r="U23" i="31"/>
  <c r="W22" i="31"/>
  <c r="Q22" i="31"/>
  <c r="S21" i="31"/>
  <c r="T20" i="31"/>
  <c r="T19" i="31"/>
  <c r="W24" i="31"/>
  <c r="Q24" i="31"/>
  <c r="S23" i="31"/>
  <c r="T22" i="31"/>
  <c r="U21" i="31"/>
  <c r="W20" i="31"/>
  <c r="Q20" i="31"/>
  <c r="V19" i="31"/>
  <c r="R19" i="31"/>
  <c r="Y17" i="31"/>
  <c r="T23" i="31"/>
  <c r="W21" i="31"/>
  <c r="S20" i="31"/>
  <c r="S19" i="31"/>
  <c r="U24" i="31"/>
  <c r="Q23" i="31"/>
  <c r="T21" i="31"/>
  <c r="Q19" i="31"/>
  <c r="W23" i="31"/>
  <c r="S22" i="31"/>
  <c r="U20" i="31"/>
  <c r="U19" i="31"/>
  <c r="S24" i="31"/>
  <c r="U22" i="31"/>
  <c r="Q21" i="31"/>
  <c r="W19" i="31"/>
  <c r="AE24" i="31" l="1"/>
  <c r="AA24" i="31"/>
  <c r="AE23" i="31"/>
  <c r="AA23" i="31"/>
  <c r="AE22" i="31"/>
  <c r="AA22" i="31"/>
  <c r="AE21" i="31"/>
  <c r="AA21" i="31"/>
  <c r="AE20" i="31"/>
  <c r="AA20" i="31"/>
  <c r="A26" i="31"/>
  <c r="Z24" i="31"/>
  <c r="AB23" i="31"/>
  <c r="AC22" i="31"/>
  <c r="AD21" i="31"/>
  <c r="Y21" i="31"/>
  <c r="Z20" i="31"/>
  <c r="AC19" i="31"/>
  <c r="Y19" i="31"/>
  <c r="AC24" i="31"/>
  <c r="AD23" i="31"/>
  <c r="Y23" i="31"/>
  <c r="Z22" i="31"/>
  <c r="AB21" i="31"/>
  <c r="AC20" i="31"/>
  <c r="AE19" i="31"/>
  <c r="AA19" i="31"/>
  <c r="Y24" i="31"/>
  <c r="AB22" i="31"/>
  <c r="AD20" i="31"/>
  <c r="AB19" i="31"/>
  <c r="AC23" i="31"/>
  <c r="Y22" i="31"/>
  <c r="AB20" i="31"/>
  <c r="Z19" i="31"/>
  <c r="AB24" i="31"/>
  <c r="AD22" i="31"/>
  <c r="Z21" i="31"/>
  <c r="AD19" i="31"/>
  <c r="AD24" i="31"/>
  <c r="Z23" i="31"/>
  <c r="AC21" i="31"/>
  <c r="Y20" i="31"/>
  <c r="D33" i="31" l="1"/>
  <c r="D32" i="31"/>
  <c r="D31" i="31"/>
  <c r="D30" i="31"/>
  <c r="D29" i="31"/>
  <c r="D28" i="31"/>
  <c r="F33" i="31"/>
  <c r="B33" i="31"/>
  <c r="F32" i="31"/>
  <c r="B32" i="31"/>
  <c r="F31" i="31"/>
  <c r="B31" i="31"/>
  <c r="F30" i="31"/>
  <c r="B30" i="31"/>
  <c r="F29" i="31"/>
  <c r="B29" i="31"/>
  <c r="F28" i="31"/>
  <c r="B28" i="31"/>
  <c r="C33" i="31"/>
  <c r="G32" i="31"/>
  <c r="C31" i="31"/>
  <c r="G30" i="31"/>
  <c r="C29" i="31"/>
  <c r="G28" i="31"/>
  <c r="G33" i="31"/>
  <c r="C32" i="31"/>
  <c r="G31" i="31"/>
  <c r="C30" i="31"/>
  <c r="G29" i="31"/>
  <c r="C28" i="31"/>
  <c r="E32" i="31"/>
  <c r="A31" i="31"/>
  <c r="E28" i="31"/>
  <c r="E33" i="31"/>
  <c r="A32" i="31"/>
  <c r="E29" i="31"/>
  <c r="A28" i="31"/>
  <c r="I26" i="31"/>
  <c r="E31" i="31"/>
  <c r="A30" i="31"/>
  <c r="A33" i="31"/>
  <c r="E30" i="31"/>
  <c r="A29" i="31"/>
  <c r="M33" i="31" l="1"/>
  <c r="I33" i="31"/>
  <c r="M32" i="31"/>
  <c r="I32" i="31"/>
  <c r="M31" i="31"/>
  <c r="I31" i="31"/>
  <c r="M30" i="31"/>
  <c r="I30" i="31"/>
  <c r="M29" i="31"/>
  <c r="I29" i="31"/>
  <c r="M28" i="31"/>
  <c r="I28" i="31"/>
  <c r="O33" i="31"/>
  <c r="K33" i="31"/>
  <c r="O32" i="31"/>
  <c r="K32" i="31"/>
  <c r="O31" i="31"/>
  <c r="K31" i="31"/>
  <c r="O30" i="31"/>
  <c r="K30" i="31"/>
  <c r="O29" i="31"/>
  <c r="K29" i="31"/>
  <c r="O28" i="31"/>
  <c r="K28" i="31"/>
  <c r="L33" i="31"/>
  <c r="L31" i="31"/>
  <c r="L29" i="31"/>
  <c r="L32" i="31"/>
  <c r="L30" i="31"/>
  <c r="L28" i="31"/>
  <c r="Q26" i="31"/>
  <c r="J33" i="31"/>
  <c r="N30" i="31"/>
  <c r="J29" i="31"/>
  <c r="N31" i="31"/>
  <c r="J30" i="31"/>
  <c r="N33" i="31"/>
  <c r="J32" i="31"/>
  <c r="N29" i="31"/>
  <c r="J28" i="31"/>
  <c r="N32" i="31"/>
  <c r="J31" i="31"/>
  <c r="N28" i="31"/>
  <c r="V33" i="31" l="1"/>
  <c r="R33" i="31"/>
  <c r="V32" i="31"/>
  <c r="R32" i="31"/>
  <c r="V31" i="31"/>
  <c r="R31" i="31"/>
  <c r="V30" i="31"/>
  <c r="R30" i="31"/>
  <c r="V29" i="31"/>
  <c r="R29" i="31"/>
  <c r="V28" i="31"/>
  <c r="R28" i="31"/>
  <c r="Y26" i="31"/>
  <c r="T33" i="31"/>
  <c r="T32" i="31"/>
  <c r="T31" i="31"/>
  <c r="T30" i="31"/>
  <c r="T29" i="31"/>
  <c r="T28" i="31"/>
  <c r="U33" i="31"/>
  <c r="Q32" i="31"/>
  <c r="U31" i="31"/>
  <c r="Q30" i="31"/>
  <c r="U29" i="31"/>
  <c r="Q28" i="31"/>
  <c r="Q33" i="31"/>
  <c r="U32" i="31"/>
  <c r="Q31" i="31"/>
  <c r="U30" i="31"/>
  <c r="Q29" i="31"/>
  <c r="U28" i="31"/>
  <c r="W32" i="31"/>
  <c r="S31" i="31"/>
  <c r="W28" i="31"/>
  <c r="W33" i="31"/>
  <c r="S32" i="31"/>
  <c r="W29" i="31"/>
  <c r="S28" i="31"/>
  <c r="W31" i="31"/>
  <c r="S30" i="31"/>
  <c r="S33" i="31"/>
  <c r="W30" i="31"/>
  <c r="S29" i="31"/>
  <c r="AE33" i="31" l="1"/>
  <c r="AA33" i="31"/>
  <c r="AE32" i="31"/>
  <c r="AA32" i="31"/>
  <c r="AE31" i="31"/>
  <c r="AA31" i="31"/>
  <c r="AE30" i="31"/>
  <c r="AA30" i="31"/>
  <c r="AE29" i="31"/>
  <c r="AA29" i="31"/>
  <c r="AE28" i="31"/>
  <c r="AA28" i="31"/>
  <c r="AC33" i="31"/>
  <c r="Y33" i="31"/>
  <c r="AC32" i="31"/>
  <c r="Y32" i="31"/>
  <c r="AC31" i="31"/>
  <c r="Y31" i="31"/>
  <c r="AC30" i="31"/>
  <c r="Y30" i="31"/>
  <c r="AC29" i="31"/>
  <c r="Y29" i="31"/>
  <c r="AC28" i="31"/>
  <c r="Y28" i="31"/>
  <c r="AD33" i="31"/>
  <c r="Z32" i="31"/>
  <c r="AD31" i="31"/>
  <c r="Z30" i="31"/>
  <c r="AD29" i="31"/>
  <c r="Z28" i="31"/>
  <c r="Z33" i="31"/>
  <c r="AD32" i="31"/>
  <c r="Z31" i="31"/>
  <c r="AD30" i="31"/>
  <c r="Z29" i="31"/>
  <c r="AD28" i="31"/>
  <c r="AB33" i="31"/>
  <c r="AB29" i="31"/>
  <c r="AB30" i="31"/>
  <c r="AB32" i="31"/>
  <c r="AB28" i="31"/>
  <c r="AB31" i="31"/>
  <c r="AE216" i="7" l="1"/>
  <c r="AE140" i="7"/>
  <c r="AE63" i="7"/>
  <c r="AL362" i="7"/>
  <c r="AE170" i="7"/>
  <c r="AL311" i="7" l="1"/>
  <c r="AL31" i="7"/>
  <c r="AL184" i="7"/>
  <c r="AL388" i="7"/>
  <c r="AL107" i="7"/>
  <c r="AL286" i="7"/>
  <c r="AE32" i="7"/>
  <c r="AE78" i="7"/>
  <c r="AE109" i="7"/>
  <c r="AE155" i="7"/>
  <c r="AE186" i="7"/>
  <c r="AE232" i="7"/>
  <c r="AE48" i="7"/>
  <c r="AL82" i="7"/>
  <c r="AE124" i="7"/>
  <c r="AL158" i="7"/>
  <c r="AE201" i="7"/>
  <c r="AL235" i="7"/>
  <c r="AL337" i="7"/>
  <c r="AE17" i="7"/>
  <c r="AL56" i="7"/>
  <c r="AE94" i="7"/>
  <c r="AL133" i="7"/>
  <c r="AL209" i="7"/>
  <c r="AL260" i="7"/>
  <c r="A156" i="7" l="1"/>
  <c r="A155" i="7"/>
  <c r="A154" i="7"/>
  <c r="A153" i="7"/>
  <c r="A152" i="7"/>
  <c r="A146" i="7"/>
  <c r="A145" i="7"/>
  <c r="A144" i="7"/>
  <c r="A143" i="7"/>
  <c r="A142" i="7"/>
  <c r="A136" i="7"/>
  <c r="A135" i="7"/>
  <c r="A134" i="7"/>
  <c r="A133" i="7"/>
  <c r="A132" i="7"/>
  <c r="A126" i="7"/>
  <c r="A125" i="7"/>
  <c r="A124" i="7"/>
  <c r="A123" i="7"/>
  <c r="A122" i="7"/>
  <c r="A116" i="7"/>
  <c r="A115" i="7"/>
  <c r="A114" i="7"/>
  <c r="A113" i="7"/>
  <c r="A112" i="7"/>
  <c r="A106" i="7"/>
  <c r="A105" i="7"/>
  <c r="A104" i="7"/>
  <c r="A103" i="7"/>
  <c r="A102" i="7"/>
  <c r="A96" i="7"/>
  <c r="A95" i="7"/>
  <c r="A94" i="7"/>
  <c r="A93" i="7"/>
  <c r="A92" i="7"/>
  <c r="A86" i="7"/>
  <c r="A85" i="7"/>
  <c r="A84" i="7"/>
  <c r="A83" i="7"/>
  <c r="A82" i="7"/>
  <c r="A76" i="7"/>
  <c r="A75" i="7"/>
  <c r="A74" i="7"/>
  <c r="A73" i="7"/>
  <c r="A72" i="7"/>
  <c r="A66" i="7"/>
  <c r="A65" i="7"/>
  <c r="A64" i="7"/>
  <c r="A63" i="7"/>
  <c r="A62" i="7"/>
  <c r="A56" i="7"/>
  <c r="A55" i="7"/>
  <c r="A54" i="7"/>
  <c r="A53" i="7"/>
  <c r="A52" i="7"/>
  <c r="A46" i="7"/>
  <c r="A45" i="7"/>
  <c r="A44" i="7"/>
  <c r="A43" i="7"/>
  <c r="A42" i="7"/>
  <c r="A36" i="7"/>
  <c r="A35" i="7"/>
  <c r="A34" i="7"/>
  <c r="A33" i="7"/>
  <c r="A32" i="7"/>
  <c r="A26" i="7"/>
  <c r="A25" i="7"/>
  <c r="A24" i="7"/>
  <c r="A23" i="7"/>
  <c r="A22" i="7"/>
  <c r="A16" i="7"/>
  <c r="A15" i="7"/>
  <c r="A14" i="7"/>
  <c r="A13" i="7"/>
  <c r="A12" i="7"/>
  <c r="A3" i="7"/>
  <c r="A4" i="7"/>
  <c r="A5" i="7"/>
  <c r="A6" i="7"/>
  <c r="A2" i="7"/>
  <c r="C160" i="7"/>
  <c r="C159" i="7"/>
  <c r="C158" i="7"/>
  <c r="C157" i="7"/>
  <c r="C150" i="7"/>
  <c r="C149" i="7"/>
  <c r="C148" i="7"/>
  <c r="C147" i="7"/>
  <c r="C140" i="7"/>
  <c r="C139" i="7"/>
  <c r="C138" i="7"/>
  <c r="C137" i="7"/>
  <c r="C130" i="7"/>
  <c r="C129" i="7"/>
  <c r="C128" i="7"/>
  <c r="C127" i="7"/>
  <c r="C120" i="7"/>
  <c r="C119" i="7"/>
  <c r="C118" i="7"/>
  <c r="C117" i="7"/>
  <c r="C110" i="7"/>
  <c r="C109" i="7"/>
  <c r="C108" i="7"/>
  <c r="C107" i="7"/>
  <c r="C100" i="7"/>
  <c r="C99" i="7"/>
  <c r="C98" i="7"/>
  <c r="C97" i="7"/>
  <c r="C90" i="7"/>
  <c r="C89" i="7"/>
  <c r="C88" i="7"/>
  <c r="C87" i="7"/>
  <c r="C80" i="7"/>
  <c r="C79" i="7"/>
  <c r="C78" i="7"/>
  <c r="C77" i="7"/>
  <c r="C70" i="7"/>
  <c r="C69" i="7"/>
  <c r="C68" i="7"/>
  <c r="C67" i="7"/>
  <c r="C60" i="7"/>
  <c r="C59" i="7"/>
  <c r="C58" i="7"/>
  <c r="C57" i="7"/>
  <c r="C50" i="7"/>
  <c r="C49" i="7"/>
  <c r="C48" i="7"/>
  <c r="C47" i="7"/>
  <c r="C40" i="7"/>
  <c r="C39" i="7"/>
  <c r="C38" i="7"/>
  <c r="C37" i="7"/>
  <c r="C30" i="7"/>
  <c r="C29" i="7"/>
  <c r="C28" i="7"/>
  <c r="C27" i="7"/>
  <c r="C20" i="7"/>
  <c r="C19" i="7"/>
  <c r="C18" i="7"/>
  <c r="C17" i="7"/>
  <c r="C10" i="7"/>
  <c r="C8" i="7"/>
  <c r="C9" i="7"/>
  <c r="C7" i="7"/>
  <c r="N160" i="7"/>
  <c r="P160" i="7" s="1"/>
  <c r="M160" i="7"/>
  <c r="O160" i="7" s="1"/>
  <c r="N159" i="7"/>
  <c r="P159" i="7" s="1"/>
  <c r="M159" i="7"/>
  <c r="O159" i="7" s="1"/>
  <c r="N158" i="7"/>
  <c r="P158" i="7" s="1"/>
  <c r="M158" i="7"/>
  <c r="O158" i="7" s="1"/>
  <c r="N157" i="7"/>
  <c r="P157" i="7" s="1"/>
  <c r="M157" i="7"/>
  <c r="O157" i="7" s="1"/>
  <c r="N156" i="7"/>
  <c r="P156" i="7" s="1"/>
  <c r="M156" i="7"/>
  <c r="O156" i="7" s="1"/>
  <c r="C156" i="7"/>
  <c r="D156" i="7" s="1"/>
  <c r="N155" i="7"/>
  <c r="P155" i="7" s="1"/>
  <c r="M155" i="7"/>
  <c r="O155" i="7" s="1"/>
  <c r="C155" i="7"/>
  <c r="P154" i="7"/>
  <c r="N154" i="7"/>
  <c r="M154" i="7"/>
  <c r="O154" i="7" s="1"/>
  <c r="C154" i="7"/>
  <c r="D154" i="7" s="1"/>
  <c r="N153" i="7"/>
  <c r="P153" i="7" s="1"/>
  <c r="M153" i="7"/>
  <c r="O153" i="7" s="1"/>
  <c r="C153" i="7"/>
  <c r="D153" i="7" s="1"/>
  <c r="N152" i="7"/>
  <c r="P152" i="7" s="1"/>
  <c r="M152" i="7"/>
  <c r="O152" i="7" s="1"/>
  <c r="C152" i="7"/>
  <c r="D152" i="7" s="1"/>
  <c r="N150" i="7"/>
  <c r="P150" i="7" s="1"/>
  <c r="M150" i="7"/>
  <c r="O150" i="7" s="1"/>
  <c r="N149" i="7"/>
  <c r="P149" i="7" s="1"/>
  <c r="M149" i="7"/>
  <c r="O149" i="7" s="1"/>
  <c r="N148" i="7"/>
  <c r="P148" i="7" s="1"/>
  <c r="M148" i="7"/>
  <c r="O148" i="7" s="1"/>
  <c r="P147" i="7"/>
  <c r="N147" i="7"/>
  <c r="M147" i="7"/>
  <c r="O147" i="7" s="1"/>
  <c r="N146" i="7"/>
  <c r="P146" i="7" s="1"/>
  <c r="M146" i="7"/>
  <c r="O146" i="7" s="1"/>
  <c r="C146" i="7"/>
  <c r="D146" i="7" s="1"/>
  <c r="N145" i="7"/>
  <c r="P145" i="7" s="1"/>
  <c r="M145" i="7"/>
  <c r="O145" i="7" s="1"/>
  <c r="C145" i="7"/>
  <c r="O144" i="7"/>
  <c r="N144" i="7"/>
  <c r="P144" i="7" s="1"/>
  <c r="M144" i="7"/>
  <c r="C144" i="7"/>
  <c r="D144" i="7" s="1"/>
  <c r="O143" i="7"/>
  <c r="N143" i="7"/>
  <c r="P143" i="7" s="1"/>
  <c r="M143" i="7"/>
  <c r="C143" i="7"/>
  <c r="D143" i="7" s="1"/>
  <c r="N142" i="7"/>
  <c r="P142" i="7" s="1"/>
  <c r="M142" i="7"/>
  <c r="O142" i="7" s="1"/>
  <c r="C142" i="7"/>
  <c r="D142" i="7" s="1"/>
  <c r="O140" i="7"/>
  <c r="N140" i="7"/>
  <c r="P140" i="7" s="1"/>
  <c r="M140" i="7"/>
  <c r="O139" i="7"/>
  <c r="N139" i="7"/>
  <c r="P139" i="7" s="1"/>
  <c r="M139" i="7"/>
  <c r="O138" i="7"/>
  <c r="N138" i="7"/>
  <c r="P138" i="7" s="1"/>
  <c r="M138" i="7"/>
  <c r="O137" i="7"/>
  <c r="N137" i="7"/>
  <c r="P137" i="7" s="1"/>
  <c r="M137" i="7"/>
  <c r="O136" i="7"/>
  <c r="N136" i="7"/>
  <c r="P136" i="7" s="1"/>
  <c r="M136" i="7"/>
  <c r="C136" i="7"/>
  <c r="D136" i="7" s="1"/>
  <c r="N135" i="7"/>
  <c r="P135" i="7" s="1"/>
  <c r="M135" i="7"/>
  <c r="O135" i="7" s="1"/>
  <c r="C135" i="7"/>
  <c r="N134" i="7"/>
  <c r="P134" i="7" s="1"/>
  <c r="M134" i="7"/>
  <c r="O134" i="7" s="1"/>
  <c r="C134" i="7"/>
  <c r="D134" i="7" s="1"/>
  <c r="N133" i="7"/>
  <c r="P133" i="7" s="1"/>
  <c r="M133" i="7"/>
  <c r="O133" i="7" s="1"/>
  <c r="C133" i="7"/>
  <c r="D133" i="7" s="1"/>
  <c r="O132" i="7"/>
  <c r="N132" i="7"/>
  <c r="P132" i="7" s="1"/>
  <c r="M132" i="7"/>
  <c r="C132" i="7"/>
  <c r="D132" i="7" s="1"/>
  <c r="N130" i="7"/>
  <c r="P130" i="7" s="1"/>
  <c r="M130" i="7"/>
  <c r="O130" i="7" s="1"/>
  <c r="N129" i="7"/>
  <c r="P129" i="7" s="1"/>
  <c r="M129" i="7"/>
  <c r="O129" i="7" s="1"/>
  <c r="N128" i="7"/>
  <c r="P128" i="7" s="1"/>
  <c r="M128" i="7"/>
  <c r="O128" i="7" s="1"/>
  <c r="N127" i="7"/>
  <c r="P127" i="7" s="1"/>
  <c r="M127" i="7"/>
  <c r="O127" i="7" s="1"/>
  <c r="N126" i="7"/>
  <c r="P126" i="7" s="1"/>
  <c r="M126" i="7"/>
  <c r="O126" i="7" s="1"/>
  <c r="C126" i="7"/>
  <c r="D126" i="7" s="1"/>
  <c r="N125" i="7"/>
  <c r="P125" i="7" s="1"/>
  <c r="M125" i="7"/>
  <c r="O125" i="7" s="1"/>
  <c r="C125" i="7"/>
  <c r="N124" i="7"/>
  <c r="P124" i="7" s="1"/>
  <c r="M124" i="7"/>
  <c r="O124" i="7" s="1"/>
  <c r="C124" i="7"/>
  <c r="N123" i="7"/>
  <c r="P123" i="7" s="1"/>
  <c r="M123" i="7"/>
  <c r="O123" i="7" s="1"/>
  <c r="C123" i="7"/>
  <c r="N122" i="7"/>
  <c r="P122" i="7" s="1"/>
  <c r="M122" i="7"/>
  <c r="O122" i="7" s="1"/>
  <c r="C122" i="7"/>
  <c r="D122" i="7" s="1"/>
  <c r="N120" i="7"/>
  <c r="P120" i="7" s="1"/>
  <c r="M120" i="7"/>
  <c r="O120" i="7" s="1"/>
  <c r="O119" i="7"/>
  <c r="N119" i="7"/>
  <c r="P119" i="7" s="1"/>
  <c r="M119" i="7"/>
  <c r="N118" i="7"/>
  <c r="P118" i="7" s="1"/>
  <c r="M118" i="7"/>
  <c r="O118" i="7" s="1"/>
  <c r="N117" i="7"/>
  <c r="P117" i="7" s="1"/>
  <c r="M117" i="7"/>
  <c r="O117" i="7" s="1"/>
  <c r="N116" i="7"/>
  <c r="P116" i="7" s="1"/>
  <c r="M116" i="7"/>
  <c r="O116" i="7" s="1"/>
  <c r="C116" i="7"/>
  <c r="D116" i="7" s="1"/>
  <c r="N115" i="7"/>
  <c r="P115" i="7" s="1"/>
  <c r="M115" i="7"/>
  <c r="O115" i="7" s="1"/>
  <c r="C115" i="7"/>
  <c r="N114" i="7"/>
  <c r="P114" i="7" s="1"/>
  <c r="M114" i="7"/>
  <c r="O114" i="7" s="1"/>
  <c r="C114" i="7"/>
  <c r="D114" i="7" s="1"/>
  <c r="N113" i="7"/>
  <c r="P113" i="7" s="1"/>
  <c r="M113" i="7"/>
  <c r="O113" i="7" s="1"/>
  <c r="C113" i="7"/>
  <c r="D113" i="7" s="1"/>
  <c r="N112" i="7"/>
  <c r="P112" i="7" s="1"/>
  <c r="M112" i="7"/>
  <c r="O112" i="7" s="1"/>
  <c r="C112" i="7"/>
  <c r="D112" i="7" s="1"/>
  <c r="O110" i="7"/>
  <c r="N110" i="7"/>
  <c r="P110" i="7" s="1"/>
  <c r="M110" i="7"/>
  <c r="N109" i="7"/>
  <c r="P109" i="7" s="1"/>
  <c r="M109" i="7"/>
  <c r="O109" i="7" s="1"/>
  <c r="N108" i="7"/>
  <c r="P108" i="7" s="1"/>
  <c r="M108" i="7"/>
  <c r="O108" i="7" s="1"/>
  <c r="N107" i="7"/>
  <c r="P107" i="7" s="1"/>
  <c r="M107" i="7"/>
  <c r="O107" i="7" s="1"/>
  <c r="N106" i="7"/>
  <c r="P106" i="7" s="1"/>
  <c r="M106" i="7"/>
  <c r="O106" i="7" s="1"/>
  <c r="C106" i="7"/>
  <c r="D106" i="7" s="1"/>
  <c r="N105" i="7"/>
  <c r="P105" i="7" s="1"/>
  <c r="M105" i="7"/>
  <c r="O105" i="7" s="1"/>
  <c r="C105" i="7"/>
  <c r="N104" i="7"/>
  <c r="P104" i="7" s="1"/>
  <c r="M104" i="7"/>
  <c r="O104" i="7" s="1"/>
  <c r="C104" i="7"/>
  <c r="D104" i="7" s="1"/>
  <c r="N103" i="7"/>
  <c r="P103" i="7" s="1"/>
  <c r="M103" i="7"/>
  <c r="O103" i="7" s="1"/>
  <c r="C103" i="7"/>
  <c r="N102" i="7"/>
  <c r="P102" i="7" s="1"/>
  <c r="M102" i="7"/>
  <c r="O102" i="7" s="1"/>
  <c r="C102" i="7"/>
  <c r="D102" i="7" s="1"/>
  <c r="N100" i="7"/>
  <c r="P100" i="7" s="1"/>
  <c r="M100" i="7"/>
  <c r="O100" i="7" s="1"/>
  <c r="N99" i="7"/>
  <c r="P99" i="7" s="1"/>
  <c r="M99" i="7"/>
  <c r="O99" i="7" s="1"/>
  <c r="N98" i="7"/>
  <c r="P98" i="7" s="1"/>
  <c r="M98" i="7"/>
  <c r="O98" i="7" s="1"/>
  <c r="N97" i="7"/>
  <c r="P97" i="7" s="1"/>
  <c r="M97" i="7"/>
  <c r="O97" i="7" s="1"/>
  <c r="N96" i="7"/>
  <c r="P96" i="7" s="1"/>
  <c r="M96" i="7"/>
  <c r="O96" i="7" s="1"/>
  <c r="C96" i="7"/>
  <c r="D96" i="7" s="1"/>
  <c r="N95" i="7"/>
  <c r="P95" i="7" s="1"/>
  <c r="M95" i="7"/>
  <c r="O95" i="7" s="1"/>
  <c r="C95" i="7"/>
  <c r="N94" i="7"/>
  <c r="P94" i="7" s="1"/>
  <c r="M94" i="7"/>
  <c r="O94" i="7" s="1"/>
  <c r="C94" i="7"/>
  <c r="D94" i="7" s="1"/>
  <c r="N93" i="7"/>
  <c r="P93" i="7" s="1"/>
  <c r="M93" i="7"/>
  <c r="O93" i="7" s="1"/>
  <c r="C93" i="7"/>
  <c r="D93" i="7" s="1"/>
  <c r="N92" i="7"/>
  <c r="P92" i="7" s="1"/>
  <c r="M92" i="7"/>
  <c r="O92" i="7" s="1"/>
  <c r="C92" i="7"/>
  <c r="D92" i="7" s="1"/>
  <c r="N90" i="7"/>
  <c r="P90" i="7" s="1"/>
  <c r="M90" i="7"/>
  <c r="O90" i="7" s="1"/>
  <c r="N89" i="7"/>
  <c r="P89" i="7" s="1"/>
  <c r="M89" i="7"/>
  <c r="O89" i="7" s="1"/>
  <c r="N88" i="7"/>
  <c r="P88" i="7" s="1"/>
  <c r="M88" i="7"/>
  <c r="O88" i="7" s="1"/>
  <c r="N87" i="7"/>
  <c r="P87" i="7" s="1"/>
  <c r="M87" i="7"/>
  <c r="O87" i="7" s="1"/>
  <c r="N86" i="7"/>
  <c r="P86" i="7" s="1"/>
  <c r="M86" i="7"/>
  <c r="O86" i="7" s="1"/>
  <c r="C86" i="7"/>
  <c r="N85" i="7"/>
  <c r="P85" i="7" s="1"/>
  <c r="M85" i="7"/>
  <c r="O85" i="7" s="1"/>
  <c r="C85" i="7"/>
  <c r="N84" i="7"/>
  <c r="P84" i="7" s="1"/>
  <c r="M84" i="7"/>
  <c r="O84" i="7" s="1"/>
  <c r="C84" i="7"/>
  <c r="N83" i="7"/>
  <c r="P83" i="7" s="1"/>
  <c r="M83" i="7"/>
  <c r="O83" i="7" s="1"/>
  <c r="C83" i="7"/>
  <c r="D83" i="7" s="1"/>
  <c r="N82" i="7"/>
  <c r="P82" i="7" s="1"/>
  <c r="M82" i="7"/>
  <c r="O82" i="7" s="1"/>
  <c r="C82" i="7"/>
  <c r="D82" i="7" s="1"/>
  <c r="N80" i="7"/>
  <c r="P80" i="7" s="1"/>
  <c r="M80" i="7"/>
  <c r="O80" i="7" s="1"/>
  <c r="N79" i="7"/>
  <c r="P79" i="7" s="1"/>
  <c r="M79" i="7"/>
  <c r="O79" i="7" s="1"/>
  <c r="N78" i="7"/>
  <c r="P78" i="7" s="1"/>
  <c r="M78" i="7"/>
  <c r="O78" i="7" s="1"/>
  <c r="N77" i="7"/>
  <c r="P77" i="7" s="1"/>
  <c r="M77" i="7"/>
  <c r="O77" i="7" s="1"/>
  <c r="N76" i="7"/>
  <c r="P76" i="7" s="1"/>
  <c r="M76" i="7"/>
  <c r="O76" i="7" s="1"/>
  <c r="C76" i="7"/>
  <c r="D76" i="7" s="1"/>
  <c r="N75" i="7"/>
  <c r="P75" i="7" s="1"/>
  <c r="M75" i="7"/>
  <c r="O75" i="7" s="1"/>
  <c r="C75" i="7"/>
  <c r="N74" i="7"/>
  <c r="P74" i="7" s="1"/>
  <c r="M74" i="7"/>
  <c r="O74" i="7" s="1"/>
  <c r="C74" i="7"/>
  <c r="D74" i="7" s="1"/>
  <c r="N73" i="7"/>
  <c r="P73" i="7" s="1"/>
  <c r="M73" i="7"/>
  <c r="O73" i="7" s="1"/>
  <c r="C73" i="7"/>
  <c r="D73" i="7" s="1"/>
  <c r="N72" i="7"/>
  <c r="P72" i="7" s="1"/>
  <c r="M72" i="7"/>
  <c r="O72" i="7" s="1"/>
  <c r="C72" i="7"/>
  <c r="D72" i="7" s="1"/>
  <c r="N70" i="7"/>
  <c r="P70" i="7" s="1"/>
  <c r="M70" i="7"/>
  <c r="O70" i="7" s="1"/>
  <c r="N69" i="7"/>
  <c r="P69" i="7" s="1"/>
  <c r="M69" i="7"/>
  <c r="O69" i="7" s="1"/>
  <c r="N68" i="7"/>
  <c r="P68" i="7" s="1"/>
  <c r="M68" i="7"/>
  <c r="O68" i="7" s="1"/>
  <c r="N67" i="7"/>
  <c r="P67" i="7" s="1"/>
  <c r="M67" i="7"/>
  <c r="O67" i="7" s="1"/>
  <c r="N66" i="7"/>
  <c r="P66" i="7" s="1"/>
  <c r="M66" i="7"/>
  <c r="O66" i="7" s="1"/>
  <c r="C66" i="7"/>
  <c r="D66" i="7" s="1"/>
  <c r="N65" i="7"/>
  <c r="P65" i="7" s="1"/>
  <c r="M65" i="7"/>
  <c r="O65" i="7" s="1"/>
  <c r="C65" i="7"/>
  <c r="D65" i="7" s="1"/>
  <c r="N64" i="7"/>
  <c r="P64" i="7" s="1"/>
  <c r="M64" i="7"/>
  <c r="O64" i="7" s="1"/>
  <c r="C64" i="7"/>
  <c r="N63" i="7"/>
  <c r="P63" i="7" s="1"/>
  <c r="M63" i="7"/>
  <c r="O63" i="7" s="1"/>
  <c r="C63" i="7"/>
  <c r="N62" i="7"/>
  <c r="P62" i="7" s="1"/>
  <c r="M62" i="7"/>
  <c r="O62" i="7" s="1"/>
  <c r="C62" i="7"/>
  <c r="D62" i="7" s="1"/>
  <c r="N60" i="7"/>
  <c r="P60" i="7" s="1"/>
  <c r="M60" i="7"/>
  <c r="O60" i="7" s="1"/>
  <c r="N59" i="7"/>
  <c r="P59" i="7" s="1"/>
  <c r="M59" i="7"/>
  <c r="O59" i="7" s="1"/>
  <c r="N58" i="7"/>
  <c r="P58" i="7" s="1"/>
  <c r="M58" i="7"/>
  <c r="O58" i="7" s="1"/>
  <c r="N57" i="7"/>
  <c r="P57" i="7" s="1"/>
  <c r="M57" i="7"/>
  <c r="O57" i="7" s="1"/>
  <c r="N56" i="7"/>
  <c r="P56" i="7" s="1"/>
  <c r="M56" i="7"/>
  <c r="O56" i="7" s="1"/>
  <c r="C56" i="7"/>
  <c r="D56" i="7" s="1"/>
  <c r="N55" i="7"/>
  <c r="P55" i="7" s="1"/>
  <c r="M55" i="7"/>
  <c r="O55" i="7" s="1"/>
  <c r="C55" i="7"/>
  <c r="N54" i="7"/>
  <c r="P54" i="7" s="1"/>
  <c r="M54" i="7"/>
  <c r="O54" i="7" s="1"/>
  <c r="C54" i="7"/>
  <c r="D54" i="7" s="1"/>
  <c r="N53" i="7"/>
  <c r="P53" i="7" s="1"/>
  <c r="M53" i="7"/>
  <c r="O53" i="7" s="1"/>
  <c r="C53" i="7"/>
  <c r="D53" i="7" s="1"/>
  <c r="N52" i="7"/>
  <c r="P52" i="7" s="1"/>
  <c r="M52" i="7"/>
  <c r="O52" i="7" s="1"/>
  <c r="C52" i="7"/>
  <c r="D52" i="7" s="1"/>
  <c r="N50" i="7"/>
  <c r="P50" i="7" s="1"/>
  <c r="M50" i="7"/>
  <c r="O50" i="7" s="1"/>
  <c r="N49" i="7"/>
  <c r="P49" i="7" s="1"/>
  <c r="M49" i="7"/>
  <c r="O49" i="7" s="1"/>
  <c r="N48" i="7"/>
  <c r="P48" i="7" s="1"/>
  <c r="M48" i="7"/>
  <c r="O48" i="7" s="1"/>
  <c r="N47" i="7"/>
  <c r="P47" i="7" s="1"/>
  <c r="M47" i="7"/>
  <c r="O47" i="7" s="1"/>
  <c r="N46" i="7"/>
  <c r="P46" i="7" s="1"/>
  <c r="M46" i="7"/>
  <c r="O46" i="7" s="1"/>
  <c r="C46" i="7"/>
  <c r="D46" i="7" s="1"/>
  <c r="N45" i="7"/>
  <c r="P45" i="7" s="1"/>
  <c r="M45" i="7"/>
  <c r="O45" i="7" s="1"/>
  <c r="C45" i="7"/>
  <c r="N44" i="7"/>
  <c r="P44" i="7" s="1"/>
  <c r="M44" i="7"/>
  <c r="O44" i="7" s="1"/>
  <c r="C44" i="7"/>
  <c r="D44" i="7" s="1"/>
  <c r="N43" i="7"/>
  <c r="P43" i="7" s="1"/>
  <c r="M43" i="7"/>
  <c r="O43" i="7" s="1"/>
  <c r="C43" i="7"/>
  <c r="D43" i="7" s="1"/>
  <c r="N42" i="7"/>
  <c r="P42" i="7" s="1"/>
  <c r="M42" i="7"/>
  <c r="O42" i="7" s="1"/>
  <c r="C42" i="7"/>
  <c r="D42" i="7" s="1"/>
  <c r="N40" i="7"/>
  <c r="P40" i="7" s="1"/>
  <c r="M40" i="7"/>
  <c r="O40" i="7" s="1"/>
  <c r="N39" i="7"/>
  <c r="P39" i="7" s="1"/>
  <c r="M39" i="7"/>
  <c r="O39" i="7" s="1"/>
  <c r="N38" i="7"/>
  <c r="P38" i="7" s="1"/>
  <c r="M38" i="7"/>
  <c r="O38" i="7" s="1"/>
  <c r="N37" i="7"/>
  <c r="P37" i="7" s="1"/>
  <c r="M37" i="7"/>
  <c r="O37" i="7" s="1"/>
  <c r="N36" i="7"/>
  <c r="P36" i="7" s="1"/>
  <c r="M36" i="7"/>
  <c r="O36" i="7" s="1"/>
  <c r="C36" i="7"/>
  <c r="N35" i="7"/>
  <c r="P35" i="7" s="1"/>
  <c r="M35" i="7"/>
  <c r="O35" i="7" s="1"/>
  <c r="C35" i="7"/>
  <c r="N34" i="7"/>
  <c r="P34" i="7" s="1"/>
  <c r="M34" i="7"/>
  <c r="O34" i="7" s="1"/>
  <c r="C34" i="7"/>
  <c r="D34" i="7" s="1"/>
  <c r="N33" i="7"/>
  <c r="P33" i="7" s="1"/>
  <c r="M33" i="7"/>
  <c r="O33" i="7" s="1"/>
  <c r="C33" i="7"/>
  <c r="N32" i="7"/>
  <c r="P32" i="7" s="1"/>
  <c r="M32" i="7"/>
  <c r="O32" i="7" s="1"/>
  <c r="C32" i="7"/>
  <c r="N30" i="7"/>
  <c r="P30" i="7" s="1"/>
  <c r="M30" i="7"/>
  <c r="O30" i="7" s="1"/>
  <c r="N29" i="7"/>
  <c r="P29" i="7" s="1"/>
  <c r="M29" i="7"/>
  <c r="O29" i="7" s="1"/>
  <c r="N28" i="7"/>
  <c r="P28" i="7" s="1"/>
  <c r="M28" i="7"/>
  <c r="O28" i="7" s="1"/>
  <c r="N27" i="7"/>
  <c r="P27" i="7" s="1"/>
  <c r="M27" i="7"/>
  <c r="O27" i="7" s="1"/>
  <c r="N26" i="7"/>
  <c r="P26" i="7" s="1"/>
  <c r="M26" i="7"/>
  <c r="O26" i="7" s="1"/>
  <c r="C26" i="7"/>
  <c r="D26" i="7" s="1"/>
  <c r="N25" i="7"/>
  <c r="P25" i="7" s="1"/>
  <c r="M25" i="7"/>
  <c r="O25" i="7" s="1"/>
  <c r="C25" i="7"/>
  <c r="N24" i="7"/>
  <c r="P24" i="7" s="1"/>
  <c r="M24" i="7"/>
  <c r="O24" i="7" s="1"/>
  <c r="C24" i="7"/>
  <c r="N23" i="7"/>
  <c r="P23" i="7" s="1"/>
  <c r="M23" i="7"/>
  <c r="O23" i="7" s="1"/>
  <c r="C23" i="7"/>
  <c r="N22" i="7"/>
  <c r="P22" i="7" s="1"/>
  <c r="M22" i="7"/>
  <c r="O22" i="7" s="1"/>
  <c r="C22" i="7"/>
  <c r="D22" i="7" s="1"/>
  <c r="N20" i="7"/>
  <c r="P20" i="7" s="1"/>
  <c r="M20" i="7"/>
  <c r="O20" i="7" s="1"/>
  <c r="N19" i="7"/>
  <c r="P19" i="7" s="1"/>
  <c r="M19" i="7"/>
  <c r="O19" i="7" s="1"/>
  <c r="N18" i="7"/>
  <c r="P18" i="7" s="1"/>
  <c r="M18" i="7"/>
  <c r="O18" i="7" s="1"/>
  <c r="N17" i="7"/>
  <c r="P17" i="7" s="1"/>
  <c r="M17" i="7"/>
  <c r="O17" i="7" s="1"/>
  <c r="N16" i="7"/>
  <c r="P16" i="7" s="1"/>
  <c r="M16" i="7"/>
  <c r="O16" i="7" s="1"/>
  <c r="C16" i="7"/>
  <c r="N15" i="7"/>
  <c r="P15" i="7" s="1"/>
  <c r="M15" i="7"/>
  <c r="O15" i="7" s="1"/>
  <c r="C15" i="7"/>
  <c r="N14" i="7"/>
  <c r="P14" i="7" s="1"/>
  <c r="M14" i="7"/>
  <c r="O14" i="7" s="1"/>
  <c r="C14" i="7"/>
  <c r="N13" i="7"/>
  <c r="P13" i="7" s="1"/>
  <c r="M13" i="7"/>
  <c r="O13" i="7" s="1"/>
  <c r="C13" i="7"/>
  <c r="N12" i="7"/>
  <c r="P12" i="7" s="1"/>
  <c r="M12" i="7"/>
  <c r="O12" i="7" s="1"/>
  <c r="C12" i="7"/>
  <c r="C3" i="7"/>
  <c r="C4" i="7"/>
  <c r="C5" i="7"/>
  <c r="C6" i="7"/>
  <c r="C2" i="7"/>
  <c r="N10" i="7"/>
  <c r="P10" i="7" s="1"/>
  <c r="M10" i="7"/>
  <c r="O10" i="7" s="1"/>
  <c r="N9" i="7"/>
  <c r="P9" i="7" s="1"/>
  <c r="M9" i="7"/>
  <c r="O9" i="7" s="1"/>
  <c r="N8" i="7"/>
  <c r="P8" i="7" s="1"/>
  <c r="M8" i="7"/>
  <c r="O8" i="7" s="1"/>
  <c r="N7" i="7"/>
  <c r="P7" i="7" s="1"/>
  <c r="M7" i="7"/>
  <c r="O7" i="7" s="1"/>
  <c r="N6" i="7"/>
  <c r="P6" i="7" s="1"/>
  <c r="M6" i="7"/>
  <c r="O6" i="7" s="1"/>
  <c r="N5" i="7"/>
  <c r="P5" i="7" s="1"/>
  <c r="M5" i="7"/>
  <c r="O5" i="7" s="1"/>
  <c r="N4" i="7"/>
  <c r="P4" i="7" s="1"/>
  <c r="M4" i="7"/>
  <c r="O4" i="7" s="1"/>
  <c r="N3" i="7"/>
  <c r="P3" i="7" s="1"/>
  <c r="M3" i="7"/>
  <c r="O3" i="7" s="1"/>
  <c r="N2" i="7"/>
  <c r="P2" i="7" s="1"/>
  <c r="M2" i="7"/>
  <c r="O2" i="7" s="1"/>
  <c r="D12" i="7" l="1"/>
  <c r="D15" i="7"/>
  <c r="D16" i="7"/>
  <c r="D25" i="7"/>
  <c r="D55" i="7"/>
  <c r="D103" i="7"/>
  <c r="D123" i="7"/>
  <c r="F131" i="7" s="1"/>
  <c r="D63" i="7"/>
  <c r="D23" i="7"/>
  <c r="D84" i="7"/>
  <c r="D64" i="7"/>
  <c r="D155" i="7"/>
  <c r="D145" i="7"/>
  <c r="D135" i="7"/>
  <c r="D115" i="7"/>
  <c r="D95" i="7"/>
  <c r="D75" i="7"/>
  <c r="D45" i="7"/>
  <c r="D35" i="7"/>
  <c r="D13" i="7"/>
  <c r="D14" i="7"/>
  <c r="D124" i="7"/>
  <c r="D125" i="7"/>
  <c r="D105" i="7"/>
  <c r="D85" i="7"/>
  <c r="D86" i="7"/>
  <c r="D32" i="7"/>
  <c r="D33" i="7"/>
  <c r="D36" i="7"/>
  <c r="D24" i="7"/>
  <c r="E141" i="7"/>
  <c r="D2" i="7"/>
  <c r="G141" i="7"/>
  <c r="F51" i="7"/>
  <c r="E51" i="7"/>
  <c r="G51" i="7"/>
  <c r="F91" i="7"/>
  <c r="E91" i="7"/>
  <c r="G91" i="7"/>
  <c r="F141" i="7"/>
  <c r="G131" i="7" l="1"/>
  <c r="E131" i="7"/>
  <c r="E41" i="7"/>
  <c r="G41" i="7"/>
  <c r="F41" i="7"/>
  <c r="E81" i="7"/>
  <c r="G81" i="7"/>
  <c r="F81" i="7"/>
  <c r="G71" i="7"/>
  <c r="F71" i="7"/>
  <c r="E71" i="7"/>
  <c r="G101" i="7"/>
  <c r="F101" i="7"/>
  <c r="E101" i="7"/>
  <c r="G61" i="7"/>
  <c r="F61" i="7"/>
  <c r="E61" i="7"/>
  <c r="G151" i="7"/>
  <c r="F151" i="7"/>
  <c r="E151" i="7"/>
  <c r="G21" i="7"/>
  <c r="F21" i="7"/>
  <c r="E21" i="7"/>
  <c r="G111" i="7"/>
  <c r="F111" i="7"/>
  <c r="E111" i="7"/>
  <c r="E121" i="7"/>
  <c r="G121" i="7"/>
  <c r="F121" i="7"/>
  <c r="G31" i="7"/>
  <c r="E31" i="7"/>
  <c r="F31" i="7"/>
  <c r="E161" i="7"/>
  <c r="G161" i="7"/>
  <c r="F161" i="7"/>
  <c r="D6" i="7" l="1"/>
  <c r="D5" i="7"/>
  <c r="D3" i="7"/>
  <c r="D4" i="7" l="1"/>
  <c r="CA35" i="7"/>
  <c r="CA122" i="7"/>
  <c r="CA29" i="7"/>
  <c r="CA7" i="7"/>
  <c r="CA142" i="7"/>
  <c r="CA25" i="7"/>
  <c r="CA15" i="7"/>
  <c r="CA28" i="7"/>
  <c r="CA60" i="7"/>
  <c r="CA76" i="7"/>
  <c r="CA84" i="7"/>
  <c r="CA83" i="7"/>
  <c r="CA8" i="7"/>
  <c r="CA104" i="7"/>
  <c r="CA46" i="7"/>
  <c r="CA20" i="7"/>
  <c r="CA90" i="7"/>
  <c r="CA36" i="7"/>
  <c r="CA17" i="7"/>
  <c r="CA124" i="7"/>
  <c r="CA27" i="7"/>
  <c r="CA40" i="7"/>
  <c r="CA14" i="7"/>
  <c r="CA143" i="7"/>
  <c r="CA116" i="7"/>
  <c r="CA10" i="7"/>
  <c r="CA24" i="7"/>
  <c r="CA48" i="7"/>
  <c r="CA99" i="7"/>
  <c r="CA155" i="7"/>
  <c r="CA110" i="7"/>
  <c r="CA107" i="7"/>
  <c r="CA159" i="7"/>
  <c r="CA126" i="7"/>
  <c r="CA130" i="7"/>
  <c r="CA65" i="7"/>
  <c r="CA33" i="7"/>
  <c r="CA117" i="7"/>
  <c r="CA55" i="7"/>
  <c r="CA100" i="7"/>
  <c r="CA5" i="7"/>
  <c r="CA127" i="7"/>
  <c r="CA70" i="7"/>
  <c r="CA97" i="7"/>
  <c r="CA89" i="7"/>
  <c r="CA125" i="7"/>
  <c r="CA18" i="7"/>
  <c r="CA44" i="7"/>
  <c r="CA57" i="7"/>
  <c r="CA95" i="7"/>
  <c r="CA140" i="7"/>
  <c r="CA154" i="7"/>
  <c r="CA135" i="7"/>
  <c r="CA77" i="7"/>
  <c r="CA108" i="7"/>
  <c r="CA134" i="7"/>
  <c r="CA85" i="7"/>
  <c r="CA9" i="7"/>
  <c r="CA69" i="7"/>
  <c r="CA19" i="7"/>
  <c r="CA153" i="7"/>
  <c r="CA34" i="7"/>
  <c r="CA3" i="7"/>
  <c r="CA156" i="7"/>
  <c r="CA45" i="7"/>
  <c r="CA128" i="7"/>
  <c r="CA80" i="7"/>
  <c r="CA92" i="7"/>
  <c r="CA37" i="7"/>
  <c r="CA87" i="7"/>
  <c r="CA139" i="7"/>
  <c r="CA120" i="7"/>
  <c r="CA160" i="7"/>
  <c r="CA88" i="7"/>
  <c r="CA82" i="7"/>
  <c r="CA50" i="7"/>
  <c r="CA74" i="7"/>
  <c r="CA12" i="7"/>
  <c r="CA137" i="7"/>
  <c r="CA86" i="7"/>
  <c r="CA94" i="7"/>
  <c r="CA64" i="7"/>
  <c r="CA30" i="7"/>
  <c r="CA112" i="7"/>
  <c r="CA158" i="7"/>
  <c r="CA98" i="7"/>
  <c r="CA52" i="7"/>
  <c r="CA93" i="7"/>
  <c r="CA78" i="7"/>
  <c r="CA32" i="7"/>
  <c r="CA144" i="7"/>
  <c r="CA123" i="7"/>
  <c r="CA147" i="7"/>
  <c r="CA63" i="7"/>
  <c r="CA16" i="7"/>
  <c r="CA73" i="7"/>
  <c r="CA2" i="7"/>
  <c r="CA54" i="7"/>
  <c r="CA13" i="7"/>
  <c r="CA150" i="7"/>
  <c r="CA47" i="7"/>
  <c r="CA118" i="7"/>
  <c r="CA67" i="7"/>
  <c r="CA59" i="7"/>
  <c r="CA6" i="7"/>
  <c r="CA39" i="7"/>
  <c r="CA149" i="7"/>
  <c r="CA4" i="7"/>
  <c r="CA62" i="7"/>
  <c r="CA72" i="7"/>
  <c r="CA66" i="7"/>
  <c r="CA103" i="7"/>
  <c r="CA109" i="7"/>
  <c r="CA136" i="7"/>
  <c r="CA23" i="7"/>
  <c r="CA145" i="7"/>
  <c r="CA132" i="7"/>
  <c r="CA105" i="7"/>
  <c r="CA102" i="7"/>
  <c r="CA22" i="7"/>
  <c r="CA115" i="7"/>
  <c r="CA49" i="7"/>
  <c r="CA138" i="7"/>
  <c r="CA43" i="7"/>
  <c r="CA96" i="7"/>
  <c r="CA157" i="7"/>
  <c r="CA75" i="7"/>
  <c r="CA152" i="7"/>
  <c r="CA26" i="7"/>
  <c r="CA56" i="7"/>
  <c r="CA119" i="7"/>
  <c r="CA113" i="7"/>
  <c r="CA129" i="7"/>
  <c r="CA38" i="7"/>
  <c r="CA148" i="7"/>
  <c r="CA42" i="7"/>
  <c r="CA146" i="7"/>
  <c r="CA114" i="7"/>
  <c r="CA58" i="7"/>
  <c r="CA53" i="7"/>
  <c r="CA133" i="7"/>
  <c r="CA68" i="7"/>
  <c r="CA79" i="7"/>
  <c r="CA106" i="7"/>
</calcChain>
</file>

<file path=xl/comments1.xml><?xml version="1.0" encoding="utf-8"?>
<comments xmlns="http://schemas.openxmlformats.org/spreadsheetml/2006/main">
  <authors>
    <author>Jon</author>
  </authors>
  <commentList>
    <comment ref="Q2" authorId="0" shapeId="0">
      <text>
        <r>
          <rPr>
            <b/>
            <u/>
            <sz val="8"/>
            <color indexed="81"/>
            <rFont val="Tahoma"/>
            <family val="2"/>
          </rPr>
          <t xml:space="preserve">Limited Use Policy
</t>
        </r>
        <r>
          <rPr>
            <sz val="8"/>
            <color indexed="81"/>
            <rFont val="Tahoma"/>
            <family val="2"/>
          </rPr>
          <t xml:space="preserve">You may make archival copies and customize the template (the "Software") for personal use only. This template or any document including or derived from this template </t>
        </r>
        <r>
          <rPr>
            <b/>
            <sz val="8"/>
            <color indexed="81"/>
            <rFont val="Tahoma"/>
            <family val="2"/>
          </rPr>
          <t>may NOT be sold, distributed, or placed on a public server such as the internet</t>
        </r>
        <r>
          <rPr>
            <sz val="8"/>
            <color indexed="81"/>
            <rFont val="Tahoma"/>
            <family val="2"/>
          </rPr>
          <t xml:space="preserve"> without the express written permission of Vertex42 LLC.
</t>
        </r>
        <r>
          <rPr>
            <b/>
            <u/>
            <sz val="8"/>
            <color indexed="81"/>
            <rFont val="Tahoma"/>
            <family val="2"/>
          </rPr>
          <t xml:space="preserve">
No Warranties</t>
        </r>
        <r>
          <rPr>
            <b/>
            <sz val="8"/>
            <color indexed="81"/>
            <rFont val="Tahoma"/>
            <family val="2"/>
          </rPr>
          <t xml:space="preserve">
</t>
        </r>
        <r>
          <rPr>
            <sz val="8"/>
            <color indexed="81"/>
            <rFont val="Tahoma"/>
            <family val="2"/>
          </rPr>
          <t xml:space="preserve">THE SOFTWARE AND ANY RELATED DOCUMENTATION ARE PROVIDED TO YOU "AS IS." VERTEX42, LLC MAKES NO WARRANTIES, EXPRESS OR IMPLIED, AND EXPRESSLY DISCLAIMS ALL REPRESENTATIONS, ORAL OR WRITTEN, TERMS, CONDITIONS, AND WARRANTIES, INCLUDING BUT NOT LIMITED TO, IMPLIED WARRANTIES OF MERCHANTABILITY, FITNESS FOR A PARTICULAR PURPOSE, AND NONINFRINGEMENT. WITHOUT LIMITING THE ABOVE YOU ACCEPT THAT THE SOFTWARE MAY NOT MEET YOUR REQUIREMENTS, OPERATE ERROR FREE, OR IDENTIFY ANY OR ALL ERRORS OR PROBLEMS, OR DO SO ACCURATELY. This Agreement does not affect any statutory rights you may have as a consumer.
</t>
        </r>
        <r>
          <rPr>
            <b/>
            <u/>
            <sz val="8"/>
            <color indexed="81"/>
            <rFont val="Tahoma"/>
            <family val="2"/>
          </rPr>
          <t>Limitation of Liability</t>
        </r>
        <r>
          <rPr>
            <sz val="8"/>
            <color indexed="81"/>
            <rFont val="Tahoma"/>
            <family val="2"/>
          </rPr>
          <t xml:space="preserve">
IN NO EVENT SHALL VERTEX42, LLC BE LIABLE TO YOU, FOR ANY DAMAGES, INCLUDING ANY LOST PROFITS, LOST SAVINGS, OR ANY OTHER DIRECT, INDIRECT, SPECIAL, INCIDENTAL, OR CONSEQUENTIAL DAMAGES ARISING FROM THE USE OR THE INABILITY TO USE THE SOFTWARE (EVEN IF WE OR AN AUTHORIZED DEALER OR DISTRIBUTOR HAS BEEN ADVISED OF THE POSSIBILITY OF THESE DAMAGES), OR ANY MISTAKES AND NEGLIGENCE IN DEVELOPING THIS SOFTWARE, OR FOR ANY CLAIM BY ANY OTHER PARTY. THE ORGANIZATION, BUSINESS, OR PERSON USING THIS SOFTWARE BEARS ALL RISKS AND RESPONSIBILITY FOR THE QUALITY AND PERFORMANCE OF THIS SOFTWARE.
Somes states do not allow the limitation or exclusion of liability for incidental or consequential damages, so the above limitation may not apply to you.
</t>
        </r>
      </text>
    </comment>
  </commentList>
</comments>
</file>

<file path=xl/comments2.xml><?xml version="1.0" encoding="utf-8"?>
<comments xmlns="http://schemas.openxmlformats.org/spreadsheetml/2006/main">
  <authors>
    <author>Utilisateur</author>
  </authors>
  <commentList>
    <comment ref="F3" authorId="0" shapeId="0">
      <text>
        <r>
          <rPr>
            <b/>
            <sz val="9"/>
            <color indexed="81"/>
            <rFont val="Tahoma"/>
            <family val="2"/>
          </rPr>
          <t>Utilisateur:</t>
        </r>
        <r>
          <rPr>
            <sz val="9"/>
            <color indexed="81"/>
            <rFont val="Tahoma"/>
            <family val="2"/>
          </rPr>
          <t xml:space="preserve">
Moyenne du joueur après division de la col H par la col G</t>
        </r>
      </text>
    </comment>
    <comment ref="G3" authorId="0" shapeId="0">
      <text>
        <r>
          <rPr>
            <b/>
            <sz val="9"/>
            <color indexed="81"/>
            <rFont val="Tahoma"/>
            <family val="2"/>
          </rPr>
          <t>Utilisateur:</t>
        </r>
        <r>
          <rPr>
            <sz val="9"/>
            <color indexed="81"/>
            <rFont val="Tahoma"/>
            <family val="2"/>
          </rPr>
          <t xml:space="preserve">
Total des parties jouées à chaque semaine
Il faudrait pouvoir additioner dans cette colonne toutes les Colonnes "N" de chaque Semaine et garder le dernier résultat effectif.</t>
        </r>
      </text>
    </comment>
    <comment ref="H3" authorId="0" shapeId="0">
      <text>
        <r>
          <rPr>
            <b/>
            <sz val="9"/>
            <color indexed="81"/>
            <rFont val="Tahoma"/>
            <family val="2"/>
          </rPr>
          <t>Utilisateur:</t>
        </r>
        <r>
          <rPr>
            <sz val="9"/>
            <color indexed="81"/>
            <rFont val="Tahoma"/>
            <family val="2"/>
          </rPr>
          <t xml:space="preserve">
Total des quilles tombées à chaque semaine. Il faudrait pouvoir additionner dans cette colonne toutes les colonnes "M" de chaque Semaine et garder le dernier résultat effectif.</t>
        </r>
      </text>
    </comment>
  </commentList>
</comments>
</file>

<file path=xl/sharedStrings.xml><?xml version="1.0" encoding="utf-8"?>
<sst xmlns="http://schemas.openxmlformats.org/spreadsheetml/2006/main" count="925" uniqueCount="224">
  <si>
    <t>LES PÊCHEURS</t>
  </si>
  <si>
    <t>Moyenne</t>
  </si>
  <si>
    <t>SAISON :</t>
  </si>
  <si>
    <t>2016-2017</t>
  </si>
  <si>
    <t>NO.</t>
  </si>
  <si>
    <t>NOMS</t>
  </si>
  <si>
    <t>Quilles</t>
  </si>
  <si>
    <t>Parties</t>
  </si>
  <si>
    <t>TÉLÉPHONE</t>
  </si>
  <si>
    <t>D.D.N.</t>
  </si>
  <si>
    <t>Lise Mc Lean</t>
  </si>
  <si>
    <t>F</t>
  </si>
  <si>
    <t>Sylvie Riendeau</t>
  </si>
  <si>
    <t>Charlotte Jolicoeur</t>
  </si>
  <si>
    <t>Denis Locas</t>
  </si>
  <si>
    <t>H</t>
  </si>
  <si>
    <t>Lucille Pinel</t>
  </si>
  <si>
    <t>Roland Jolicoeur</t>
  </si>
  <si>
    <t>Lucie Allard</t>
  </si>
  <si>
    <t>Denis Sabourin</t>
  </si>
  <si>
    <t>Gilles Dussault</t>
  </si>
  <si>
    <t>Francine Allard</t>
  </si>
  <si>
    <t>Nicole Bisson</t>
  </si>
  <si>
    <t>Claude Gariépy</t>
  </si>
  <si>
    <t>Roland Gariépy</t>
  </si>
  <si>
    <t>Claude Cyr</t>
  </si>
  <si>
    <t>André Ouimet</t>
  </si>
  <si>
    <t>Diane Resler</t>
  </si>
  <si>
    <t>Jacques Charlebois</t>
  </si>
  <si>
    <t>Thérèse Hupé</t>
  </si>
  <si>
    <t>Jean-Claude Marcoux</t>
  </si>
  <si>
    <t>Jocelyne Brunelle</t>
  </si>
  <si>
    <t>Juliette Lavallée</t>
  </si>
  <si>
    <t>Dummy</t>
  </si>
  <si>
    <t>Numéros des joueurs</t>
  </si>
  <si>
    <t>Équipe # 01</t>
  </si>
  <si>
    <t>MOY.</t>
  </si>
  <si>
    <t>Partie 01</t>
  </si>
  <si>
    <t>Partie 02</t>
  </si>
  <si>
    <t>Partie 03</t>
  </si>
  <si>
    <t>Absences</t>
  </si>
  <si>
    <t>69 d'équipe</t>
  </si>
  <si>
    <t>Total quilles tombées</t>
  </si>
  <si>
    <t>Total parties jouées</t>
  </si>
  <si>
    <t>Total saison quilles tombées</t>
  </si>
  <si>
    <t>Total saison parties jouées</t>
  </si>
  <si>
    <t>Substitut</t>
  </si>
  <si>
    <t>Nouveau</t>
  </si>
  <si>
    <t>Équipe # 02</t>
  </si>
  <si>
    <t>Équipe # 03</t>
  </si>
  <si>
    <t>Équipe # 04</t>
  </si>
  <si>
    <t>Équipe # 05</t>
  </si>
  <si>
    <t>Équipe # 06</t>
  </si>
  <si>
    <t>Équipe # 07</t>
  </si>
  <si>
    <t>Équipe # 08</t>
  </si>
  <si>
    <t>Équipe # 09</t>
  </si>
  <si>
    <t>Équipe # 10</t>
  </si>
  <si>
    <t>Équipe # 11</t>
  </si>
  <si>
    <t>Équipe # 12</t>
  </si>
  <si>
    <t>Équipe # 13</t>
  </si>
  <si>
    <t>Équipe # 14</t>
  </si>
  <si>
    <t>Équipe # 15</t>
  </si>
  <si>
    <t>Équipe # 16</t>
  </si>
  <si>
    <t>Capitaine</t>
  </si>
  <si>
    <t>Patrice Riendeau</t>
  </si>
  <si>
    <t>Pierrette Venne</t>
  </si>
  <si>
    <t>Émile Beauchesne</t>
  </si>
  <si>
    <t>Gilberte Caron</t>
  </si>
  <si>
    <t>Cécile Rhéaume</t>
  </si>
  <si>
    <t>Monique Campeau</t>
  </si>
  <si>
    <t>Philippe Vignis</t>
  </si>
  <si>
    <t>Claude Baril</t>
  </si>
  <si>
    <t>Carole Moreau</t>
  </si>
  <si>
    <t>Gisèle Prévost</t>
  </si>
  <si>
    <t>Antoine Lavoie</t>
  </si>
  <si>
    <t>Thérèse Truchon</t>
  </si>
  <si>
    <t>Estelle Vadboncoeur</t>
  </si>
  <si>
    <t>Cécile Hébert</t>
  </si>
  <si>
    <t>Michel Tremblay</t>
  </si>
  <si>
    <t>France Therien</t>
  </si>
  <si>
    <t>Louisette Croteau</t>
  </si>
  <si>
    <t>Nicole Tanguay</t>
  </si>
  <si>
    <t>Jeannine Chartré</t>
  </si>
  <si>
    <t>Jocelyne Labelle</t>
  </si>
  <si>
    <t>Philippe Renaud</t>
  </si>
  <si>
    <t>Maurice Chartrand</t>
  </si>
  <si>
    <t>Ferdinand Laplante</t>
  </si>
  <si>
    <t>France Baril</t>
  </si>
  <si>
    <t>Danielle Turgeon</t>
  </si>
  <si>
    <t>René Courchesne</t>
  </si>
  <si>
    <t>Noe Franco</t>
  </si>
  <si>
    <t>Marcel Lefebvre</t>
  </si>
  <si>
    <t>Raymond Chartré</t>
  </si>
  <si>
    <t>Gisèle Gilbert</t>
  </si>
  <si>
    <t>Paul Barrette</t>
  </si>
  <si>
    <t>Jean-Claude Matte</t>
  </si>
  <si>
    <t>Dorothée Beauchesne</t>
  </si>
  <si>
    <t>Rollande Guérin</t>
  </si>
  <si>
    <t>Guy Tanguay</t>
  </si>
  <si>
    <t>Manuel Franco</t>
  </si>
  <si>
    <t>Jacques Croteau</t>
  </si>
  <si>
    <t>Claire Lessard</t>
  </si>
  <si>
    <t>Raymond Héroux</t>
  </si>
  <si>
    <t>Marie Deslauriers</t>
  </si>
  <si>
    <t>Gilles Mc Clean</t>
  </si>
  <si>
    <t>André Cyr</t>
  </si>
  <si>
    <t>Gérard Mercier</t>
  </si>
  <si>
    <t>Louise Arbour</t>
  </si>
  <si>
    <t>Huguette Charron</t>
  </si>
  <si>
    <t>Michel Moreau</t>
  </si>
  <si>
    <t>Suzanne Turcotte</t>
  </si>
  <si>
    <t>Yvon Cyr</t>
  </si>
  <si>
    <t>Gilles Tremblay</t>
  </si>
  <si>
    <t>Yves Chapdelaine</t>
  </si>
  <si>
    <t>Guy Girard</t>
  </si>
  <si>
    <t>Nicole Joly</t>
  </si>
  <si>
    <t>Ginette Juteau</t>
  </si>
  <si>
    <t>Diane Lampron</t>
  </si>
  <si>
    <t>Michel Taillon</t>
  </si>
  <si>
    <t>x</t>
  </si>
  <si>
    <t>Abat-Neuf</t>
  </si>
  <si>
    <t>Total saison</t>
  </si>
  <si>
    <t>au début</t>
  </si>
  <si>
    <t>Cumulative</t>
  </si>
  <si>
    <t>HommeFemme</t>
  </si>
  <si>
    <t>Gageur</t>
  </si>
  <si>
    <t xml:space="preserve">                                Ligue de quilles</t>
  </si>
  <si>
    <t>Les Pêcheurs</t>
  </si>
  <si>
    <t xml:space="preserve">         Ligue de quilles</t>
  </si>
  <si>
    <t xml:space="preserve">         Les Pêcheurs</t>
  </si>
  <si>
    <t xml:space="preserve">          Joueurs @ $13.00</t>
  </si>
  <si>
    <t>$</t>
  </si>
  <si>
    <t>Feuille de pointage</t>
  </si>
  <si>
    <t xml:space="preserve">          Substituts @ $10.00</t>
  </si>
  <si>
    <t>Date:</t>
  </si>
  <si>
    <t>Équipe # 1</t>
  </si>
  <si>
    <t>Semaine-01</t>
  </si>
  <si>
    <t>Joueurs absents cette semaine</t>
  </si>
  <si>
    <t>Joueurs de retour,  à collecter</t>
  </si>
  <si>
    <t>Montant</t>
  </si>
  <si>
    <t>Capitaine:</t>
  </si>
  <si>
    <t>Semaine-04</t>
  </si>
  <si>
    <t>JOUEURS</t>
  </si>
  <si>
    <t>Moy.</t>
  </si>
  <si>
    <t>Total</t>
  </si>
  <si>
    <t>Total=</t>
  </si>
  <si>
    <t>Signature du Capitaine</t>
  </si>
  <si>
    <t>Grand total</t>
  </si>
  <si>
    <t>Sous Total</t>
  </si>
  <si>
    <t>Handicap</t>
  </si>
  <si>
    <t xml:space="preserve">             Parfaites d'équipe :</t>
  </si>
  <si>
    <t xml:space="preserve">          "69" d"équipe :</t>
  </si>
  <si>
    <t xml:space="preserve">  Initiales du capt. adverse : </t>
  </si>
  <si>
    <t xml:space="preserve">               Substituts</t>
  </si>
  <si>
    <t>Équipe # 2</t>
  </si>
  <si>
    <t xml:space="preserve">         Nouveaux Joueurs</t>
  </si>
  <si>
    <t>Points</t>
  </si>
  <si>
    <t>Équipe # 3</t>
  </si>
  <si>
    <t>Équipe # 4</t>
  </si>
  <si>
    <t>Équipe # 5</t>
  </si>
  <si>
    <t>Équipe # 6</t>
  </si>
  <si>
    <t>Équipe # 7</t>
  </si>
  <si>
    <t>Équipe # 8</t>
  </si>
  <si>
    <t>Équipe # 9</t>
  </si>
  <si>
    <t>Year</t>
  </si>
  <si>
    <t>Month</t>
  </si>
  <si>
    <t>Start Day</t>
  </si>
  <si>
    <t>1: Dimanche, 2: Lundi</t>
  </si>
  <si>
    <t>[42]</t>
  </si>
  <si>
    <t>HORAIRE</t>
  </si>
  <si>
    <t xml:space="preserve">   LIGUE DE QUILLES:</t>
  </si>
  <si>
    <t>SEMAINES</t>
  </si>
  <si>
    <t>DATES</t>
  </si>
  <si>
    <t>Semaine</t>
  </si>
  <si>
    <t>Dates</t>
  </si>
  <si>
    <t>Allées</t>
  </si>
  <si>
    <t>▼▼▼▼</t>
  </si>
  <si>
    <t>Semaine-02</t>
  </si>
  <si>
    <t>Semaine-03</t>
  </si>
  <si>
    <t>Semaine-05</t>
  </si>
  <si>
    <t>Semaine-06</t>
  </si>
  <si>
    <t>Semaine-07</t>
  </si>
  <si>
    <t>Semaine-08</t>
  </si>
  <si>
    <t>Semaine-09</t>
  </si>
  <si>
    <t>Semaine-10</t>
  </si>
  <si>
    <t>Semaine-11</t>
  </si>
  <si>
    <t>Semaine-12</t>
  </si>
  <si>
    <t>Semaine-13</t>
  </si>
  <si>
    <t>Semaine-14</t>
  </si>
  <si>
    <t>Semaine-15</t>
  </si>
  <si>
    <t>Semaine-16</t>
  </si>
  <si>
    <t>Semaine-17</t>
  </si>
  <si>
    <t>Semaine-18</t>
  </si>
  <si>
    <t>Semaine-19</t>
  </si>
  <si>
    <t>Semaine-20</t>
  </si>
  <si>
    <t>Semaine-21</t>
  </si>
  <si>
    <t>Semaine-22</t>
  </si>
  <si>
    <t>Semaine-23</t>
  </si>
  <si>
    <t>Semaine-24</t>
  </si>
  <si>
    <t>Semaine-25</t>
  </si>
  <si>
    <t>Semaine-26</t>
  </si>
  <si>
    <t>Semaine-27</t>
  </si>
  <si>
    <t>Semaine-28</t>
  </si>
  <si>
    <t>Finale-01</t>
  </si>
  <si>
    <t>É-1</t>
  </si>
  <si>
    <t>Finale-02</t>
  </si>
  <si>
    <t>É-2</t>
  </si>
  <si>
    <t>Finale-03</t>
  </si>
  <si>
    <t>É-3</t>
  </si>
  <si>
    <t>Finale-04</t>
  </si>
  <si>
    <t>É-4</t>
  </si>
  <si>
    <t>Mini-Tournoi</t>
  </si>
  <si>
    <t>Meilleur carreau</t>
  </si>
  <si>
    <t>Optionnel</t>
  </si>
  <si>
    <t># d'équipe</t>
  </si>
  <si>
    <t>Téléphone</t>
  </si>
  <si>
    <t>Comité:</t>
  </si>
  <si>
    <t>450-435-5636</t>
  </si>
  <si>
    <t>450-437-3135</t>
  </si>
  <si>
    <t>Cellulaire</t>
  </si>
  <si>
    <t>514-898-9103</t>
  </si>
  <si>
    <t>450-951-1617</t>
  </si>
  <si>
    <t>Allée:</t>
  </si>
  <si>
    <t xml:space="preserve">Équipe :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</si>
</sst>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 #,##0.00_)\ &quot;$&quot;_ ;_ * \(#,##0.00\)\ &quot;$&quot;_ ;_ * &quot;-&quot;??_)\ &quot;$&quot;_ ;_ @_ "/>
    <numFmt numFmtId="164" formatCode="[$-40C]mmm/yy;@"/>
    <numFmt numFmtId="165" formatCode="mmmm\ \'yy"/>
    <numFmt numFmtId="166" formatCode="d"/>
  </numFmts>
  <fonts count="53"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2"/>
      <color theme="1"/>
      <name val="Calibri"/>
      <family val="2"/>
      <scheme val="minor"/>
    </font>
    <font>
      <b/>
      <sz val="14"/>
      <color theme="1"/>
      <name val="Calibri"/>
      <family val="2"/>
      <scheme val="minor"/>
    </font>
    <font>
      <b/>
      <sz val="9"/>
      <color theme="1"/>
      <name val="Calibri"/>
      <family val="2"/>
      <scheme val="minor"/>
    </font>
    <font>
      <b/>
      <sz val="12"/>
      <color rgb="FFFF0000"/>
      <name val="Calibri"/>
      <family val="2"/>
      <scheme val="minor"/>
    </font>
    <font>
      <b/>
      <sz val="10"/>
      <color theme="1"/>
      <name val="Calibri"/>
      <family val="2"/>
      <scheme val="minor"/>
    </font>
    <font>
      <b/>
      <sz val="8"/>
      <color theme="1"/>
      <name val="Calibri"/>
      <family val="2"/>
      <scheme val="minor"/>
    </font>
    <font>
      <b/>
      <i/>
      <sz val="14"/>
      <color rgb="FF0000FF"/>
      <name val="Calibri"/>
      <family val="2"/>
    </font>
    <font>
      <b/>
      <sz val="11"/>
      <color rgb="FFFF0000"/>
      <name val="Calibri"/>
      <family val="2"/>
      <scheme val="minor"/>
    </font>
    <font>
      <b/>
      <sz val="11"/>
      <color rgb="FF002060"/>
      <name val="Calibri"/>
      <family val="2"/>
      <scheme val="minor"/>
    </font>
    <font>
      <b/>
      <sz val="11"/>
      <color rgb="FFFFC000"/>
      <name val="Calibri"/>
      <family val="2"/>
      <scheme val="minor"/>
    </font>
    <font>
      <b/>
      <sz val="11"/>
      <color rgb="FF00B050"/>
      <name val="Calibri"/>
      <family val="2"/>
      <scheme val="minor"/>
    </font>
    <font>
      <b/>
      <sz val="9"/>
      <color rgb="FF7030A0"/>
      <name val="Calibri"/>
      <family val="2"/>
      <scheme val="minor"/>
    </font>
    <font>
      <sz val="11"/>
      <color rgb="FF002060"/>
      <name val="Calibri"/>
      <family val="2"/>
      <scheme val="minor"/>
    </font>
    <font>
      <sz val="11"/>
      <color rgb="FFFFC000"/>
      <name val="Calibri"/>
      <family val="2"/>
      <scheme val="minor"/>
    </font>
    <font>
      <sz val="11"/>
      <color rgb="FF00B050"/>
      <name val="Calibri"/>
      <family val="2"/>
      <scheme val="minor"/>
    </font>
    <font>
      <sz val="11"/>
      <color rgb="FF7030A0"/>
      <name val="Calibri"/>
      <family val="2"/>
      <scheme val="minor"/>
    </font>
    <font>
      <b/>
      <u/>
      <sz val="9"/>
      <color rgb="FFFF0000"/>
      <name val="Calibri"/>
      <family val="2"/>
      <scheme val="minor"/>
    </font>
    <font>
      <sz val="9"/>
      <color theme="1"/>
      <name val="Calibri"/>
      <family val="2"/>
      <scheme val="minor"/>
    </font>
    <font>
      <sz val="12"/>
      <name val="Calibri"/>
      <family val="2"/>
      <scheme val="minor"/>
    </font>
    <font>
      <sz val="10"/>
      <color rgb="FFFF0000"/>
      <name val="Calibri"/>
      <family val="2"/>
      <scheme val="minor"/>
    </font>
    <font>
      <sz val="12"/>
      <color rgb="FFFF0000"/>
      <name val="Calibri"/>
      <family val="2"/>
      <scheme val="minor"/>
    </font>
    <font>
      <b/>
      <sz val="8"/>
      <color theme="1"/>
      <name val="Calibri"/>
      <family val="2"/>
    </font>
    <font>
      <sz val="11"/>
      <name val="Calibri"/>
      <family val="2"/>
      <scheme val="minor"/>
    </font>
    <font>
      <u/>
      <sz val="11"/>
      <name val="Calibri"/>
      <family val="2"/>
      <scheme val="minor"/>
    </font>
    <font>
      <sz val="12"/>
      <color theme="1"/>
      <name val="Calibri"/>
      <family val="2"/>
      <scheme val="minor"/>
    </font>
    <font>
      <b/>
      <sz val="16"/>
      <color indexed="60"/>
      <name val="Arial"/>
      <family val="2"/>
    </font>
    <font>
      <b/>
      <sz val="12"/>
      <color theme="1"/>
      <name val="Arial"/>
      <family val="2"/>
    </font>
    <font>
      <u/>
      <sz val="10"/>
      <color indexed="12"/>
      <name val="Tahoma"/>
      <family val="2"/>
    </font>
    <font>
      <b/>
      <u/>
      <sz val="8"/>
      <color indexed="12"/>
      <name val="Verdana"/>
      <family val="2"/>
    </font>
    <font>
      <b/>
      <sz val="8"/>
      <name val="Arial"/>
      <family val="2"/>
    </font>
    <font>
      <b/>
      <sz val="10"/>
      <name val="Verdana"/>
      <family val="2"/>
    </font>
    <font>
      <b/>
      <sz val="8"/>
      <name val="Verdana"/>
      <family val="2"/>
    </font>
    <font>
      <b/>
      <sz val="11"/>
      <color theme="1"/>
      <name val="Arial"/>
      <family val="2"/>
    </font>
    <font>
      <b/>
      <sz val="11"/>
      <name val="Verdana"/>
      <family val="2"/>
    </font>
    <font>
      <b/>
      <i/>
      <sz val="11"/>
      <name val="Arial"/>
      <family val="2"/>
    </font>
    <font>
      <sz val="11"/>
      <color theme="1"/>
      <name val="Arial"/>
      <family val="2"/>
    </font>
    <font>
      <b/>
      <sz val="28"/>
      <color indexed="60"/>
      <name val="Verdana"/>
      <family val="2"/>
    </font>
    <font>
      <b/>
      <sz val="10"/>
      <color indexed="9"/>
      <name val="Century Gothic"/>
      <family val="2"/>
    </font>
    <font>
      <b/>
      <sz val="10"/>
      <color theme="1"/>
      <name val="Arial"/>
      <family val="2"/>
    </font>
    <font>
      <b/>
      <sz val="9"/>
      <name val="Arial"/>
      <family val="2"/>
    </font>
    <font>
      <b/>
      <sz val="9"/>
      <color theme="1"/>
      <name val="Arial"/>
      <family val="2"/>
    </font>
    <font>
      <b/>
      <sz val="9"/>
      <color indexed="9"/>
      <name val="Arial"/>
      <family val="2"/>
    </font>
    <font>
      <b/>
      <u/>
      <sz val="8"/>
      <color indexed="81"/>
      <name val="Tahoma"/>
      <family val="2"/>
    </font>
    <font>
      <sz val="8"/>
      <color indexed="81"/>
      <name val="Tahoma"/>
      <family val="2"/>
    </font>
    <font>
      <b/>
      <sz val="8"/>
      <color indexed="81"/>
      <name val="Tahoma"/>
      <family val="2"/>
    </font>
    <font>
      <b/>
      <i/>
      <sz val="12"/>
      <color rgb="FF0000FF"/>
      <name val="Calibri"/>
      <family val="2"/>
    </font>
    <font>
      <sz val="9"/>
      <color rgb="FFFF0000"/>
      <name val="Calibri"/>
      <family val="2"/>
      <scheme val="minor"/>
    </font>
    <font>
      <sz val="9"/>
      <color indexed="81"/>
      <name val="Tahoma"/>
      <family val="2"/>
    </font>
    <font>
      <b/>
      <sz val="9"/>
      <color indexed="81"/>
      <name val="Tahoma"/>
      <family val="2"/>
    </font>
  </fonts>
  <fills count="19">
    <fill>
      <patternFill patternType="none"/>
    </fill>
    <fill>
      <patternFill patternType="gray125"/>
    </fill>
    <fill>
      <patternFill patternType="solid">
        <fgColor theme="1"/>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rgb="FF00B0F0"/>
        <bgColor indexed="64"/>
      </patternFill>
    </fill>
    <fill>
      <patternFill patternType="solid">
        <fgColor theme="8" tint="0.59999389629810485"/>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92D050"/>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rgb="FF002060"/>
        <bgColor indexed="64"/>
      </patternFill>
    </fill>
    <fill>
      <patternFill patternType="solid">
        <fgColor indexed="22"/>
        <bgColor indexed="64"/>
      </patternFill>
    </fill>
    <fill>
      <patternFill patternType="solid">
        <fgColor theme="0" tint="-4.9989318521683403E-2"/>
        <bgColor indexed="64"/>
      </patternFill>
    </fill>
    <fill>
      <patternFill patternType="solid">
        <fgColor theme="4" tint="0.79998168889431442"/>
        <bgColor indexed="64"/>
      </patternFill>
    </fill>
  </fills>
  <borders count="71">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thin">
        <color auto="1"/>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style="thin">
        <color indexed="64"/>
      </left>
      <right style="medium">
        <color indexed="64"/>
      </right>
      <top/>
      <bottom style="thin">
        <color indexed="64"/>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bottom/>
      <diagonal/>
    </border>
    <border>
      <left style="medium">
        <color indexed="64"/>
      </left>
      <right/>
      <top/>
      <bottom/>
      <diagonal/>
    </border>
    <border>
      <left/>
      <right style="thin">
        <color auto="1"/>
      </right>
      <top style="thin">
        <color auto="1"/>
      </top>
      <bottom/>
      <diagonal/>
    </border>
    <border>
      <left/>
      <right style="thin">
        <color auto="1"/>
      </right>
      <top/>
      <bottom/>
      <diagonal/>
    </border>
    <border>
      <left/>
      <right/>
      <top/>
      <bottom style="medium">
        <color indexed="64"/>
      </bottom>
      <diagonal/>
    </border>
    <border>
      <left style="thin">
        <color indexed="64"/>
      </left>
      <right/>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style="thin">
        <color indexed="64"/>
      </bottom>
      <diagonal/>
    </border>
    <border>
      <left style="thin">
        <color indexed="55"/>
      </left>
      <right/>
      <top/>
      <bottom/>
      <diagonal/>
    </border>
    <border>
      <left style="thin">
        <color indexed="55"/>
      </left>
      <right style="medium">
        <color indexed="64"/>
      </right>
      <top/>
      <bottom/>
      <diagonal/>
    </border>
    <border>
      <left style="medium">
        <color indexed="64"/>
      </left>
      <right style="thin">
        <color indexed="55"/>
      </right>
      <top style="thin">
        <color indexed="55"/>
      </top>
      <bottom style="thin">
        <color indexed="55"/>
      </bottom>
      <diagonal/>
    </border>
    <border>
      <left style="thin">
        <color indexed="55"/>
      </left>
      <right style="thin">
        <color indexed="55"/>
      </right>
      <top style="thin">
        <color indexed="55"/>
      </top>
      <bottom style="thin">
        <color indexed="55"/>
      </bottom>
      <diagonal/>
    </border>
    <border>
      <left style="thin">
        <color indexed="55"/>
      </left>
      <right style="medium">
        <color indexed="64"/>
      </right>
      <top style="thin">
        <color indexed="55"/>
      </top>
      <bottom style="thin">
        <color indexed="55"/>
      </bottom>
      <diagonal/>
    </border>
    <border>
      <left style="medium">
        <color indexed="64"/>
      </left>
      <right style="thin">
        <color indexed="55"/>
      </right>
      <top style="thin">
        <color indexed="55"/>
      </top>
      <bottom style="medium">
        <color indexed="64"/>
      </bottom>
      <diagonal/>
    </border>
    <border>
      <left style="thin">
        <color indexed="55"/>
      </left>
      <right style="thin">
        <color indexed="55"/>
      </right>
      <top style="thin">
        <color indexed="55"/>
      </top>
      <bottom style="medium">
        <color indexed="64"/>
      </bottom>
      <diagonal/>
    </border>
    <border>
      <left style="thin">
        <color indexed="55"/>
      </left>
      <right style="medium">
        <color indexed="64"/>
      </right>
      <top style="thin">
        <color indexed="55"/>
      </top>
      <bottom style="medium">
        <color indexed="64"/>
      </bottom>
      <diagonal/>
    </border>
    <border>
      <left/>
      <right style="thin">
        <color indexed="64"/>
      </right>
      <top style="medium">
        <color indexed="64"/>
      </top>
      <bottom style="medium">
        <color indexed="64"/>
      </bottom>
      <diagonal/>
    </border>
    <border>
      <left style="thin">
        <color auto="1"/>
      </left>
      <right/>
      <top style="medium">
        <color indexed="64"/>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auto="1"/>
      </right>
      <top style="thin">
        <color auto="1"/>
      </top>
      <bottom/>
      <diagonal/>
    </border>
    <border>
      <left style="medium">
        <color indexed="64"/>
      </left>
      <right/>
      <top style="thin">
        <color indexed="64"/>
      </top>
      <bottom/>
      <diagonal/>
    </border>
  </borders>
  <cellStyleXfs count="4">
    <xf numFmtId="0" fontId="0" fillId="0" borderId="0"/>
    <xf numFmtId="44" fontId="1" fillId="0" borderId="0" applyFont="0" applyFill="0" applyBorder="0" applyAlignment="0" applyProtection="0"/>
    <xf numFmtId="0" fontId="1" fillId="0" borderId="0"/>
    <xf numFmtId="0" fontId="31" fillId="0" borderId="0" applyNumberFormat="0" applyFill="0" applyBorder="0" applyAlignment="0" applyProtection="0">
      <alignment vertical="top"/>
      <protection locked="0"/>
    </xf>
  </cellStyleXfs>
  <cellXfs count="413">
    <xf numFmtId="0" fontId="0" fillId="0" borderId="0" xfId="0"/>
    <xf numFmtId="0" fontId="5" fillId="4" borderId="1" xfId="0" applyFont="1" applyFill="1" applyBorder="1" applyAlignment="1">
      <alignment horizontal="center" vertical="center"/>
    </xf>
    <xf numFmtId="0" fontId="6" fillId="3" borderId="2" xfId="0" applyFont="1" applyFill="1" applyBorder="1" applyAlignment="1">
      <alignment horizontal="center" vertical="center"/>
    </xf>
    <xf numFmtId="0" fontId="4" fillId="3" borderId="2" xfId="0" applyFont="1" applyFill="1" applyBorder="1" applyAlignment="1">
      <alignment horizontal="center" vertical="center"/>
    </xf>
    <xf numFmtId="16" fontId="7" fillId="3" borderId="2" xfId="0" applyNumberFormat="1" applyFont="1" applyFill="1" applyBorder="1" applyAlignment="1">
      <alignment horizontal="center" vertical="center"/>
    </xf>
    <xf numFmtId="0" fontId="4" fillId="2" borderId="3" xfId="0" applyFont="1" applyFill="1" applyBorder="1" applyAlignment="1">
      <alignment horizontal="center" vertical="center"/>
    </xf>
    <xf numFmtId="0" fontId="4" fillId="3" borderId="4" xfId="0" applyFont="1" applyFill="1" applyBorder="1" applyAlignment="1">
      <alignment horizontal="left" vertical="center"/>
    </xf>
    <xf numFmtId="0" fontId="4" fillId="3" borderId="5" xfId="0" applyFont="1" applyFill="1" applyBorder="1" applyAlignment="1">
      <alignment horizontal="center" vertical="center"/>
    </xf>
    <xf numFmtId="0" fontId="9" fillId="3" borderId="4" xfId="0" applyFont="1" applyFill="1" applyBorder="1" applyAlignment="1">
      <alignment horizontal="left" vertical="center"/>
    </xf>
    <xf numFmtId="0" fontId="6" fillId="3" borderId="4" xfId="0" applyFont="1" applyFill="1" applyBorder="1" applyAlignment="1">
      <alignment horizontal="left" vertical="center"/>
    </xf>
    <xf numFmtId="0" fontId="6" fillId="3" borderId="6" xfId="0" applyFont="1" applyFill="1" applyBorder="1" applyAlignment="1">
      <alignment horizontal="left" vertical="center"/>
    </xf>
    <xf numFmtId="0" fontId="3" fillId="3" borderId="7" xfId="0" applyFont="1" applyFill="1" applyBorder="1" applyAlignment="1">
      <alignment horizontal="left" vertical="center"/>
    </xf>
    <xf numFmtId="0" fontId="4" fillId="3" borderId="8" xfId="0" applyFont="1" applyFill="1" applyBorder="1" applyAlignment="1">
      <alignment horizontal="left" vertical="center"/>
    </xf>
    <xf numFmtId="0" fontId="3" fillId="2" borderId="0" xfId="0" applyFont="1" applyFill="1" applyBorder="1" applyAlignment="1">
      <alignment horizontal="center" vertical="center"/>
    </xf>
    <xf numFmtId="1" fontId="3" fillId="0" borderId="10" xfId="0" applyNumberFormat="1" applyFont="1" applyBorder="1" applyAlignment="1">
      <alignment horizontal="center" vertical="center"/>
    </xf>
    <xf numFmtId="0" fontId="3" fillId="0" borderId="11" xfId="0" applyFont="1" applyBorder="1" applyAlignment="1">
      <alignment horizontal="center" vertical="center"/>
    </xf>
    <xf numFmtId="16" fontId="3" fillId="0" borderId="11" xfId="0" applyNumberFormat="1" applyFont="1" applyBorder="1" applyAlignment="1">
      <alignment horizontal="left" vertical="center"/>
    </xf>
    <xf numFmtId="16" fontId="3" fillId="0" borderId="10" xfId="0" applyNumberFormat="1" applyFont="1" applyBorder="1" applyAlignment="1">
      <alignment horizontal="center"/>
    </xf>
    <xf numFmtId="0" fontId="3" fillId="0" borderId="13" xfId="0" applyFont="1" applyBorder="1" applyAlignment="1">
      <alignment horizontal="center" vertical="center"/>
    </xf>
    <xf numFmtId="0" fontId="3" fillId="2" borderId="14" xfId="0" applyFont="1" applyFill="1" applyBorder="1" applyAlignment="1">
      <alignment horizontal="center" vertical="center"/>
    </xf>
    <xf numFmtId="0" fontId="3" fillId="0" borderId="16" xfId="0" applyFont="1" applyBorder="1" applyAlignment="1">
      <alignment horizontal="center" vertical="center"/>
    </xf>
    <xf numFmtId="0" fontId="3" fillId="0" borderId="17" xfId="0" applyFont="1" applyBorder="1" applyAlignment="1">
      <alignment horizontal="center" vertical="center"/>
    </xf>
    <xf numFmtId="0" fontId="3" fillId="0" borderId="19" xfId="0" applyFont="1" applyBorder="1" applyAlignment="1">
      <alignment horizontal="left" vertical="center"/>
    </xf>
    <xf numFmtId="16" fontId="3" fillId="0" borderId="16" xfId="0" applyNumberFormat="1" applyFont="1" applyBorder="1" applyAlignment="1">
      <alignment horizontal="center"/>
    </xf>
    <xf numFmtId="16" fontId="3" fillId="0" borderId="16" xfId="0" applyNumberFormat="1" applyFont="1" applyBorder="1" applyAlignment="1">
      <alignment horizontal="center" vertical="center"/>
    </xf>
    <xf numFmtId="0" fontId="3" fillId="0" borderId="21" xfId="0" applyFont="1" applyBorder="1" applyAlignment="1">
      <alignment horizontal="center" vertical="center"/>
    </xf>
    <xf numFmtId="0" fontId="3" fillId="0" borderId="22" xfId="0" applyFont="1" applyBorder="1" applyAlignment="1">
      <alignment horizontal="center" vertical="center"/>
    </xf>
    <xf numFmtId="0" fontId="3" fillId="0" borderId="24" xfId="0" applyFont="1" applyBorder="1" applyAlignment="1">
      <alignment horizontal="left" vertical="center"/>
    </xf>
    <xf numFmtId="16" fontId="3" fillId="0" borderId="21" xfId="0" applyNumberFormat="1" applyFont="1" applyBorder="1" applyAlignment="1">
      <alignment horizontal="center"/>
    </xf>
    <xf numFmtId="0" fontId="3" fillId="2" borderId="25" xfId="0" applyFont="1" applyFill="1" applyBorder="1" applyAlignment="1">
      <alignment horizontal="center" vertical="center"/>
    </xf>
    <xf numFmtId="0" fontId="0" fillId="0" borderId="0" xfId="0" applyAlignment="1">
      <alignment horizontal="left"/>
    </xf>
    <xf numFmtId="16" fontId="0" fillId="0" borderId="0" xfId="0" applyNumberFormat="1"/>
    <xf numFmtId="0" fontId="3" fillId="0" borderId="2" xfId="0" applyFont="1" applyBorder="1" applyAlignment="1">
      <alignment horizontal="center" vertical="center"/>
    </xf>
    <xf numFmtId="0" fontId="4" fillId="5" borderId="2" xfId="0" applyFont="1" applyFill="1" applyBorder="1" applyAlignment="1">
      <alignment horizontal="center" vertical="center"/>
    </xf>
    <xf numFmtId="0" fontId="3" fillId="7" borderId="16" xfId="0" applyFont="1" applyFill="1" applyBorder="1" applyAlignment="1">
      <alignment horizontal="center" vertical="center"/>
    </xf>
    <xf numFmtId="0" fontId="6" fillId="7" borderId="16" xfId="0" applyFont="1" applyFill="1" applyBorder="1" applyAlignment="1">
      <alignment horizontal="center" vertical="center" wrapText="1"/>
    </xf>
    <xf numFmtId="0" fontId="11" fillId="7" borderId="16" xfId="0" applyFont="1" applyFill="1" applyBorder="1" applyAlignment="1">
      <alignment horizontal="center" vertical="center" textRotation="90" wrapText="1"/>
    </xf>
    <xf numFmtId="0" fontId="12" fillId="7" borderId="16" xfId="0" applyFont="1" applyFill="1" applyBorder="1" applyAlignment="1">
      <alignment horizontal="center" vertical="center" wrapText="1"/>
    </xf>
    <xf numFmtId="0" fontId="13" fillId="7" borderId="16" xfId="0" applyFont="1" applyFill="1" applyBorder="1" applyAlignment="1">
      <alignment horizontal="center" vertical="center" wrapText="1"/>
    </xf>
    <xf numFmtId="0" fontId="14" fillId="7" borderId="16" xfId="0" applyFont="1" applyFill="1" applyBorder="1" applyAlignment="1">
      <alignment horizontal="center" vertical="center" wrapText="1"/>
    </xf>
    <xf numFmtId="0" fontId="15" fillId="7" borderId="16" xfId="0" applyFont="1" applyFill="1" applyBorder="1" applyAlignment="1">
      <alignment horizontal="center" vertical="center" textRotation="90" wrapText="1"/>
    </xf>
    <xf numFmtId="0" fontId="6" fillId="7" borderId="26" xfId="0" applyFont="1" applyFill="1" applyBorder="1" applyAlignment="1">
      <alignment horizontal="center" vertical="center" wrapText="1"/>
    </xf>
    <xf numFmtId="44" fontId="0" fillId="0" borderId="0" xfId="1" applyFont="1"/>
    <xf numFmtId="0" fontId="3" fillId="3" borderId="16" xfId="0" applyFont="1" applyFill="1" applyBorder="1" applyAlignment="1">
      <alignment horizontal="center" vertical="center"/>
    </xf>
    <xf numFmtId="0" fontId="0" fillId="0" borderId="16" xfId="0" applyBorder="1" applyAlignment="1">
      <alignment horizontal="center" vertical="center"/>
    </xf>
    <xf numFmtId="0" fontId="2" fillId="0" borderId="16" xfId="0" applyFont="1" applyBorder="1" applyAlignment="1">
      <alignment horizontal="center" vertical="center"/>
    </xf>
    <xf numFmtId="0" fontId="16" fillId="0" borderId="16" xfId="0" applyFont="1" applyBorder="1" applyAlignment="1">
      <alignment horizontal="center" vertical="center"/>
    </xf>
    <xf numFmtId="0" fontId="17" fillId="0" borderId="16" xfId="0" applyFont="1" applyBorder="1" applyAlignment="1">
      <alignment horizontal="center" vertical="center"/>
    </xf>
    <xf numFmtId="0" fontId="18" fillId="0" borderId="16" xfId="0" applyFont="1" applyBorder="1" applyAlignment="1">
      <alignment horizontal="center" vertical="center"/>
    </xf>
    <xf numFmtId="0" fontId="19" fillId="0" borderId="16" xfId="0" applyFont="1" applyBorder="1" applyAlignment="1">
      <alignment horizontal="center" vertical="center"/>
    </xf>
    <xf numFmtId="0" fontId="0" fillId="3" borderId="16" xfId="0" applyFont="1" applyFill="1" applyBorder="1" applyAlignment="1">
      <alignment horizontal="center" vertical="center"/>
    </xf>
    <xf numFmtId="0" fontId="0" fillId="3" borderId="26" xfId="0" applyFont="1" applyFill="1" applyBorder="1" applyAlignment="1">
      <alignment horizontal="center" vertical="center"/>
    </xf>
    <xf numFmtId="44" fontId="0" fillId="9" borderId="27" xfId="1" applyFont="1" applyFill="1" applyBorder="1"/>
    <xf numFmtId="44" fontId="0" fillId="9" borderId="28" xfId="1" applyFont="1" applyFill="1" applyBorder="1"/>
    <xf numFmtId="0" fontId="0" fillId="0" borderId="16" xfId="0" applyFont="1" applyBorder="1" applyAlignment="1">
      <alignment horizontal="center" vertical="center"/>
    </xf>
    <xf numFmtId="0" fontId="0" fillId="7" borderId="16" xfId="0" applyFont="1" applyFill="1" applyBorder="1" applyAlignment="1">
      <alignment horizontal="center" vertical="center"/>
    </xf>
    <xf numFmtId="0" fontId="0" fillId="7" borderId="26" xfId="0" applyFont="1" applyFill="1" applyBorder="1" applyAlignment="1">
      <alignment horizontal="center" vertical="center"/>
    </xf>
    <xf numFmtId="0" fontId="0" fillId="0" borderId="0" xfId="0" applyBorder="1"/>
    <xf numFmtId="0" fontId="3" fillId="10" borderId="16" xfId="0" applyFont="1" applyFill="1" applyBorder="1" applyAlignment="1">
      <alignment horizontal="center" vertical="center"/>
    </xf>
    <xf numFmtId="0" fontId="0" fillId="10" borderId="16" xfId="0" applyFont="1" applyFill="1" applyBorder="1" applyAlignment="1">
      <alignment horizontal="center" vertical="center"/>
    </xf>
    <xf numFmtId="0" fontId="0" fillId="10" borderId="26" xfId="0" applyFont="1" applyFill="1" applyBorder="1" applyAlignment="1">
      <alignment horizontal="center" vertical="center"/>
    </xf>
    <xf numFmtId="0" fontId="3" fillId="11" borderId="16" xfId="0" applyFont="1" applyFill="1" applyBorder="1" applyAlignment="1">
      <alignment horizontal="center" vertical="center"/>
    </xf>
    <xf numFmtId="0" fontId="0" fillId="4" borderId="16" xfId="0" applyFont="1" applyFill="1" applyBorder="1" applyAlignment="1">
      <alignment horizontal="center" vertical="center"/>
    </xf>
    <xf numFmtId="0" fontId="2" fillId="11" borderId="16" xfId="0" applyFont="1" applyFill="1" applyBorder="1" applyAlignment="1">
      <alignment horizontal="center" vertical="center"/>
    </xf>
    <xf numFmtId="0" fontId="16" fillId="11" borderId="16" xfId="0" applyFont="1" applyFill="1" applyBorder="1" applyAlignment="1">
      <alignment horizontal="center" vertical="center"/>
    </xf>
    <xf numFmtId="0" fontId="17" fillId="11" borderId="16" xfId="0" applyFont="1" applyFill="1" applyBorder="1" applyAlignment="1">
      <alignment horizontal="center" vertical="center"/>
    </xf>
    <xf numFmtId="0" fontId="18" fillId="11" borderId="16" xfId="0" applyFont="1" applyFill="1" applyBorder="1" applyAlignment="1">
      <alignment horizontal="center" vertical="center"/>
    </xf>
    <xf numFmtId="0" fontId="19" fillId="11" borderId="16" xfId="0" applyFont="1" applyFill="1" applyBorder="1" applyAlignment="1">
      <alignment horizontal="center" vertical="center"/>
    </xf>
    <xf numFmtId="0" fontId="0" fillId="12" borderId="16" xfId="0" applyFont="1" applyFill="1" applyBorder="1" applyAlignment="1">
      <alignment horizontal="center" vertical="center"/>
    </xf>
    <xf numFmtId="0" fontId="0" fillId="11" borderId="16" xfId="0" applyFont="1" applyFill="1" applyBorder="1" applyAlignment="1">
      <alignment horizontal="center" vertical="center"/>
    </xf>
    <xf numFmtId="0" fontId="0" fillId="11" borderId="26" xfId="0" applyFont="1" applyFill="1" applyBorder="1" applyAlignment="1">
      <alignment horizontal="center" vertical="center"/>
    </xf>
    <xf numFmtId="44" fontId="0" fillId="11" borderId="28" xfId="1" applyFont="1" applyFill="1" applyBorder="1"/>
    <xf numFmtId="44" fontId="0" fillId="9" borderId="29" xfId="1" applyFont="1" applyFill="1" applyBorder="1"/>
    <xf numFmtId="1" fontId="0" fillId="11" borderId="16" xfId="0" applyNumberFormat="1" applyFont="1" applyFill="1" applyBorder="1" applyAlignment="1">
      <alignment horizontal="center" vertical="center"/>
    </xf>
    <xf numFmtId="44" fontId="0" fillId="0" borderId="0" xfId="1" applyFont="1" applyBorder="1"/>
    <xf numFmtId="0" fontId="0" fillId="0" borderId="0" xfId="0" applyBorder="1" applyAlignment="1">
      <alignment horizontal="center" vertical="center"/>
    </xf>
    <xf numFmtId="0" fontId="2" fillId="0" borderId="0" xfId="0" applyFont="1" applyBorder="1"/>
    <xf numFmtId="0" fontId="16" fillId="0" borderId="0" xfId="0" applyFont="1" applyBorder="1"/>
    <xf numFmtId="0" fontId="17" fillId="0" borderId="0" xfId="0" applyFont="1" applyBorder="1"/>
    <xf numFmtId="0" fontId="18" fillId="0" borderId="0" xfId="0" applyFont="1" applyBorder="1"/>
    <xf numFmtId="0" fontId="19" fillId="0" borderId="0" xfId="0" applyFont="1" applyBorder="1"/>
    <xf numFmtId="44" fontId="0" fillId="5" borderId="0" xfId="1" applyFont="1" applyFill="1" applyBorder="1"/>
    <xf numFmtId="0" fontId="0" fillId="0" borderId="0" xfId="0" applyAlignment="1">
      <alignment horizontal="center" vertical="center"/>
    </xf>
    <xf numFmtId="0" fontId="2" fillId="0" borderId="0" xfId="0" applyFont="1"/>
    <xf numFmtId="0" fontId="16" fillId="0" borderId="0" xfId="0" applyFont="1"/>
    <xf numFmtId="0" fontId="17" fillId="0" borderId="0" xfId="0" applyFont="1"/>
    <xf numFmtId="0" fontId="18" fillId="0" borderId="0" xfId="0" applyFont="1"/>
    <xf numFmtId="0" fontId="19" fillId="0" borderId="0" xfId="0" applyFont="1"/>
    <xf numFmtId="0" fontId="3" fillId="5" borderId="0" xfId="0" applyFont="1" applyFill="1" applyBorder="1" applyAlignment="1">
      <alignment horizontal="center" vertical="center"/>
    </xf>
    <xf numFmtId="1" fontId="0" fillId="5" borderId="0" xfId="0" applyNumberFormat="1" applyFont="1" applyFill="1" applyBorder="1" applyAlignment="1">
      <alignment horizontal="center" vertical="center"/>
    </xf>
    <xf numFmtId="0" fontId="0" fillId="5" borderId="0" xfId="0" applyFont="1" applyFill="1" applyBorder="1" applyAlignment="1">
      <alignment horizontal="center" vertical="center"/>
    </xf>
    <xf numFmtId="0" fontId="2" fillId="5" borderId="0" xfId="0" applyFont="1" applyFill="1" applyBorder="1" applyAlignment="1">
      <alignment horizontal="center" vertical="center"/>
    </xf>
    <xf numFmtId="0" fontId="16" fillId="5" borderId="0" xfId="0" applyFont="1" applyFill="1" applyBorder="1" applyAlignment="1">
      <alignment horizontal="center" vertical="center"/>
    </xf>
    <xf numFmtId="0" fontId="17" fillId="5" borderId="0" xfId="0" applyFont="1" applyFill="1" applyBorder="1" applyAlignment="1">
      <alignment horizontal="center" vertical="center"/>
    </xf>
    <xf numFmtId="0" fontId="18" fillId="5" borderId="0" xfId="0" applyFont="1" applyFill="1" applyBorder="1" applyAlignment="1">
      <alignment horizontal="center" vertical="center"/>
    </xf>
    <xf numFmtId="0" fontId="19" fillId="5" borderId="0" xfId="0" applyFont="1" applyFill="1" applyBorder="1" applyAlignment="1">
      <alignment horizontal="center" vertical="center"/>
    </xf>
    <xf numFmtId="0" fontId="20" fillId="6" borderId="16" xfId="0" applyFont="1" applyFill="1" applyBorder="1" applyAlignment="1">
      <alignment horizontal="center" vertical="center" wrapText="1"/>
    </xf>
    <xf numFmtId="0" fontId="6" fillId="8" borderId="16" xfId="0" applyFont="1" applyFill="1" applyBorder="1" applyAlignment="1">
      <alignment horizontal="center" wrapText="1"/>
    </xf>
    <xf numFmtId="0" fontId="6" fillId="3" borderId="16" xfId="0" applyFont="1" applyFill="1" applyBorder="1"/>
    <xf numFmtId="0" fontId="6" fillId="7" borderId="16" xfId="0" applyFont="1" applyFill="1" applyBorder="1"/>
    <xf numFmtId="0" fontId="6" fillId="10" borderId="16" xfId="0" applyFont="1" applyFill="1" applyBorder="1"/>
    <xf numFmtId="0" fontId="6" fillId="11" borderId="16" xfId="0" applyFont="1" applyFill="1" applyBorder="1"/>
    <xf numFmtId="0" fontId="21" fillId="0" borderId="0" xfId="0" applyFont="1" applyBorder="1"/>
    <xf numFmtId="0" fontId="21" fillId="0" borderId="0" xfId="0" applyFont="1"/>
    <xf numFmtId="0" fontId="6" fillId="5" borderId="0" xfId="0" applyFont="1" applyFill="1" applyBorder="1"/>
    <xf numFmtId="0" fontId="22" fillId="5" borderId="0" xfId="0" applyFont="1" applyFill="1" applyBorder="1" applyAlignment="1">
      <alignment horizontal="center" vertical="center"/>
    </xf>
    <xf numFmtId="0" fontId="22" fillId="5" borderId="0" xfId="0" applyFont="1" applyFill="1" applyAlignment="1">
      <alignment horizontal="center" vertical="center"/>
    </xf>
    <xf numFmtId="0" fontId="23" fillId="5" borderId="0" xfId="0" applyFont="1" applyFill="1" applyBorder="1" applyAlignment="1">
      <alignment horizontal="left" vertical="center"/>
    </xf>
    <xf numFmtId="0" fontId="4" fillId="3" borderId="3" xfId="0" applyFont="1" applyFill="1" applyBorder="1" applyAlignment="1">
      <alignment horizontal="center" vertical="center"/>
    </xf>
    <xf numFmtId="0" fontId="3" fillId="3" borderId="28" xfId="0" applyFont="1" applyFill="1" applyBorder="1" applyAlignment="1">
      <alignment horizontal="center" vertical="center"/>
    </xf>
    <xf numFmtId="0" fontId="3" fillId="3" borderId="29" xfId="0" applyFont="1" applyFill="1" applyBorder="1" applyAlignment="1">
      <alignment horizontal="center" vertical="center"/>
    </xf>
    <xf numFmtId="0" fontId="3" fillId="3" borderId="2" xfId="0" applyFont="1" applyFill="1" applyBorder="1" applyAlignment="1">
      <alignment horizontal="center" vertical="center"/>
    </xf>
    <xf numFmtId="0" fontId="9" fillId="3" borderId="25" xfId="0" applyFont="1" applyFill="1" applyBorder="1" applyAlignment="1">
      <alignment horizontal="left" vertical="center"/>
    </xf>
    <xf numFmtId="1" fontId="3" fillId="3" borderId="11" xfId="0" applyNumberFormat="1" applyFont="1" applyFill="1" applyBorder="1" applyAlignment="1">
      <alignment horizontal="center" vertical="center"/>
    </xf>
    <xf numFmtId="0" fontId="3" fillId="3" borderId="21" xfId="0" applyFont="1" applyFill="1" applyBorder="1" applyAlignment="1">
      <alignment horizontal="center" vertical="center"/>
    </xf>
    <xf numFmtId="0" fontId="3" fillId="3" borderId="11" xfId="0" applyFont="1" applyFill="1" applyBorder="1" applyAlignment="1">
      <alignment horizontal="center" vertical="center"/>
    </xf>
    <xf numFmtId="0" fontId="24" fillId="0" borderId="0" xfId="0" applyFont="1" applyBorder="1" applyAlignment="1">
      <alignment horizontal="center" vertical="center"/>
    </xf>
    <xf numFmtId="0" fontId="25" fillId="3" borderId="2" xfId="0" applyFont="1" applyFill="1" applyBorder="1" applyAlignment="1">
      <alignment vertical="center" wrapText="1"/>
    </xf>
    <xf numFmtId="0" fontId="8" fillId="3" borderId="2" xfId="0" applyFont="1" applyFill="1" applyBorder="1" applyAlignment="1">
      <alignment horizontal="center" vertical="center"/>
    </xf>
    <xf numFmtId="16" fontId="4" fillId="3" borderId="7" xfId="0" applyNumberFormat="1" applyFont="1" applyFill="1" applyBorder="1" applyAlignment="1">
      <alignment horizontal="center" vertical="center"/>
    </xf>
    <xf numFmtId="0" fontId="4" fillId="3" borderId="6" xfId="0" applyFont="1" applyFill="1" applyBorder="1" applyAlignment="1">
      <alignment horizontal="center" vertical="center"/>
    </xf>
    <xf numFmtId="0" fontId="0" fillId="0" borderId="0" xfId="0" applyFont="1"/>
    <xf numFmtId="0" fontId="0" fillId="0" borderId="0" xfId="0" applyFont="1" applyAlignment="1">
      <alignment horizontal="center" vertical="center"/>
    </xf>
    <xf numFmtId="0" fontId="28" fillId="0" borderId="0" xfId="0" applyFont="1"/>
    <xf numFmtId="0" fontId="28" fillId="0" borderId="0" xfId="0" applyFont="1" applyAlignment="1">
      <alignment horizontal="center"/>
    </xf>
    <xf numFmtId="0" fontId="28" fillId="5" borderId="0" xfId="0" applyFont="1" applyFill="1" applyBorder="1" applyAlignment="1">
      <alignment horizontal="center" vertical="center"/>
    </xf>
    <xf numFmtId="0" fontId="0" fillId="0" borderId="0" xfId="0" applyFont="1" applyAlignment="1">
      <alignment horizontal="center"/>
    </xf>
    <xf numFmtId="0" fontId="26" fillId="5" borderId="0" xfId="2" applyFont="1" applyFill="1" applyBorder="1" applyAlignment="1" applyProtection="1">
      <alignment vertical="center"/>
      <protection locked="0"/>
    </xf>
    <xf numFmtId="0" fontId="26" fillId="5" borderId="0" xfId="2" applyFont="1" applyFill="1" applyBorder="1" applyAlignment="1" applyProtection="1">
      <alignment horizontal="left" vertical="center"/>
      <protection locked="0"/>
    </xf>
    <xf numFmtId="15" fontId="26" fillId="5" borderId="0" xfId="2" applyNumberFormat="1" applyFont="1" applyFill="1" applyBorder="1" applyAlignment="1" applyProtection="1">
      <alignment horizontal="center" vertical="center"/>
      <protection locked="0"/>
    </xf>
    <xf numFmtId="0" fontId="27" fillId="5" borderId="0" xfId="2" applyFont="1" applyFill="1" applyBorder="1" applyAlignment="1" applyProtection="1">
      <alignment horizontal="center" vertical="center"/>
      <protection locked="0"/>
    </xf>
    <xf numFmtId="0" fontId="0" fillId="5" borderId="0" xfId="0" applyFont="1" applyFill="1" applyBorder="1" applyAlignment="1">
      <alignment vertical="center"/>
    </xf>
    <xf numFmtId="0" fontId="26" fillId="5" borderId="0" xfId="2" applyFont="1" applyFill="1" applyBorder="1" applyAlignment="1" applyProtection="1">
      <alignment vertical="center"/>
      <protection hidden="1"/>
    </xf>
    <xf numFmtId="1" fontId="27" fillId="5" borderId="0" xfId="2" applyNumberFormat="1" applyFont="1" applyFill="1" applyBorder="1" applyAlignment="1" applyProtection="1">
      <alignment horizontal="center" vertical="center"/>
    </xf>
    <xf numFmtId="0" fontId="26" fillId="5" borderId="0" xfId="2" applyFont="1" applyFill="1" applyBorder="1" applyAlignment="1" applyProtection="1">
      <alignment horizontal="center" vertical="center"/>
      <protection locked="0"/>
    </xf>
    <xf numFmtId="0" fontId="26" fillId="5" borderId="0" xfId="2" applyFont="1" applyFill="1" applyBorder="1" applyAlignment="1">
      <alignment vertical="center"/>
    </xf>
    <xf numFmtId="0" fontId="0" fillId="5" borderId="0" xfId="0" applyFont="1" applyFill="1" applyBorder="1" applyAlignment="1">
      <alignment horizontal="right" vertical="center"/>
    </xf>
    <xf numFmtId="44" fontId="0" fillId="5" borderId="0" xfId="1" applyFont="1" applyFill="1" applyBorder="1" applyAlignment="1">
      <alignment vertical="center"/>
    </xf>
    <xf numFmtId="0" fontId="27" fillId="5" borderId="0" xfId="2" applyFont="1" applyFill="1" applyBorder="1" applyAlignment="1" applyProtection="1">
      <alignment vertical="center"/>
      <protection locked="0"/>
    </xf>
    <xf numFmtId="44" fontId="26" fillId="5" borderId="0" xfId="1" quotePrefix="1" applyFont="1" applyFill="1" applyBorder="1" applyAlignment="1" applyProtection="1">
      <alignment vertical="center"/>
      <protection locked="0"/>
    </xf>
    <xf numFmtId="0" fontId="26" fillId="5" borderId="0" xfId="2" applyFont="1" applyFill="1" applyBorder="1" applyAlignment="1" applyProtection="1">
      <alignment horizontal="right" vertical="center"/>
      <protection locked="0"/>
    </xf>
    <xf numFmtId="0" fontId="22" fillId="5" borderId="0" xfId="2" applyFont="1" applyFill="1" applyBorder="1" applyAlignment="1" applyProtection="1">
      <alignment horizontal="center" vertical="center"/>
      <protection locked="0"/>
    </xf>
    <xf numFmtId="0" fontId="22" fillId="5" borderId="0" xfId="2" applyFont="1" applyFill="1" applyBorder="1" applyAlignment="1">
      <alignment horizontal="center" vertical="center"/>
    </xf>
    <xf numFmtId="0" fontId="29" fillId="5" borderId="0" xfId="0" applyFont="1" applyFill="1" applyBorder="1" applyAlignment="1" applyProtection="1">
      <alignment horizontal="center" vertical="center"/>
    </xf>
    <xf numFmtId="0" fontId="30" fillId="5" borderId="0" xfId="0" applyFont="1" applyFill="1" applyBorder="1" applyAlignment="1">
      <alignment horizontal="center" vertical="center"/>
    </xf>
    <xf numFmtId="0" fontId="30" fillId="0" borderId="0" xfId="0" applyFont="1" applyAlignment="1">
      <alignment horizontal="center" vertical="center"/>
    </xf>
    <xf numFmtId="0" fontId="30" fillId="0" borderId="0" xfId="0" applyFont="1" applyFill="1" applyBorder="1" applyAlignment="1">
      <alignment horizontal="center" vertical="center"/>
    </xf>
    <xf numFmtId="0" fontId="30" fillId="0" borderId="0" xfId="0" applyFont="1" applyFill="1" applyAlignment="1">
      <alignment horizontal="center" vertical="center"/>
    </xf>
    <xf numFmtId="0" fontId="36" fillId="0" borderId="32" xfId="0" applyFont="1" applyBorder="1" applyAlignment="1">
      <alignment horizontal="center" vertical="center"/>
    </xf>
    <xf numFmtId="0" fontId="36" fillId="0" borderId="33" xfId="0" applyFont="1" applyBorder="1" applyAlignment="1">
      <alignment horizontal="center" vertical="center"/>
    </xf>
    <xf numFmtId="0" fontId="36" fillId="0" borderId="33" xfId="0" applyFont="1" applyFill="1" applyBorder="1" applyAlignment="1">
      <alignment horizontal="center" vertical="center"/>
    </xf>
    <xf numFmtId="0" fontId="36" fillId="14" borderId="1" xfId="0" applyFont="1" applyFill="1" applyBorder="1" applyAlignment="1">
      <alignment horizontal="center" vertical="center"/>
    </xf>
    <xf numFmtId="0" fontId="38" fillId="14" borderId="3" xfId="0" applyFont="1" applyFill="1" applyBorder="1" applyAlignment="1">
      <alignment horizontal="center" vertical="center"/>
    </xf>
    <xf numFmtId="0" fontId="36" fillId="14" borderId="47" xfId="0" applyFont="1" applyFill="1" applyBorder="1" applyAlignment="1">
      <alignment horizontal="center" vertical="center"/>
    </xf>
    <xf numFmtId="0" fontId="39" fillId="14" borderId="47" xfId="0" applyFont="1" applyFill="1" applyBorder="1" applyAlignment="1">
      <alignment horizontal="center" vertical="center"/>
    </xf>
    <xf numFmtId="0" fontId="30" fillId="0" borderId="36" xfId="0" applyFont="1" applyBorder="1" applyAlignment="1">
      <alignment horizontal="center" vertical="center"/>
    </xf>
    <xf numFmtId="0" fontId="30" fillId="0" borderId="0" xfId="0" applyFont="1" applyBorder="1" applyAlignment="1">
      <alignment horizontal="center" vertical="center"/>
    </xf>
    <xf numFmtId="0" fontId="30" fillId="0" borderId="14" xfId="0" applyFont="1" applyBorder="1" applyAlignment="1">
      <alignment horizontal="center" vertical="center"/>
    </xf>
    <xf numFmtId="0" fontId="42" fillId="0" borderId="0" xfId="0" applyFont="1" applyBorder="1" applyAlignment="1">
      <alignment horizontal="center" vertical="center"/>
    </xf>
    <xf numFmtId="0" fontId="43" fillId="16" borderId="36" xfId="0" applyFont="1" applyFill="1" applyBorder="1" applyAlignment="1">
      <alignment horizontal="center" vertical="center"/>
    </xf>
    <xf numFmtId="0" fontId="43" fillId="16" borderId="53" xfId="0" applyFont="1" applyFill="1" applyBorder="1" applyAlignment="1">
      <alignment horizontal="center" vertical="center"/>
    </xf>
    <xf numFmtId="0" fontId="43" fillId="16" borderId="54" xfId="0" applyFont="1" applyFill="1" applyBorder="1" applyAlignment="1">
      <alignment horizontal="center" vertical="center"/>
    </xf>
    <xf numFmtId="0" fontId="44" fillId="0" borderId="0" xfId="0" applyFont="1" applyBorder="1" applyAlignment="1">
      <alignment horizontal="center" vertical="center"/>
    </xf>
    <xf numFmtId="0" fontId="43" fillId="16" borderId="0" xfId="0" applyFont="1" applyFill="1" applyBorder="1" applyAlignment="1">
      <alignment horizontal="center" vertical="center"/>
    </xf>
    <xf numFmtId="0" fontId="43" fillId="16" borderId="14" xfId="0" applyFont="1" applyFill="1" applyBorder="1" applyAlignment="1">
      <alignment horizontal="center" vertical="center"/>
    </xf>
    <xf numFmtId="166" fontId="43" fillId="0" borderId="55" xfId="0" applyNumberFormat="1" applyFont="1" applyBorder="1" applyAlignment="1">
      <alignment horizontal="center" vertical="center"/>
    </xf>
    <xf numFmtId="166" fontId="43" fillId="0" borderId="56" xfId="0" applyNumberFormat="1" applyFont="1" applyBorder="1" applyAlignment="1">
      <alignment horizontal="center" vertical="center"/>
    </xf>
    <xf numFmtId="166" fontId="43" fillId="0" borderId="57" xfId="0" applyNumberFormat="1" applyFont="1" applyBorder="1" applyAlignment="1">
      <alignment horizontal="center" vertical="center"/>
    </xf>
    <xf numFmtId="166" fontId="43" fillId="0" borderId="58" xfId="0" applyNumberFormat="1" applyFont="1" applyBorder="1" applyAlignment="1">
      <alignment horizontal="center" vertical="center"/>
    </xf>
    <xf numFmtId="166" fontId="43" fillId="0" borderId="59" xfId="0" applyNumberFormat="1" applyFont="1" applyBorder="1" applyAlignment="1">
      <alignment horizontal="center" vertical="center"/>
    </xf>
    <xf numFmtId="166" fontId="43" fillId="0" borderId="60" xfId="0" applyNumberFormat="1" applyFont="1" applyBorder="1" applyAlignment="1">
      <alignment horizontal="center" vertical="center"/>
    </xf>
    <xf numFmtId="0" fontId="44" fillId="0" borderId="39" xfId="0" applyFont="1" applyBorder="1" applyAlignment="1">
      <alignment horizontal="center" vertical="center"/>
    </xf>
    <xf numFmtId="0" fontId="45" fillId="0" borderId="39" xfId="0" applyFont="1" applyBorder="1" applyAlignment="1">
      <alignment horizontal="center" vertical="center"/>
    </xf>
    <xf numFmtId="0" fontId="32" fillId="0" borderId="0" xfId="3" applyFont="1" applyAlignment="1" applyProtection="1">
      <alignment horizontal="center" vertical="center"/>
    </xf>
    <xf numFmtId="0" fontId="33" fillId="0" borderId="0" xfId="0" applyFont="1" applyAlignment="1">
      <alignment horizontal="center" vertical="center"/>
    </xf>
    <xf numFmtId="0" fontId="2" fillId="2" borderId="0" xfId="0" applyFont="1" applyFill="1"/>
    <xf numFmtId="0" fontId="42" fillId="17" borderId="2" xfId="0" applyFont="1" applyFill="1" applyBorder="1" applyAlignment="1">
      <alignment horizontal="center" vertical="center"/>
    </xf>
    <xf numFmtId="0" fontId="42" fillId="11" borderId="3" xfId="0" applyFont="1" applyFill="1" applyBorder="1" applyAlignment="1">
      <alignment vertical="center"/>
    </xf>
    <xf numFmtId="0" fontId="42" fillId="11" borderId="61" xfId="0" applyFont="1" applyFill="1" applyBorder="1" applyAlignment="1">
      <alignment vertical="center"/>
    </xf>
    <xf numFmtId="0" fontId="42" fillId="5" borderId="62" xfId="0" applyFont="1" applyFill="1" applyBorder="1" applyAlignment="1">
      <alignment vertical="center"/>
    </xf>
    <xf numFmtId="0" fontId="42" fillId="5" borderId="61" xfId="0" applyFont="1" applyFill="1" applyBorder="1" applyAlignment="1">
      <alignment vertical="center"/>
    </xf>
    <xf numFmtId="0" fontId="42" fillId="11" borderId="62" xfId="0" applyFont="1" applyFill="1" applyBorder="1" applyAlignment="1">
      <alignment vertical="center"/>
    </xf>
    <xf numFmtId="0" fontId="42" fillId="5" borderId="6" xfId="0" applyFont="1" applyFill="1" applyBorder="1" applyAlignment="1">
      <alignment vertical="center"/>
    </xf>
    <xf numFmtId="0" fontId="42" fillId="11" borderId="63" xfId="0" applyFont="1" applyFill="1" applyBorder="1" applyAlignment="1">
      <alignment vertical="center"/>
    </xf>
    <xf numFmtId="0" fontId="42" fillId="11" borderId="6" xfId="0" applyFont="1" applyFill="1" applyBorder="1" applyAlignment="1">
      <alignment vertical="center"/>
    </xf>
    <xf numFmtId="0" fontId="42" fillId="5" borderId="63" xfId="0" applyFont="1" applyFill="1" applyBorder="1" applyAlignment="1">
      <alignment vertical="center"/>
    </xf>
    <xf numFmtId="0" fontId="42" fillId="5" borderId="47" xfId="0" applyFont="1" applyFill="1" applyBorder="1" applyAlignment="1">
      <alignment vertical="center"/>
    </xf>
    <xf numFmtId="0" fontId="42" fillId="17" borderId="64" xfId="0" applyFont="1" applyFill="1" applyBorder="1" applyAlignment="1">
      <alignment horizontal="center" vertical="center"/>
    </xf>
    <xf numFmtId="0" fontId="42" fillId="17" borderId="63" xfId="0" applyFont="1" applyFill="1" applyBorder="1" applyAlignment="1">
      <alignment horizontal="center" vertical="center"/>
    </xf>
    <xf numFmtId="0" fontId="36" fillId="11" borderId="2" xfId="0" applyFont="1" applyFill="1" applyBorder="1" applyAlignment="1">
      <alignment horizontal="center" vertical="center"/>
    </xf>
    <xf numFmtId="0" fontId="36" fillId="5" borderId="2" xfId="0" applyFont="1" applyFill="1" applyBorder="1" applyAlignment="1">
      <alignment horizontal="center" vertical="center"/>
    </xf>
    <xf numFmtId="0" fontId="3" fillId="3" borderId="27" xfId="0" applyFont="1" applyFill="1" applyBorder="1" applyAlignment="1">
      <alignment horizontal="center" vertical="center"/>
    </xf>
    <xf numFmtId="0" fontId="44" fillId="5" borderId="36" xfId="0" applyFont="1" applyFill="1" applyBorder="1" applyAlignment="1">
      <alignment horizontal="center" vertical="center"/>
    </xf>
    <xf numFmtId="15" fontId="44" fillId="5" borderId="10" xfId="0" applyNumberFormat="1" applyFont="1" applyFill="1" applyBorder="1" applyAlignment="1">
      <alignment horizontal="center" vertical="center"/>
    </xf>
    <xf numFmtId="0" fontId="44" fillId="11" borderId="10" xfId="0" applyNumberFormat="1" applyFont="1" applyFill="1" applyBorder="1" applyAlignment="1">
      <alignment horizontal="center" vertical="center"/>
    </xf>
    <xf numFmtId="0" fontId="44" fillId="5" borderId="10" xfId="0" applyNumberFormat="1" applyFont="1" applyFill="1" applyBorder="1" applyAlignment="1">
      <alignment horizontal="center" vertical="center"/>
    </xf>
    <xf numFmtId="0" fontId="44" fillId="5" borderId="13" xfId="0" applyNumberFormat="1" applyFont="1" applyFill="1" applyBorder="1" applyAlignment="1">
      <alignment horizontal="center" vertical="center"/>
    </xf>
    <xf numFmtId="15" fontId="3" fillId="0" borderId="18" xfId="0" applyNumberFormat="1" applyFont="1" applyBorder="1" applyAlignment="1">
      <alignment horizontal="center" vertical="center"/>
    </xf>
    <xf numFmtId="0" fontId="44" fillId="5" borderId="15" xfId="0" applyFont="1" applyFill="1" applyBorder="1" applyAlignment="1">
      <alignment horizontal="center" vertical="center"/>
    </xf>
    <xf numFmtId="0" fontId="44" fillId="11" borderId="16" xfId="0" applyNumberFormat="1" applyFont="1" applyFill="1" applyBorder="1" applyAlignment="1">
      <alignment horizontal="center" vertical="center"/>
    </xf>
    <xf numFmtId="0" fontId="44" fillId="5" borderId="16" xfId="0" applyNumberFormat="1" applyFont="1" applyFill="1" applyBorder="1" applyAlignment="1">
      <alignment horizontal="center" vertical="center"/>
    </xf>
    <xf numFmtId="0" fontId="44" fillId="5" borderId="17" xfId="0" applyNumberFormat="1" applyFont="1" applyFill="1" applyBorder="1" applyAlignment="1">
      <alignment horizontal="center" vertical="center"/>
    </xf>
    <xf numFmtId="0" fontId="44" fillId="0" borderId="16" xfId="0" applyNumberFormat="1" applyFont="1" applyBorder="1" applyAlignment="1">
      <alignment horizontal="center" vertical="center"/>
    </xf>
    <xf numFmtId="0" fontId="44" fillId="0" borderId="17" xfId="0" applyNumberFormat="1" applyFont="1" applyBorder="1" applyAlignment="1">
      <alignment horizontal="center" vertical="center"/>
    </xf>
    <xf numFmtId="0" fontId="0" fillId="0" borderId="0" xfId="0" applyBorder="1" applyAlignment="1">
      <alignment horizontal="left" vertical="center"/>
    </xf>
    <xf numFmtId="0" fontId="44" fillId="0" borderId="65" xfId="0" applyFont="1" applyBorder="1" applyAlignment="1">
      <alignment vertical="center"/>
    </xf>
    <xf numFmtId="0" fontId="44" fillId="0" borderId="31" xfId="0" applyFont="1" applyBorder="1" applyAlignment="1">
      <alignment vertical="center"/>
    </xf>
    <xf numFmtId="0" fontId="44" fillId="0" borderId="18" xfId="0" applyFont="1" applyBorder="1" applyAlignment="1">
      <alignment vertical="center"/>
    </xf>
    <xf numFmtId="0" fontId="3" fillId="3" borderId="28" xfId="0" applyFont="1" applyFill="1" applyBorder="1" applyAlignment="1">
      <alignment horizontal="center"/>
    </xf>
    <xf numFmtId="15" fontId="3" fillId="0" borderId="18" xfId="0" applyNumberFormat="1" applyFont="1" applyBorder="1" applyAlignment="1">
      <alignment horizontal="center"/>
    </xf>
    <xf numFmtId="0" fontId="44" fillId="0" borderId="15" xfId="0" applyFont="1" applyBorder="1" applyAlignment="1">
      <alignment horizontal="center" vertical="center"/>
    </xf>
    <xf numFmtId="15" fontId="44" fillId="0" borderId="16" xfId="0" applyNumberFormat="1" applyFont="1" applyBorder="1" applyAlignment="1">
      <alignment horizontal="center" vertical="center"/>
    </xf>
    <xf numFmtId="0" fontId="36" fillId="0" borderId="65" xfId="0" applyFont="1" applyBorder="1" applyAlignment="1">
      <alignment vertical="center"/>
    </xf>
    <xf numFmtId="0" fontId="36" fillId="0" borderId="31" xfId="0" applyFont="1" applyBorder="1" applyAlignment="1">
      <alignment vertical="center"/>
    </xf>
    <xf numFmtId="0" fontId="36" fillId="0" borderId="18" xfId="0" applyFont="1" applyBorder="1" applyAlignment="1">
      <alignment vertical="center"/>
    </xf>
    <xf numFmtId="15" fontId="3" fillId="0" borderId="23" xfId="0" applyNumberFormat="1" applyFont="1" applyBorder="1" applyAlignment="1">
      <alignment horizontal="center" vertical="center"/>
    </xf>
    <xf numFmtId="0" fontId="50" fillId="2" borderId="0" xfId="0" applyFont="1" applyFill="1"/>
    <xf numFmtId="0" fontId="44" fillId="0" borderId="15" xfId="0" applyFont="1" applyBorder="1" applyAlignment="1">
      <alignment horizontal="center" vertical="center" wrapText="1"/>
    </xf>
    <xf numFmtId="0" fontId="44" fillId="11" borderId="26" xfId="0" applyNumberFormat="1" applyFont="1" applyFill="1" applyBorder="1" applyAlignment="1">
      <alignment horizontal="center" vertical="center"/>
    </xf>
    <xf numFmtId="0" fontId="44" fillId="0" borderId="26" xfId="0" applyNumberFormat="1" applyFont="1" applyBorder="1" applyAlignment="1">
      <alignment horizontal="center" vertical="center"/>
    </xf>
    <xf numFmtId="0" fontId="44" fillId="11" borderId="16" xfId="0" applyNumberFormat="1" applyFont="1" applyFill="1" applyBorder="1" applyAlignment="1">
      <alignment vertical="center"/>
    </xf>
    <xf numFmtId="0" fontId="44" fillId="0" borderId="16" xfId="0" applyNumberFormat="1" applyFont="1" applyBorder="1" applyAlignment="1">
      <alignment vertical="center"/>
    </xf>
    <xf numFmtId="0" fontId="44" fillId="0" borderId="18" xfId="0" applyNumberFormat="1" applyFont="1" applyBorder="1" applyAlignment="1">
      <alignment vertical="center"/>
    </xf>
    <xf numFmtId="15" fontId="3" fillId="0" borderId="47" xfId="0" applyNumberFormat="1" applyFont="1" applyBorder="1" applyAlignment="1">
      <alignment horizontal="center" vertical="center"/>
    </xf>
    <xf numFmtId="0" fontId="44" fillId="0" borderId="48" xfId="0" applyFont="1" applyBorder="1" applyAlignment="1">
      <alignment horizontal="center" vertical="center"/>
    </xf>
    <xf numFmtId="15" fontId="44" fillId="0" borderId="44" xfId="0" applyNumberFormat="1" applyFont="1" applyBorder="1" applyAlignment="1">
      <alignment horizontal="center" vertical="center"/>
    </xf>
    <xf numFmtId="0" fontId="44" fillId="11" borderId="43" xfId="0" applyNumberFormat="1" applyFont="1" applyFill="1" applyBorder="1" applyAlignment="1">
      <alignment horizontal="center" vertical="center"/>
    </xf>
    <xf numFmtId="0" fontId="44" fillId="0" borderId="43" xfId="0" applyNumberFormat="1" applyFont="1" applyBorder="1" applyAlignment="1">
      <alignment horizontal="center" vertical="center"/>
    </xf>
    <xf numFmtId="0" fontId="44" fillId="11" borderId="44" xfId="0" applyNumberFormat="1" applyFont="1" applyFill="1" applyBorder="1" applyAlignment="1">
      <alignment vertical="center"/>
    </xf>
    <xf numFmtId="0" fontId="44" fillId="0" borderId="44" xfId="0" applyNumberFormat="1" applyFont="1" applyBorder="1" applyAlignment="1">
      <alignment vertical="center"/>
    </xf>
    <xf numFmtId="0" fontId="44" fillId="0" borderId="66" xfId="0" applyNumberFormat="1" applyFont="1" applyBorder="1" applyAlignment="1">
      <alignment vertical="center"/>
    </xf>
    <xf numFmtId="0" fontId="3" fillId="0" borderId="0" xfId="0" applyFont="1" applyAlignment="1">
      <alignment horizontal="center"/>
    </xf>
    <xf numFmtId="15" fontId="3" fillId="0" borderId="0" xfId="0" applyNumberFormat="1" applyFont="1" applyAlignment="1">
      <alignment horizontal="center"/>
    </xf>
    <xf numFmtId="0" fontId="3" fillId="0" borderId="1" xfId="0" applyFont="1" applyBorder="1" applyAlignment="1">
      <alignment vertical="center"/>
    </xf>
    <xf numFmtId="0" fontId="3" fillId="0" borderId="3" xfId="0" applyFont="1" applyBorder="1" applyAlignment="1">
      <alignment vertical="center"/>
    </xf>
    <xf numFmtId="0" fontId="3" fillId="0" borderId="47" xfId="0" applyFont="1" applyBorder="1" applyAlignment="1">
      <alignment vertical="center"/>
    </xf>
    <xf numFmtId="0" fontId="3" fillId="0" borderId="1" xfId="0" applyFont="1" applyBorder="1" applyAlignment="1"/>
    <xf numFmtId="0" fontId="3" fillId="0" borderId="3" xfId="0" applyFont="1" applyBorder="1" applyAlignment="1"/>
    <xf numFmtId="0" fontId="3" fillId="0" borderId="47" xfId="0" applyFont="1" applyBorder="1" applyAlignment="1"/>
    <xf numFmtId="0" fontId="3" fillId="0" borderId="27" xfId="0" applyFont="1" applyBorder="1" applyAlignment="1">
      <alignment horizontal="center" vertical="center"/>
    </xf>
    <xf numFmtId="0" fontId="3" fillId="0" borderId="42" xfId="0" applyFont="1" applyBorder="1" applyAlignment="1">
      <alignment vertical="center"/>
    </xf>
    <xf numFmtId="0" fontId="3" fillId="0" borderId="67" xfId="0" applyFont="1" applyBorder="1" applyAlignment="1">
      <alignment vertical="center"/>
    </xf>
    <xf numFmtId="0" fontId="3" fillId="0" borderId="68" xfId="0" applyFont="1" applyBorder="1" applyAlignment="1">
      <alignment vertical="center"/>
    </xf>
    <xf numFmtId="0" fontId="3" fillId="0" borderId="28" xfId="0" applyFont="1" applyBorder="1" applyAlignment="1">
      <alignment horizontal="center" vertical="center"/>
    </xf>
    <xf numFmtId="0" fontId="3" fillId="0" borderId="15" xfId="0" applyFont="1" applyBorder="1" applyAlignment="1">
      <alignment vertical="center"/>
    </xf>
    <xf numFmtId="0" fontId="3" fillId="0" borderId="16" xfId="0" applyFont="1" applyBorder="1" applyAlignment="1">
      <alignment vertical="center"/>
    </xf>
    <xf numFmtId="0" fontId="3" fillId="0" borderId="17" xfId="0" applyFont="1" applyBorder="1" applyAlignment="1">
      <alignment vertical="center"/>
    </xf>
    <xf numFmtId="0" fontId="3" fillId="0" borderId="29" xfId="0" applyFont="1" applyBorder="1" applyAlignment="1">
      <alignment horizontal="center" vertical="center"/>
    </xf>
    <xf numFmtId="0" fontId="3" fillId="0" borderId="20" xfId="0" applyFont="1" applyBorder="1" applyAlignment="1">
      <alignment vertical="center"/>
    </xf>
    <xf numFmtId="0" fontId="3" fillId="0" borderId="21" xfId="0" applyFont="1" applyBorder="1" applyAlignment="1">
      <alignment vertical="center"/>
    </xf>
    <xf numFmtId="0" fontId="3" fillId="0" borderId="22" xfId="0" applyFont="1" applyBorder="1" applyAlignment="1">
      <alignment vertical="center"/>
    </xf>
    <xf numFmtId="0" fontId="5" fillId="0" borderId="46" xfId="0" applyFont="1" applyBorder="1" applyAlignment="1">
      <alignment vertical="center"/>
    </xf>
    <xf numFmtId="0" fontId="5" fillId="0" borderId="4" xfId="0" applyFont="1" applyBorder="1" applyAlignment="1">
      <alignment vertical="center"/>
    </xf>
    <xf numFmtId="0" fontId="22" fillId="18" borderId="33" xfId="2" applyFont="1" applyFill="1" applyBorder="1" applyAlignment="1">
      <alignment vertical="center"/>
    </xf>
    <xf numFmtId="0" fontId="22" fillId="18" borderId="33" xfId="2" applyFont="1" applyFill="1" applyBorder="1" applyAlignment="1">
      <alignment horizontal="center" vertical="center"/>
    </xf>
    <xf numFmtId="0" fontId="22" fillId="18" borderId="34" xfId="2" applyFont="1" applyFill="1" applyBorder="1" applyAlignment="1">
      <alignment vertical="center"/>
    </xf>
    <xf numFmtId="0" fontId="22" fillId="18" borderId="0" xfId="2" applyFont="1" applyFill="1" applyBorder="1" applyAlignment="1">
      <alignment vertical="center"/>
    </xf>
    <xf numFmtId="0" fontId="22" fillId="18" borderId="0" xfId="2" applyFont="1" applyFill="1" applyBorder="1" applyAlignment="1">
      <alignment horizontal="center" vertical="center"/>
    </xf>
    <xf numFmtId="0" fontId="28" fillId="18" borderId="0" xfId="0" applyFont="1" applyFill="1" applyBorder="1" applyAlignment="1">
      <alignment horizontal="center"/>
    </xf>
    <xf numFmtId="0" fontId="28" fillId="18" borderId="0" xfId="0" applyFont="1" applyFill="1" applyBorder="1"/>
    <xf numFmtId="0" fontId="28" fillId="18" borderId="0" xfId="0" applyFont="1" applyFill="1" applyBorder="1" applyAlignment="1">
      <alignment horizontal="center" vertical="center"/>
    </xf>
    <xf numFmtId="0" fontId="28" fillId="18" borderId="14" xfId="0" applyFont="1" applyFill="1" applyBorder="1" applyAlignment="1">
      <alignment horizontal="center" vertical="center"/>
    </xf>
    <xf numFmtId="1" fontId="22" fillId="18" borderId="0" xfId="2" applyNumberFormat="1" applyFont="1" applyFill="1" applyBorder="1" applyAlignment="1">
      <alignment horizontal="center" vertical="center"/>
    </xf>
    <xf numFmtId="15" fontId="22" fillId="18" borderId="0" xfId="2" applyNumberFormat="1" applyFont="1" applyFill="1" applyBorder="1" applyAlignment="1">
      <alignment horizontal="center" vertical="center"/>
    </xf>
    <xf numFmtId="15" fontId="22" fillId="18" borderId="0" xfId="2" applyNumberFormat="1" applyFont="1" applyFill="1" applyBorder="1" applyAlignment="1">
      <alignment vertical="center"/>
    </xf>
    <xf numFmtId="164" fontId="22" fillId="18" borderId="0" xfId="2" applyNumberFormat="1" applyFont="1" applyFill="1" applyBorder="1" applyAlignment="1">
      <alignment vertical="center"/>
    </xf>
    <xf numFmtId="164" fontId="22" fillId="18" borderId="14" xfId="2" applyNumberFormat="1" applyFont="1" applyFill="1" applyBorder="1" applyAlignment="1">
      <alignment vertical="center"/>
    </xf>
    <xf numFmtId="0" fontId="28" fillId="18" borderId="0" xfId="0" applyFont="1" applyFill="1" applyBorder="1" applyAlignment="1">
      <alignment vertical="center"/>
    </xf>
    <xf numFmtId="0" fontId="28" fillId="18" borderId="39" xfId="0" applyFont="1" applyFill="1" applyBorder="1" applyAlignment="1">
      <alignment horizontal="right"/>
    </xf>
    <xf numFmtId="0" fontId="28" fillId="18" borderId="39" xfId="0" applyFont="1" applyFill="1" applyBorder="1" applyAlignment="1">
      <alignment horizontal="center"/>
    </xf>
    <xf numFmtId="0" fontId="28" fillId="18" borderId="39" xfId="0" applyFont="1" applyFill="1" applyBorder="1" applyAlignment="1">
      <alignment horizontal="center" vertical="center"/>
    </xf>
    <xf numFmtId="0" fontId="28" fillId="18" borderId="39" xfId="0" applyFont="1" applyFill="1" applyBorder="1"/>
    <xf numFmtId="0" fontId="28" fillId="18" borderId="25" xfId="0" applyFont="1" applyFill="1" applyBorder="1" applyAlignment="1">
      <alignment horizontal="center" vertical="center"/>
    </xf>
    <xf numFmtId="0" fontId="22" fillId="18" borderId="11" xfId="2" applyFont="1" applyFill="1" applyBorder="1" applyAlignment="1">
      <alignment horizontal="center" vertical="center"/>
    </xf>
    <xf numFmtId="0" fontId="22" fillId="18" borderId="40" xfId="2" applyFont="1" applyFill="1" applyBorder="1" applyAlignment="1">
      <alignment horizontal="center" vertical="center"/>
    </xf>
    <xf numFmtId="0" fontId="22" fillId="18" borderId="10" xfId="2" applyFont="1" applyFill="1" applyBorder="1" applyAlignment="1">
      <alignment horizontal="center" vertical="center"/>
    </xf>
    <xf numFmtId="0" fontId="28" fillId="18" borderId="10" xfId="0" applyFont="1" applyFill="1" applyBorder="1" applyAlignment="1">
      <alignment horizontal="center" vertical="center"/>
    </xf>
    <xf numFmtId="0" fontId="28" fillId="18" borderId="13" xfId="0" applyFont="1" applyFill="1" applyBorder="1" applyAlignment="1">
      <alignment horizontal="center" vertical="center"/>
    </xf>
    <xf numFmtId="1" fontId="28" fillId="18" borderId="26" xfId="0" applyNumberFormat="1" applyFont="1" applyFill="1" applyBorder="1" applyAlignment="1">
      <alignment horizontal="center" vertical="center"/>
    </xf>
    <xf numFmtId="0" fontId="22" fillId="18" borderId="16" xfId="2" applyFont="1" applyFill="1" applyBorder="1" applyAlignment="1">
      <alignment vertical="center"/>
    </xf>
    <xf numFmtId="0" fontId="22" fillId="18" borderId="16" xfId="2" applyFont="1" applyFill="1" applyBorder="1" applyAlignment="1">
      <alignment horizontal="center" vertical="center"/>
    </xf>
    <xf numFmtId="0" fontId="28" fillId="18" borderId="16" xfId="0" applyFont="1" applyFill="1" applyBorder="1" applyAlignment="1">
      <alignment horizontal="center" vertical="center"/>
    </xf>
    <xf numFmtId="0" fontId="28" fillId="18" borderId="17" xfId="0" applyFont="1" applyFill="1" applyBorder="1" applyAlignment="1">
      <alignment horizontal="center" vertical="center"/>
    </xf>
    <xf numFmtId="1" fontId="28" fillId="18" borderId="41" xfId="0" applyNumberFormat="1" applyFont="1" applyFill="1" applyBorder="1" applyAlignment="1">
      <alignment horizontal="center" vertical="center"/>
    </xf>
    <xf numFmtId="0" fontId="22" fillId="18" borderId="21" xfId="2" applyFont="1" applyFill="1" applyBorder="1" applyAlignment="1">
      <alignment vertical="center"/>
    </xf>
    <xf numFmtId="0" fontId="22" fillId="18" borderId="21" xfId="2" applyFont="1" applyFill="1" applyBorder="1" applyAlignment="1">
      <alignment horizontal="center" vertical="center"/>
    </xf>
    <xf numFmtId="0" fontId="28" fillId="18" borderId="21" xfId="0" applyFont="1" applyFill="1" applyBorder="1" applyAlignment="1">
      <alignment horizontal="center" vertical="center"/>
    </xf>
    <xf numFmtId="0" fontId="28" fillId="18" borderId="22" xfId="0" applyFont="1" applyFill="1" applyBorder="1" applyAlignment="1">
      <alignment horizontal="center" vertical="center"/>
    </xf>
    <xf numFmtId="1" fontId="22" fillId="18" borderId="40" xfId="2" applyNumberFormat="1" applyFont="1" applyFill="1" applyBorder="1" applyAlignment="1">
      <alignment horizontal="center" vertical="center"/>
    </xf>
    <xf numFmtId="0" fontId="22" fillId="18" borderId="10" xfId="2" applyFont="1" applyFill="1" applyBorder="1"/>
    <xf numFmtId="0" fontId="22" fillId="18" borderId="10" xfId="2" applyFont="1" applyFill="1" applyBorder="1" applyAlignment="1">
      <alignment horizontal="center"/>
    </xf>
    <xf numFmtId="1" fontId="22" fillId="18" borderId="26" xfId="2" applyNumberFormat="1" applyFont="1" applyFill="1" applyBorder="1" applyAlignment="1">
      <alignment horizontal="center" vertical="center"/>
    </xf>
    <xf numFmtId="1" fontId="22" fillId="18" borderId="16" xfId="2" applyNumberFormat="1" applyFont="1" applyFill="1" applyBorder="1" applyAlignment="1">
      <alignment horizontal="right" vertical="center"/>
    </xf>
    <xf numFmtId="0" fontId="22" fillId="18" borderId="16" xfId="2" applyFont="1" applyFill="1" applyBorder="1" applyAlignment="1">
      <alignment horizontal="center"/>
    </xf>
    <xf numFmtId="1" fontId="22" fillId="18" borderId="43" xfId="2" applyNumberFormat="1" applyFont="1" applyFill="1" applyBorder="1" applyAlignment="1">
      <alignment horizontal="center" vertical="center"/>
    </xf>
    <xf numFmtId="0" fontId="22" fillId="18" borderId="44" xfId="2" applyFont="1" applyFill="1" applyBorder="1"/>
    <xf numFmtId="0" fontId="22" fillId="18" borderId="44" xfId="2" applyFont="1" applyFill="1" applyBorder="1" applyAlignment="1">
      <alignment horizontal="center"/>
    </xf>
    <xf numFmtId="0" fontId="28" fillId="18" borderId="44" xfId="0" applyFont="1" applyFill="1" applyBorder="1" applyAlignment="1">
      <alignment horizontal="center" vertical="center"/>
    </xf>
    <xf numFmtId="0" fontId="28" fillId="18" borderId="45" xfId="0" applyFont="1" applyFill="1" applyBorder="1" applyAlignment="1">
      <alignment horizontal="center" vertical="center"/>
    </xf>
    <xf numFmtId="0" fontId="28" fillId="18" borderId="34" xfId="0" applyFont="1" applyFill="1" applyBorder="1" applyAlignment="1">
      <alignment horizontal="center"/>
    </xf>
    <xf numFmtId="0" fontId="28" fillId="18" borderId="34" xfId="0" applyFont="1" applyFill="1" applyBorder="1"/>
    <xf numFmtId="0" fontId="28" fillId="18" borderId="46" xfId="0" applyFont="1" applyFill="1" applyBorder="1"/>
    <xf numFmtId="0" fontId="28" fillId="18" borderId="46" xfId="0" applyFont="1" applyFill="1" applyBorder="1" applyAlignment="1">
      <alignment horizontal="left"/>
    </xf>
    <xf numFmtId="0" fontId="22" fillId="18" borderId="1" xfId="2" applyFont="1" applyFill="1" applyBorder="1" applyAlignment="1">
      <alignment vertical="center"/>
    </xf>
    <xf numFmtId="0" fontId="28" fillId="18" borderId="47" xfId="0" applyFont="1" applyFill="1" applyBorder="1" applyAlignment="1"/>
    <xf numFmtId="0" fontId="28" fillId="18" borderId="1" xfId="0" applyFont="1" applyFill="1" applyBorder="1" applyAlignment="1"/>
    <xf numFmtId="0" fontId="28" fillId="18" borderId="2" xfId="0" applyFont="1" applyFill="1" applyBorder="1" applyAlignment="1"/>
    <xf numFmtId="0" fontId="28" fillId="18" borderId="39" xfId="0" applyFont="1" applyFill="1" applyBorder="1" applyAlignment="1"/>
    <xf numFmtId="0" fontId="28" fillId="18" borderId="25" xfId="0" applyFont="1" applyFill="1" applyBorder="1" applyAlignment="1">
      <alignment horizontal="center"/>
    </xf>
    <xf numFmtId="0" fontId="28" fillId="18" borderId="25" xfId="0" applyFont="1" applyFill="1" applyBorder="1"/>
    <xf numFmtId="0" fontId="28" fillId="18" borderId="4" xfId="0" applyFont="1" applyFill="1" applyBorder="1"/>
    <xf numFmtId="0" fontId="28" fillId="18" borderId="25" xfId="0" applyFont="1" applyFill="1" applyBorder="1" applyAlignment="1"/>
    <xf numFmtId="0" fontId="28" fillId="18" borderId="11" xfId="0" applyFont="1" applyFill="1" applyBorder="1" applyAlignment="1">
      <alignment horizontal="center"/>
    </xf>
    <xf numFmtId="0" fontId="28" fillId="18" borderId="11" xfId="0" applyFont="1" applyFill="1" applyBorder="1"/>
    <xf numFmtId="0" fontId="28" fillId="18" borderId="10" xfId="0" applyFont="1" applyFill="1" applyBorder="1"/>
    <xf numFmtId="0" fontId="28" fillId="18" borderId="16" xfId="0" applyFont="1" applyFill="1" applyBorder="1"/>
    <xf numFmtId="0" fontId="28" fillId="18" borderId="19" xfId="0" applyFont="1" applyFill="1" applyBorder="1" applyAlignment="1">
      <alignment horizontal="center"/>
    </xf>
    <xf numFmtId="0" fontId="28" fillId="18" borderId="19" xfId="0" applyFont="1" applyFill="1" applyBorder="1"/>
    <xf numFmtId="0" fontId="28" fillId="18" borderId="44" xfId="0" applyFont="1" applyFill="1" applyBorder="1"/>
    <xf numFmtId="0" fontId="28" fillId="18" borderId="21" xfId="0" applyFont="1" applyFill="1" applyBorder="1" applyAlignment="1">
      <alignment horizontal="center"/>
    </xf>
    <xf numFmtId="0" fontId="28" fillId="18" borderId="21" xfId="0" applyFont="1" applyFill="1" applyBorder="1" applyAlignment="1"/>
    <xf numFmtId="0" fontId="28" fillId="18" borderId="22" xfId="0" applyFont="1" applyFill="1" applyBorder="1" applyAlignment="1"/>
    <xf numFmtId="0" fontId="28" fillId="18" borderId="3" xfId="0" applyFont="1" applyFill="1" applyBorder="1"/>
    <xf numFmtId="0" fontId="28" fillId="18" borderId="3" xfId="0" applyFont="1" applyFill="1" applyBorder="1" applyAlignment="1">
      <alignment horizontal="center"/>
    </xf>
    <xf numFmtId="0" fontId="28" fillId="18" borderId="47" xfId="0" applyFont="1" applyFill="1" applyBorder="1"/>
    <xf numFmtId="0" fontId="28" fillId="18" borderId="5" xfId="0" applyFont="1" applyFill="1" applyBorder="1" applyAlignment="1"/>
    <xf numFmtId="0" fontId="26" fillId="7" borderId="26" xfId="2" applyFont="1" applyFill="1" applyBorder="1" applyAlignment="1" applyProtection="1">
      <alignment vertical="center"/>
      <protection locked="0"/>
    </xf>
    <xf numFmtId="0" fontId="26" fillId="7" borderId="31" xfId="2" applyFont="1" applyFill="1" applyBorder="1" applyAlignment="1" applyProtection="1">
      <alignment horizontal="left" vertical="center"/>
      <protection locked="0"/>
    </xf>
    <xf numFmtId="15" fontId="26" fillId="7" borderId="19" xfId="2" applyNumberFormat="1" applyFont="1" applyFill="1" applyBorder="1" applyAlignment="1" applyProtection="1">
      <alignment horizontal="center" vertical="center"/>
      <protection locked="0"/>
    </xf>
    <xf numFmtId="0" fontId="0" fillId="7" borderId="35" xfId="0" applyFont="1" applyFill="1" applyBorder="1" applyAlignment="1">
      <alignment horizontal="center" vertical="center"/>
    </xf>
    <xf numFmtId="0" fontId="27" fillId="7" borderId="0" xfId="2" applyFont="1" applyFill="1" applyBorder="1" applyAlignment="1" applyProtection="1">
      <alignment horizontal="center" vertical="center"/>
      <protection locked="0"/>
    </xf>
    <xf numFmtId="0" fontId="0" fillId="7" borderId="0" xfId="0" applyFont="1" applyFill="1" applyBorder="1" applyAlignment="1">
      <alignment vertical="center"/>
    </xf>
    <xf numFmtId="0" fontId="26" fillId="7" borderId="16" xfId="2" applyFont="1" applyFill="1" applyBorder="1" applyAlignment="1" applyProtection="1">
      <alignment vertical="center"/>
      <protection hidden="1"/>
    </xf>
    <xf numFmtId="1" fontId="27" fillId="7" borderId="0" xfId="2" applyNumberFormat="1" applyFont="1" applyFill="1" applyBorder="1" applyAlignment="1" applyProtection="1">
      <alignment horizontal="center" vertical="center"/>
    </xf>
    <xf numFmtId="0" fontId="26" fillId="7" borderId="16" xfId="2" applyFont="1" applyFill="1" applyBorder="1" applyAlignment="1" applyProtection="1">
      <alignment vertical="center"/>
      <protection locked="0"/>
    </xf>
    <xf numFmtId="0" fontId="0" fillId="7" borderId="0" xfId="0" applyFont="1" applyFill="1" applyBorder="1" applyAlignment="1">
      <alignment horizontal="center" vertical="center"/>
    </xf>
    <xf numFmtId="0" fontId="0" fillId="7" borderId="37" xfId="0" applyFont="1" applyFill="1" applyBorder="1" applyAlignment="1">
      <alignment horizontal="center" vertical="center"/>
    </xf>
    <xf numFmtId="0" fontId="0" fillId="7" borderId="38" xfId="0" applyFont="1" applyFill="1" applyBorder="1" applyAlignment="1">
      <alignment vertical="center"/>
    </xf>
    <xf numFmtId="0" fontId="26" fillId="7" borderId="16" xfId="2" applyFont="1" applyFill="1" applyBorder="1" applyAlignment="1" applyProtection="1">
      <alignment horizontal="center" vertical="center"/>
      <protection locked="0"/>
    </xf>
    <xf numFmtId="0" fontId="0" fillId="7" borderId="16" xfId="0" applyFont="1" applyFill="1" applyBorder="1" applyAlignment="1">
      <alignment vertical="center"/>
    </xf>
    <xf numFmtId="0" fontId="26" fillId="7" borderId="0" xfId="2" applyFont="1" applyFill="1" applyBorder="1" applyAlignment="1">
      <alignment vertical="center"/>
    </xf>
    <xf numFmtId="0" fontId="0" fillId="7" borderId="16" xfId="0" applyFont="1" applyFill="1" applyBorder="1" applyAlignment="1">
      <alignment horizontal="right" vertical="center"/>
    </xf>
    <xf numFmtId="44" fontId="0" fillId="7" borderId="16" xfId="1" applyFont="1" applyFill="1" applyBorder="1" applyAlignment="1">
      <alignment vertical="center"/>
    </xf>
    <xf numFmtId="0" fontId="27" fillId="7" borderId="16" xfId="2" applyFont="1" applyFill="1" applyBorder="1" applyAlignment="1" applyProtection="1">
      <alignment vertical="center"/>
      <protection locked="0"/>
    </xf>
    <xf numFmtId="0" fontId="26" fillId="7" borderId="0" xfId="2" applyFont="1" applyFill="1" applyBorder="1" applyAlignment="1" applyProtection="1">
      <alignment horizontal="center" vertical="center"/>
      <protection locked="0"/>
    </xf>
    <xf numFmtId="0" fontId="26" fillId="7" borderId="16" xfId="2" applyFont="1" applyFill="1" applyBorder="1" applyAlignment="1">
      <alignment vertical="center"/>
    </xf>
    <xf numFmtId="44" fontId="26" fillId="7" borderId="16" xfId="1" quotePrefix="1" applyFont="1" applyFill="1" applyBorder="1" applyAlignment="1" applyProtection="1">
      <alignment vertical="center"/>
      <protection locked="0"/>
    </xf>
    <xf numFmtId="0" fontId="0" fillId="7" borderId="40" xfId="0" applyFont="1" applyFill="1" applyBorder="1" applyAlignment="1">
      <alignment horizontal="center" vertical="center"/>
    </xf>
    <xf numFmtId="0" fontId="26" fillId="7" borderId="30" xfId="2" applyFont="1" applyFill="1" applyBorder="1" applyAlignment="1" applyProtection="1">
      <alignment horizontal="right" vertical="center"/>
      <protection locked="0"/>
    </xf>
    <xf numFmtId="0" fontId="26" fillId="7" borderId="30" xfId="2" applyFont="1" applyFill="1" applyBorder="1" applyAlignment="1" applyProtection="1">
      <alignment vertical="center"/>
      <protection locked="0"/>
    </xf>
    <xf numFmtId="0" fontId="22" fillId="7" borderId="26" xfId="2" applyFont="1" applyFill="1" applyBorder="1" applyAlignment="1" applyProtection="1">
      <alignment horizontal="center" vertical="center"/>
      <protection locked="0"/>
    </xf>
    <xf numFmtId="0" fontId="26" fillId="7" borderId="42" xfId="2" applyFont="1" applyFill="1" applyBorder="1" applyAlignment="1">
      <alignment vertical="center"/>
    </xf>
    <xf numFmtId="0" fontId="0" fillId="18" borderId="0" xfId="0" applyFill="1" applyBorder="1"/>
    <xf numFmtId="0" fontId="0" fillId="18" borderId="14" xfId="0" applyFill="1" applyBorder="1"/>
    <xf numFmtId="0" fontId="28" fillId="18" borderId="69" xfId="0" applyFont="1" applyFill="1" applyBorder="1" applyAlignment="1">
      <alignment horizontal="center"/>
    </xf>
    <xf numFmtId="0" fontId="28" fillId="18" borderId="69" xfId="0" applyFont="1" applyFill="1" applyBorder="1"/>
    <xf numFmtId="1" fontId="22" fillId="18" borderId="0" xfId="2" applyNumberFormat="1" applyFont="1" applyFill="1" applyBorder="1" applyAlignment="1">
      <alignment horizontal="left" vertical="center"/>
    </xf>
    <xf numFmtId="0" fontId="22" fillId="18" borderId="32" xfId="2" applyFont="1" applyFill="1" applyBorder="1" applyAlignment="1">
      <alignment vertical="center"/>
    </xf>
    <xf numFmtId="0" fontId="22" fillId="18" borderId="36" xfId="2" applyFont="1" applyFill="1" applyBorder="1" applyAlignment="1">
      <alignment vertical="center"/>
    </xf>
    <xf numFmtId="0" fontId="28" fillId="18" borderId="36" xfId="0" applyFont="1" applyFill="1" applyBorder="1" applyAlignment="1">
      <alignment horizontal="left" vertical="center"/>
    </xf>
    <xf numFmtId="0" fontId="28" fillId="18" borderId="36" xfId="0" applyFont="1" applyFill="1" applyBorder="1" applyAlignment="1">
      <alignment horizontal="center" vertical="center"/>
    </xf>
    <xf numFmtId="0" fontId="28" fillId="18" borderId="36" xfId="0" applyFont="1" applyFill="1" applyBorder="1"/>
    <xf numFmtId="0" fontId="28" fillId="18" borderId="5" xfId="0" applyFont="1" applyFill="1" applyBorder="1" applyAlignment="1">
      <alignment horizontal="right"/>
    </xf>
    <xf numFmtId="0" fontId="22" fillId="18" borderId="9" xfId="2" applyFont="1" applyFill="1" applyBorder="1" applyAlignment="1">
      <alignment horizontal="center" vertical="center"/>
    </xf>
    <xf numFmtId="0" fontId="28" fillId="18" borderId="15" xfId="0" applyFont="1" applyFill="1" applyBorder="1" applyAlignment="1">
      <alignment vertical="center"/>
    </xf>
    <xf numFmtId="0" fontId="28" fillId="18" borderId="20" xfId="0" applyFont="1" applyFill="1" applyBorder="1" applyAlignment="1">
      <alignment vertical="center"/>
    </xf>
    <xf numFmtId="0" fontId="22" fillId="18" borderId="9" xfId="2" applyFont="1" applyFill="1" applyBorder="1" applyAlignment="1">
      <alignment horizontal="right" vertical="center"/>
    </xf>
    <xf numFmtId="0" fontId="22" fillId="18" borderId="15" xfId="2" applyFont="1" applyFill="1" applyBorder="1" applyAlignment="1">
      <alignment horizontal="right" vertical="center"/>
    </xf>
    <xf numFmtId="0" fontId="22" fillId="18" borderId="48" xfId="2" applyFont="1" applyFill="1" applyBorder="1" applyAlignment="1">
      <alignment horizontal="right" vertical="center"/>
    </xf>
    <xf numFmtId="0" fontId="28" fillId="18" borderId="32" xfId="0" applyFont="1" applyFill="1" applyBorder="1" applyAlignment="1">
      <alignment vertical="center"/>
    </xf>
    <xf numFmtId="0" fontId="28" fillId="18" borderId="5" xfId="0" applyFont="1" applyFill="1" applyBorder="1" applyAlignment="1">
      <alignment vertical="center"/>
    </xf>
    <xf numFmtId="0" fontId="22" fillId="18" borderId="52" xfId="2" applyFont="1" applyFill="1" applyBorder="1" applyAlignment="1">
      <alignment vertical="center"/>
    </xf>
    <xf numFmtId="0" fontId="28" fillId="18" borderId="52" xfId="0" applyFont="1" applyFill="1" applyBorder="1" applyAlignment="1"/>
    <xf numFmtId="0" fontId="28" fillId="18" borderId="65" xfId="0" applyFont="1" applyFill="1" applyBorder="1" applyAlignment="1"/>
    <xf numFmtId="0" fontId="28" fillId="18" borderId="65" xfId="0" applyFont="1" applyFill="1" applyBorder="1" applyAlignment="1">
      <alignment vertical="center"/>
    </xf>
    <xf numFmtId="0" fontId="28" fillId="18" borderId="70" xfId="0" applyFont="1" applyFill="1" applyBorder="1" applyAlignment="1"/>
    <xf numFmtId="0" fontId="28" fillId="18" borderId="70" xfId="0" applyFont="1" applyFill="1" applyBorder="1"/>
    <xf numFmtId="0" fontId="28" fillId="18" borderId="1" xfId="0" applyFont="1" applyFill="1" applyBorder="1"/>
    <xf numFmtId="0" fontId="1" fillId="7" borderId="0" xfId="0" applyFont="1" applyFill="1" applyBorder="1" applyAlignment="1">
      <alignment vertical="center"/>
    </xf>
    <xf numFmtId="0" fontId="3" fillId="0" borderId="11" xfId="0" applyFont="1" applyBorder="1" applyAlignment="1">
      <alignment horizontal="left" vertical="center"/>
    </xf>
    <xf numFmtId="0" fontId="3" fillId="5" borderId="42" xfId="0" applyFont="1" applyFill="1" applyBorder="1" applyAlignment="1">
      <alignment horizontal="center" vertical="center"/>
    </xf>
    <xf numFmtId="0" fontId="3" fillId="5" borderId="15" xfId="0" applyFont="1" applyFill="1" applyBorder="1" applyAlignment="1">
      <alignment horizontal="center" vertical="center"/>
    </xf>
    <xf numFmtId="0" fontId="3" fillId="5" borderId="20" xfId="0" applyFont="1" applyFill="1" applyBorder="1" applyAlignment="1">
      <alignment horizontal="center" vertical="center"/>
    </xf>
    <xf numFmtId="0" fontId="3" fillId="3" borderId="67" xfId="0" applyFont="1" applyFill="1" applyBorder="1" applyAlignment="1">
      <alignment horizontal="center" vertical="center"/>
    </xf>
    <xf numFmtId="0" fontId="25" fillId="3" borderId="1" xfId="0" applyFont="1" applyFill="1" applyBorder="1" applyAlignment="1">
      <alignment horizontal="center" vertical="center" wrapText="1"/>
    </xf>
    <xf numFmtId="15" fontId="3" fillId="4" borderId="12" xfId="0" applyNumberFormat="1" applyFont="1" applyFill="1" applyBorder="1" applyAlignment="1">
      <alignment horizontal="center" vertical="center"/>
    </xf>
    <xf numFmtId="15" fontId="3" fillId="4" borderId="18" xfId="0" applyNumberFormat="1" applyFont="1" applyFill="1" applyBorder="1" applyAlignment="1">
      <alignment horizontal="center" vertical="center"/>
    </xf>
    <xf numFmtId="1" fontId="3" fillId="3" borderId="21" xfId="0" applyNumberFormat="1" applyFont="1" applyFill="1" applyBorder="1" applyAlignment="1">
      <alignment horizontal="center" vertical="center"/>
    </xf>
    <xf numFmtId="0" fontId="29" fillId="5" borderId="0" xfId="0" applyFont="1" applyFill="1" applyBorder="1" applyAlignment="1" applyProtection="1">
      <alignment horizontal="center" vertical="center"/>
    </xf>
    <xf numFmtId="0" fontId="32" fillId="0" borderId="0" xfId="3" applyFont="1" applyBorder="1" applyAlignment="1" applyProtection="1">
      <alignment horizontal="center" vertical="center"/>
    </xf>
    <xf numFmtId="0" fontId="33" fillId="0" borderId="0" xfId="0" applyFont="1" applyFill="1" applyBorder="1" applyAlignment="1">
      <alignment horizontal="center" vertical="center"/>
    </xf>
    <xf numFmtId="0" fontId="34" fillId="0" borderId="0" xfId="0" applyFont="1" applyFill="1" applyBorder="1" applyAlignment="1">
      <alignment horizontal="center" vertical="center"/>
    </xf>
    <xf numFmtId="0" fontId="35" fillId="0" borderId="0" xfId="0" applyFont="1" applyFill="1" applyBorder="1" applyAlignment="1">
      <alignment horizontal="center" vertical="center"/>
    </xf>
    <xf numFmtId="0" fontId="37" fillId="13" borderId="49" xfId="0" applyFont="1" applyFill="1" applyBorder="1" applyAlignment="1">
      <alignment horizontal="center" vertical="center"/>
    </xf>
    <xf numFmtId="0" fontId="37" fillId="13" borderId="50" xfId="0" applyFont="1" applyFill="1" applyBorder="1" applyAlignment="1">
      <alignment horizontal="center" vertical="center"/>
    </xf>
    <xf numFmtId="0" fontId="37" fillId="13" borderId="51" xfId="0" applyFont="1" applyFill="1" applyBorder="1" applyAlignment="1">
      <alignment horizontal="center" vertical="center"/>
    </xf>
    <xf numFmtId="0" fontId="37" fillId="14" borderId="49" xfId="0" applyFont="1" applyFill="1" applyBorder="1" applyAlignment="1">
      <alignment horizontal="center" vertical="center"/>
    </xf>
    <xf numFmtId="0" fontId="37" fillId="14" borderId="50" xfId="0" applyFont="1" applyFill="1" applyBorder="1" applyAlignment="1">
      <alignment horizontal="center" vertical="center"/>
    </xf>
    <xf numFmtId="0" fontId="37" fillId="14" borderId="51" xfId="0" applyFont="1" applyFill="1" applyBorder="1" applyAlignment="1">
      <alignment horizontal="center" vertical="center"/>
    </xf>
    <xf numFmtId="0" fontId="40" fillId="0" borderId="52" xfId="0" applyFont="1" applyFill="1" applyBorder="1" applyAlignment="1">
      <alignment horizontal="center" vertical="center"/>
    </xf>
    <xf numFmtId="0" fontId="40" fillId="0" borderId="30" xfId="0" applyFont="1" applyFill="1" applyBorder="1" applyAlignment="1">
      <alignment horizontal="center" vertical="center"/>
    </xf>
    <xf numFmtId="165" fontId="41" fillId="15" borderId="1" xfId="0" applyNumberFormat="1" applyFont="1" applyFill="1" applyBorder="1" applyAlignment="1">
      <alignment horizontal="center" vertical="center"/>
    </xf>
    <xf numFmtId="165" fontId="41" fillId="15" borderId="3" xfId="0" applyNumberFormat="1" applyFont="1" applyFill="1" applyBorder="1" applyAlignment="1">
      <alignment horizontal="center" vertical="center"/>
    </xf>
    <xf numFmtId="165" fontId="41" fillId="15" borderId="47" xfId="0" applyNumberFormat="1" applyFont="1" applyFill="1" applyBorder="1" applyAlignment="1">
      <alignment horizontal="center" vertical="center"/>
    </xf>
    <xf numFmtId="0" fontId="30" fillId="0" borderId="1" xfId="0" applyFont="1" applyBorder="1" applyAlignment="1">
      <alignment horizontal="center" vertical="center"/>
    </xf>
    <xf numFmtId="0" fontId="30" fillId="0" borderId="3" xfId="0" applyFont="1" applyBorder="1" applyAlignment="1">
      <alignment horizontal="center" vertical="center"/>
    </xf>
    <xf numFmtId="0" fontId="30" fillId="0" borderId="47" xfId="0" applyFont="1" applyBorder="1" applyAlignment="1">
      <alignment horizontal="center" vertical="center"/>
    </xf>
    <xf numFmtId="0" fontId="4" fillId="3" borderId="46" xfId="0" applyFont="1" applyFill="1" applyBorder="1" applyAlignment="1">
      <alignment horizontal="center"/>
    </xf>
    <xf numFmtId="0" fontId="4" fillId="3" borderId="4" xfId="0" applyFont="1" applyFill="1" applyBorder="1" applyAlignment="1">
      <alignment horizontal="center"/>
    </xf>
    <xf numFmtId="15" fontId="4" fillId="3" borderId="46" xfId="0" applyNumberFormat="1" applyFont="1" applyFill="1" applyBorder="1" applyAlignment="1">
      <alignment horizontal="center" vertical="center"/>
    </xf>
    <xf numFmtId="15" fontId="4" fillId="3" borderId="4" xfId="0" applyNumberFormat="1" applyFont="1" applyFill="1" applyBorder="1" applyAlignment="1">
      <alignment horizontal="center" vertical="center"/>
    </xf>
    <xf numFmtId="0" fontId="7" fillId="3" borderId="1" xfId="0" applyFont="1" applyFill="1" applyBorder="1" applyAlignment="1">
      <alignment horizontal="center" vertical="center"/>
    </xf>
    <xf numFmtId="0" fontId="7" fillId="3" borderId="47" xfId="0" applyFont="1" applyFill="1" applyBorder="1" applyAlignment="1">
      <alignment horizontal="center" vertical="center"/>
    </xf>
  </cellXfs>
  <cellStyles count="4">
    <cellStyle name="Lien hypertexte" xfId="3" builtinId="8"/>
    <cellStyle name="Monétaire" xfId="1" builtinId="4"/>
    <cellStyle name="Normal" xfId="0" builtinId="0"/>
    <cellStyle name="Normal 2" xfId="2"/>
  </cellStyles>
  <dxfs count="368">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6"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0"/>
      </font>
    </dxf>
    <dxf>
      <font>
        <color theme="0"/>
      </font>
    </dxf>
    <dxf>
      <font>
        <color theme="0"/>
      </font>
    </dxf>
    <dxf>
      <font>
        <color theme="0"/>
      </font>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1</xdr:row>
          <xdr:rowOff>0</xdr:rowOff>
        </xdr:from>
        <xdr:to>
          <xdr:col>0</xdr:col>
          <xdr:colOff>937260</xdr:colOff>
          <xdr:row>2</xdr:row>
          <xdr:rowOff>15240</xdr:rowOff>
        </xdr:to>
        <xdr:sp macro="" textlink="">
          <xdr:nvSpPr>
            <xdr:cNvPr id="38913" name="Button 1" hidden="1">
              <a:extLst>
                <a:ext uri="{63B3BB69-23CF-44E3-9099-C40C66FF867C}">
                  <a14:compatExt spid="_x0000_s38913"/>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CA" sz="1200" b="1" i="1" u="none" strike="noStrike" baseline="0">
                  <a:solidFill>
                    <a:srgbClr val="0000FF"/>
                  </a:solidFill>
                  <a:latin typeface="Calibri"/>
                </a:rPr>
                <a:t>Imprimer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52</xdr:col>
      <xdr:colOff>9525</xdr:colOff>
      <xdr:row>0</xdr:row>
      <xdr:rowOff>0</xdr:rowOff>
    </xdr:from>
    <xdr:to>
      <xdr:col>52</xdr:col>
      <xdr:colOff>55244</xdr:colOff>
      <xdr:row>0</xdr:row>
      <xdr:rowOff>45719</xdr:rowOff>
    </xdr:to>
    <xdr:sp macro="Transferer" textlink="">
      <xdr:nvSpPr>
        <xdr:cNvPr id="2" name="ZoneTexte 1"/>
        <xdr:cNvSpPr txBox="1"/>
      </xdr:nvSpPr>
      <xdr:spPr>
        <a:xfrm>
          <a:off x="35084385" y="0"/>
          <a:ext cx="45719" cy="4571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800"/>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3</xdr:col>
          <xdr:colOff>0</xdr:colOff>
          <xdr:row>0</xdr:row>
          <xdr:rowOff>259080</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CA" sz="1400" b="1" i="1" u="none" strike="noStrike" baseline="0">
                  <a:solidFill>
                    <a:srgbClr val="0000FF"/>
                  </a:solidFill>
                  <a:latin typeface="Calibri"/>
                </a:rPr>
                <a:t>Transférer</a:t>
              </a:r>
            </a:p>
            <a:p>
              <a:pPr algn="ctr" rtl="0">
                <a:defRPr sz="1000"/>
              </a:pPr>
              <a:endParaRPr lang="fr-CA" sz="1400" b="1" i="1" u="none" strike="noStrike" baseline="0">
                <a:solidFill>
                  <a:srgbClr val="0000FF"/>
                </a:solidFill>
                <a:latin typeface="Calibri"/>
              </a:endParaRPr>
            </a:p>
          </xdr:txBody>
        </xdr:sp>
        <xdr:clientData fPrintsWithSheet="0"/>
      </xdr:twoCellAnchor>
    </mc:Choice>
    <mc:Fallback/>
  </mc:AlternateContent>
  <xdr:oneCellAnchor>
    <xdr:from>
      <xdr:col>16</xdr:col>
      <xdr:colOff>7620</xdr:colOff>
      <xdr:row>6</xdr:row>
      <xdr:rowOff>0</xdr:rowOff>
    </xdr:from>
    <xdr:ext cx="2377440" cy="2766060"/>
    <xdr:sp macro="" textlink="">
      <xdr:nvSpPr>
        <xdr:cNvPr id="4" name="ZoneTexte 3"/>
        <xdr:cNvSpPr txBox="1"/>
      </xdr:nvSpPr>
      <xdr:spPr>
        <a:xfrm>
          <a:off x="7330440" y="1539240"/>
          <a:ext cx="2377440" cy="27660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endParaRPr lang="fr-CA"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AE43"/>
  <sheetViews>
    <sheetView topLeftCell="A4" workbookViewId="0">
      <selection activeCell="A4" sqref="A4"/>
    </sheetView>
  </sheetViews>
  <sheetFormatPr baseColWidth="10" defaultRowHeight="15.6" x14ac:dyDescent="0.3"/>
  <cols>
    <col min="1" max="15" width="4.6640625" style="145" customWidth="1"/>
    <col min="16" max="16" width="4.33203125" style="145" customWidth="1"/>
    <col min="17" max="23" width="4.6640625" style="145" customWidth="1"/>
    <col min="24" max="24" width="4.21875" style="145" customWidth="1"/>
    <col min="25" max="31" width="4.6640625" style="145" customWidth="1"/>
  </cols>
  <sheetData>
    <row r="1" spans="1:31" ht="21.6" hidden="1" thickBot="1" x14ac:dyDescent="0.35">
      <c r="A1" s="388"/>
      <c r="B1" s="388"/>
      <c r="C1" s="388"/>
      <c r="D1" s="388"/>
      <c r="E1" s="388"/>
      <c r="F1" s="388"/>
      <c r="G1" s="388"/>
      <c r="H1" s="388"/>
      <c r="I1" s="388"/>
      <c r="J1" s="388"/>
      <c r="K1" s="388"/>
      <c r="L1" s="388"/>
      <c r="M1" s="388"/>
      <c r="N1" s="388"/>
      <c r="O1" s="388"/>
      <c r="P1" s="143"/>
      <c r="Q1" s="143"/>
      <c r="R1" s="143"/>
      <c r="S1" s="143"/>
      <c r="T1" s="143"/>
      <c r="U1" s="143"/>
      <c r="V1" s="143"/>
      <c r="W1" s="143"/>
      <c r="X1" s="144"/>
    </row>
    <row r="2" spans="1:31" ht="16.2" hidden="1" customHeight="1" x14ac:dyDescent="0.3">
      <c r="A2" s="389"/>
      <c r="B2" s="389"/>
      <c r="C2" s="389"/>
      <c r="D2" s="389"/>
      <c r="E2" s="389"/>
      <c r="F2" s="389"/>
      <c r="G2" s="389"/>
      <c r="Q2" s="390"/>
      <c r="R2" s="390"/>
      <c r="S2" s="390"/>
      <c r="T2" s="390"/>
      <c r="U2" s="390"/>
      <c r="V2" s="390"/>
      <c r="W2" s="390"/>
    </row>
    <row r="3" spans="1:31" ht="16.2" hidden="1" customHeight="1" x14ac:dyDescent="0.3">
      <c r="A3" s="391" t="s">
        <v>164</v>
      </c>
      <c r="B3" s="391"/>
      <c r="C3" s="391"/>
      <c r="D3" s="146"/>
      <c r="E3" s="391" t="s">
        <v>165</v>
      </c>
      <c r="F3" s="391"/>
      <c r="G3" s="391"/>
      <c r="H3" s="146"/>
      <c r="I3" s="392" t="s">
        <v>166</v>
      </c>
      <c r="J3" s="392"/>
      <c r="K3" s="392"/>
      <c r="L3" s="147"/>
      <c r="M3" s="147"/>
      <c r="N3" s="147"/>
      <c r="O3" s="147"/>
      <c r="P3" s="147"/>
    </row>
    <row r="4" spans="1:31" ht="13.2" customHeight="1" thickBot="1" x14ac:dyDescent="0.35">
      <c r="A4" s="148"/>
      <c r="B4" s="149"/>
      <c r="C4" s="149"/>
      <c r="D4" s="150"/>
      <c r="E4" s="149"/>
      <c r="F4" s="149"/>
      <c r="G4" s="149"/>
      <c r="H4" s="150"/>
      <c r="I4" s="149"/>
      <c r="J4" s="149"/>
      <c r="K4" s="149"/>
      <c r="L4" s="149"/>
      <c r="M4" s="149"/>
      <c r="N4" s="149"/>
      <c r="O4" s="393">
        <v>2017</v>
      </c>
      <c r="P4" s="394"/>
      <c r="Q4" s="395"/>
      <c r="R4" s="149"/>
      <c r="S4" s="393">
        <v>-4</v>
      </c>
      <c r="T4" s="394"/>
      <c r="U4" s="395"/>
      <c r="V4" s="149"/>
      <c r="W4" s="396">
        <v>1</v>
      </c>
      <c r="X4" s="397"/>
      <c r="Y4" s="398"/>
      <c r="Z4" s="149"/>
      <c r="AA4" s="151"/>
      <c r="AB4" s="151"/>
      <c r="AC4" s="152" t="s">
        <v>167</v>
      </c>
      <c r="AD4" s="153"/>
      <c r="AE4" s="154"/>
    </row>
    <row r="5" spans="1:31" ht="16.2" hidden="1" thickBot="1" x14ac:dyDescent="0.35">
      <c r="A5" s="155"/>
      <c r="B5" s="156"/>
      <c r="C5" s="156"/>
      <c r="D5" s="156"/>
      <c r="E5" s="156"/>
      <c r="F5" s="156"/>
      <c r="G5" s="156"/>
      <c r="H5" s="156"/>
      <c r="I5" s="156"/>
      <c r="J5" s="156"/>
      <c r="K5" s="156"/>
      <c r="L5" s="156"/>
      <c r="M5" s="156"/>
      <c r="N5" s="156"/>
      <c r="O5" s="156"/>
      <c r="P5" s="156"/>
      <c r="Q5" s="156"/>
      <c r="R5" s="156"/>
      <c r="S5" s="156"/>
      <c r="T5" s="156"/>
      <c r="U5" s="156"/>
      <c r="V5" s="156"/>
      <c r="W5" s="156"/>
      <c r="X5" s="156"/>
      <c r="Y5" s="156"/>
      <c r="Z5" s="156"/>
      <c r="AA5" s="156"/>
      <c r="AB5" s="156"/>
      <c r="AC5" s="156"/>
      <c r="AD5" s="156"/>
      <c r="AE5" s="157"/>
    </row>
    <row r="6" spans="1:31" ht="36" hidden="1" thickBot="1" x14ac:dyDescent="0.35">
      <c r="A6" s="399" t="str">
        <f>IF($S$4=1,O4,O4&amp;"-"&amp;O4+1)</f>
        <v>2017-2018</v>
      </c>
      <c r="B6" s="400"/>
      <c r="C6" s="400"/>
      <c r="D6" s="400"/>
      <c r="E6" s="400"/>
      <c r="F6" s="400"/>
      <c r="G6" s="400"/>
      <c r="H6" s="400"/>
      <c r="I6" s="400"/>
      <c r="J6" s="400"/>
      <c r="K6" s="400"/>
      <c r="L6" s="400"/>
      <c r="M6" s="400"/>
      <c r="N6" s="400"/>
      <c r="O6" s="400"/>
      <c r="P6" s="400"/>
      <c r="Q6" s="400"/>
      <c r="R6" s="400"/>
      <c r="S6" s="400"/>
      <c r="T6" s="400"/>
      <c r="U6" s="400"/>
      <c r="V6" s="400"/>
      <c r="W6" s="400"/>
      <c r="X6" s="156"/>
      <c r="Y6" s="156"/>
      <c r="Z6" s="156"/>
      <c r="AA6" s="156"/>
      <c r="AB6" s="156"/>
      <c r="AC6" s="156"/>
      <c r="AD6" s="156"/>
      <c r="AE6" s="157"/>
    </row>
    <row r="7" spans="1:31" ht="16.2" hidden="1" thickBot="1" x14ac:dyDescent="0.35">
      <c r="A7" s="155"/>
      <c r="B7" s="156"/>
      <c r="C7" s="156"/>
      <c r="D7" s="156"/>
      <c r="E7" s="156"/>
      <c r="F7" s="156"/>
      <c r="G7" s="156"/>
      <c r="H7" s="156"/>
      <c r="I7" s="156"/>
      <c r="J7" s="156"/>
      <c r="K7" s="156"/>
      <c r="L7" s="156"/>
      <c r="M7" s="156"/>
      <c r="N7" s="156"/>
      <c r="O7" s="156"/>
      <c r="P7" s="156"/>
      <c r="Q7" s="156"/>
      <c r="R7" s="156"/>
      <c r="S7" s="156"/>
      <c r="T7" s="156"/>
      <c r="U7" s="156"/>
      <c r="V7" s="156"/>
      <c r="W7" s="156"/>
      <c r="X7" s="156"/>
      <c r="Y7" s="156"/>
      <c r="Z7" s="156"/>
      <c r="AA7" s="156"/>
      <c r="AB7" s="156"/>
      <c r="AC7" s="156"/>
      <c r="AD7" s="156"/>
      <c r="AE7" s="157"/>
    </row>
    <row r="8" spans="1:31" ht="12" customHeight="1" thickBot="1" x14ac:dyDescent="0.35">
      <c r="A8" s="401">
        <f>DATE($O$4,$S$4,1)</f>
        <v>42583</v>
      </c>
      <c r="B8" s="402"/>
      <c r="C8" s="402"/>
      <c r="D8" s="402"/>
      <c r="E8" s="402"/>
      <c r="F8" s="402"/>
      <c r="G8" s="403"/>
      <c r="H8" s="158"/>
      <c r="I8" s="401">
        <f>DATE(YEAR(A8+35),MONTH(A8+35),1)</f>
        <v>42614</v>
      </c>
      <c r="J8" s="402"/>
      <c r="K8" s="402"/>
      <c r="L8" s="402"/>
      <c r="M8" s="402"/>
      <c r="N8" s="402"/>
      <c r="O8" s="403"/>
      <c r="P8" s="158"/>
      <c r="Q8" s="401">
        <f>DATE(YEAR(I8+35),MONTH(I8+35),1)</f>
        <v>42644</v>
      </c>
      <c r="R8" s="402"/>
      <c r="S8" s="402"/>
      <c r="T8" s="402"/>
      <c r="U8" s="402"/>
      <c r="V8" s="402"/>
      <c r="W8" s="403"/>
      <c r="X8" s="158"/>
      <c r="Y8" s="401">
        <f>DATE(YEAR(Q8+35),MONTH(Q8+35),1)</f>
        <v>42675</v>
      </c>
      <c r="Z8" s="402"/>
      <c r="AA8" s="402"/>
      <c r="AB8" s="402"/>
      <c r="AC8" s="402"/>
      <c r="AD8" s="402"/>
      <c r="AE8" s="403"/>
    </row>
    <row r="9" spans="1:31" ht="9" customHeight="1" x14ac:dyDescent="0.3">
      <c r="A9" s="159" t="str">
        <f>INDEX({"D","L","Ma","Me","J","V","S"},1+MOD($W$4+1-2,7))</f>
        <v>D</v>
      </c>
      <c r="B9" s="160" t="str">
        <f>INDEX({"D","L","Ma","Me","J","V","S"},1+MOD($W$4+2-2,7))</f>
        <v>L</v>
      </c>
      <c r="C9" s="160" t="str">
        <f>INDEX({"D","L","Ma","Me","J","V","S"},1+MOD($W$4+3-2,7))</f>
        <v>Ma</v>
      </c>
      <c r="D9" s="160" t="str">
        <f>INDEX({"D","L","Ma","Me","J","V","S"},1+MOD($W$4+4-2,7))</f>
        <v>Me</v>
      </c>
      <c r="E9" s="160" t="str">
        <f>INDEX({"D","L","Ma","Me","J","V","S"},1+MOD($W$4+5-2,7))</f>
        <v>J</v>
      </c>
      <c r="F9" s="160" t="str">
        <f>INDEX({"D","L","Ma","Me","J","V","S"},1+MOD($W$4+6-2,7))</f>
        <v>V</v>
      </c>
      <c r="G9" s="161" t="str">
        <f>INDEX({"D","L","Ma","Me","J","V","S"},1+MOD($W$4+7-2,7))</f>
        <v>S</v>
      </c>
      <c r="H9" s="162"/>
      <c r="I9" s="159" t="str">
        <f>$A$9</f>
        <v>D</v>
      </c>
      <c r="J9" s="163" t="str">
        <f>$B$9</f>
        <v>L</v>
      </c>
      <c r="K9" s="163" t="str">
        <f>$C$9</f>
        <v>Ma</v>
      </c>
      <c r="L9" s="163" t="str">
        <f>$D$9</f>
        <v>Me</v>
      </c>
      <c r="M9" s="163" t="str">
        <f>$E$9</f>
        <v>J</v>
      </c>
      <c r="N9" s="163" t="str">
        <f>$F$9</f>
        <v>V</v>
      </c>
      <c r="O9" s="164" t="str">
        <f>$G$9</f>
        <v>S</v>
      </c>
      <c r="P9" s="162"/>
      <c r="Q9" s="159" t="str">
        <f>$A$9</f>
        <v>D</v>
      </c>
      <c r="R9" s="163" t="str">
        <f>$B$9</f>
        <v>L</v>
      </c>
      <c r="S9" s="163" t="str">
        <f>$C$9</f>
        <v>Ma</v>
      </c>
      <c r="T9" s="163" t="str">
        <f>$D$9</f>
        <v>Me</v>
      </c>
      <c r="U9" s="163" t="str">
        <f>$E$9</f>
        <v>J</v>
      </c>
      <c r="V9" s="163" t="str">
        <f>$F$9</f>
        <v>V</v>
      </c>
      <c r="W9" s="164" t="str">
        <f>$G$9</f>
        <v>S</v>
      </c>
      <c r="X9" s="162"/>
      <c r="Y9" s="159" t="str">
        <f>$A$9</f>
        <v>D</v>
      </c>
      <c r="Z9" s="163" t="str">
        <f>$B$9</f>
        <v>L</v>
      </c>
      <c r="AA9" s="163" t="str">
        <f>$C$9</f>
        <v>Ma</v>
      </c>
      <c r="AB9" s="163" t="str">
        <f>$D$9</f>
        <v>Me</v>
      </c>
      <c r="AC9" s="163" t="str">
        <f>$E$9</f>
        <v>J</v>
      </c>
      <c r="AD9" s="163" t="str">
        <f>$F$9</f>
        <v>V</v>
      </c>
      <c r="AE9" s="164" t="str">
        <f>$G$9</f>
        <v>S</v>
      </c>
    </row>
    <row r="10" spans="1:31" ht="9" customHeight="1" x14ac:dyDescent="0.3">
      <c r="A10" s="165" t="str">
        <f t="shared" ref="A10:G15" si="0">IF(MONTH($A$8)&lt;&gt;MONTH($A$8-(WEEKDAY($A$8,1)-($W$4-1))-IF((WEEKDAY($A$8,1)-($W$4-1))&lt;=0,7,0)+(ROW(A10)-ROW($A$10))*7+(COLUMN(A10)-COLUMN($A$10)+1)),"",$A$8-(WEEKDAY($A$8,1)-($W$4-1))-IF((WEEKDAY($A$8,1)-($W$4-1))&lt;=0,7,0)+(ROW(A10)-ROW($A$10))*7+(COLUMN(A10)-COLUMN($A$10)+1))</f>
        <v/>
      </c>
      <c r="B10" s="166">
        <f t="shared" si="0"/>
        <v>42583</v>
      </c>
      <c r="C10" s="166">
        <f t="shared" si="0"/>
        <v>42584</v>
      </c>
      <c r="D10" s="166">
        <f t="shared" si="0"/>
        <v>42585</v>
      </c>
      <c r="E10" s="166">
        <f t="shared" si="0"/>
        <v>42586</v>
      </c>
      <c r="F10" s="166">
        <f t="shared" si="0"/>
        <v>42587</v>
      </c>
      <c r="G10" s="167">
        <f t="shared" si="0"/>
        <v>42588</v>
      </c>
      <c r="H10" s="162"/>
      <c r="I10" s="165" t="str">
        <f t="shared" ref="I10:O15" si="1">IF(MONTH($I$8)&lt;&gt;MONTH($I$8-(WEEKDAY($I$8,1)-($W$4-1))-IF((WEEKDAY($I$8,1)-($W$4-1))&lt;=0,7,0)+(ROW(I10)-ROW($I$10))*7+(COLUMN(I10)-COLUMN($I$10)+1)),"",$I$8-(WEEKDAY($I$8,1)-($W$4-1))-IF((WEEKDAY($I$8,1)-($W$4-1))&lt;=0,7,0)+(ROW(I10)-ROW($I$10))*7+(COLUMN(I10)-COLUMN($I$10)+1))</f>
        <v/>
      </c>
      <c r="J10" s="166" t="str">
        <f t="shared" si="1"/>
        <v/>
      </c>
      <c r="K10" s="166" t="str">
        <f t="shared" si="1"/>
        <v/>
      </c>
      <c r="L10" s="166" t="str">
        <f t="shared" si="1"/>
        <v/>
      </c>
      <c r="M10" s="166">
        <f t="shared" si="1"/>
        <v>42614</v>
      </c>
      <c r="N10" s="166">
        <f t="shared" si="1"/>
        <v>42615</v>
      </c>
      <c r="O10" s="167">
        <f t="shared" si="1"/>
        <v>42616</v>
      </c>
      <c r="P10" s="162"/>
      <c r="Q10" s="165" t="str">
        <f t="shared" ref="Q10:W15" si="2">IF(MONTH($Q$8)&lt;&gt;MONTH($Q$8-(WEEKDAY($Q$8,1)-($W$4-1))-IF((WEEKDAY($Q$8,1)-($W$4-1))&lt;=0,7,0)+(ROW(Q10)-ROW($Q$10))*7+(COLUMN(Q10)-COLUMN($Q$10)+1)),"",$Q$8-(WEEKDAY($Q$8,1)-($W$4-1))-IF((WEEKDAY($Q$8,1)-($W$4-1))&lt;=0,7,0)+(ROW(Q10)-ROW($Q$10))*7+(COLUMN(Q10)-COLUMN($Q$10)+1))</f>
        <v/>
      </c>
      <c r="R10" s="166" t="str">
        <f t="shared" si="2"/>
        <v/>
      </c>
      <c r="S10" s="166" t="str">
        <f t="shared" si="2"/>
        <v/>
      </c>
      <c r="T10" s="166" t="str">
        <f t="shared" si="2"/>
        <v/>
      </c>
      <c r="U10" s="166" t="str">
        <f t="shared" si="2"/>
        <v/>
      </c>
      <c r="V10" s="166" t="str">
        <f t="shared" si="2"/>
        <v/>
      </c>
      <c r="W10" s="167">
        <f t="shared" si="2"/>
        <v>42644</v>
      </c>
      <c r="X10" s="162"/>
      <c r="Y10" s="165" t="str">
        <f t="shared" ref="Y10:AE15" si="3">IF(MONTH($Y$8)&lt;&gt;MONTH($Y$8-(WEEKDAY($Y$8,1)-($W$4-1))-IF((WEEKDAY($Y$8,1)-($W$4-1))&lt;=0,7,0)+(ROW(Y10)-ROW($Y$10))*7+(COLUMN(Y10)-COLUMN($Y$10)+1)),"",$Y$8-(WEEKDAY($Y$8,1)-($W$4-1))-IF((WEEKDAY($Y$8,1)-($W$4-1))&lt;=0,7,0)+(ROW(Y10)-ROW($Y$10))*7+(COLUMN(Y10)-COLUMN($Y$10)+1))</f>
        <v/>
      </c>
      <c r="Z10" s="166" t="str">
        <f t="shared" si="3"/>
        <v/>
      </c>
      <c r="AA10" s="166">
        <f t="shared" si="3"/>
        <v>42675</v>
      </c>
      <c r="AB10" s="166">
        <f t="shared" si="3"/>
        <v>42676</v>
      </c>
      <c r="AC10" s="166">
        <f t="shared" si="3"/>
        <v>42677</v>
      </c>
      <c r="AD10" s="166">
        <f t="shared" si="3"/>
        <v>42678</v>
      </c>
      <c r="AE10" s="167">
        <f t="shared" si="3"/>
        <v>42679</v>
      </c>
    </row>
    <row r="11" spans="1:31" ht="9" customHeight="1" x14ac:dyDescent="0.3">
      <c r="A11" s="165">
        <f t="shared" si="0"/>
        <v>42589</v>
      </c>
      <c r="B11" s="166">
        <f t="shared" si="0"/>
        <v>42590</v>
      </c>
      <c r="C11" s="166">
        <f t="shared" si="0"/>
        <v>42591</v>
      </c>
      <c r="D11" s="166">
        <f t="shared" si="0"/>
        <v>42592</v>
      </c>
      <c r="E11" s="166">
        <f t="shared" si="0"/>
        <v>42593</v>
      </c>
      <c r="F11" s="166">
        <f t="shared" si="0"/>
        <v>42594</v>
      </c>
      <c r="G11" s="167">
        <f t="shared" si="0"/>
        <v>42595</v>
      </c>
      <c r="H11" s="162"/>
      <c r="I11" s="165">
        <f t="shared" si="1"/>
        <v>42617</v>
      </c>
      <c r="J11" s="166">
        <f t="shared" si="1"/>
        <v>42618</v>
      </c>
      <c r="K11" s="166">
        <f t="shared" si="1"/>
        <v>42619</v>
      </c>
      <c r="L11" s="166">
        <f t="shared" si="1"/>
        <v>42620</v>
      </c>
      <c r="M11" s="166">
        <f t="shared" si="1"/>
        <v>42621</v>
      </c>
      <c r="N11" s="166">
        <f t="shared" si="1"/>
        <v>42622</v>
      </c>
      <c r="O11" s="167">
        <f t="shared" si="1"/>
        <v>42623</v>
      </c>
      <c r="P11" s="162"/>
      <c r="Q11" s="165">
        <f t="shared" si="2"/>
        <v>42645</v>
      </c>
      <c r="R11" s="166">
        <f t="shared" si="2"/>
        <v>42646</v>
      </c>
      <c r="S11" s="166">
        <f t="shared" si="2"/>
        <v>42647</v>
      </c>
      <c r="T11" s="166">
        <f t="shared" si="2"/>
        <v>42648</v>
      </c>
      <c r="U11" s="166">
        <f t="shared" si="2"/>
        <v>42649</v>
      </c>
      <c r="V11" s="166">
        <f t="shared" si="2"/>
        <v>42650</v>
      </c>
      <c r="W11" s="167">
        <f t="shared" si="2"/>
        <v>42651</v>
      </c>
      <c r="X11" s="162"/>
      <c r="Y11" s="165">
        <f t="shared" si="3"/>
        <v>42680</v>
      </c>
      <c r="Z11" s="166">
        <f t="shared" si="3"/>
        <v>42681</v>
      </c>
      <c r="AA11" s="166">
        <f t="shared" si="3"/>
        <v>42682</v>
      </c>
      <c r="AB11" s="166">
        <f t="shared" si="3"/>
        <v>42683</v>
      </c>
      <c r="AC11" s="166">
        <f t="shared" si="3"/>
        <v>42684</v>
      </c>
      <c r="AD11" s="166">
        <f t="shared" si="3"/>
        <v>42685</v>
      </c>
      <c r="AE11" s="167">
        <f t="shared" si="3"/>
        <v>42686</v>
      </c>
    </row>
    <row r="12" spans="1:31" ht="9" customHeight="1" x14ac:dyDescent="0.3">
      <c r="A12" s="165">
        <f t="shared" si="0"/>
        <v>42596</v>
      </c>
      <c r="B12" s="166">
        <f t="shared" si="0"/>
        <v>42597</v>
      </c>
      <c r="C12" s="166">
        <f t="shared" si="0"/>
        <v>42598</v>
      </c>
      <c r="D12" s="166">
        <f t="shared" si="0"/>
        <v>42599</v>
      </c>
      <c r="E12" s="166">
        <f t="shared" si="0"/>
        <v>42600</v>
      </c>
      <c r="F12" s="166">
        <f t="shared" si="0"/>
        <v>42601</v>
      </c>
      <c r="G12" s="167">
        <f t="shared" si="0"/>
        <v>42602</v>
      </c>
      <c r="H12" s="162"/>
      <c r="I12" s="165">
        <f t="shared" si="1"/>
        <v>42624</v>
      </c>
      <c r="J12" s="166">
        <f t="shared" si="1"/>
        <v>42625</v>
      </c>
      <c r="K12" s="166">
        <f t="shared" si="1"/>
        <v>42626</v>
      </c>
      <c r="L12" s="166">
        <f t="shared" si="1"/>
        <v>42627</v>
      </c>
      <c r="M12" s="166">
        <f t="shared" si="1"/>
        <v>42628</v>
      </c>
      <c r="N12" s="166">
        <f t="shared" si="1"/>
        <v>42629</v>
      </c>
      <c r="O12" s="167">
        <f t="shared" si="1"/>
        <v>42630</v>
      </c>
      <c r="P12" s="162"/>
      <c r="Q12" s="165">
        <f t="shared" si="2"/>
        <v>42652</v>
      </c>
      <c r="R12" s="166">
        <f t="shared" si="2"/>
        <v>42653</v>
      </c>
      <c r="S12" s="166">
        <f t="shared" si="2"/>
        <v>42654</v>
      </c>
      <c r="T12" s="166">
        <f t="shared" si="2"/>
        <v>42655</v>
      </c>
      <c r="U12" s="166">
        <f t="shared" si="2"/>
        <v>42656</v>
      </c>
      <c r="V12" s="166">
        <f t="shared" si="2"/>
        <v>42657</v>
      </c>
      <c r="W12" s="167">
        <f t="shared" si="2"/>
        <v>42658</v>
      </c>
      <c r="X12" s="162"/>
      <c r="Y12" s="165">
        <f t="shared" si="3"/>
        <v>42687</v>
      </c>
      <c r="Z12" s="166">
        <f t="shared" si="3"/>
        <v>42688</v>
      </c>
      <c r="AA12" s="166">
        <f t="shared" si="3"/>
        <v>42689</v>
      </c>
      <c r="AB12" s="166">
        <f t="shared" si="3"/>
        <v>42690</v>
      </c>
      <c r="AC12" s="166">
        <f t="shared" si="3"/>
        <v>42691</v>
      </c>
      <c r="AD12" s="166">
        <f t="shared" si="3"/>
        <v>42692</v>
      </c>
      <c r="AE12" s="167">
        <f t="shared" si="3"/>
        <v>42693</v>
      </c>
    </row>
    <row r="13" spans="1:31" ht="9" customHeight="1" x14ac:dyDescent="0.3">
      <c r="A13" s="165">
        <f t="shared" si="0"/>
        <v>42603</v>
      </c>
      <c r="B13" s="166">
        <f t="shared" si="0"/>
        <v>42604</v>
      </c>
      <c r="C13" s="166">
        <f t="shared" si="0"/>
        <v>42605</v>
      </c>
      <c r="D13" s="166">
        <f t="shared" si="0"/>
        <v>42606</v>
      </c>
      <c r="E13" s="166">
        <f t="shared" si="0"/>
        <v>42607</v>
      </c>
      <c r="F13" s="166">
        <f t="shared" si="0"/>
        <v>42608</v>
      </c>
      <c r="G13" s="167">
        <f t="shared" si="0"/>
        <v>42609</v>
      </c>
      <c r="H13" s="162"/>
      <c r="I13" s="165">
        <f t="shared" si="1"/>
        <v>42631</v>
      </c>
      <c r="J13" s="166">
        <f t="shared" si="1"/>
        <v>42632</v>
      </c>
      <c r="K13" s="166">
        <f t="shared" si="1"/>
        <v>42633</v>
      </c>
      <c r="L13" s="166">
        <f t="shared" si="1"/>
        <v>42634</v>
      </c>
      <c r="M13" s="166">
        <f t="shared" si="1"/>
        <v>42635</v>
      </c>
      <c r="N13" s="166">
        <f t="shared" si="1"/>
        <v>42636</v>
      </c>
      <c r="O13" s="167">
        <f t="shared" si="1"/>
        <v>42637</v>
      </c>
      <c r="P13" s="162"/>
      <c r="Q13" s="165">
        <f t="shared" si="2"/>
        <v>42659</v>
      </c>
      <c r="R13" s="166">
        <f t="shared" si="2"/>
        <v>42660</v>
      </c>
      <c r="S13" s="166">
        <f t="shared" si="2"/>
        <v>42661</v>
      </c>
      <c r="T13" s="166">
        <f t="shared" si="2"/>
        <v>42662</v>
      </c>
      <c r="U13" s="166">
        <f t="shared" si="2"/>
        <v>42663</v>
      </c>
      <c r="V13" s="166">
        <f t="shared" si="2"/>
        <v>42664</v>
      </c>
      <c r="W13" s="167">
        <f t="shared" si="2"/>
        <v>42665</v>
      </c>
      <c r="X13" s="162"/>
      <c r="Y13" s="165">
        <f t="shared" si="3"/>
        <v>42694</v>
      </c>
      <c r="Z13" s="166">
        <f t="shared" si="3"/>
        <v>42695</v>
      </c>
      <c r="AA13" s="166">
        <f t="shared" si="3"/>
        <v>42696</v>
      </c>
      <c r="AB13" s="166">
        <f t="shared" si="3"/>
        <v>42697</v>
      </c>
      <c r="AC13" s="166">
        <f t="shared" si="3"/>
        <v>42698</v>
      </c>
      <c r="AD13" s="166">
        <f t="shared" si="3"/>
        <v>42699</v>
      </c>
      <c r="AE13" s="167">
        <f t="shared" si="3"/>
        <v>42700</v>
      </c>
    </row>
    <row r="14" spans="1:31" ht="9" customHeight="1" x14ac:dyDescent="0.3">
      <c r="A14" s="165">
        <f t="shared" si="0"/>
        <v>42610</v>
      </c>
      <c r="B14" s="166">
        <f t="shared" si="0"/>
        <v>42611</v>
      </c>
      <c r="C14" s="166">
        <f t="shared" si="0"/>
        <v>42612</v>
      </c>
      <c r="D14" s="166">
        <f t="shared" si="0"/>
        <v>42613</v>
      </c>
      <c r="E14" s="166" t="str">
        <f t="shared" si="0"/>
        <v/>
      </c>
      <c r="F14" s="166" t="str">
        <f t="shared" si="0"/>
        <v/>
      </c>
      <c r="G14" s="167" t="str">
        <f t="shared" si="0"/>
        <v/>
      </c>
      <c r="H14" s="162"/>
      <c r="I14" s="165">
        <f t="shared" si="1"/>
        <v>42638</v>
      </c>
      <c r="J14" s="166">
        <f t="shared" si="1"/>
        <v>42639</v>
      </c>
      <c r="K14" s="166">
        <f t="shared" si="1"/>
        <v>42640</v>
      </c>
      <c r="L14" s="166">
        <f t="shared" si="1"/>
        <v>42641</v>
      </c>
      <c r="M14" s="166">
        <f t="shared" si="1"/>
        <v>42642</v>
      </c>
      <c r="N14" s="166">
        <f t="shared" si="1"/>
        <v>42643</v>
      </c>
      <c r="O14" s="167" t="str">
        <f t="shared" si="1"/>
        <v/>
      </c>
      <c r="P14" s="162"/>
      <c r="Q14" s="165">
        <f t="shared" si="2"/>
        <v>42666</v>
      </c>
      <c r="R14" s="166">
        <f t="shared" si="2"/>
        <v>42667</v>
      </c>
      <c r="S14" s="166">
        <f t="shared" si="2"/>
        <v>42668</v>
      </c>
      <c r="T14" s="166">
        <f t="shared" si="2"/>
        <v>42669</v>
      </c>
      <c r="U14" s="166">
        <f t="shared" si="2"/>
        <v>42670</v>
      </c>
      <c r="V14" s="166">
        <f t="shared" si="2"/>
        <v>42671</v>
      </c>
      <c r="W14" s="167">
        <f t="shared" si="2"/>
        <v>42672</v>
      </c>
      <c r="X14" s="162"/>
      <c r="Y14" s="165">
        <f t="shared" si="3"/>
        <v>42701</v>
      </c>
      <c r="Z14" s="166">
        <f t="shared" si="3"/>
        <v>42702</v>
      </c>
      <c r="AA14" s="166">
        <f t="shared" si="3"/>
        <v>42703</v>
      </c>
      <c r="AB14" s="166">
        <f t="shared" si="3"/>
        <v>42704</v>
      </c>
      <c r="AC14" s="166" t="str">
        <f t="shared" si="3"/>
        <v/>
      </c>
      <c r="AD14" s="166" t="str">
        <f t="shared" si="3"/>
        <v/>
      </c>
      <c r="AE14" s="167" t="str">
        <f t="shared" si="3"/>
        <v/>
      </c>
    </row>
    <row r="15" spans="1:31" ht="9" customHeight="1" thickBot="1" x14ac:dyDescent="0.35">
      <c r="A15" s="168" t="str">
        <f t="shared" si="0"/>
        <v/>
      </c>
      <c r="B15" s="169" t="str">
        <f t="shared" si="0"/>
        <v/>
      </c>
      <c r="C15" s="169" t="str">
        <f t="shared" si="0"/>
        <v/>
      </c>
      <c r="D15" s="169" t="str">
        <f t="shared" si="0"/>
        <v/>
      </c>
      <c r="E15" s="169" t="str">
        <f t="shared" si="0"/>
        <v/>
      </c>
      <c r="F15" s="169" t="str">
        <f t="shared" si="0"/>
        <v/>
      </c>
      <c r="G15" s="170" t="str">
        <f t="shared" si="0"/>
        <v/>
      </c>
      <c r="H15" s="162"/>
      <c r="I15" s="168" t="str">
        <f t="shared" si="1"/>
        <v/>
      </c>
      <c r="J15" s="169" t="str">
        <f t="shared" si="1"/>
        <v/>
      </c>
      <c r="K15" s="169" t="str">
        <f t="shared" si="1"/>
        <v/>
      </c>
      <c r="L15" s="169" t="str">
        <f t="shared" si="1"/>
        <v/>
      </c>
      <c r="M15" s="169" t="str">
        <f t="shared" si="1"/>
        <v/>
      </c>
      <c r="N15" s="169" t="str">
        <f t="shared" si="1"/>
        <v/>
      </c>
      <c r="O15" s="170" t="str">
        <f t="shared" si="1"/>
        <v/>
      </c>
      <c r="P15" s="162"/>
      <c r="Q15" s="168">
        <f t="shared" si="2"/>
        <v>42673</v>
      </c>
      <c r="R15" s="169">
        <f t="shared" si="2"/>
        <v>42674</v>
      </c>
      <c r="S15" s="169" t="str">
        <f t="shared" si="2"/>
        <v/>
      </c>
      <c r="T15" s="169" t="str">
        <f t="shared" si="2"/>
        <v/>
      </c>
      <c r="U15" s="169" t="str">
        <f t="shared" si="2"/>
        <v/>
      </c>
      <c r="V15" s="169" t="str">
        <f t="shared" si="2"/>
        <v/>
      </c>
      <c r="W15" s="170" t="str">
        <f t="shared" si="2"/>
        <v/>
      </c>
      <c r="X15" s="162"/>
      <c r="Y15" s="168" t="str">
        <f t="shared" si="3"/>
        <v/>
      </c>
      <c r="Z15" s="169" t="str">
        <f t="shared" si="3"/>
        <v/>
      </c>
      <c r="AA15" s="169" t="str">
        <f t="shared" si="3"/>
        <v/>
      </c>
      <c r="AB15" s="169" t="str">
        <f t="shared" si="3"/>
        <v/>
      </c>
      <c r="AC15" s="169" t="str">
        <f t="shared" si="3"/>
        <v/>
      </c>
      <c r="AD15" s="169" t="str">
        <f t="shared" si="3"/>
        <v/>
      </c>
      <c r="AE15" s="170" t="str">
        <f t="shared" si="3"/>
        <v/>
      </c>
    </row>
    <row r="16" spans="1:31" ht="4.95" customHeight="1" thickBot="1" x14ac:dyDescent="0.35">
      <c r="A16" s="155"/>
      <c r="B16" s="156"/>
      <c r="C16" s="156"/>
      <c r="D16" s="156"/>
      <c r="E16" s="156"/>
      <c r="F16" s="156"/>
      <c r="G16" s="156"/>
      <c r="H16" s="156"/>
      <c r="I16" s="156"/>
      <c r="J16" s="156"/>
      <c r="K16" s="156"/>
      <c r="L16" s="156"/>
      <c r="M16" s="156"/>
      <c r="N16" s="156"/>
      <c r="O16" s="156"/>
      <c r="P16" s="156"/>
      <c r="Q16" s="156"/>
      <c r="R16" s="156"/>
      <c r="S16" s="156"/>
      <c r="T16" s="156"/>
      <c r="U16" s="156"/>
      <c r="V16" s="156"/>
      <c r="W16" s="156"/>
      <c r="X16" s="156"/>
      <c r="Y16" s="156"/>
      <c r="Z16" s="156"/>
      <c r="AA16" s="156"/>
      <c r="AB16" s="156"/>
      <c r="AC16" s="156"/>
      <c r="AD16" s="156"/>
      <c r="AE16" s="157"/>
    </row>
    <row r="17" spans="1:31" ht="12" customHeight="1" thickBot="1" x14ac:dyDescent="0.35">
      <c r="A17" s="401">
        <f>DATE(YEAR(Y8+35),MONTH(Y8+35),1)</f>
        <v>42705</v>
      </c>
      <c r="B17" s="402"/>
      <c r="C17" s="402"/>
      <c r="D17" s="402"/>
      <c r="E17" s="402"/>
      <c r="F17" s="402"/>
      <c r="G17" s="403"/>
      <c r="H17" s="158"/>
      <c r="I17" s="401">
        <f>DATE(YEAR(A17+35),MONTH(A17+35),1)</f>
        <v>42736</v>
      </c>
      <c r="J17" s="402"/>
      <c r="K17" s="402"/>
      <c r="L17" s="402"/>
      <c r="M17" s="402"/>
      <c r="N17" s="402"/>
      <c r="O17" s="403"/>
      <c r="P17" s="158"/>
      <c r="Q17" s="401">
        <f>DATE(YEAR(I17+35),MONTH(I17+35),1)</f>
        <v>42767</v>
      </c>
      <c r="R17" s="402"/>
      <c r="S17" s="402"/>
      <c r="T17" s="402"/>
      <c r="U17" s="402"/>
      <c r="V17" s="402"/>
      <c r="W17" s="403"/>
      <c r="X17" s="158"/>
      <c r="Y17" s="401">
        <f>DATE(YEAR(Q17+35),MONTH(Q17+35),1)</f>
        <v>42795</v>
      </c>
      <c r="Z17" s="402"/>
      <c r="AA17" s="402"/>
      <c r="AB17" s="402"/>
      <c r="AC17" s="402"/>
      <c r="AD17" s="402"/>
      <c r="AE17" s="403"/>
    </row>
    <row r="18" spans="1:31" ht="9" customHeight="1" x14ac:dyDescent="0.3">
      <c r="A18" s="159" t="str">
        <f>$A$9</f>
        <v>D</v>
      </c>
      <c r="B18" s="163" t="str">
        <f>$B$9</f>
        <v>L</v>
      </c>
      <c r="C18" s="163" t="str">
        <f>$C$9</f>
        <v>Ma</v>
      </c>
      <c r="D18" s="163" t="str">
        <f>$D$9</f>
        <v>Me</v>
      </c>
      <c r="E18" s="163" t="str">
        <f>$E$9</f>
        <v>J</v>
      </c>
      <c r="F18" s="163" t="str">
        <f>$F$9</f>
        <v>V</v>
      </c>
      <c r="G18" s="164" t="str">
        <f>$G$9</f>
        <v>S</v>
      </c>
      <c r="H18" s="162"/>
      <c r="I18" s="159" t="str">
        <f>$A$9</f>
        <v>D</v>
      </c>
      <c r="J18" s="163" t="str">
        <f>$B$9</f>
        <v>L</v>
      </c>
      <c r="K18" s="163" t="str">
        <f>$C$9</f>
        <v>Ma</v>
      </c>
      <c r="L18" s="163" t="str">
        <f>$D$9</f>
        <v>Me</v>
      </c>
      <c r="M18" s="163" t="str">
        <f>$E$9</f>
        <v>J</v>
      </c>
      <c r="N18" s="163" t="str">
        <f>$F$9</f>
        <v>V</v>
      </c>
      <c r="O18" s="164" t="str">
        <f>$G$9</f>
        <v>S</v>
      </c>
      <c r="P18" s="162"/>
      <c r="Q18" s="159" t="str">
        <f>$A$9</f>
        <v>D</v>
      </c>
      <c r="R18" s="163" t="str">
        <f>$B$9</f>
        <v>L</v>
      </c>
      <c r="S18" s="163" t="str">
        <f>$C$9</f>
        <v>Ma</v>
      </c>
      <c r="T18" s="163" t="str">
        <f>$D$9</f>
        <v>Me</v>
      </c>
      <c r="U18" s="163" t="str">
        <f>$E$9</f>
        <v>J</v>
      </c>
      <c r="V18" s="163" t="str">
        <f>$F$9</f>
        <v>V</v>
      </c>
      <c r="W18" s="164" t="str">
        <f>$G$9</f>
        <v>S</v>
      </c>
      <c r="X18" s="162"/>
      <c r="Y18" s="159" t="str">
        <f>$A$9</f>
        <v>D</v>
      </c>
      <c r="Z18" s="163" t="str">
        <f>$B$9</f>
        <v>L</v>
      </c>
      <c r="AA18" s="163" t="str">
        <f>$C$9</f>
        <v>Ma</v>
      </c>
      <c r="AB18" s="163" t="str">
        <f>$D$9</f>
        <v>Me</v>
      </c>
      <c r="AC18" s="163" t="str">
        <f>$E$9</f>
        <v>J</v>
      </c>
      <c r="AD18" s="163" t="str">
        <f>$F$9</f>
        <v>V</v>
      </c>
      <c r="AE18" s="164" t="str">
        <f>$G$9</f>
        <v>S</v>
      </c>
    </row>
    <row r="19" spans="1:31" ht="9" customHeight="1" x14ac:dyDescent="0.3">
      <c r="A19" s="165" t="str">
        <f t="shared" ref="A19:G24" si="4">IF(MONTH($A$17)&lt;&gt;MONTH($A$17-(WEEKDAY($A$17,1)-($W$4-1))-IF((WEEKDAY($A$17,1)-($W$4-1))&lt;=0,7,0)+(ROW(A19)-ROW($A$19))*7+(COLUMN(A19)-COLUMN($A$19)+1)),"",$A$17-(WEEKDAY($A$17,1)-($W$4-1))-IF((WEEKDAY($A$17,1)-($W$4-1))&lt;=0,7,0)+(ROW(A19)-ROW($A$19))*7+(COLUMN(A19)-COLUMN($A$19)+1))</f>
        <v/>
      </c>
      <c r="B19" s="166" t="str">
        <f t="shared" si="4"/>
        <v/>
      </c>
      <c r="C19" s="166" t="str">
        <f t="shared" si="4"/>
        <v/>
      </c>
      <c r="D19" s="166" t="str">
        <f t="shared" si="4"/>
        <v/>
      </c>
      <c r="E19" s="166">
        <f t="shared" si="4"/>
        <v>42705</v>
      </c>
      <c r="F19" s="166">
        <f t="shared" si="4"/>
        <v>42706</v>
      </c>
      <c r="G19" s="167">
        <f t="shared" si="4"/>
        <v>42707</v>
      </c>
      <c r="H19" s="162"/>
      <c r="I19" s="165">
        <f t="shared" ref="I19:O24" si="5">IF(MONTH($I$17)&lt;&gt;MONTH($I$17-(WEEKDAY($I$17,1)-($W$4-1))-IF((WEEKDAY($I$17,1)-($W$4-1))&lt;=0,7,0)+(ROW(I19)-ROW($I$19))*7+(COLUMN(I19)-COLUMN($I$19)+1)),"",$I$17-(WEEKDAY($I$17,1)-($W$4-1))-IF((WEEKDAY($I$17,1)-($W$4-1))&lt;=0,7,0)+(ROW(I19)-ROW($I$19))*7+(COLUMN(I19)-COLUMN($I$19)+1))</f>
        <v>42736</v>
      </c>
      <c r="J19" s="166">
        <f t="shared" si="5"/>
        <v>42737</v>
      </c>
      <c r="K19" s="166">
        <f t="shared" si="5"/>
        <v>42738</v>
      </c>
      <c r="L19" s="166">
        <f t="shared" si="5"/>
        <v>42739</v>
      </c>
      <c r="M19" s="166">
        <f t="shared" si="5"/>
        <v>42740</v>
      </c>
      <c r="N19" s="166">
        <f t="shared" si="5"/>
        <v>42741</v>
      </c>
      <c r="O19" s="167">
        <f t="shared" si="5"/>
        <v>42742</v>
      </c>
      <c r="P19" s="162"/>
      <c r="Q19" s="165" t="str">
        <f t="shared" ref="Q19:W24" si="6">IF(MONTH($Q$17)&lt;&gt;MONTH($Q$17-(WEEKDAY($Q$17,1)-($W$4-1))-IF((WEEKDAY($Q$17,1)-($W$4-1))&lt;=0,7,0)+(ROW(Q19)-ROW($Q$19))*7+(COLUMN(Q19)-COLUMN($Q$19)+1)),"",$Q$17-(WEEKDAY($Q$17,1)-($W$4-1))-IF((WEEKDAY($Q$17,1)-($W$4-1))&lt;=0,7,0)+(ROW(Q19)-ROW($Q$19))*7+(COLUMN(Q19)-COLUMN($Q$19)+1))</f>
        <v/>
      </c>
      <c r="R19" s="166" t="str">
        <f t="shared" si="6"/>
        <v/>
      </c>
      <c r="S19" s="166" t="str">
        <f t="shared" si="6"/>
        <v/>
      </c>
      <c r="T19" s="166">
        <f t="shared" si="6"/>
        <v>42767</v>
      </c>
      <c r="U19" s="166">
        <f t="shared" si="6"/>
        <v>42768</v>
      </c>
      <c r="V19" s="166">
        <f t="shared" si="6"/>
        <v>42769</v>
      </c>
      <c r="W19" s="167">
        <f t="shared" si="6"/>
        <v>42770</v>
      </c>
      <c r="X19" s="162"/>
      <c r="Y19" s="165" t="str">
        <f t="shared" ref="Y19:AE24" si="7">IF(MONTH($Y$17)&lt;&gt;MONTH($Y$17-(WEEKDAY($Y$17,1)-($W$4-1))-IF((WEEKDAY($Y$17,1)-($W$4-1))&lt;=0,7,0)+(ROW(Y19)-ROW($Y$19))*7+(COLUMN(Y19)-COLUMN($Y$19)+1)),"",$Y$17-(WEEKDAY($Y$17,1)-($W$4-1))-IF((WEEKDAY($Y$17,1)-($W$4-1))&lt;=0,7,0)+(ROW(Y19)-ROW($Y$19))*7+(COLUMN(Y19)-COLUMN($Y$19)+1))</f>
        <v/>
      </c>
      <c r="Z19" s="166" t="str">
        <f t="shared" si="7"/>
        <v/>
      </c>
      <c r="AA19" s="166" t="str">
        <f t="shared" si="7"/>
        <v/>
      </c>
      <c r="AB19" s="166">
        <f t="shared" si="7"/>
        <v>42795</v>
      </c>
      <c r="AC19" s="166">
        <f t="shared" si="7"/>
        <v>42796</v>
      </c>
      <c r="AD19" s="166">
        <f t="shared" si="7"/>
        <v>42797</v>
      </c>
      <c r="AE19" s="167">
        <f t="shared" si="7"/>
        <v>42798</v>
      </c>
    </row>
    <row r="20" spans="1:31" ht="9" customHeight="1" x14ac:dyDescent="0.3">
      <c r="A20" s="165">
        <f t="shared" si="4"/>
        <v>42708</v>
      </c>
      <c r="B20" s="166">
        <f t="shared" si="4"/>
        <v>42709</v>
      </c>
      <c r="C20" s="166">
        <f t="shared" si="4"/>
        <v>42710</v>
      </c>
      <c r="D20" s="166">
        <f t="shared" si="4"/>
        <v>42711</v>
      </c>
      <c r="E20" s="166">
        <f t="shared" si="4"/>
        <v>42712</v>
      </c>
      <c r="F20" s="166">
        <f t="shared" si="4"/>
        <v>42713</v>
      </c>
      <c r="G20" s="167">
        <f t="shared" si="4"/>
        <v>42714</v>
      </c>
      <c r="H20" s="162"/>
      <c r="I20" s="165">
        <f t="shared" si="5"/>
        <v>42743</v>
      </c>
      <c r="J20" s="166">
        <f t="shared" si="5"/>
        <v>42744</v>
      </c>
      <c r="K20" s="166">
        <f t="shared" si="5"/>
        <v>42745</v>
      </c>
      <c r="L20" s="166">
        <f t="shared" si="5"/>
        <v>42746</v>
      </c>
      <c r="M20" s="166">
        <f t="shared" si="5"/>
        <v>42747</v>
      </c>
      <c r="N20" s="166">
        <f t="shared" si="5"/>
        <v>42748</v>
      </c>
      <c r="O20" s="167">
        <f t="shared" si="5"/>
        <v>42749</v>
      </c>
      <c r="P20" s="162"/>
      <c r="Q20" s="165">
        <f t="shared" si="6"/>
        <v>42771</v>
      </c>
      <c r="R20" s="166">
        <f t="shared" si="6"/>
        <v>42772</v>
      </c>
      <c r="S20" s="166">
        <f t="shared" si="6"/>
        <v>42773</v>
      </c>
      <c r="T20" s="166">
        <f t="shared" si="6"/>
        <v>42774</v>
      </c>
      <c r="U20" s="166">
        <f t="shared" si="6"/>
        <v>42775</v>
      </c>
      <c r="V20" s="166">
        <f t="shared" si="6"/>
        <v>42776</v>
      </c>
      <c r="W20" s="167">
        <f t="shared" si="6"/>
        <v>42777</v>
      </c>
      <c r="X20" s="162"/>
      <c r="Y20" s="165">
        <f t="shared" si="7"/>
        <v>42799</v>
      </c>
      <c r="Z20" s="166">
        <f t="shared" si="7"/>
        <v>42800</v>
      </c>
      <c r="AA20" s="166">
        <f t="shared" si="7"/>
        <v>42801</v>
      </c>
      <c r="AB20" s="166">
        <f t="shared" si="7"/>
        <v>42802</v>
      </c>
      <c r="AC20" s="166">
        <f t="shared" si="7"/>
        <v>42803</v>
      </c>
      <c r="AD20" s="166">
        <f t="shared" si="7"/>
        <v>42804</v>
      </c>
      <c r="AE20" s="167">
        <f t="shared" si="7"/>
        <v>42805</v>
      </c>
    </row>
    <row r="21" spans="1:31" ht="9" customHeight="1" x14ac:dyDescent="0.3">
      <c r="A21" s="165">
        <f t="shared" si="4"/>
        <v>42715</v>
      </c>
      <c r="B21" s="166">
        <f t="shared" si="4"/>
        <v>42716</v>
      </c>
      <c r="C21" s="166">
        <f t="shared" si="4"/>
        <v>42717</v>
      </c>
      <c r="D21" s="166">
        <f t="shared" si="4"/>
        <v>42718</v>
      </c>
      <c r="E21" s="166">
        <f t="shared" si="4"/>
        <v>42719</v>
      </c>
      <c r="F21" s="166">
        <f t="shared" si="4"/>
        <v>42720</v>
      </c>
      <c r="G21" s="167">
        <f t="shared" si="4"/>
        <v>42721</v>
      </c>
      <c r="H21" s="162"/>
      <c r="I21" s="165">
        <f t="shared" si="5"/>
        <v>42750</v>
      </c>
      <c r="J21" s="166">
        <f t="shared" si="5"/>
        <v>42751</v>
      </c>
      <c r="K21" s="166">
        <f t="shared" si="5"/>
        <v>42752</v>
      </c>
      <c r="L21" s="166">
        <f t="shared" si="5"/>
        <v>42753</v>
      </c>
      <c r="M21" s="166">
        <f t="shared" si="5"/>
        <v>42754</v>
      </c>
      <c r="N21" s="166">
        <f t="shared" si="5"/>
        <v>42755</v>
      </c>
      <c r="O21" s="167">
        <f t="shared" si="5"/>
        <v>42756</v>
      </c>
      <c r="P21" s="162"/>
      <c r="Q21" s="165">
        <f t="shared" si="6"/>
        <v>42778</v>
      </c>
      <c r="R21" s="166">
        <f t="shared" si="6"/>
        <v>42779</v>
      </c>
      <c r="S21" s="166">
        <f t="shared" si="6"/>
        <v>42780</v>
      </c>
      <c r="T21" s="166">
        <f t="shared" si="6"/>
        <v>42781</v>
      </c>
      <c r="U21" s="166">
        <f t="shared" si="6"/>
        <v>42782</v>
      </c>
      <c r="V21" s="166">
        <f t="shared" si="6"/>
        <v>42783</v>
      </c>
      <c r="W21" s="167">
        <f t="shared" si="6"/>
        <v>42784</v>
      </c>
      <c r="X21" s="162"/>
      <c r="Y21" s="165">
        <f t="shared" si="7"/>
        <v>42806</v>
      </c>
      <c r="Z21" s="166">
        <f t="shared" si="7"/>
        <v>42807</v>
      </c>
      <c r="AA21" s="166">
        <f t="shared" si="7"/>
        <v>42808</v>
      </c>
      <c r="AB21" s="166">
        <f t="shared" si="7"/>
        <v>42809</v>
      </c>
      <c r="AC21" s="166">
        <f t="shared" si="7"/>
        <v>42810</v>
      </c>
      <c r="AD21" s="166">
        <f t="shared" si="7"/>
        <v>42811</v>
      </c>
      <c r="AE21" s="167">
        <f t="shared" si="7"/>
        <v>42812</v>
      </c>
    </row>
    <row r="22" spans="1:31" ht="9" customHeight="1" x14ac:dyDescent="0.3">
      <c r="A22" s="165">
        <f t="shared" si="4"/>
        <v>42722</v>
      </c>
      <c r="B22" s="166">
        <f t="shared" si="4"/>
        <v>42723</v>
      </c>
      <c r="C22" s="166">
        <f t="shared" si="4"/>
        <v>42724</v>
      </c>
      <c r="D22" s="166">
        <f t="shared" si="4"/>
        <v>42725</v>
      </c>
      <c r="E22" s="166">
        <f t="shared" si="4"/>
        <v>42726</v>
      </c>
      <c r="F22" s="166">
        <f t="shared" si="4"/>
        <v>42727</v>
      </c>
      <c r="G22" s="167">
        <f t="shared" si="4"/>
        <v>42728</v>
      </c>
      <c r="H22" s="162"/>
      <c r="I22" s="165">
        <f t="shared" si="5"/>
        <v>42757</v>
      </c>
      <c r="J22" s="166">
        <f t="shared" si="5"/>
        <v>42758</v>
      </c>
      <c r="K22" s="166">
        <f t="shared" si="5"/>
        <v>42759</v>
      </c>
      <c r="L22" s="166">
        <f t="shared" si="5"/>
        <v>42760</v>
      </c>
      <c r="M22" s="166">
        <f t="shared" si="5"/>
        <v>42761</v>
      </c>
      <c r="N22" s="166">
        <f t="shared" si="5"/>
        <v>42762</v>
      </c>
      <c r="O22" s="167">
        <f t="shared" si="5"/>
        <v>42763</v>
      </c>
      <c r="P22" s="162"/>
      <c r="Q22" s="165">
        <f t="shared" si="6"/>
        <v>42785</v>
      </c>
      <c r="R22" s="166">
        <f t="shared" si="6"/>
        <v>42786</v>
      </c>
      <c r="S22" s="166">
        <f t="shared" si="6"/>
        <v>42787</v>
      </c>
      <c r="T22" s="166">
        <f t="shared" si="6"/>
        <v>42788</v>
      </c>
      <c r="U22" s="166">
        <f t="shared" si="6"/>
        <v>42789</v>
      </c>
      <c r="V22" s="166">
        <f t="shared" si="6"/>
        <v>42790</v>
      </c>
      <c r="W22" s="167">
        <f t="shared" si="6"/>
        <v>42791</v>
      </c>
      <c r="X22" s="162"/>
      <c r="Y22" s="165">
        <f t="shared" si="7"/>
        <v>42813</v>
      </c>
      <c r="Z22" s="166">
        <f t="shared" si="7"/>
        <v>42814</v>
      </c>
      <c r="AA22" s="166">
        <f t="shared" si="7"/>
        <v>42815</v>
      </c>
      <c r="AB22" s="166">
        <f t="shared" si="7"/>
        <v>42816</v>
      </c>
      <c r="AC22" s="166">
        <f t="shared" si="7"/>
        <v>42817</v>
      </c>
      <c r="AD22" s="166">
        <f t="shared" si="7"/>
        <v>42818</v>
      </c>
      <c r="AE22" s="167">
        <f t="shared" si="7"/>
        <v>42819</v>
      </c>
    </row>
    <row r="23" spans="1:31" ht="9" customHeight="1" x14ac:dyDescent="0.3">
      <c r="A23" s="165">
        <f t="shared" si="4"/>
        <v>42729</v>
      </c>
      <c r="B23" s="166">
        <f t="shared" si="4"/>
        <v>42730</v>
      </c>
      <c r="C23" s="166">
        <f t="shared" si="4"/>
        <v>42731</v>
      </c>
      <c r="D23" s="166">
        <f t="shared" si="4"/>
        <v>42732</v>
      </c>
      <c r="E23" s="166">
        <f t="shared" si="4"/>
        <v>42733</v>
      </c>
      <c r="F23" s="166">
        <f t="shared" si="4"/>
        <v>42734</v>
      </c>
      <c r="G23" s="167">
        <f t="shared" si="4"/>
        <v>42735</v>
      </c>
      <c r="H23" s="162"/>
      <c r="I23" s="165">
        <f t="shared" si="5"/>
        <v>42764</v>
      </c>
      <c r="J23" s="166">
        <f t="shared" si="5"/>
        <v>42765</v>
      </c>
      <c r="K23" s="166">
        <f t="shared" si="5"/>
        <v>42766</v>
      </c>
      <c r="L23" s="166" t="str">
        <f t="shared" si="5"/>
        <v/>
      </c>
      <c r="M23" s="166" t="str">
        <f t="shared" si="5"/>
        <v/>
      </c>
      <c r="N23" s="166" t="str">
        <f t="shared" si="5"/>
        <v/>
      </c>
      <c r="O23" s="167" t="str">
        <f t="shared" si="5"/>
        <v/>
      </c>
      <c r="P23" s="162"/>
      <c r="Q23" s="165">
        <f t="shared" si="6"/>
        <v>42792</v>
      </c>
      <c r="R23" s="166">
        <f t="shared" si="6"/>
        <v>42793</v>
      </c>
      <c r="S23" s="166">
        <f t="shared" si="6"/>
        <v>42794</v>
      </c>
      <c r="T23" s="166" t="str">
        <f t="shared" si="6"/>
        <v/>
      </c>
      <c r="U23" s="166" t="str">
        <f t="shared" si="6"/>
        <v/>
      </c>
      <c r="V23" s="166" t="str">
        <f t="shared" si="6"/>
        <v/>
      </c>
      <c r="W23" s="167" t="str">
        <f t="shared" si="6"/>
        <v/>
      </c>
      <c r="X23" s="162"/>
      <c r="Y23" s="165">
        <f t="shared" si="7"/>
        <v>42820</v>
      </c>
      <c r="Z23" s="166">
        <f t="shared" si="7"/>
        <v>42821</v>
      </c>
      <c r="AA23" s="166">
        <f t="shared" si="7"/>
        <v>42822</v>
      </c>
      <c r="AB23" s="166">
        <f t="shared" si="7"/>
        <v>42823</v>
      </c>
      <c r="AC23" s="166">
        <f t="shared" si="7"/>
        <v>42824</v>
      </c>
      <c r="AD23" s="166">
        <f t="shared" si="7"/>
        <v>42825</v>
      </c>
      <c r="AE23" s="167" t="str">
        <f t="shared" si="7"/>
        <v/>
      </c>
    </row>
    <row r="24" spans="1:31" ht="9" customHeight="1" thickBot="1" x14ac:dyDescent="0.35">
      <c r="A24" s="168" t="str">
        <f t="shared" si="4"/>
        <v/>
      </c>
      <c r="B24" s="169" t="str">
        <f t="shared" si="4"/>
        <v/>
      </c>
      <c r="C24" s="169" t="str">
        <f t="shared" si="4"/>
        <v/>
      </c>
      <c r="D24" s="169" t="str">
        <f t="shared" si="4"/>
        <v/>
      </c>
      <c r="E24" s="169" t="str">
        <f t="shared" si="4"/>
        <v/>
      </c>
      <c r="F24" s="169" t="str">
        <f t="shared" si="4"/>
        <v/>
      </c>
      <c r="G24" s="170" t="str">
        <f t="shared" si="4"/>
        <v/>
      </c>
      <c r="H24" s="162"/>
      <c r="I24" s="168" t="str">
        <f t="shared" si="5"/>
        <v/>
      </c>
      <c r="J24" s="169" t="str">
        <f t="shared" si="5"/>
        <v/>
      </c>
      <c r="K24" s="169" t="str">
        <f t="shared" si="5"/>
        <v/>
      </c>
      <c r="L24" s="169" t="str">
        <f t="shared" si="5"/>
        <v/>
      </c>
      <c r="M24" s="169" t="str">
        <f t="shared" si="5"/>
        <v/>
      </c>
      <c r="N24" s="169" t="str">
        <f t="shared" si="5"/>
        <v/>
      </c>
      <c r="O24" s="170" t="str">
        <f t="shared" si="5"/>
        <v/>
      </c>
      <c r="P24" s="162"/>
      <c r="Q24" s="168" t="str">
        <f t="shared" si="6"/>
        <v/>
      </c>
      <c r="R24" s="169" t="str">
        <f t="shared" si="6"/>
        <v/>
      </c>
      <c r="S24" s="169" t="str">
        <f t="shared" si="6"/>
        <v/>
      </c>
      <c r="T24" s="169" t="str">
        <f t="shared" si="6"/>
        <v/>
      </c>
      <c r="U24" s="169" t="str">
        <f t="shared" si="6"/>
        <v/>
      </c>
      <c r="V24" s="169" t="str">
        <f t="shared" si="6"/>
        <v/>
      </c>
      <c r="W24" s="170" t="str">
        <f t="shared" si="6"/>
        <v/>
      </c>
      <c r="X24" s="162"/>
      <c r="Y24" s="168" t="str">
        <f t="shared" si="7"/>
        <v/>
      </c>
      <c r="Z24" s="169" t="str">
        <f t="shared" si="7"/>
        <v/>
      </c>
      <c r="AA24" s="169" t="str">
        <f t="shared" si="7"/>
        <v/>
      </c>
      <c r="AB24" s="169" t="str">
        <f t="shared" si="7"/>
        <v/>
      </c>
      <c r="AC24" s="169" t="str">
        <f t="shared" si="7"/>
        <v/>
      </c>
      <c r="AD24" s="169" t="str">
        <f t="shared" si="7"/>
        <v/>
      </c>
      <c r="AE24" s="170" t="str">
        <f t="shared" si="7"/>
        <v/>
      </c>
    </row>
    <row r="25" spans="1:31" ht="4.95" customHeight="1" thickBot="1" x14ac:dyDescent="0.35">
      <c r="A25" s="155"/>
      <c r="B25" s="156"/>
      <c r="C25" s="156"/>
      <c r="D25" s="156"/>
      <c r="E25" s="156"/>
      <c r="F25" s="156"/>
      <c r="G25" s="156"/>
      <c r="H25" s="156"/>
      <c r="I25" s="156"/>
      <c r="J25" s="156"/>
      <c r="K25" s="156"/>
      <c r="L25" s="156"/>
      <c r="M25" s="156"/>
      <c r="N25" s="156"/>
      <c r="O25" s="156"/>
      <c r="P25" s="156"/>
      <c r="Q25" s="156"/>
      <c r="R25" s="156"/>
      <c r="S25" s="156"/>
      <c r="T25" s="156"/>
      <c r="U25" s="156"/>
      <c r="V25" s="156"/>
      <c r="W25" s="156"/>
      <c r="X25" s="156"/>
      <c r="Y25" s="156"/>
      <c r="Z25" s="156"/>
      <c r="AA25" s="156"/>
      <c r="AB25" s="156"/>
      <c r="AC25" s="156"/>
      <c r="AD25" s="156"/>
      <c r="AE25" s="157"/>
    </row>
    <row r="26" spans="1:31" ht="12" customHeight="1" thickBot="1" x14ac:dyDescent="0.35">
      <c r="A26" s="401">
        <f>DATE(YEAR(Y17+35),MONTH(Y17+35),1)</f>
        <v>42826</v>
      </c>
      <c r="B26" s="402"/>
      <c r="C26" s="402"/>
      <c r="D26" s="402"/>
      <c r="E26" s="402"/>
      <c r="F26" s="402"/>
      <c r="G26" s="403"/>
      <c r="H26" s="158"/>
      <c r="I26" s="401">
        <f>DATE(YEAR(A26+35),MONTH(A26+35),1)</f>
        <v>42856</v>
      </c>
      <c r="J26" s="402"/>
      <c r="K26" s="402"/>
      <c r="L26" s="402"/>
      <c r="M26" s="402"/>
      <c r="N26" s="402"/>
      <c r="O26" s="403"/>
      <c r="P26" s="158"/>
      <c r="Q26" s="401">
        <f>DATE(YEAR(I26+35),MONTH(I26+35),1)</f>
        <v>42887</v>
      </c>
      <c r="R26" s="402"/>
      <c r="S26" s="402"/>
      <c r="T26" s="402"/>
      <c r="U26" s="402"/>
      <c r="V26" s="402"/>
      <c r="W26" s="403"/>
      <c r="X26" s="158"/>
      <c r="Y26" s="401">
        <f>DATE(YEAR(Q26+35),MONTH(Q26+35),1)</f>
        <v>42917</v>
      </c>
      <c r="Z26" s="402"/>
      <c r="AA26" s="402"/>
      <c r="AB26" s="402"/>
      <c r="AC26" s="402"/>
      <c r="AD26" s="402"/>
      <c r="AE26" s="403"/>
    </row>
    <row r="27" spans="1:31" ht="9" customHeight="1" x14ac:dyDescent="0.3">
      <c r="A27" s="159" t="str">
        <f>$A$9</f>
        <v>D</v>
      </c>
      <c r="B27" s="163" t="str">
        <f>$B$9</f>
        <v>L</v>
      </c>
      <c r="C27" s="163" t="str">
        <f>$C$9</f>
        <v>Ma</v>
      </c>
      <c r="D27" s="163" t="str">
        <f>$D$9</f>
        <v>Me</v>
      </c>
      <c r="E27" s="163" t="str">
        <f>$E$9</f>
        <v>J</v>
      </c>
      <c r="F27" s="163" t="str">
        <f>$F$9</f>
        <v>V</v>
      </c>
      <c r="G27" s="164" t="str">
        <f>$G$9</f>
        <v>S</v>
      </c>
      <c r="H27" s="162"/>
      <c r="I27" s="159" t="str">
        <f>$A$9</f>
        <v>D</v>
      </c>
      <c r="J27" s="163" t="str">
        <f>$B$9</f>
        <v>L</v>
      </c>
      <c r="K27" s="163" t="str">
        <f>$C$9</f>
        <v>Ma</v>
      </c>
      <c r="L27" s="163" t="str">
        <f>$D$9</f>
        <v>Me</v>
      </c>
      <c r="M27" s="163" t="str">
        <f>$E$9</f>
        <v>J</v>
      </c>
      <c r="N27" s="163" t="str">
        <f>$F$9</f>
        <v>V</v>
      </c>
      <c r="O27" s="164" t="str">
        <f>$G$9</f>
        <v>S</v>
      </c>
      <c r="P27" s="162"/>
      <c r="Q27" s="159" t="str">
        <f>$A$9</f>
        <v>D</v>
      </c>
      <c r="R27" s="163" t="str">
        <f>$B$9</f>
        <v>L</v>
      </c>
      <c r="S27" s="163" t="str">
        <f>$C$9</f>
        <v>Ma</v>
      </c>
      <c r="T27" s="163" t="str">
        <f>$D$9</f>
        <v>Me</v>
      </c>
      <c r="U27" s="163" t="str">
        <f>$E$9</f>
        <v>J</v>
      </c>
      <c r="V27" s="163" t="str">
        <f>$F$9</f>
        <v>V</v>
      </c>
      <c r="W27" s="164" t="str">
        <f>$G$9</f>
        <v>S</v>
      </c>
      <c r="X27" s="162"/>
      <c r="Y27" s="159" t="str">
        <f>$A$9</f>
        <v>D</v>
      </c>
      <c r="Z27" s="163" t="str">
        <f>$B$9</f>
        <v>L</v>
      </c>
      <c r="AA27" s="163" t="str">
        <f>$C$9</f>
        <v>Ma</v>
      </c>
      <c r="AB27" s="163" t="str">
        <f>$D$9</f>
        <v>Me</v>
      </c>
      <c r="AC27" s="163" t="str">
        <f>$E$9</f>
        <v>J</v>
      </c>
      <c r="AD27" s="163" t="str">
        <f>$F$9</f>
        <v>V</v>
      </c>
      <c r="AE27" s="164" t="str">
        <f>$G$9</f>
        <v>S</v>
      </c>
    </row>
    <row r="28" spans="1:31" ht="9" customHeight="1" x14ac:dyDescent="0.3">
      <c r="A28" s="165" t="str">
        <f t="shared" ref="A28:G33" si="8">IF(MONTH($A$26)&lt;&gt;MONTH($A$26-(WEEKDAY($A$26,1)-($W$4-1))-IF((WEEKDAY($A$26,1)-($W$4-1))&lt;=0,7,0)+(ROW(A28)-ROW($A$28))*7+(COLUMN(A28)-COLUMN($A$28)+1)),"",$A$26-(WEEKDAY($A$26,1)-($W$4-1))-IF((WEEKDAY($A$26,1)-($W$4-1))&lt;=0,7,0)+(ROW(A28)-ROW($A$28))*7+(COLUMN(A28)-COLUMN($A$28)+1))</f>
        <v/>
      </c>
      <c r="B28" s="166" t="str">
        <f t="shared" si="8"/>
        <v/>
      </c>
      <c r="C28" s="166" t="str">
        <f t="shared" si="8"/>
        <v/>
      </c>
      <c r="D28" s="166" t="str">
        <f t="shared" si="8"/>
        <v/>
      </c>
      <c r="E28" s="166" t="str">
        <f t="shared" si="8"/>
        <v/>
      </c>
      <c r="F28" s="166" t="str">
        <f t="shared" si="8"/>
        <v/>
      </c>
      <c r="G28" s="167">
        <f t="shared" si="8"/>
        <v>42826</v>
      </c>
      <c r="H28" s="162"/>
      <c r="I28" s="165" t="str">
        <f t="shared" ref="I28:O33" si="9">IF(MONTH($I$26)&lt;&gt;MONTH($I$26-(WEEKDAY($I$26,1)-($W$4-1))-IF((WEEKDAY($I$26,1)-($W$4-1))&lt;=0,7,0)+(ROW(I28)-ROW($I$28))*7+(COLUMN(I28)-COLUMN($I$28)+1)),"",$I$26-(WEEKDAY($I$26,1)-($W$4-1))-IF((WEEKDAY($I$26,1)-($W$4-1))&lt;=0,7,0)+(ROW(I28)-ROW($I$28))*7+(COLUMN(I28)-COLUMN($I$28)+1))</f>
        <v/>
      </c>
      <c r="J28" s="166">
        <f t="shared" si="9"/>
        <v>42856</v>
      </c>
      <c r="K28" s="166">
        <f t="shared" si="9"/>
        <v>42857</v>
      </c>
      <c r="L28" s="166">
        <f t="shared" si="9"/>
        <v>42858</v>
      </c>
      <c r="M28" s="166">
        <f t="shared" si="9"/>
        <v>42859</v>
      </c>
      <c r="N28" s="166">
        <f t="shared" si="9"/>
        <v>42860</v>
      </c>
      <c r="O28" s="167">
        <f t="shared" si="9"/>
        <v>42861</v>
      </c>
      <c r="P28" s="162"/>
      <c r="Q28" s="165" t="str">
        <f t="shared" ref="Q28:W33" si="10">IF(MONTH($Q$26)&lt;&gt;MONTH($Q$26-(WEEKDAY($Q$26,1)-($W$4-1))-IF((WEEKDAY($Q$26,1)-($W$4-1))&lt;=0,7,0)+(ROW(Q28)-ROW($Q$28))*7+(COLUMN(Q28)-COLUMN($Q$28)+1)),"",$Q$26-(WEEKDAY($Q$26,1)-($W$4-1))-IF((WEEKDAY($Q$26,1)-($W$4-1))&lt;=0,7,0)+(ROW(Q28)-ROW($Q$28))*7+(COLUMN(Q28)-COLUMN($Q$28)+1))</f>
        <v/>
      </c>
      <c r="R28" s="166" t="str">
        <f t="shared" si="10"/>
        <v/>
      </c>
      <c r="S28" s="166" t="str">
        <f t="shared" si="10"/>
        <v/>
      </c>
      <c r="T28" s="166" t="str">
        <f t="shared" si="10"/>
        <v/>
      </c>
      <c r="U28" s="166">
        <f t="shared" si="10"/>
        <v>42887</v>
      </c>
      <c r="V28" s="166">
        <f t="shared" si="10"/>
        <v>42888</v>
      </c>
      <c r="W28" s="167">
        <f t="shared" si="10"/>
        <v>42889</v>
      </c>
      <c r="X28" s="162"/>
      <c r="Y28" s="165" t="str">
        <f t="shared" ref="Y28:AE33" si="11">IF(MONTH($Y$26)&lt;&gt;MONTH($Y$26-(WEEKDAY($Y$26,1)-($W$4-1))-IF((WEEKDAY($Y$26,1)-($W$4-1))&lt;=0,7,0)+(ROW(Y28)-ROW($Y$28))*7+(COLUMN(Y28)-COLUMN($Y$28)+1)),"",$Y$26-(WEEKDAY($Y$26,1)-($W$4-1))-IF((WEEKDAY($Y$26,1)-($W$4-1))&lt;=0,7,0)+(ROW(Y28)-ROW($Y$28))*7+(COLUMN(Y28)-COLUMN($Y$28)+1))</f>
        <v/>
      </c>
      <c r="Z28" s="166" t="str">
        <f t="shared" si="11"/>
        <v/>
      </c>
      <c r="AA28" s="166" t="str">
        <f t="shared" si="11"/>
        <v/>
      </c>
      <c r="AB28" s="166" t="str">
        <f t="shared" si="11"/>
        <v/>
      </c>
      <c r="AC28" s="166" t="str">
        <f t="shared" si="11"/>
        <v/>
      </c>
      <c r="AD28" s="166" t="str">
        <f t="shared" si="11"/>
        <v/>
      </c>
      <c r="AE28" s="167">
        <f t="shared" si="11"/>
        <v>42917</v>
      </c>
    </row>
    <row r="29" spans="1:31" ht="9" customHeight="1" x14ac:dyDescent="0.3">
      <c r="A29" s="165">
        <f t="shared" si="8"/>
        <v>42827</v>
      </c>
      <c r="B29" s="166">
        <f t="shared" si="8"/>
        <v>42828</v>
      </c>
      <c r="C29" s="166">
        <f t="shared" si="8"/>
        <v>42829</v>
      </c>
      <c r="D29" s="166">
        <f t="shared" si="8"/>
        <v>42830</v>
      </c>
      <c r="E29" s="166">
        <f t="shared" si="8"/>
        <v>42831</v>
      </c>
      <c r="F29" s="166">
        <f t="shared" si="8"/>
        <v>42832</v>
      </c>
      <c r="G29" s="167">
        <f t="shared" si="8"/>
        <v>42833</v>
      </c>
      <c r="H29" s="162"/>
      <c r="I29" s="165">
        <f t="shared" si="9"/>
        <v>42862</v>
      </c>
      <c r="J29" s="166">
        <f t="shared" si="9"/>
        <v>42863</v>
      </c>
      <c r="K29" s="166">
        <f t="shared" si="9"/>
        <v>42864</v>
      </c>
      <c r="L29" s="166">
        <f t="shared" si="9"/>
        <v>42865</v>
      </c>
      <c r="M29" s="166">
        <f t="shared" si="9"/>
        <v>42866</v>
      </c>
      <c r="N29" s="166">
        <f t="shared" si="9"/>
        <v>42867</v>
      </c>
      <c r="O29" s="167">
        <f t="shared" si="9"/>
        <v>42868</v>
      </c>
      <c r="P29" s="162"/>
      <c r="Q29" s="165">
        <f t="shared" si="10"/>
        <v>42890</v>
      </c>
      <c r="R29" s="166">
        <f t="shared" si="10"/>
        <v>42891</v>
      </c>
      <c r="S29" s="166">
        <f t="shared" si="10"/>
        <v>42892</v>
      </c>
      <c r="T29" s="166">
        <f t="shared" si="10"/>
        <v>42893</v>
      </c>
      <c r="U29" s="166">
        <f t="shared" si="10"/>
        <v>42894</v>
      </c>
      <c r="V29" s="166">
        <f t="shared" si="10"/>
        <v>42895</v>
      </c>
      <c r="W29" s="167">
        <f t="shared" si="10"/>
        <v>42896</v>
      </c>
      <c r="X29" s="162"/>
      <c r="Y29" s="165">
        <f t="shared" si="11"/>
        <v>42918</v>
      </c>
      <c r="Z29" s="166">
        <f t="shared" si="11"/>
        <v>42919</v>
      </c>
      <c r="AA29" s="166">
        <f t="shared" si="11"/>
        <v>42920</v>
      </c>
      <c r="AB29" s="166">
        <f t="shared" si="11"/>
        <v>42921</v>
      </c>
      <c r="AC29" s="166">
        <f t="shared" si="11"/>
        <v>42922</v>
      </c>
      <c r="AD29" s="166">
        <f t="shared" si="11"/>
        <v>42923</v>
      </c>
      <c r="AE29" s="167">
        <f t="shared" si="11"/>
        <v>42924</v>
      </c>
    </row>
    <row r="30" spans="1:31" ht="9" customHeight="1" x14ac:dyDescent="0.3">
      <c r="A30" s="165">
        <f t="shared" si="8"/>
        <v>42834</v>
      </c>
      <c r="B30" s="166">
        <f t="shared" si="8"/>
        <v>42835</v>
      </c>
      <c r="C30" s="166">
        <f t="shared" si="8"/>
        <v>42836</v>
      </c>
      <c r="D30" s="166">
        <f t="shared" si="8"/>
        <v>42837</v>
      </c>
      <c r="E30" s="166">
        <f t="shared" si="8"/>
        <v>42838</v>
      </c>
      <c r="F30" s="166">
        <f t="shared" si="8"/>
        <v>42839</v>
      </c>
      <c r="G30" s="167">
        <f t="shared" si="8"/>
        <v>42840</v>
      </c>
      <c r="H30" s="162"/>
      <c r="I30" s="165">
        <f t="shared" si="9"/>
        <v>42869</v>
      </c>
      <c r="J30" s="166">
        <f t="shared" si="9"/>
        <v>42870</v>
      </c>
      <c r="K30" s="166">
        <f t="shared" si="9"/>
        <v>42871</v>
      </c>
      <c r="L30" s="166">
        <f t="shared" si="9"/>
        <v>42872</v>
      </c>
      <c r="M30" s="166">
        <f t="shared" si="9"/>
        <v>42873</v>
      </c>
      <c r="N30" s="166">
        <f t="shared" si="9"/>
        <v>42874</v>
      </c>
      <c r="O30" s="167">
        <f t="shared" si="9"/>
        <v>42875</v>
      </c>
      <c r="P30" s="162"/>
      <c r="Q30" s="165">
        <f t="shared" si="10"/>
        <v>42897</v>
      </c>
      <c r="R30" s="166">
        <f t="shared" si="10"/>
        <v>42898</v>
      </c>
      <c r="S30" s="166">
        <f t="shared" si="10"/>
        <v>42899</v>
      </c>
      <c r="T30" s="166">
        <f t="shared" si="10"/>
        <v>42900</v>
      </c>
      <c r="U30" s="166">
        <f t="shared" si="10"/>
        <v>42901</v>
      </c>
      <c r="V30" s="166">
        <f t="shared" si="10"/>
        <v>42902</v>
      </c>
      <c r="W30" s="167">
        <f t="shared" si="10"/>
        <v>42903</v>
      </c>
      <c r="X30" s="162"/>
      <c r="Y30" s="165">
        <f t="shared" si="11"/>
        <v>42925</v>
      </c>
      <c r="Z30" s="166">
        <f t="shared" si="11"/>
        <v>42926</v>
      </c>
      <c r="AA30" s="166">
        <f t="shared" si="11"/>
        <v>42927</v>
      </c>
      <c r="AB30" s="166">
        <f t="shared" si="11"/>
        <v>42928</v>
      </c>
      <c r="AC30" s="166">
        <f t="shared" si="11"/>
        <v>42929</v>
      </c>
      <c r="AD30" s="166">
        <f t="shared" si="11"/>
        <v>42930</v>
      </c>
      <c r="AE30" s="167">
        <f t="shared" si="11"/>
        <v>42931</v>
      </c>
    </row>
    <row r="31" spans="1:31" ht="9" customHeight="1" x14ac:dyDescent="0.3">
      <c r="A31" s="165">
        <f t="shared" si="8"/>
        <v>42841</v>
      </c>
      <c r="B31" s="166">
        <f t="shared" si="8"/>
        <v>42842</v>
      </c>
      <c r="C31" s="166">
        <f t="shared" si="8"/>
        <v>42843</v>
      </c>
      <c r="D31" s="166">
        <f t="shared" si="8"/>
        <v>42844</v>
      </c>
      <c r="E31" s="166">
        <f t="shared" si="8"/>
        <v>42845</v>
      </c>
      <c r="F31" s="166">
        <f t="shared" si="8"/>
        <v>42846</v>
      </c>
      <c r="G31" s="167">
        <f t="shared" si="8"/>
        <v>42847</v>
      </c>
      <c r="H31" s="162"/>
      <c r="I31" s="165">
        <f t="shared" si="9"/>
        <v>42876</v>
      </c>
      <c r="J31" s="166">
        <f t="shared" si="9"/>
        <v>42877</v>
      </c>
      <c r="K31" s="166">
        <f t="shared" si="9"/>
        <v>42878</v>
      </c>
      <c r="L31" s="166">
        <f t="shared" si="9"/>
        <v>42879</v>
      </c>
      <c r="M31" s="166">
        <f t="shared" si="9"/>
        <v>42880</v>
      </c>
      <c r="N31" s="166">
        <f t="shared" si="9"/>
        <v>42881</v>
      </c>
      <c r="O31" s="167">
        <f t="shared" si="9"/>
        <v>42882</v>
      </c>
      <c r="P31" s="162"/>
      <c r="Q31" s="165">
        <f t="shared" si="10"/>
        <v>42904</v>
      </c>
      <c r="R31" s="166">
        <f t="shared" si="10"/>
        <v>42905</v>
      </c>
      <c r="S31" s="166">
        <f t="shared" si="10"/>
        <v>42906</v>
      </c>
      <c r="T31" s="166">
        <f t="shared" si="10"/>
        <v>42907</v>
      </c>
      <c r="U31" s="166">
        <f t="shared" si="10"/>
        <v>42908</v>
      </c>
      <c r="V31" s="166">
        <f t="shared" si="10"/>
        <v>42909</v>
      </c>
      <c r="W31" s="167">
        <f t="shared" si="10"/>
        <v>42910</v>
      </c>
      <c r="X31" s="162"/>
      <c r="Y31" s="165">
        <f t="shared" si="11"/>
        <v>42932</v>
      </c>
      <c r="Z31" s="166">
        <f t="shared" si="11"/>
        <v>42933</v>
      </c>
      <c r="AA31" s="166">
        <f t="shared" si="11"/>
        <v>42934</v>
      </c>
      <c r="AB31" s="166">
        <f t="shared" si="11"/>
        <v>42935</v>
      </c>
      <c r="AC31" s="166">
        <f t="shared" si="11"/>
        <v>42936</v>
      </c>
      <c r="AD31" s="166">
        <f t="shared" si="11"/>
        <v>42937</v>
      </c>
      <c r="AE31" s="167">
        <f t="shared" si="11"/>
        <v>42938</v>
      </c>
    </row>
    <row r="32" spans="1:31" ht="9" customHeight="1" x14ac:dyDescent="0.3">
      <c r="A32" s="165">
        <f t="shared" si="8"/>
        <v>42848</v>
      </c>
      <c r="B32" s="166">
        <f t="shared" si="8"/>
        <v>42849</v>
      </c>
      <c r="C32" s="166">
        <f t="shared" si="8"/>
        <v>42850</v>
      </c>
      <c r="D32" s="166">
        <f t="shared" si="8"/>
        <v>42851</v>
      </c>
      <c r="E32" s="166">
        <f t="shared" si="8"/>
        <v>42852</v>
      </c>
      <c r="F32" s="166">
        <f t="shared" si="8"/>
        <v>42853</v>
      </c>
      <c r="G32" s="167">
        <f t="shared" si="8"/>
        <v>42854</v>
      </c>
      <c r="H32" s="162"/>
      <c r="I32" s="165">
        <f t="shared" si="9"/>
        <v>42883</v>
      </c>
      <c r="J32" s="166">
        <f t="shared" si="9"/>
        <v>42884</v>
      </c>
      <c r="K32" s="166">
        <f t="shared" si="9"/>
        <v>42885</v>
      </c>
      <c r="L32" s="166">
        <f t="shared" si="9"/>
        <v>42886</v>
      </c>
      <c r="M32" s="166" t="str">
        <f t="shared" si="9"/>
        <v/>
      </c>
      <c r="N32" s="166" t="str">
        <f t="shared" si="9"/>
        <v/>
      </c>
      <c r="O32" s="167" t="str">
        <f t="shared" si="9"/>
        <v/>
      </c>
      <c r="P32" s="162"/>
      <c r="Q32" s="165">
        <f t="shared" si="10"/>
        <v>42911</v>
      </c>
      <c r="R32" s="166">
        <f t="shared" si="10"/>
        <v>42912</v>
      </c>
      <c r="S32" s="166">
        <f t="shared" si="10"/>
        <v>42913</v>
      </c>
      <c r="T32" s="166">
        <f t="shared" si="10"/>
        <v>42914</v>
      </c>
      <c r="U32" s="166">
        <f t="shared" si="10"/>
        <v>42915</v>
      </c>
      <c r="V32" s="166">
        <f t="shared" si="10"/>
        <v>42916</v>
      </c>
      <c r="W32" s="167" t="str">
        <f t="shared" si="10"/>
        <v/>
      </c>
      <c r="X32" s="162"/>
      <c r="Y32" s="165">
        <f t="shared" si="11"/>
        <v>42939</v>
      </c>
      <c r="Z32" s="166">
        <f t="shared" si="11"/>
        <v>42940</v>
      </c>
      <c r="AA32" s="166">
        <f t="shared" si="11"/>
        <v>42941</v>
      </c>
      <c r="AB32" s="166">
        <f t="shared" si="11"/>
        <v>42942</v>
      </c>
      <c r="AC32" s="166">
        <f t="shared" si="11"/>
        <v>42943</v>
      </c>
      <c r="AD32" s="166">
        <f t="shared" si="11"/>
        <v>42944</v>
      </c>
      <c r="AE32" s="167">
        <f t="shared" si="11"/>
        <v>42945</v>
      </c>
    </row>
    <row r="33" spans="1:31" ht="9" customHeight="1" thickBot="1" x14ac:dyDescent="0.35">
      <c r="A33" s="168">
        <f t="shared" si="8"/>
        <v>42855</v>
      </c>
      <c r="B33" s="169" t="str">
        <f t="shared" si="8"/>
        <v/>
      </c>
      <c r="C33" s="169" t="str">
        <f t="shared" si="8"/>
        <v/>
      </c>
      <c r="D33" s="169" t="str">
        <f t="shared" si="8"/>
        <v/>
      </c>
      <c r="E33" s="169" t="str">
        <f t="shared" si="8"/>
        <v/>
      </c>
      <c r="F33" s="169" t="str">
        <f t="shared" si="8"/>
        <v/>
      </c>
      <c r="G33" s="170" t="str">
        <f t="shared" si="8"/>
        <v/>
      </c>
      <c r="H33" s="171"/>
      <c r="I33" s="168" t="str">
        <f t="shared" si="9"/>
        <v/>
      </c>
      <c r="J33" s="169" t="str">
        <f t="shared" si="9"/>
        <v/>
      </c>
      <c r="K33" s="169" t="str">
        <f t="shared" si="9"/>
        <v/>
      </c>
      <c r="L33" s="169" t="str">
        <f t="shared" si="9"/>
        <v/>
      </c>
      <c r="M33" s="169" t="str">
        <f t="shared" si="9"/>
        <v/>
      </c>
      <c r="N33" s="169" t="str">
        <f t="shared" si="9"/>
        <v/>
      </c>
      <c r="O33" s="170" t="str">
        <f t="shared" si="9"/>
        <v/>
      </c>
      <c r="P33" s="171"/>
      <c r="Q33" s="168" t="str">
        <f t="shared" si="10"/>
        <v/>
      </c>
      <c r="R33" s="169" t="str">
        <f t="shared" si="10"/>
        <v/>
      </c>
      <c r="S33" s="169" t="str">
        <f t="shared" si="10"/>
        <v/>
      </c>
      <c r="T33" s="169" t="str">
        <f t="shared" si="10"/>
        <v/>
      </c>
      <c r="U33" s="169" t="str">
        <f t="shared" si="10"/>
        <v/>
      </c>
      <c r="V33" s="169" t="str">
        <f t="shared" si="10"/>
        <v/>
      </c>
      <c r="W33" s="170" t="str">
        <f t="shared" si="10"/>
        <v/>
      </c>
      <c r="X33" s="172" t="s">
        <v>168</v>
      </c>
      <c r="Y33" s="168">
        <f t="shared" si="11"/>
        <v>42946</v>
      </c>
      <c r="Z33" s="169">
        <f t="shared" si="11"/>
        <v>42947</v>
      </c>
      <c r="AA33" s="169" t="str">
        <f t="shared" si="11"/>
        <v/>
      </c>
      <c r="AB33" s="169" t="str">
        <f t="shared" si="11"/>
        <v/>
      </c>
      <c r="AC33" s="169" t="str">
        <f t="shared" si="11"/>
        <v/>
      </c>
      <c r="AD33" s="169" t="str">
        <f t="shared" si="11"/>
        <v/>
      </c>
      <c r="AE33" s="170" t="str">
        <f t="shared" si="11"/>
        <v/>
      </c>
    </row>
    <row r="34" spans="1:31" ht="12.75" customHeight="1" x14ac:dyDescent="0.3"/>
    <row r="43" spans="1:31" x14ac:dyDescent="0.3">
      <c r="A43" s="173"/>
      <c r="W43" s="174"/>
    </row>
  </sheetData>
  <mergeCells count="22">
    <mergeCell ref="A17:G17"/>
    <mergeCell ref="I17:O17"/>
    <mergeCell ref="Q17:W17"/>
    <mergeCell ref="Y17:AE17"/>
    <mergeCell ref="A26:G26"/>
    <mergeCell ref="I26:O26"/>
    <mergeCell ref="Q26:W26"/>
    <mergeCell ref="Y26:AE26"/>
    <mergeCell ref="O4:Q4"/>
    <mergeCell ref="S4:U4"/>
    <mergeCell ref="W4:Y4"/>
    <mergeCell ref="A6:W6"/>
    <mergeCell ref="A8:G8"/>
    <mergeCell ref="I8:O8"/>
    <mergeCell ref="Q8:W8"/>
    <mergeCell ref="Y8:AE8"/>
    <mergeCell ref="A1:O1"/>
    <mergeCell ref="A2:G2"/>
    <mergeCell ref="Q2:W2"/>
    <mergeCell ref="A3:C3"/>
    <mergeCell ref="E3:G3"/>
    <mergeCell ref="I3:K3"/>
  </mergeCells>
  <conditionalFormatting sqref="Q28:W33 I19:O24 A10:G15 I28:O33 Y19:AE24 I10:O15 Q10:W15 Y10:AE15 A19:G24 Q19:W24 A28:G33 Y28:AE33">
    <cfRule type="cellIs" dxfId="367" priority="1" stopIfTrue="1" operator="equal">
      <formula>""</formula>
    </cfRule>
  </conditionalFormatting>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AS1003"/>
  <sheetViews>
    <sheetView workbookViewId="0">
      <pane ySplit="3" topLeftCell="A19" activePane="bottomLeft" state="frozen"/>
      <selection pane="bottomLeft" activeCell="B21" sqref="B21"/>
    </sheetView>
  </sheetViews>
  <sheetFormatPr baseColWidth="10" defaultRowHeight="14.4" x14ac:dyDescent="0.3"/>
  <cols>
    <col min="1" max="1" width="13.77734375" style="75" customWidth="1"/>
    <col min="2" max="2" width="12.77734375" style="204" customWidth="1"/>
    <col min="3" max="3" width="0.88671875" style="175" customWidth="1"/>
    <col min="4" max="5" width="10.77734375" customWidth="1"/>
    <col min="6" max="21" width="4.77734375" customWidth="1"/>
    <col min="28" max="29" width="10.77734375" customWidth="1"/>
    <col min="30" max="45" width="4.77734375" customWidth="1"/>
  </cols>
  <sheetData>
    <row r="1" spans="1:45" ht="16.2" thickBot="1" x14ac:dyDescent="0.35">
      <c r="A1" s="411" t="s">
        <v>169</v>
      </c>
      <c r="B1" s="412"/>
      <c r="D1" s="404" t="s">
        <v>170</v>
      </c>
      <c r="E1" s="405"/>
      <c r="F1" s="405"/>
      <c r="G1" s="405"/>
      <c r="H1" s="405"/>
      <c r="I1" s="405"/>
      <c r="J1" s="405"/>
      <c r="K1" s="405"/>
      <c r="L1" s="406"/>
      <c r="M1" s="404" t="s">
        <v>0</v>
      </c>
      <c r="N1" s="405"/>
      <c r="O1" s="405"/>
      <c r="P1" s="405"/>
      <c r="Q1" s="406"/>
      <c r="R1" s="404" t="s">
        <v>169</v>
      </c>
      <c r="S1" s="405"/>
      <c r="T1" s="405"/>
      <c r="U1" s="406"/>
      <c r="AB1" s="404"/>
      <c r="AC1" s="405"/>
      <c r="AD1" s="405"/>
      <c r="AE1" s="405"/>
      <c r="AF1" s="405"/>
      <c r="AG1" s="405"/>
      <c r="AH1" s="405"/>
      <c r="AI1" s="405"/>
      <c r="AJ1" s="406"/>
      <c r="AK1" s="404"/>
      <c r="AL1" s="405"/>
      <c r="AM1" s="405"/>
      <c r="AN1" s="405"/>
      <c r="AO1" s="406"/>
      <c r="AP1" s="404"/>
      <c r="AQ1" s="405"/>
      <c r="AR1" s="405"/>
      <c r="AS1" s="406"/>
    </row>
    <row r="2" spans="1:45" ht="16.2" customHeight="1" thickBot="1" x14ac:dyDescent="0.35">
      <c r="A2" s="407" t="s">
        <v>171</v>
      </c>
      <c r="B2" s="409" t="s">
        <v>172</v>
      </c>
      <c r="D2" s="176" t="s">
        <v>173</v>
      </c>
      <c r="E2" s="176" t="s">
        <v>174</v>
      </c>
      <c r="F2" s="177" t="s">
        <v>175</v>
      </c>
      <c r="G2" s="178"/>
      <c r="H2" s="179" t="s">
        <v>175</v>
      </c>
      <c r="I2" s="180"/>
      <c r="J2" s="181" t="s">
        <v>175</v>
      </c>
      <c r="K2" s="178"/>
      <c r="L2" s="179" t="s">
        <v>175</v>
      </c>
      <c r="M2" s="182"/>
      <c r="N2" s="183" t="s">
        <v>175</v>
      </c>
      <c r="O2" s="184"/>
      <c r="P2" s="185" t="s">
        <v>175</v>
      </c>
      <c r="Q2" s="182"/>
      <c r="R2" s="181" t="s">
        <v>175</v>
      </c>
      <c r="S2" s="178"/>
      <c r="T2" s="179" t="s">
        <v>175</v>
      </c>
      <c r="U2" s="186"/>
      <c r="AB2" s="176"/>
      <c r="AC2" s="176"/>
      <c r="AD2" s="177"/>
      <c r="AE2" s="178"/>
      <c r="AF2" s="179"/>
      <c r="AG2" s="180"/>
      <c r="AH2" s="181"/>
      <c r="AI2" s="178"/>
      <c r="AJ2" s="179"/>
      <c r="AK2" s="182"/>
      <c r="AL2" s="183"/>
      <c r="AM2" s="184"/>
      <c r="AN2" s="185"/>
      <c r="AO2" s="182"/>
      <c r="AP2" s="181"/>
      <c r="AQ2" s="178"/>
      <c r="AR2" s="179"/>
      <c r="AS2" s="186"/>
    </row>
    <row r="3" spans="1:45" ht="15" customHeight="1" thickBot="1" x14ac:dyDescent="0.35">
      <c r="A3" s="408"/>
      <c r="B3" s="410"/>
      <c r="D3" s="187" t="s">
        <v>176</v>
      </c>
      <c r="E3" s="188" t="s">
        <v>176</v>
      </c>
      <c r="F3" s="189">
        <v>1</v>
      </c>
      <c r="G3" s="189">
        <v>2</v>
      </c>
      <c r="H3" s="190">
        <v>3</v>
      </c>
      <c r="I3" s="190">
        <v>4</v>
      </c>
      <c r="J3" s="189">
        <v>5</v>
      </c>
      <c r="K3" s="189">
        <v>6</v>
      </c>
      <c r="L3" s="190">
        <v>7</v>
      </c>
      <c r="M3" s="190">
        <v>8</v>
      </c>
      <c r="N3" s="189">
        <v>9</v>
      </c>
      <c r="O3" s="189">
        <v>10</v>
      </c>
      <c r="P3" s="190">
        <v>11</v>
      </c>
      <c r="Q3" s="190">
        <v>12</v>
      </c>
      <c r="R3" s="189">
        <v>13</v>
      </c>
      <c r="S3" s="189">
        <v>14</v>
      </c>
      <c r="T3" s="190">
        <v>15</v>
      </c>
      <c r="U3" s="190">
        <v>16</v>
      </c>
      <c r="AB3" s="187"/>
      <c r="AC3" s="188"/>
      <c r="AD3" s="189"/>
      <c r="AE3" s="189"/>
      <c r="AF3" s="190"/>
      <c r="AG3" s="190"/>
      <c r="AH3" s="189"/>
      <c r="AI3" s="189"/>
      <c r="AJ3" s="190"/>
      <c r="AK3" s="190"/>
      <c r="AL3" s="189"/>
      <c r="AM3" s="189"/>
      <c r="AN3" s="190"/>
      <c r="AO3" s="190"/>
      <c r="AP3" s="189"/>
      <c r="AQ3" s="189"/>
      <c r="AR3" s="190"/>
      <c r="AS3" s="190"/>
    </row>
    <row r="4" spans="1:45" ht="12" customHeight="1" x14ac:dyDescent="0.3">
      <c r="A4" s="191" t="s">
        <v>120</v>
      </c>
      <c r="B4" s="385">
        <v>42614</v>
      </c>
      <c r="D4" s="192" t="s">
        <v>120</v>
      </c>
      <c r="E4" s="193">
        <f>$B$4</f>
        <v>42614</v>
      </c>
      <c r="F4" s="194">
        <v>14</v>
      </c>
      <c r="G4" s="194">
        <v>7</v>
      </c>
      <c r="H4" s="195">
        <v>6</v>
      </c>
      <c r="I4" s="195">
        <v>1</v>
      </c>
      <c r="J4" s="194">
        <v>11</v>
      </c>
      <c r="K4" s="194">
        <v>16</v>
      </c>
      <c r="L4" s="195">
        <v>5</v>
      </c>
      <c r="M4" s="195">
        <v>10</v>
      </c>
      <c r="N4" s="194">
        <v>12</v>
      </c>
      <c r="O4" s="194">
        <v>9</v>
      </c>
      <c r="P4" s="195">
        <v>2</v>
      </c>
      <c r="Q4" s="195">
        <v>13</v>
      </c>
      <c r="R4" s="194">
        <v>8</v>
      </c>
      <c r="S4" s="194">
        <v>3</v>
      </c>
      <c r="T4" s="195">
        <v>15</v>
      </c>
      <c r="U4" s="196">
        <v>4</v>
      </c>
      <c r="AB4" s="192"/>
      <c r="AC4" s="193"/>
      <c r="AD4" s="194"/>
      <c r="AE4" s="194"/>
      <c r="AF4" s="195"/>
      <c r="AG4" s="195"/>
      <c r="AH4" s="194"/>
      <c r="AI4" s="194"/>
      <c r="AJ4" s="195"/>
      <c r="AK4" s="195"/>
      <c r="AL4" s="194"/>
      <c r="AM4" s="194"/>
      <c r="AN4" s="195"/>
      <c r="AO4" s="195"/>
      <c r="AP4" s="194"/>
      <c r="AQ4" s="194"/>
      <c r="AR4" s="195"/>
      <c r="AS4" s="196"/>
    </row>
    <row r="5" spans="1:45" ht="12" customHeight="1" x14ac:dyDescent="0.3">
      <c r="A5" s="109" t="s">
        <v>136</v>
      </c>
      <c r="B5" s="386">
        <v>42621</v>
      </c>
      <c r="D5" s="198">
        <v>1</v>
      </c>
      <c r="E5" s="193">
        <f>$B$5</f>
        <v>42621</v>
      </c>
      <c r="F5" s="194">
        <v>1</v>
      </c>
      <c r="G5" s="194">
        <v>2</v>
      </c>
      <c r="H5" s="195">
        <v>3</v>
      </c>
      <c r="I5" s="195">
        <v>4</v>
      </c>
      <c r="J5" s="194">
        <v>5</v>
      </c>
      <c r="K5" s="194">
        <v>6</v>
      </c>
      <c r="L5" s="195">
        <v>7</v>
      </c>
      <c r="M5" s="195">
        <v>8</v>
      </c>
      <c r="N5" s="194">
        <v>9</v>
      </c>
      <c r="O5" s="194">
        <v>10</v>
      </c>
      <c r="P5" s="195">
        <v>11</v>
      </c>
      <c r="Q5" s="195">
        <v>12</v>
      </c>
      <c r="R5" s="194">
        <v>13</v>
      </c>
      <c r="S5" s="194">
        <v>14</v>
      </c>
      <c r="T5" s="195">
        <v>15</v>
      </c>
      <c r="U5" s="196">
        <v>16</v>
      </c>
      <c r="AB5" s="198"/>
      <c r="AC5" s="193"/>
      <c r="AD5" s="194"/>
      <c r="AE5" s="194"/>
      <c r="AF5" s="195"/>
      <c r="AG5" s="195"/>
      <c r="AH5" s="194"/>
      <c r="AI5" s="194"/>
      <c r="AJ5" s="195"/>
      <c r="AK5" s="195"/>
      <c r="AL5" s="194"/>
      <c r="AM5" s="194"/>
      <c r="AN5" s="195"/>
      <c r="AO5" s="195"/>
      <c r="AP5" s="194"/>
      <c r="AQ5" s="194"/>
      <c r="AR5" s="195"/>
      <c r="AS5" s="196"/>
    </row>
    <row r="6" spans="1:45" ht="12" customHeight="1" x14ac:dyDescent="0.3">
      <c r="A6" s="109" t="s">
        <v>177</v>
      </c>
      <c r="B6" s="386">
        <v>42628</v>
      </c>
      <c r="D6" s="198">
        <v>2</v>
      </c>
      <c r="E6" s="193">
        <f>$B$6</f>
        <v>42628</v>
      </c>
      <c r="F6" s="199">
        <v>13</v>
      </c>
      <c r="G6" s="199">
        <v>12</v>
      </c>
      <c r="H6" s="200">
        <v>6</v>
      </c>
      <c r="I6" s="200">
        <v>15</v>
      </c>
      <c r="J6" s="199">
        <v>8</v>
      </c>
      <c r="K6" s="199">
        <v>3</v>
      </c>
      <c r="L6" s="200">
        <v>10</v>
      </c>
      <c r="M6" s="200">
        <v>5</v>
      </c>
      <c r="N6" s="199">
        <v>11</v>
      </c>
      <c r="O6" s="199">
        <v>7</v>
      </c>
      <c r="P6" s="200">
        <v>9</v>
      </c>
      <c r="Q6" s="200">
        <v>2</v>
      </c>
      <c r="R6" s="199">
        <v>1</v>
      </c>
      <c r="S6" s="199">
        <v>16</v>
      </c>
      <c r="T6" s="200">
        <v>4</v>
      </c>
      <c r="U6" s="201">
        <v>14</v>
      </c>
      <c r="AB6" s="198"/>
      <c r="AC6" s="193"/>
      <c r="AD6" s="199"/>
      <c r="AE6" s="199"/>
      <c r="AF6" s="200"/>
      <c r="AG6" s="200"/>
      <c r="AH6" s="199"/>
      <c r="AI6" s="199"/>
      <c r="AJ6" s="200"/>
      <c r="AK6" s="200"/>
      <c r="AL6" s="199"/>
      <c r="AM6" s="199"/>
      <c r="AN6" s="200"/>
      <c r="AO6" s="200"/>
      <c r="AP6" s="199"/>
      <c r="AQ6" s="199"/>
      <c r="AR6" s="200"/>
      <c r="AS6" s="201"/>
    </row>
    <row r="7" spans="1:45" ht="12" customHeight="1" x14ac:dyDescent="0.3">
      <c r="A7" s="109" t="s">
        <v>178</v>
      </c>
      <c r="B7" s="386">
        <v>42635</v>
      </c>
      <c r="D7" s="198">
        <v>3</v>
      </c>
      <c r="E7" s="193">
        <f>$B$7</f>
        <v>42635</v>
      </c>
      <c r="F7" s="199">
        <v>9</v>
      </c>
      <c r="G7" s="199">
        <v>16</v>
      </c>
      <c r="H7" s="200">
        <v>8</v>
      </c>
      <c r="I7" s="200">
        <v>14</v>
      </c>
      <c r="J7" s="199">
        <v>15</v>
      </c>
      <c r="K7" s="199">
        <v>10</v>
      </c>
      <c r="L7" s="200">
        <v>11</v>
      </c>
      <c r="M7" s="200">
        <v>3</v>
      </c>
      <c r="N7" s="199">
        <v>5</v>
      </c>
      <c r="O7" s="199">
        <v>2</v>
      </c>
      <c r="P7" s="200">
        <v>7</v>
      </c>
      <c r="Q7" s="200">
        <v>13</v>
      </c>
      <c r="R7" s="199">
        <v>4</v>
      </c>
      <c r="S7" s="199">
        <v>12</v>
      </c>
      <c r="T7" s="200">
        <v>1</v>
      </c>
      <c r="U7" s="201">
        <v>6</v>
      </c>
      <c r="AB7" s="198"/>
      <c r="AC7" s="193"/>
      <c r="AD7" s="199"/>
      <c r="AE7" s="199"/>
      <c r="AF7" s="200"/>
      <c r="AG7" s="200"/>
      <c r="AH7" s="199"/>
      <c r="AI7" s="199"/>
      <c r="AJ7" s="200"/>
      <c r="AK7" s="200"/>
      <c r="AL7" s="199"/>
      <c r="AM7" s="199"/>
      <c r="AN7" s="200"/>
      <c r="AO7" s="200"/>
      <c r="AP7" s="199"/>
      <c r="AQ7" s="199"/>
      <c r="AR7" s="200"/>
      <c r="AS7" s="201"/>
    </row>
    <row r="8" spans="1:45" ht="12" customHeight="1" x14ac:dyDescent="0.3">
      <c r="A8" s="109" t="s">
        <v>141</v>
      </c>
      <c r="B8" s="386">
        <v>42642</v>
      </c>
      <c r="D8" s="198">
        <v>4</v>
      </c>
      <c r="E8" s="193">
        <f>$B$8</f>
        <v>42642</v>
      </c>
      <c r="F8" s="199">
        <v>7</v>
      </c>
      <c r="G8" s="199">
        <v>4</v>
      </c>
      <c r="H8" s="200">
        <v>1</v>
      </c>
      <c r="I8" s="200">
        <v>10</v>
      </c>
      <c r="J8" s="199">
        <v>14</v>
      </c>
      <c r="K8" s="199">
        <v>11</v>
      </c>
      <c r="L8" s="200">
        <v>15</v>
      </c>
      <c r="M8" s="200">
        <v>2</v>
      </c>
      <c r="N8" s="199">
        <v>3</v>
      </c>
      <c r="O8" s="199">
        <v>13</v>
      </c>
      <c r="P8" s="200">
        <v>16</v>
      </c>
      <c r="Q8" s="200">
        <v>5</v>
      </c>
      <c r="R8" s="199">
        <v>6</v>
      </c>
      <c r="S8" s="199">
        <v>9</v>
      </c>
      <c r="T8" s="200">
        <v>12</v>
      </c>
      <c r="U8" s="201">
        <v>8</v>
      </c>
      <c r="AB8" s="198"/>
      <c r="AC8" s="193"/>
      <c r="AD8" s="199"/>
      <c r="AE8" s="199"/>
      <c r="AF8" s="200"/>
      <c r="AG8" s="200"/>
      <c r="AH8" s="199"/>
      <c r="AI8" s="199"/>
      <c r="AJ8" s="200"/>
      <c r="AK8" s="200"/>
      <c r="AL8" s="199"/>
      <c r="AM8" s="199"/>
      <c r="AN8" s="200"/>
      <c r="AO8" s="200"/>
      <c r="AP8" s="199"/>
      <c r="AQ8" s="199"/>
      <c r="AR8" s="200"/>
      <c r="AS8" s="201"/>
    </row>
    <row r="9" spans="1:45" ht="12" customHeight="1" x14ac:dyDescent="0.3">
      <c r="A9" s="109" t="s">
        <v>179</v>
      </c>
      <c r="B9" s="386">
        <v>42649</v>
      </c>
      <c r="D9" s="198">
        <v>5</v>
      </c>
      <c r="E9" s="193">
        <f>$B$9</f>
        <v>42649</v>
      </c>
      <c r="F9" s="199">
        <v>8</v>
      </c>
      <c r="G9" s="199">
        <v>5</v>
      </c>
      <c r="H9" s="200">
        <v>2</v>
      </c>
      <c r="I9" s="200">
        <v>12</v>
      </c>
      <c r="J9" s="199">
        <v>13</v>
      </c>
      <c r="K9" s="199">
        <v>1</v>
      </c>
      <c r="L9" s="200">
        <v>14</v>
      </c>
      <c r="M9" s="200">
        <v>16</v>
      </c>
      <c r="N9" s="199">
        <v>15</v>
      </c>
      <c r="O9" s="199">
        <v>4</v>
      </c>
      <c r="P9" s="200">
        <v>6</v>
      </c>
      <c r="Q9" s="200">
        <v>3</v>
      </c>
      <c r="R9" s="199">
        <v>10</v>
      </c>
      <c r="S9" s="199">
        <v>7</v>
      </c>
      <c r="T9" s="200">
        <v>9</v>
      </c>
      <c r="U9" s="201">
        <v>11</v>
      </c>
      <c r="AB9" s="198"/>
      <c r="AC9" s="193"/>
      <c r="AD9" s="199"/>
      <c r="AE9" s="199"/>
      <c r="AF9" s="200"/>
      <c r="AG9" s="200"/>
      <c r="AH9" s="199"/>
      <c r="AI9" s="199"/>
      <c r="AJ9" s="200"/>
      <c r="AK9" s="200"/>
      <c r="AL9" s="199"/>
      <c r="AM9" s="199"/>
      <c r="AN9" s="200"/>
      <c r="AO9" s="200"/>
      <c r="AP9" s="199"/>
      <c r="AQ9" s="199"/>
      <c r="AR9" s="200"/>
      <c r="AS9" s="201"/>
    </row>
    <row r="10" spans="1:45" ht="12" customHeight="1" x14ac:dyDescent="0.3">
      <c r="A10" s="109" t="s">
        <v>180</v>
      </c>
      <c r="B10" s="386">
        <v>42656</v>
      </c>
      <c r="D10" s="198">
        <v>6</v>
      </c>
      <c r="E10" s="193">
        <f>$B$10</f>
        <v>42656</v>
      </c>
      <c r="F10" s="199">
        <v>10</v>
      </c>
      <c r="G10" s="199">
        <v>3</v>
      </c>
      <c r="H10" s="200">
        <v>9</v>
      </c>
      <c r="I10" s="200">
        <v>13</v>
      </c>
      <c r="J10" s="199">
        <v>12</v>
      </c>
      <c r="K10" s="199">
        <v>16</v>
      </c>
      <c r="L10" s="200">
        <v>4</v>
      </c>
      <c r="M10" s="200">
        <v>1</v>
      </c>
      <c r="N10" s="199">
        <v>6</v>
      </c>
      <c r="O10" s="199">
        <v>14</v>
      </c>
      <c r="P10" s="200">
        <v>15</v>
      </c>
      <c r="Q10" s="200">
        <v>8</v>
      </c>
      <c r="R10" s="199">
        <v>5</v>
      </c>
      <c r="S10" s="199">
        <v>11</v>
      </c>
      <c r="T10" s="200">
        <v>2</v>
      </c>
      <c r="U10" s="201">
        <v>7</v>
      </c>
      <c r="AB10" s="198"/>
      <c r="AC10" s="193"/>
      <c r="AD10" s="199"/>
      <c r="AE10" s="199"/>
      <c r="AF10" s="200"/>
      <c r="AG10" s="200"/>
      <c r="AH10" s="199"/>
      <c r="AI10" s="199"/>
      <c r="AJ10" s="200"/>
      <c r="AK10" s="200"/>
      <c r="AL10" s="199"/>
      <c r="AM10" s="199"/>
      <c r="AN10" s="200"/>
      <c r="AO10" s="200"/>
      <c r="AP10" s="199"/>
      <c r="AQ10" s="199"/>
      <c r="AR10" s="200"/>
      <c r="AS10" s="201"/>
    </row>
    <row r="11" spans="1:45" ht="12" customHeight="1" x14ac:dyDescent="0.3">
      <c r="A11" s="109" t="s">
        <v>181</v>
      </c>
      <c r="B11" s="386">
        <v>42663</v>
      </c>
      <c r="D11" s="198">
        <v>7</v>
      </c>
      <c r="E11" s="193">
        <f>$B$11</f>
        <v>42663</v>
      </c>
      <c r="F11" s="199">
        <v>15</v>
      </c>
      <c r="G11" s="199">
        <v>11</v>
      </c>
      <c r="H11" s="200">
        <v>7</v>
      </c>
      <c r="I11" s="200">
        <v>16</v>
      </c>
      <c r="J11" s="199">
        <v>4</v>
      </c>
      <c r="K11" s="199">
        <v>9</v>
      </c>
      <c r="L11" s="200">
        <v>12</v>
      </c>
      <c r="M11" s="200">
        <v>6</v>
      </c>
      <c r="N11" s="199">
        <v>8</v>
      </c>
      <c r="O11" s="199">
        <v>1</v>
      </c>
      <c r="P11" s="200">
        <v>10</v>
      </c>
      <c r="Q11" s="200">
        <v>14</v>
      </c>
      <c r="R11" s="199">
        <v>3</v>
      </c>
      <c r="S11" s="199">
        <v>2</v>
      </c>
      <c r="T11" s="200">
        <v>13</v>
      </c>
      <c r="U11" s="201">
        <v>5</v>
      </c>
      <c r="AB11" s="198"/>
      <c r="AC11" s="193"/>
      <c r="AD11" s="199"/>
      <c r="AE11" s="199"/>
      <c r="AF11" s="200"/>
      <c r="AG11" s="200"/>
      <c r="AH11" s="199"/>
      <c r="AI11" s="199"/>
      <c r="AJ11" s="200"/>
      <c r="AK11" s="200"/>
      <c r="AL11" s="199"/>
      <c r="AM11" s="199"/>
      <c r="AN11" s="200"/>
      <c r="AO11" s="200"/>
      <c r="AP11" s="199"/>
      <c r="AQ11" s="199"/>
      <c r="AR11" s="200"/>
      <c r="AS11" s="201"/>
    </row>
    <row r="12" spans="1:45" ht="12" customHeight="1" x14ac:dyDescent="0.3">
      <c r="A12" s="109" t="s">
        <v>182</v>
      </c>
      <c r="B12" s="386">
        <v>42670</v>
      </c>
      <c r="D12" s="198">
        <v>8</v>
      </c>
      <c r="E12" s="193">
        <f>$B$12</f>
        <v>42670</v>
      </c>
      <c r="F12" s="199">
        <v>6</v>
      </c>
      <c r="G12" s="199">
        <v>7</v>
      </c>
      <c r="H12" s="200">
        <v>11</v>
      </c>
      <c r="I12" s="200">
        <v>1</v>
      </c>
      <c r="J12" s="199">
        <v>2</v>
      </c>
      <c r="K12" s="199">
        <v>14</v>
      </c>
      <c r="L12" s="200">
        <v>8</v>
      </c>
      <c r="M12" s="200">
        <v>9</v>
      </c>
      <c r="N12" s="199">
        <v>10</v>
      </c>
      <c r="O12" s="199">
        <v>12</v>
      </c>
      <c r="P12" s="200">
        <v>5</v>
      </c>
      <c r="Q12" s="200">
        <v>4</v>
      </c>
      <c r="R12" s="199">
        <v>15</v>
      </c>
      <c r="S12" s="199">
        <v>13</v>
      </c>
      <c r="T12" s="200">
        <v>16</v>
      </c>
      <c r="U12" s="201">
        <v>3</v>
      </c>
      <c r="AB12" s="198"/>
      <c r="AC12" s="193"/>
      <c r="AD12" s="199"/>
      <c r="AE12" s="199"/>
      <c r="AF12" s="200"/>
      <c r="AG12" s="200"/>
      <c r="AH12" s="199"/>
      <c r="AI12" s="199"/>
      <c r="AJ12" s="200"/>
      <c r="AK12" s="200"/>
      <c r="AL12" s="199"/>
      <c r="AM12" s="199"/>
      <c r="AN12" s="200"/>
      <c r="AO12" s="200"/>
      <c r="AP12" s="199"/>
      <c r="AQ12" s="199"/>
      <c r="AR12" s="200"/>
      <c r="AS12" s="201"/>
    </row>
    <row r="13" spans="1:45" ht="12" customHeight="1" x14ac:dyDescent="0.3">
      <c r="A13" s="109" t="s">
        <v>183</v>
      </c>
      <c r="B13" s="386">
        <v>42677</v>
      </c>
      <c r="D13" s="198">
        <v>9</v>
      </c>
      <c r="E13" s="193">
        <f>$B$13</f>
        <v>42677</v>
      </c>
      <c r="F13" s="199">
        <v>4</v>
      </c>
      <c r="G13" s="199">
        <v>13</v>
      </c>
      <c r="H13" s="202">
        <v>15</v>
      </c>
      <c r="I13" s="202">
        <v>3</v>
      </c>
      <c r="J13" s="199">
        <v>11</v>
      </c>
      <c r="K13" s="199">
        <v>8</v>
      </c>
      <c r="L13" s="202">
        <v>1</v>
      </c>
      <c r="M13" s="202">
        <v>14</v>
      </c>
      <c r="N13" s="199">
        <v>2</v>
      </c>
      <c r="O13" s="199">
        <v>16</v>
      </c>
      <c r="P13" s="202">
        <v>12</v>
      </c>
      <c r="Q13" s="202">
        <v>9</v>
      </c>
      <c r="R13" s="199">
        <v>7</v>
      </c>
      <c r="S13" s="199">
        <v>5</v>
      </c>
      <c r="T13" s="202">
        <v>6</v>
      </c>
      <c r="U13" s="203">
        <v>10</v>
      </c>
      <c r="AB13" s="198"/>
      <c r="AC13" s="193"/>
      <c r="AD13" s="199"/>
      <c r="AE13" s="199"/>
      <c r="AF13" s="202"/>
      <c r="AG13" s="202"/>
      <c r="AH13" s="199"/>
      <c r="AI13" s="199"/>
      <c r="AJ13" s="202"/>
      <c r="AK13" s="202"/>
      <c r="AL13" s="199"/>
      <c r="AM13" s="199"/>
      <c r="AN13" s="202"/>
      <c r="AO13" s="202"/>
      <c r="AP13" s="199"/>
      <c r="AQ13" s="199"/>
      <c r="AR13" s="202"/>
      <c r="AS13" s="203"/>
    </row>
    <row r="14" spans="1:45" ht="12" customHeight="1" x14ac:dyDescent="0.3">
      <c r="A14" s="109" t="s">
        <v>184</v>
      </c>
      <c r="B14" s="386">
        <v>42684</v>
      </c>
      <c r="D14" s="198">
        <v>10</v>
      </c>
      <c r="E14" s="193">
        <f>$B$14</f>
        <v>42684</v>
      </c>
      <c r="F14" s="199">
        <v>12</v>
      </c>
      <c r="G14" s="199">
        <v>1</v>
      </c>
      <c r="H14" s="202">
        <v>10</v>
      </c>
      <c r="I14" s="202">
        <v>8</v>
      </c>
      <c r="J14" s="199">
        <v>3</v>
      </c>
      <c r="K14" s="199">
        <v>5</v>
      </c>
      <c r="L14" s="202">
        <v>2</v>
      </c>
      <c r="M14" s="202">
        <v>4</v>
      </c>
      <c r="N14" s="199">
        <v>14</v>
      </c>
      <c r="O14" s="199">
        <v>9</v>
      </c>
      <c r="P14" s="202">
        <v>13</v>
      </c>
      <c r="Q14" s="202">
        <v>16</v>
      </c>
      <c r="R14" s="199">
        <v>11</v>
      </c>
      <c r="S14" s="199">
        <v>6</v>
      </c>
      <c r="T14" s="202">
        <v>7</v>
      </c>
      <c r="U14" s="203">
        <v>15</v>
      </c>
      <c r="AB14" s="198"/>
      <c r="AC14" s="193"/>
      <c r="AD14" s="199"/>
      <c r="AE14" s="199"/>
      <c r="AF14" s="202"/>
      <c r="AG14" s="202"/>
      <c r="AH14" s="199"/>
      <c r="AI14" s="199"/>
      <c r="AJ14" s="202"/>
      <c r="AK14" s="202"/>
      <c r="AL14" s="199"/>
      <c r="AM14" s="199"/>
      <c r="AN14" s="202"/>
      <c r="AO14" s="202"/>
      <c r="AP14" s="199"/>
      <c r="AQ14" s="199"/>
      <c r="AR14" s="202"/>
      <c r="AS14" s="203"/>
    </row>
    <row r="15" spans="1:45" ht="12" customHeight="1" x14ac:dyDescent="0.3">
      <c r="A15" s="109" t="s">
        <v>185</v>
      </c>
      <c r="B15" s="386">
        <v>42691</v>
      </c>
      <c r="D15" s="198">
        <v>11</v>
      </c>
      <c r="E15" s="193">
        <f>$B$15</f>
        <v>42691</v>
      </c>
      <c r="F15" s="199">
        <v>11</v>
      </c>
      <c r="G15" s="199">
        <v>10</v>
      </c>
      <c r="H15" s="202">
        <v>13</v>
      </c>
      <c r="I15" s="202">
        <v>2</v>
      </c>
      <c r="J15" s="199">
        <v>16</v>
      </c>
      <c r="K15" s="199">
        <v>4</v>
      </c>
      <c r="L15" s="202">
        <v>5</v>
      </c>
      <c r="M15" s="202">
        <v>15</v>
      </c>
      <c r="N15" s="199">
        <v>7</v>
      </c>
      <c r="O15" s="199">
        <v>3</v>
      </c>
      <c r="P15" s="202">
        <v>8</v>
      </c>
      <c r="Q15" s="202">
        <v>6</v>
      </c>
      <c r="R15" s="199">
        <v>9</v>
      </c>
      <c r="S15" s="199">
        <v>1</v>
      </c>
      <c r="T15" s="202">
        <v>14</v>
      </c>
      <c r="U15" s="203">
        <v>12</v>
      </c>
      <c r="AB15" s="198"/>
      <c r="AC15" s="193"/>
      <c r="AD15" s="199"/>
      <c r="AE15" s="199"/>
      <c r="AF15" s="202"/>
      <c r="AG15" s="202"/>
      <c r="AH15" s="199"/>
      <c r="AI15" s="199"/>
      <c r="AJ15" s="202"/>
      <c r="AK15" s="202"/>
      <c r="AL15" s="199"/>
      <c r="AM15" s="199"/>
      <c r="AN15" s="202"/>
      <c r="AO15" s="202"/>
      <c r="AP15" s="199"/>
      <c r="AQ15" s="199"/>
      <c r="AR15" s="202"/>
      <c r="AS15" s="203"/>
    </row>
    <row r="16" spans="1:45" ht="12" customHeight="1" x14ac:dyDescent="0.3">
      <c r="A16" s="109" t="s">
        <v>186</v>
      </c>
      <c r="B16" s="386">
        <v>42698</v>
      </c>
      <c r="D16" s="198">
        <v>12</v>
      </c>
      <c r="E16" s="193">
        <f>$B$16</f>
        <v>42698</v>
      </c>
      <c r="F16" s="199">
        <v>2</v>
      </c>
      <c r="G16" s="199">
        <v>6</v>
      </c>
      <c r="H16" s="202">
        <v>4</v>
      </c>
      <c r="I16" s="202">
        <v>11</v>
      </c>
      <c r="J16" s="199">
        <v>9</v>
      </c>
      <c r="K16" s="199">
        <v>15</v>
      </c>
      <c r="L16" s="202">
        <v>3</v>
      </c>
      <c r="M16" s="202">
        <v>12</v>
      </c>
      <c r="N16" s="199">
        <v>13</v>
      </c>
      <c r="O16" s="199">
        <v>8</v>
      </c>
      <c r="P16" s="202">
        <v>14</v>
      </c>
      <c r="Q16" s="202">
        <v>7</v>
      </c>
      <c r="R16" s="199">
        <v>16</v>
      </c>
      <c r="S16" s="199">
        <v>10</v>
      </c>
      <c r="T16" s="202">
        <v>5</v>
      </c>
      <c r="U16" s="203">
        <v>1</v>
      </c>
      <c r="AB16" s="198"/>
      <c r="AC16" s="193"/>
      <c r="AD16" s="199"/>
      <c r="AE16" s="199"/>
      <c r="AF16" s="202"/>
      <c r="AG16" s="202"/>
      <c r="AH16" s="199"/>
      <c r="AI16" s="199"/>
      <c r="AJ16" s="202"/>
      <c r="AK16" s="202"/>
      <c r="AL16" s="199"/>
      <c r="AM16" s="199"/>
      <c r="AN16" s="202"/>
      <c r="AO16" s="202"/>
      <c r="AP16" s="199"/>
      <c r="AQ16" s="199"/>
      <c r="AR16" s="202"/>
      <c r="AS16" s="203"/>
    </row>
    <row r="17" spans="1:45" ht="12" customHeight="1" x14ac:dyDescent="0.3">
      <c r="A17" s="109" t="s">
        <v>187</v>
      </c>
      <c r="B17" s="386">
        <v>42705</v>
      </c>
      <c r="D17" s="198">
        <v>13</v>
      </c>
      <c r="E17" s="193">
        <f>$B$17</f>
        <v>42705</v>
      </c>
      <c r="F17" s="199">
        <v>5</v>
      </c>
      <c r="G17" s="199">
        <v>9</v>
      </c>
      <c r="H17" s="202">
        <v>12</v>
      </c>
      <c r="I17" s="202">
        <v>7</v>
      </c>
      <c r="J17" s="199">
        <v>6</v>
      </c>
      <c r="K17" s="199">
        <v>13</v>
      </c>
      <c r="L17" s="202">
        <v>16</v>
      </c>
      <c r="M17" s="202">
        <v>11</v>
      </c>
      <c r="N17" s="199">
        <v>1</v>
      </c>
      <c r="O17" s="199">
        <v>15</v>
      </c>
      <c r="P17" s="202">
        <v>4</v>
      </c>
      <c r="Q17" s="202">
        <v>10</v>
      </c>
      <c r="R17" s="199">
        <v>14</v>
      </c>
      <c r="S17" s="199">
        <v>3</v>
      </c>
      <c r="T17" s="202">
        <v>8</v>
      </c>
      <c r="U17" s="203">
        <v>2</v>
      </c>
      <c r="AB17" s="198"/>
      <c r="AC17" s="193"/>
      <c r="AD17" s="199"/>
      <c r="AE17" s="199"/>
      <c r="AF17" s="202"/>
      <c r="AG17" s="202"/>
      <c r="AH17" s="199"/>
      <c r="AI17" s="199"/>
      <c r="AJ17" s="202"/>
      <c r="AK17" s="202"/>
      <c r="AL17" s="199"/>
      <c r="AM17" s="199"/>
      <c r="AN17" s="202"/>
      <c r="AO17" s="202"/>
      <c r="AP17" s="199"/>
      <c r="AQ17" s="199"/>
      <c r="AR17" s="202"/>
      <c r="AS17" s="203"/>
    </row>
    <row r="18" spans="1:45" ht="12" customHeight="1" x14ac:dyDescent="0.3">
      <c r="A18" s="109" t="s">
        <v>188</v>
      </c>
      <c r="B18" s="386">
        <v>42712</v>
      </c>
      <c r="D18" s="198">
        <v>14</v>
      </c>
      <c r="E18" s="193">
        <f>$B$18</f>
        <v>42712</v>
      </c>
      <c r="F18" s="199">
        <v>14</v>
      </c>
      <c r="G18" s="199">
        <v>15</v>
      </c>
      <c r="H18" s="202">
        <v>16</v>
      </c>
      <c r="I18" s="202">
        <v>6</v>
      </c>
      <c r="J18" s="199">
        <v>1</v>
      </c>
      <c r="K18" s="199">
        <v>7</v>
      </c>
      <c r="L18" s="202">
        <v>13</v>
      </c>
      <c r="M18" s="202">
        <v>10</v>
      </c>
      <c r="N18" s="199">
        <v>12</v>
      </c>
      <c r="O18" s="199">
        <v>5</v>
      </c>
      <c r="P18" s="202">
        <v>2</v>
      </c>
      <c r="Q18" s="202">
        <v>11</v>
      </c>
      <c r="R18" s="199">
        <v>8</v>
      </c>
      <c r="S18" s="199">
        <v>4</v>
      </c>
      <c r="T18" s="202">
        <v>3</v>
      </c>
      <c r="U18" s="203">
        <v>9</v>
      </c>
      <c r="AB18" s="198"/>
      <c r="AC18" s="193"/>
      <c r="AD18" s="199"/>
      <c r="AE18" s="199"/>
      <c r="AF18" s="202"/>
      <c r="AG18" s="202"/>
      <c r="AH18" s="199"/>
      <c r="AI18" s="199"/>
      <c r="AJ18" s="202"/>
      <c r="AK18" s="202"/>
      <c r="AL18" s="199"/>
      <c r="AM18" s="199"/>
      <c r="AN18" s="202"/>
      <c r="AO18" s="202"/>
      <c r="AP18" s="199"/>
      <c r="AQ18" s="199"/>
      <c r="AR18" s="202"/>
      <c r="AS18" s="203"/>
    </row>
    <row r="19" spans="1:45" ht="12" customHeight="1" x14ac:dyDescent="0.3">
      <c r="A19" s="109" t="s">
        <v>189</v>
      </c>
      <c r="B19" s="386">
        <v>42719</v>
      </c>
      <c r="D19" s="198">
        <v>15</v>
      </c>
      <c r="E19" s="193">
        <f>$B$19</f>
        <v>42719</v>
      </c>
      <c r="F19" s="199">
        <v>16</v>
      </c>
      <c r="G19" s="199">
        <v>8</v>
      </c>
      <c r="H19" s="202">
        <v>14</v>
      </c>
      <c r="I19" s="202">
        <v>5</v>
      </c>
      <c r="J19" s="199">
        <v>10</v>
      </c>
      <c r="K19" s="199">
        <v>2</v>
      </c>
      <c r="L19" s="202">
        <v>9</v>
      </c>
      <c r="M19" s="202">
        <v>7</v>
      </c>
      <c r="N19" s="199">
        <v>4</v>
      </c>
      <c r="O19" s="199">
        <v>6</v>
      </c>
      <c r="P19" s="202">
        <v>3</v>
      </c>
      <c r="Q19" s="202">
        <v>1</v>
      </c>
      <c r="R19" s="199">
        <v>12</v>
      </c>
      <c r="S19" s="199">
        <v>15</v>
      </c>
      <c r="T19" s="202">
        <v>11</v>
      </c>
      <c r="U19" s="203">
        <v>13</v>
      </c>
      <c r="AB19" s="198"/>
      <c r="AC19" s="193"/>
      <c r="AD19" s="199"/>
      <c r="AE19" s="199"/>
      <c r="AF19" s="202"/>
      <c r="AG19" s="202"/>
      <c r="AH19" s="199"/>
      <c r="AI19" s="199"/>
      <c r="AJ19" s="202"/>
      <c r="AK19" s="202"/>
      <c r="AL19" s="199"/>
      <c r="AM19" s="199"/>
      <c r="AN19" s="202"/>
      <c r="AO19" s="202"/>
      <c r="AP19" s="199"/>
      <c r="AQ19" s="199"/>
      <c r="AR19" s="202"/>
      <c r="AS19" s="203"/>
    </row>
    <row r="20" spans="1:45" ht="12" customHeight="1" x14ac:dyDescent="0.3">
      <c r="A20" s="109" t="s">
        <v>190</v>
      </c>
      <c r="B20" s="386">
        <v>42726</v>
      </c>
      <c r="D20" s="198">
        <v>16</v>
      </c>
      <c r="E20" s="193">
        <f>$B$20</f>
        <v>42726</v>
      </c>
      <c r="F20" s="199">
        <v>4</v>
      </c>
      <c r="G20" s="199">
        <v>3</v>
      </c>
      <c r="H20" s="202">
        <v>12</v>
      </c>
      <c r="I20" s="202">
        <v>11</v>
      </c>
      <c r="J20" s="199">
        <v>14</v>
      </c>
      <c r="K20" s="199">
        <v>13</v>
      </c>
      <c r="L20" s="202">
        <v>16</v>
      </c>
      <c r="M20" s="202">
        <v>15</v>
      </c>
      <c r="N20" s="199">
        <v>2</v>
      </c>
      <c r="O20" s="199">
        <v>1</v>
      </c>
      <c r="P20" s="202">
        <v>8</v>
      </c>
      <c r="Q20" s="202">
        <v>7</v>
      </c>
      <c r="R20" s="199">
        <v>10</v>
      </c>
      <c r="S20" s="199">
        <v>9</v>
      </c>
      <c r="T20" s="202">
        <v>6</v>
      </c>
      <c r="U20" s="203">
        <v>5</v>
      </c>
      <c r="AB20" s="198"/>
      <c r="AC20" s="193"/>
      <c r="AD20" s="199"/>
      <c r="AE20" s="199"/>
      <c r="AF20" s="202"/>
      <c r="AG20" s="202"/>
      <c r="AH20" s="199"/>
      <c r="AI20" s="199"/>
      <c r="AJ20" s="202"/>
      <c r="AK20" s="202"/>
      <c r="AL20" s="199"/>
      <c r="AM20" s="199"/>
      <c r="AN20" s="202"/>
      <c r="AO20" s="202"/>
      <c r="AP20" s="199"/>
      <c r="AQ20" s="199"/>
      <c r="AR20" s="202"/>
      <c r="AS20" s="203"/>
    </row>
    <row r="21" spans="1:45" ht="12" customHeight="1" x14ac:dyDescent="0.3">
      <c r="A21" s="109" t="s">
        <v>191</v>
      </c>
      <c r="B21" s="386">
        <v>42740</v>
      </c>
      <c r="D21" s="198">
        <v>17</v>
      </c>
      <c r="E21" s="193">
        <f>$B$21</f>
        <v>42740</v>
      </c>
      <c r="F21" s="199">
        <v>15</v>
      </c>
      <c r="G21" s="199">
        <v>6</v>
      </c>
      <c r="H21" s="202">
        <v>2</v>
      </c>
      <c r="I21" s="202">
        <v>9</v>
      </c>
      <c r="J21" s="199">
        <v>16</v>
      </c>
      <c r="K21" s="199">
        <v>1</v>
      </c>
      <c r="L21" s="202">
        <v>14</v>
      </c>
      <c r="M21" s="202">
        <v>4</v>
      </c>
      <c r="N21" s="199">
        <v>12</v>
      </c>
      <c r="O21" s="199">
        <v>13</v>
      </c>
      <c r="P21" s="202">
        <v>5</v>
      </c>
      <c r="Q21" s="202">
        <v>10</v>
      </c>
      <c r="R21" s="199">
        <v>7</v>
      </c>
      <c r="S21" s="199">
        <v>11</v>
      </c>
      <c r="T21" s="202">
        <v>3</v>
      </c>
      <c r="U21" s="203">
        <v>8</v>
      </c>
      <c r="AB21" s="198"/>
      <c r="AC21" s="193"/>
      <c r="AD21" s="199"/>
      <c r="AE21" s="199"/>
      <c r="AF21" s="202"/>
      <c r="AG21" s="202"/>
      <c r="AH21" s="199"/>
      <c r="AI21" s="199"/>
      <c r="AJ21" s="202"/>
      <c r="AK21" s="202"/>
      <c r="AL21" s="199"/>
      <c r="AM21" s="199"/>
      <c r="AN21" s="202"/>
      <c r="AO21" s="202"/>
      <c r="AP21" s="199"/>
      <c r="AQ21" s="199"/>
      <c r="AR21" s="202"/>
      <c r="AS21" s="203"/>
    </row>
    <row r="22" spans="1:45" ht="12" customHeight="1" x14ac:dyDescent="0.3">
      <c r="A22" s="109" t="s">
        <v>192</v>
      </c>
      <c r="B22" s="197">
        <v>42747</v>
      </c>
      <c r="D22" s="198">
        <v>18</v>
      </c>
      <c r="E22" s="193">
        <f>$B$22</f>
        <v>42747</v>
      </c>
      <c r="F22" s="199">
        <v>14</v>
      </c>
      <c r="G22" s="199">
        <v>8</v>
      </c>
      <c r="H22" s="202">
        <v>13</v>
      </c>
      <c r="I22" s="202">
        <v>7</v>
      </c>
      <c r="J22" s="199">
        <v>12</v>
      </c>
      <c r="K22" s="199">
        <v>4</v>
      </c>
      <c r="L22" s="202">
        <v>6</v>
      </c>
      <c r="M22" s="202">
        <v>1</v>
      </c>
      <c r="N22" s="199">
        <v>16</v>
      </c>
      <c r="O22" s="199">
        <v>9</v>
      </c>
      <c r="P22" s="202">
        <v>3</v>
      </c>
      <c r="Q22" s="202">
        <v>11</v>
      </c>
      <c r="R22" s="199">
        <v>2</v>
      </c>
      <c r="S22" s="199">
        <v>5</v>
      </c>
      <c r="T22" s="202">
        <v>10</v>
      </c>
      <c r="U22" s="203">
        <v>15</v>
      </c>
      <c r="AB22" s="198"/>
      <c r="AC22" s="193"/>
      <c r="AD22" s="199"/>
      <c r="AE22" s="199"/>
      <c r="AF22" s="202"/>
      <c r="AG22" s="202"/>
      <c r="AH22" s="199"/>
      <c r="AI22" s="199"/>
      <c r="AJ22" s="202"/>
      <c r="AK22" s="202"/>
      <c r="AL22" s="199"/>
      <c r="AM22" s="199"/>
      <c r="AN22" s="202"/>
      <c r="AO22" s="202"/>
      <c r="AP22" s="199"/>
      <c r="AQ22" s="199"/>
      <c r="AR22" s="202"/>
      <c r="AS22" s="203"/>
    </row>
    <row r="23" spans="1:45" ht="12" customHeight="1" x14ac:dyDescent="0.3">
      <c r="A23" s="109" t="s">
        <v>193</v>
      </c>
      <c r="B23" s="197">
        <v>42754</v>
      </c>
      <c r="D23" s="198">
        <v>19</v>
      </c>
      <c r="E23" s="193">
        <f>$B$23</f>
        <v>42754</v>
      </c>
      <c r="F23" s="199">
        <v>10</v>
      </c>
      <c r="G23" s="199">
        <v>1</v>
      </c>
      <c r="H23" s="202">
        <v>5</v>
      </c>
      <c r="I23" s="202">
        <v>16</v>
      </c>
      <c r="J23" s="199">
        <v>9</v>
      </c>
      <c r="K23" s="199">
        <v>6</v>
      </c>
      <c r="L23" s="202">
        <v>8</v>
      </c>
      <c r="M23" s="202">
        <v>12</v>
      </c>
      <c r="N23" s="199">
        <v>4</v>
      </c>
      <c r="O23" s="199">
        <v>7</v>
      </c>
      <c r="P23" s="202">
        <v>2</v>
      </c>
      <c r="Q23" s="202">
        <v>15</v>
      </c>
      <c r="R23" s="199">
        <v>13</v>
      </c>
      <c r="S23" s="199">
        <v>3</v>
      </c>
      <c r="T23" s="202">
        <v>11</v>
      </c>
      <c r="U23" s="203">
        <v>14</v>
      </c>
      <c r="AB23" s="198"/>
      <c r="AC23" s="193"/>
      <c r="AD23" s="199"/>
      <c r="AE23" s="199"/>
      <c r="AF23" s="202"/>
      <c r="AG23" s="202"/>
      <c r="AH23" s="199"/>
      <c r="AI23" s="199"/>
      <c r="AJ23" s="202"/>
      <c r="AK23" s="202"/>
      <c r="AL23" s="199"/>
      <c r="AM23" s="199"/>
      <c r="AN23" s="202"/>
      <c r="AO23" s="202"/>
      <c r="AP23" s="199"/>
      <c r="AQ23" s="199"/>
      <c r="AR23" s="202"/>
      <c r="AS23" s="203"/>
    </row>
    <row r="24" spans="1:45" ht="12" customHeight="1" x14ac:dyDescent="0.3">
      <c r="A24" s="109" t="s">
        <v>194</v>
      </c>
      <c r="B24" s="197">
        <v>42761</v>
      </c>
      <c r="D24" s="198">
        <v>20</v>
      </c>
      <c r="E24" s="193">
        <f>$B$24</f>
        <v>42761</v>
      </c>
      <c r="F24" s="199">
        <v>12</v>
      </c>
      <c r="G24" s="199">
        <v>2</v>
      </c>
      <c r="H24" s="202">
        <v>3</v>
      </c>
      <c r="I24" s="202">
        <v>6</v>
      </c>
      <c r="J24" s="199">
        <v>7</v>
      </c>
      <c r="K24" s="199">
        <v>10</v>
      </c>
      <c r="L24" s="202">
        <v>11</v>
      </c>
      <c r="M24" s="202">
        <v>9</v>
      </c>
      <c r="N24" s="199">
        <v>5</v>
      </c>
      <c r="O24" s="199">
        <v>8</v>
      </c>
      <c r="P24" s="202">
        <v>16</v>
      </c>
      <c r="Q24" s="202">
        <v>14</v>
      </c>
      <c r="R24" s="199">
        <v>4</v>
      </c>
      <c r="S24" s="199">
        <v>15</v>
      </c>
      <c r="T24" s="202">
        <v>1</v>
      </c>
      <c r="U24" s="203">
        <v>13</v>
      </c>
      <c r="AB24" s="198"/>
      <c r="AC24" s="193"/>
      <c r="AD24" s="199"/>
      <c r="AE24" s="199"/>
      <c r="AF24" s="202"/>
      <c r="AG24" s="202"/>
      <c r="AH24" s="199"/>
      <c r="AI24" s="199"/>
      <c r="AJ24" s="202"/>
      <c r="AK24" s="202"/>
      <c r="AL24" s="199"/>
      <c r="AM24" s="199"/>
      <c r="AN24" s="202"/>
      <c r="AO24" s="202"/>
      <c r="AP24" s="199"/>
      <c r="AQ24" s="199"/>
      <c r="AR24" s="202"/>
      <c r="AS24" s="203"/>
    </row>
    <row r="25" spans="1:45" ht="12" customHeight="1" x14ac:dyDescent="0.3">
      <c r="A25" s="109" t="s">
        <v>195</v>
      </c>
      <c r="B25" s="197">
        <v>42768</v>
      </c>
      <c r="D25" s="198">
        <v>21</v>
      </c>
      <c r="E25" s="193">
        <f>$B$25</f>
        <v>42768</v>
      </c>
      <c r="F25" s="199">
        <v>13</v>
      </c>
      <c r="G25" s="199">
        <v>9</v>
      </c>
      <c r="H25" s="202">
        <v>8</v>
      </c>
      <c r="I25" s="202">
        <v>15</v>
      </c>
      <c r="J25" s="199">
        <v>11</v>
      </c>
      <c r="K25" s="199">
        <v>5</v>
      </c>
      <c r="L25" s="202">
        <v>7</v>
      </c>
      <c r="M25" s="202">
        <v>2</v>
      </c>
      <c r="N25" s="199">
        <v>3</v>
      </c>
      <c r="O25" s="199">
        <v>10</v>
      </c>
      <c r="P25" s="202">
        <v>1</v>
      </c>
      <c r="Q25" s="202">
        <v>4</v>
      </c>
      <c r="R25" s="199">
        <v>14</v>
      </c>
      <c r="S25" s="199">
        <v>6</v>
      </c>
      <c r="T25" s="202">
        <v>16</v>
      </c>
      <c r="U25" s="203">
        <v>12</v>
      </c>
      <c r="AB25" s="198"/>
      <c r="AC25" s="193"/>
      <c r="AD25" s="199"/>
      <c r="AE25" s="199"/>
      <c r="AF25" s="202"/>
      <c r="AG25" s="202"/>
      <c r="AH25" s="199"/>
      <c r="AI25" s="199"/>
      <c r="AJ25" s="202"/>
      <c r="AK25" s="202"/>
      <c r="AL25" s="199"/>
      <c r="AM25" s="199"/>
      <c r="AN25" s="202"/>
      <c r="AO25" s="202"/>
      <c r="AP25" s="199"/>
      <c r="AQ25" s="199"/>
      <c r="AR25" s="202"/>
      <c r="AS25" s="203"/>
    </row>
    <row r="26" spans="1:45" ht="12" customHeight="1" x14ac:dyDescent="0.3">
      <c r="A26" s="109" t="s">
        <v>196</v>
      </c>
      <c r="B26" s="197">
        <v>42775</v>
      </c>
      <c r="D26" s="198">
        <v>22</v>
      </c>
      <c r="E26" s="193">
        <f>$B$26</f>
        <v>42775</v>
      </c>
      <c r="F26" s="199">
        <v>16</v>
      </c>
      <c r="G26" s="199">
        <v>7</v>
      </c>
      <c r="H26" s="202">
        <v>14</v>
      </c>
      <c r="I26" s="202">
        <v>10</v>
      </c>
      <c r="J26" s="199">
        <v>2</v>
      </c>
      <c r="K26" s="199">
        <v>3</v>
      </c>
      <c r="L26" s="202">
        <v>5</v>
      </c>
      <c r="M26" s="202">
        <v>13</v>
      </c>
      <c r="N26" s="199">
        <v>11</v>
      </c>
      <c r="O26" s="199">
        <v>15</v>
      </c>
      <c r="P26" s="202">
        <v>6</v>
      </c>
      <c r="Q26" s="202">
        <v>12</v>
      </c>
      <c r="R26" s="199">
        <v>1</v>
      </c>
      <c r="S26" s="199">
        <v>8</v>
      </c>
      <c r="T26" s="202">
        <v>9</v>
      </c>
      <c r="U26" s="203">
        <v>4</v>
      </c>
      <c r="AB26" s="198"/>
      <c r="AC26" s="193"/>
      <c r="AD26" s="199"/>
      <c r="AE26" s="199"/>
      <c r="AF26" s="202"/>
      <c r="AG26" s="202"/>
      <c r="AH26" s="199"/>
      <c r="AI26" s="199"/>
      <c r="AJ26" s="202"/>
      <c r="AK26" s="202"/>
      <c r="AL26" s="199"/>
      <c r="AM26" s="199"/>
      <c r="AN26" s="202"/>
      <c r="AO26" s="202"/>
      <c r="AP26" s="199"/>
      <c r="AQ26" s="199"/>
      <c r="AR26" s="202"/>
      <c r="AS26" s="203"/>
    </row>
    <row r="27" spans="1:45" ht="12" customHeight="1" x14ac:dyDescent="0.3">
      <c r="A27" s="109" t="s">
        <v>197</v>
      </c>
      <c r="B27" s="197">
        <v>42782</v>
      </c>
      <c r="D27" s="198">
        <v>23</v>
      </c>
      <c r="E27" s="193">
        <f>$B$27</f>
        <v>42782</v>
      </c>
      <c r="F27" s="199">
        <v>1</v>
      </c>
      <c r="G27" s="199">
        <v>11</v>
      </c>
      <c r="H27" s="202">
        <v>4</v>
      </c>
      <c r="I27" s="202">
        <v>5</v>
      </c>
      <c r="J27" s="199">
        <v>13</v>
      </c>
      <c r="K27" s="199">
        <v>15</v>
      </c>
      <c r="L27" s="202">
        <v>3</v>
      </c>
      <c r="M27" s="202">
        <v>16</v>
      </c>
      <c r="N27" s="199">
        <v>7</v>
      </c>
      <c r="O27" s="199">
        <v>6</v>
      </c>
      <c r="P27" s="202">
        <v>9</v>
      </c>
      <c r="Q27" s="202">
        <v>8</v>
      </c>
      <c r="R27" s="199">
        <v>12</v>
      </c>
      <c r="S27" s="199">
        <v>10</v>
      </c>
      <c r="T27" s="202">
        <v>14</v>
      </c>
      <c r="U27" s="203">
        <v>2</v>
      </c>
      <c r="AB27" s="198"/>
      <c r="AC27" s="193"/>
      <c r="AD27" s="199"/>
      <c r="AE27" s="199"/>
      <c r="AF27" s="202"/>
      <c r="AG27" s="202"/>
      <c r="AH27" s="199"/>
      <c r="AI27" s="199"/>
      <c r="AJ27" s="202"/>
      <c r="AK27" s="202"/>
      <c r="AL27" s="199"/>
      <c r="AM27" s="199"/>
      <c r="AN27" s="202"/>
      <c r="AO27" s="202"/>
      <c r="AP27" s="199"/>
      <c r="AQ27" s="199"/>
      <c r="AR27" s="202"/>
      <c r="AS27" s="203"/>
    </row>
    <row r="28" spans="1:45" ht="12" customHeight="1" x14ac:dyDescent="0.3">
      <c r="A28" s="109" t="s">
        <v>198</v>
      </c>
      <c r="B28" s="197">
        <v>42789</v>
      </c>
      <c r="D28" s="198">
        <v>24</v>
      </c>
      <c r="E28" s="193">
        <f>$B$28</f>
        <v>42789</v>
      </c>
      <c r="F28" s="199">
        <v>3</v>
      </c>
      <c r="G28" s="199">
        <v>15</v>
      </c>
      <c r="H28" s="202">
        <v>9</v>
      </c>
      <c r="I28" s="202">
        <v>12</v>
      </c>
      <c r="J28" s="199">
        <v>5</v>
      </c>
      <c r="K28" s="199">
        <v>7</v>
      </c>
      <c r="L28" s="202">
        <v>10</v>
      </c>
      <c r="M28" s="202">
        <v>6</v>
      </c>
      <c r="N28" s="199">
        <v>13</v>
      </c>
      <c r="O28" s="199">
        <v>4</v>
      </c>
      <c r="P28" s="202">
        <v>14</v>
      </c>
      <c r="Q28" s="202">
        <v>1</v>
      </c>
      <c r="R28" s="199">
        <v>16</v>
      </c>
      <c r="S28" s="199">
        <v>2</v>
      </c>
      <c r="T28" s="202">
        <v>8</v>
      </c>
      <c r="U28" s="203">
        <v>11</v>
      </c>
      <c r="AB28" s="198"/>
      <c r="AC28" s="193"/>
      <c r="AD28" s="199"/>
      <c r="AE28" s="199"/>
      <c r="AF28" s="202"/>
      <c r="AG28" s="202"/>
      <c r="AH28" s="199"/>
      <c r="AI28" s="199"/>
      <c r="AJ28" s="202"/>
      <c r="AK28" s="202"/>
      <c r="AL28" s="199"/>
      <c r="AM28" s="199"/>
      <c r="AN28" s="202"/>
      <c r="AO28" s="202"/>
      <c r="AP28" s="199"/>
      <c r="AQ28" s="199"/>
      <c r="AR28" s="202"/>
      <c r="AS28" s="203"/>
    </row>
    <row r="29" spans="1:45" ht="12" customHeight="1" x14ac:dyDescent="0.3">
      <c r="A29" s="109" t="s">
        <v>199</v>
      </c>
      <c r="B29" s="197">
        <v>42796</v>
      </c>
      <c r="D29" s="198">
        <v>25</v>
      </c>
      <c r="E29" s="193">
        <f>$B$29</f>
        <v>42796</v>
      </c>
      <c r="F29" s="199">
        <v>8</v>
      </c>
      <c r="G29" s="199">
        <v>10</v>
      </c>
      <c r="H29" s="202">
        <v>16</v>
      </c>
      <c r="I29" s="202">
        <v>13</v>
      </c>
      <c r="J29" s="199">
        <v>6</v>
      </c>
      <c r="K29" s="199">
        <v>11</v>
      </c>
      <c r="L29" s="202">
        <v>15</v>
      </c>
      <c r="M29" s="202">
        <v>7</v>
      </c>
      <c r="N29" s="199">
        <v>1</v>
      </c>
      <c r="O29" s="199">
        <v>12</v>
      </c>
      <c r="P29" s="202">
        <v>4</v>
      </c>
      <c r="Q29" s="202">
        <v>2</v>
      </c>
      <c r="R29" s="199">
        <v>9</v>
      </c>
      <c r="S29" s="199">
        <v>14</v>
      </c>
      <c r="T29" s="202">
        <v>5</v>
      </c>
      <c r="U29" s="203">
        <v>3</v>
      </c>
      <c r="AB29" s="198"/>
      <c r="AC29" s="193"/>
      <c r="AD29" s="199"/>
      <c r="AE29" s="199"/>
      <c r="AF29" s="202"/>
      <c r="AG29" s="202"/>
      <c r="AH29" s="199"/>
      <c r="AI29" s="199"/>
      <c r="AJ29" s="202"/>
      <c r="AK29" s="202"/>
      <c r="AL29" s="199"/>
      <c r="AM29" s="199"/>
      <c r="AN29" s="202"/>
      <c r="AO29" s="202"/>
      <c r="AP29" s="199"/>
      <c r="AQ29" s="199"/>
      <c r="AR29" s="202"/>
      <c r="AS29" s="203"/>
    </row>
    <row r="30" spans="1:45" ht="12" customHeight="1" x14ac:dyDescent="0.3">
      <c r="A30" s="109" t="s">
        <v>200</v>
      </c>
      <c r="B30" s="197">
        <v>42803</v>
      </c>
      <c r="D30" s="198">
        <v>26</v>
      </c>
      <c r="E30" s="193">
        <f>$B$30</f>
        <v>42803</v>
      </c>
      <c r="F30" s="199">
        <v>2</v>
      </c>
      <c r="G30" s="199">
        <v>13</v>
      </c>
      <c r="H30" s="202">
        <v>6</v>
      </c>
      <c r="I30" s="202">
        <v>8</v>
      </c>
      <c r="J30" s="199">
        <v>1</v>
      </c>
      <c r="K30" s="199">
        <v>9</v>
      </c>
      <c r="L30" s="202">
        <v>12</v>
      </c>
      <c r="M30" s="202">
        <v>14</v>
      </c>
      <c r="N30" s="199">
        <v>10</v>
      </c>
      <c r="O30" s="199">
        <v>11</v>
      </c>
      <c r="P30" s="202">
        <v>15</v>
      </c>
      <c r="Q30" s="202">
        <v>5</v>
      </c>
      <c r="R30" s="199">
        <v>3</v>
      </c>
      <c r="S30" s="199">
        <v>7</v>
      </c>
      <c r="T30" s="202">
        <v>4</v>
      </c>
      <c r="U30" s="203">
        <v>16</v>
      </c>
      <c r="AB30" s="198"/>
      <c r="AC30" s="193"/>
      <c r="AD30" s="199"/>
      <c r="AE30" s="199"/>
      <c r="AF30" s="202"/>
      <c r="AG30" s="202"/>
      <c r="AH30" s="199"/>
      <c r="AI30" s="199"/>
      <c r="AJ30" s="202"/>
      <c r="AK30" s="202"/>
      <c r="AL30" s="199"/>
      <c r="AM30" s="199"/>
      <c r="AN30" s="202"/>
      <c r="AO30" s="202"/>
      <c r="AP30" s="199"/>
      <c r="AQ30" s="199"/>
      <c r="AR30" s="202"/>
      <c r="AS30" s="203"/>
    </row>
    <row r="31" spans="1:45" ht="12" customHeight="1" x14ac:dyDescent="0.3">
      <c r="A31" s="109" t="s">
        <v>201</v>
      </c>
      <c r="B31" s="197">
        <v>42810</v>
      </c>
      <c r="D31" s="198">
        <v>27</v>
      </c>
      <c r="E31" s="193">
        <f>$B$31</f>
        <v>42810</v>
      </c>
      <c r="F31" s="199">
        <v>11</v>
      </c>
      <c r="G31" s="199">
        <v>4</v>
      </c>
      <c r="H31" s="202">
        <v>7</v>
      </c>
      <c r="I31" s="202">
        <v>14</v>
      </c>
      <c r="J31" s="199">
        <v>10</v>
      </c>
      <c r="K31" s="199">
        <v>16</v>
      </c>
      <c r="L31" s="202">
        <v>1</v>
      </c>
      <c r="M31" s="202">
        <v>5</v>
      </c>
      <c r="N31" s="199">
        <v>6</v>
      </c>
      <c r="O31" s="199">
        <v>2</v>
      </c>
      <c r="P31" s="202">
        <v>12</v>
      </c>
      <c r="Q31" s="202">
        <v>3</v>
      </c>
      <c r="R31" s="199">
        <v>8</v>
      </c>
      <c r="S31" s="199">
        <v>13</v>
      </c>
      <c r="T31" s="202">
        <v>15</v>
      </c>
      <c r="U31" s="203">
        <v>9</v>
      </c>
      <c r="AB31" s="198"/>
      <c r="AC31" s="193"/>
      <c r="AD31" s="199"/>
      <c r="AE31" s="199"/>
      <c r="AF31" s="202"/>
      <c r="AG31" s="202"/>
      <c r="AH31" s="199"/>
      <c r="AI31" s="199"/>
      <c r="AJ31" s="202"/>
      <c r="AK31" s="202"/>
      <c r="AL31" s="199"/>
      <c r="AM31" s="199"/>
      <c r="AN31" s="202"/>
      <c r="AO31" s="202"/>
      <c r="AP31" s="199"/>
      <c r="AQ31" s="199"/>
      <c r="AR31" s="202"/>
      <c r="AS31" s="203"/>
    </row>
    <row r="32" spans="1:45" ht="12" customHeight="1" x14ac:dyDescent="0.3">
      <c r="A32" s="109" t="s">
        <v>202</v>
      </c>
      <c r="B32" s="197">
        <v>42817</v>
      </c>
      <c r="D32" s="198">
        <v>28</v>
      </c>
      <c r="E32" s="193">
        <f>$B$32</f>
        <v>42817</v>
      </c>
      <c r="F32" s="199">
        <v>7</v>
      </c>
      <c r="G32" s="199">
        <v>12</v>
      </c>
      <c r="H32" s="202">
        <v>10</v>
      </c>
      <c r="I32" s="202">
        <v>4</v>
      </c>
      <c r="J32" s="199">
        <v>3</v>
      </c>
      <c r="K32" s="199">
        <v>14</v>
      </c>
      <c r="L32" s="202">
        <v>2</v>
      </c>
      <c r="M32" s="202">
        <v>8</v>
      </c>
      <c r="N32" s="199">
        <v>9</v>
      </c>
      <c r="O32" s="199">
        <v>5</v>
      </c>
      <c r="P32" s="202">
        <v>11</v>
      </c>
      <c r="Q32" s="202">
        <v>16</v>
      </c>
      <c r="R32" s="199">
        <v>15</v>
      </c>
      <c r="S32" s="199">
        <v>1</v>
      </c>
      <c r="T32" s="202">
        <v>13</v>
      </c>
      <c r="U32" s="203">
        <v>6</v>
      </c>
      <c r="AB32" s="198"/>
      <c r="AC32" s="193"/>
      <c r="AD32" s="199"/>
      <c r="AE32" s="199"/>
      <c r="AF32" s="202"/>
      <c r="AG32" s="202"/>
      <c r="AH32" s="199"/>
      <c r="AI32" s="199"/>
      <c r="AJ32" s="202"/>
      <c r="AK32" s="202"/>
      <c r="AL32" s="199"/>
      <c r="AM32" s="199"/>
      <c r="AN32" s="202"/>
      <c r="AO32" s="202"/>
      <c r="AP32" s="199"/>
      <c r="AQ32" s="199"/>
      <c r="AR32" s="202"/>
      <c r="AS32" s="203"/>
    </row>
    <row r="33" spans="1:45" ht="12" customHeight="1" x14ac:dyDescent="0.3">
      <c r="D33" s="205"/>
      <c r="E33" s="206"/>
      <c r="F33" s="206"/>
      <c r="G33" s="206"/>
      <c r="H33" s="206"/>
      <c r="I33" s="206"/>
      <c r="J33" s="206"/>
      <c r="K33" s="206"/>
      <c r="L33" s="206"/>
      <c r="M33" s="206"/>
      <c r="N33" s="206"/>
      <c r="O33" s="206"/>
      <c r="P33" s="206"/>
      <c r="Q33" s="206"/>
      <c r="R33" s="206"/>
      <c r="S33" s="206"/>
      <c r="T33" s="206"/>
      <c r="U33" s="207"/>
      <c r="AB33" s="205"/>
      <c r="AC33" s="206"/>
      <c r="AD33" s="206"/>
      <c r="AE33" s="206"/>
      <c r="AF33" s="206"/>
      <c r="AG33" s="206"/>
      <c r="AH33" s="206"/>
      <c r="AI33" s="206"/>
      <c r="AJ33" s="206"/>
      <c r="AK33" s="206"/>
      <c r="AL33" s="206"/>
      <c r="AM33" s="206"/>
      <c r="AN33" s="206"/>
      <c r="AO33" s="206"/>
      <c r="AP33" s="206"/>
      <c r="AQ33" s="206"/>
      <c r="AR33" s="206"/>
      <c r="AS33" s="207"/>
    </row>
    <row r="34" spans="1:45" ht="12" customHeight="1" x14ac:dyDescent="0.3">
      <c r="A34" s="208" t="s">
        <v>203</v>
      </c>
      <c r="B34" s="209">
        <v>42824</v>
      </c>
      <c r="D34" s="210" t="s">
        <v>204</v>
      </c>
      <c r="E34" s="211">
        <f>$B$34</f>
        <v>42824</v>
      </c>
      <c r="F34" s="199">
        <v>6</v>
      </c>
      <c r="G34" s="199">
        <v>16</v>
      </c>
      <c r="H34" s="202">
        <v>11</v>
      </c>
      <c r="I34" s="202">
        <v>2</v>
      </c>
      <c r="J34" s="199">
        <v>4</v>
      </c>
      <c r="K34" s="199">
        <v>8</v>
      </c>
      <c r="L34" s="202">
        <v>9</v>
      </c>
      <c r="M34" s="202">
        <v>3</v>
      </c>
      <c r="N34" s="199">
        <v>15</v>
      </c>
      <c r="O34" s="199">
        <v>14</v>
      </c>
      <c r="P34" s="202">
        <v>10</v>
      </c>
      <c r="Q34" s="202">
        <v>13</v>
      </c>
      <c r="R34" s="199">
        <v>5</v>
      </c>
      <c r="S34" s="199">
        <v>12</v>
      </c>
      <c r="T34" s="202">
        <v>7</v>
      </c>
      <c r="U34" s="203">
        <v>1</v>
      </c>
      <c r="AB34" s="210"/>
      <c r="AC34" s="211"/>
      <c r="AD34" s="199"/>
      <c r="AE34" s="199"/>
      <c r="AF34" s="202"/>
      <c r="AG34" s="202"/>
      <c r="AH34" s="199"/>
      <c r="AI34" s="199"/>
      <c r="AJ34" s="202"/>
      <c r="AK34" s="202"/>
      <c r="AL34" s="199"/>
      <c r="AM34" s="199"/>
      <c r="AN34" s="202"/>
      <c r="AO34" s="202"/>
      <c r="AP34" s="199"/>
      <c r="AQ34" s="199"/>
      <c r="AR34" s="202"/>
      <c r="AS34" s="203"/>
    </row>
    <row r="35" spans="1:45" ht="12" customHeight="1" x14ac:dyDescent="0.3">
      <c r="A35" s="208" t="s">
        <v>205</v>
      </c>
      <c r="B35" s="209">
        <v>42831</v>
      </c>
      <c r="D35" s="210" t="s">
        <v>206</v>
      </c>
      <c r="E35" s="211">
        <f>$B$35</f>
        <v>42831</v>
      </c>
      <c r="F35" s="199">
        <v>5</v>
      </c>
      <c r="G35" s="199">
        <v>14</v>
      </c>
      <c r="H35" s="202">
        <v>1</v>
      </c>
      <c r="I35" s="202">
        <v>3</v>
      </c>
      <c r="J35" s="199">
        <v>15</v>
      </c>
      <c r="K35" s="199">
        <v>12</v>
      </c>
      <c r="L35" s="202">
        <v>13</v>
      </c>
      <c r="M35" s="202">
        <v>11</v>
      </c>
      <c r="N35" s="199">
        <v>8</v>
      </c>
      <c r="O35" s="199">
        <v>16</v>
      </c>
      <c r="P35" s="202">
        <v>7</v>
      </c>
      <c r="Q35" s="202">
        <v>9</v>
      </c>
      <c r="R35" s="199">
        <v>6</v>
      </c>
      <c r="S35" s="199">
        <v>4</v>
      </c>
      <c r="T35" s="202">
        <v>2</v>
      </c>
      <c r="U35" s="203">
        <v>10</v>
      </c>
      <c r="AB35" s="210"/>
      <c r="AC35" s="211"/>
      <c r="AD35" s="199"/>
      <c r="AE35" s="199"/>
      <c r="AF35" s="202"/>
      <c r="AG35" s="202"/>
      <c r="AH35" s="199"/>
      <c r="AI35" s="199"/>
      <c r="AJ35" s="202"/>
      <c r="AK35" s="202"/>
      <c r="AL35" s="199"/>
      <c r="AM35" s="199"/>
      <c r="AN35" s="202"/>
      <c r="AO35" s="202"/>
      <c r="AP35" s="199"/>
      <c r="AQ35" s="199"/>
      <c r="AR35" s="202"/>
      <c r="AS35" s="203"/>
    </row>
    <row r="36" spans="1:45" ht="12" customHeight="1" x14ac:dyDescent="0.3">
      <c r="A36" s="208" t="s">
        <v>207</v>
      </c>
      <c r="B36" s="209">
        <v>42838</v>
      </c>
      <c r="D36" s="210" t="s">
        <v>208</v>
      </c>
      <c r="E36" s="211">
        <f>$B$36</f>
        <v>42838</v>
      </c>
      <c r="F36" s="199">
        <v>1</v>
      </c>
      <c r="G36" s="199">
        <v>2</v>
      </c>
      <c r="H36" s="202">
        <v>3</v>
      </c>
      <c r="I36" s="202">
        <v>4</v>
      </c>
      <c r="J36" s="199">
        <v>5</v>
      </c>
      <c r="K36" s="199">
        <v>6</v>
      </c>
      <c r="L36" s="202">
        <v>7</v>
      </c>
      <c r="M36" s="202">
        <v>8</v>
      </c>
      <c r="N36" s="199">
        <v>9</v>
      </c>
      <c r="O36" s="199">
        <v>10</v>
      </c>
      <c r="P36" s="202">
        <v>11</v>
      </c>
      <c r="Q36" s="202">
        <v>12</v>
      </c>
      <c r="R36" s="199">
        <v>13</v>
      </c>
      <c r="S36" s="199">
        <v>14</v>
      </c>
      <c r="T36" s="202">
        <v>15</v>
      </c>
      <c r="U36" s="203">
        <v>16</v>
      </c>
      <c r="AB36" s="210"/>
      <c r="AC36" s="211"/>
      <c r="AD36" s="199"/>
      <c r="AE36" s="199"/>
      <c r="AF36" s="202"/>
      <c r="AG36" s="202"/>
      <c r="AH36" s="199"/>
      <c r="AI36" s="199"/>
      <c r="AJ36" s="202"/>
      <c r="AK36" s="202"/>
      <c r="AL36" s="199"/>
      <c r="AM36" s="199"/>
      <c r="AN36" s="202"/>
      <c r="AO36" s="202"/>
      <c r="AP36" s="199"/>
      <c r="AQ36" s="199"/>
      <c r="AR36" s="202"/>
      <c r="AS36" s="203"/>
    </row>
    <row r="37" spans="1:45" ht="12" customHeight="1" x14ac:dyDescent="0.3">
      <c r="A37" s="208" t="s">
        <v>209</v>
      </c>
      <c r="B37" s="209">
        <v>42845</v>
      </c>
      <c r="D37" s="210" t="s">
        <v>210</v>
      </c>
      <c r="E37" s="211">
        <f>$B$37</f>
        <v>42845</v>
      </c>
      <c r="F37" s="199">
        <v>13</v>
      </c>
      <c r="G37" s="199">
        <v>12</v>
      </c>
      <c r="H37" s="202">
        <v>6</v>
      </c>
      <c r="I37" s="202">
        <v>15</v>
      </c>
      <c r="J37" s="199">
        <v>8</v>
      </c>
      <c r="K37" s="199">
        <v>3</v>
      </c>
      <c r="L37" s="202">
        <v>10</v>
      </c>
      <c r="M37" s="202">
        <v>5</v>
      </c>
      <c r="N37" s="199">
        <v>11</v>
      </c>
      <c r="O37" s="199">
        <v>7</v>
      </c>
      <c r="P37" s="202">
        <v>9</v>
      </c>
      <c r="Q37" s="202">
        <v>2</v>
      </c>
      <c r="R37" s="199">
        <v>1</v>
      </c>
      <c r="S37" s="199">
        <v>16</v>
      </c>
      <c r="T37" s="202">
        <v>4</v>
      </c>
      <c r="U37" s="203">
        <v>14</v>
      </c>
      <c r="AB37" s="210"/>
      <c r="AC37" s="211"/>
      <c r="AD37" s="199"/>
      <c r="AE37" s="199"/>
      <c r="AF37" s="202"/>
      <c r="AG37" s="202"/>
      <c r="AH37" s="199"/>
      <c r="AI37" s="199"/>
      <c r="AJ37" s="202"/>
      <c r="AK37" s="202"/>
      <c r="AL37" s="199"/>
      <c r="AM37" s="199"/>
      <c r="AN37" s="202"/>
      <c r="AO37" s="202"/>
      <c r="AP37" s="199"/>
      <c r="AQ37" s="199"/>
      <c r="AR37" s="202"/>
      <c r="AS37" s="203"/>
    </row>
    <row r="38" spans="1:45" x14ac:dyDescent="0.3">
      <c r="D38" s="212"/>
      <c r="E38" s="213"/>
      <c r="F38" s="213"/>
      <c r="G38" s="213"/>
      <c r="H38" s="213"/>
      <c r="I38" s="213"/>
      <c r="J38" s="213"/>
      <c r="K38" s="213"/>
      <c r="L38" s="213"/>
      <c r="M38" s="213"/>
      <c r="N38" s="213"/>
      <c r="O38" s="213"/>
      <c r="P38" s="213"/>
      <c r="Q38" s="213"/>
      <c r="R38" s="213"/>
      <c r="S38" s="213"/>
      <c r="T38" s="213"/>
      <c r="U38" s="214"/>
      <c r="AB38" s="212"/>
      <c r="AC38" s="213"/>
      <c r="AD38" s="213"/>
      <c r="AE38" s="213"/>
      <c r="AF38" s="213"/>
      <c r="AG38" s="213"/>
      <c r="AH38" s="213"/>
      <c r="AI38" s="213"/>
      <c r="AJ38" s="213"/>
      <c r="AK38" s="213"/>
      <c r="AL38" s="213"/>
      <c r="AM38" s="213"/>
      <c r="AN38" s="213"/>
      <c r="AO38" s="213"/>
      <c r="AP38" s="213"/>
      <c r="AQ38" s="213"/>
      <c r="AR38" s="213"/>
      <c r="AS38" s="214"/>
    </row>
    <row r="39" spans="1:45" s="103" customFormat="1" ht="22.05" customHeight="1" thickBot="1" x14ac:dyDescent="0.3">
      <c r="A39" s="110" t="s">
        <v>211</v>
      </c>
      <c r="B39" s="215">
        <v>42852</v>
      </c>
      <c r="C39" s="216"/>
      <c r="D39" s="217" t="s">
        <v>212</v>
      </c>
      <c r="E39" s="211">
        <f>$B$39</f>
        <v>42852</v>
      </c>
      <c r="F39" s="218"/>
      <c r="G39" s="218"/>
      <c r="H39" s="219"/>
      <c r="I39" s="219"/>
      <c r="J39" s="218"/>
      <c r="K39" s="218"/>
      <c r="L39" s="219"/>
      <c r="M39" s="219"/>
      <c r="N39" s="220"/>
      <c r="O39" s="220"/>
      <c r="P39" s="221"/>
      <c r="Q39" s="221"/>
      <c r="R39" s="220"/>
      <c r="S39" s="220"/>
      <c r="T39" s="221"/>
      <c r="U39" s="222"/>
      <c r="AB39" s="217"/>
      <c r="AC39" s="211"/>
      <c r="AD39" s="218"/>
      <c r="AE39" s="218"/>
      <c r="AF39" s="219"/>
      <c r="AG39" s="219"/>
      <c r="AH39" s="218"/>
      <c r="AI39" s="218"/>
      <c r="AJ39" s="219"/>
      <c r="AK39" s="219"/>
      <c r="AL39" s="220"/>
      <c r="AM39" s="220"/>
      <c r="AN39" s="221"/>
      <c r="AO39" s="221"/>
      <c r="AP39" s="220"/>
      <c r="AQ39" s="220"/>
      <c r="AR39" s="221"/>
      <c r="AS39" s="222"/>
    </row>
    <row r="40" spans="1:45" ht="15" thickBot="1" x14ac:dyDescent="0.35">
      <c r="D40" s="212"/>
      <c r="E40" s="213"/>
      <c r="F40" s="213"/>
      <c r="G40" s="213"/>
      <c r="H40" s="213"/>
      <c r="I40" s="213"/>
      <c r="J40" s="213"/>
      <c r="K40" s="213"/>
      <c r="L40" s="213"/>
      <c r="M40" s="213"/>
      <c r="N40" s="213"/>
      <c r="O40" s="213"/>
      <c r="P40" s="213"/>
      <c r="Q40" s="213"/>
      <c r="R40" s="213"/>
      <c r="S40" s="213"/>
      <c r="T40" s="213"/>
      <c r="U40" s="214"/>
      <c r="AB40" s="212"/>
      <c r="AC40" s="213"/>
      <c r="AD40" s="213"/>
      <c r="AE40" s="213"/>
      <c r="AF40" s="213"/>
      <c r="AG40" s="213"/>
      <c r="AH40" s="213"/>
      <c r="AI40" s="213"/>
      <c r="AJ40" s="213"/>
      <c r="AK40" s="213"/>
      <c r="AL40" s="213"/>
      <c r="AM40" s="213"/>
      <c r="AN40" s="213"/>
      <c r="AO40" s="213"/>
      <c r="AP40" s="213"/>
      <c r="AQ40" s="213"/>
      <c r="AR40" s="213"/>
      <c r="AS40" s="214"/>
    </row>
    <row r="41" spans="1:45" ht="12" customHeight="1" thickBot="1" x14ac:dyDescent="0.35">
      <c r="A41" s="111" t="s">
        <v>213</v>
      </c>
      <c r="B41" s="223">
        <v>42733</v>
      </c>
      <c r="D41" s="224" t="s">
        <v>213</v>
      </c>
      <c r="E41" s="225">
        <f>$B$41</f>
        <v>42733</v>
      </c>
      <c r="F41" s="226"/>
      <c r="G41" s="226"/>
      <c r="H41" s="227"/>
      <c r="I41" s="227"/>
      <c r="J41" s="226"/>
      <c r="K41" s="226"/>
      <c r="L41" s="227"/>
      <c r="M41" s="227"/>
      <c r="N41" s="228"/>
      <c r="O41" s="228"/>
      <c r="P41" s="229"/>
      <c r="Q41" s="229"/>
      <c r="R41" s="228"/>
      <c r="S41" s="228"/>
      <c r="T41" s="229"/>
      <c r="U41" s="230"/>
      <c r="AB41" s="224"/>
      <c r="AC41" s="225"/>
      <c r="AD41" s="226"/>
      <c r="AE41" s="226"/>
      <c r="AF41" s="227"/>
      <c r="AG41" s="227"/>
      <c r="AH41" s="226"/>
      <c r="AI41" s="226"/>
      <c r="AJ41" s="227"/>
      <c r="AK41" s="227"/>
      <c r="AL41" s="228"/>
      <c r="AM41" s="228"/>
      <c r="AN41" s="229"/>
      <c r="AO41" s="229"/>
      <c r="AP41" s="228"/>
      <c r="AQ41" s="228"/>
      <c r="AR41" s="229"/>
      <c r="AS41" s="230"/>
    </row>
    <row r="42" spans="1:45" ht="15" thickBot="1" x14ac:dyDescent="0.35">
      <c r="A42" s="231"/>
      <c r="B42" s="232"/>
      <c r="D42" s="32" t="s">
        <v>214</v>
      </c>
      <c r="E42" s="233" t="s">
        <v>63</v>
      </c>
      <c r="F42" s="234"/>
      <c r="G42" s="235"/>
      <c r="H42" s="236" t="s">
        <v>215</v>
      </c>
      <c r="I42" s="237"/>
      <c r="J42" s="238"/>
      <c r="K42" s="236" t="s">
        <v>214</v>
      </c>
      <c r="L42" s="237"/>
      <c r="M42" s="238"/>
      <c r="N42" s="236" t="s">
        <v>63</v>
      </c>
      <c r="O42" s="237"/>
      <c r="P42" s="237"/>
      <c r="Q42" s="237"/>
      <c r="R42" s="238"/>
      <c r="S42" s="236" t="s">
        <v>215</v>
      </c>
      <c r="T42" s="237"/>
      <c r="U42" s="238"/>
      <c r="AB42" s="32"/>
      <c r="AC42" s="233"/>
      <c r="AD42" s="234"/>
      <c r="AE42" s="235"/>
      <c r="AF42" s="236"/>
      <c r="AG42" s="237"/>
      <c r="AH42" s="238"/>
      <c r="AI42" s="236"/>
      <c r="AJ42" s="237"/>
      <c r="AK42" s="238"/>
      <c r="AL42" s="236"/>
      <c r="AM42" s="237"/>
      <c r="AN42" s="237"/>
      <c r="AO42" s="237"/>
      <c r="AP42" s="238"/>
      <c r="AQ42" s="236"/>
      <c r="AR42" s="237"/>
      <c r="AS42" s="238"/>
    </row>
    <row r="43" spans="1:45" x14ac:dyDescent="0.3">
      <c r="A43" s="231"/>
      <c r="B43" s="232"/>
      <c r="D43" s="239">
        <v>1</v>
      </c>
      <c r="E43" s="240"/>
      <c r="F43" s="241"/>
      <c r="G43" s="242"/>
      <c r="H43" s="240"/>
      <c r="I43" s="241"/>
      <c r="J43" s="242"/>
      <c r="K43" s="240">
        <v>9</v>
      </c>
      <c r="L43" s="241"/>
      <c r="M43" s="242"/>
      <c r="N43" s="240"/>
      <c r="O43" s="241"/>
      <c r="P43" s="241"/>
      <c r="Q43" s="241"/>
      <c r="R43" s="242"/>
      <c r="S43" s="240"/>
      <c r="T43" s="241"/>
      <c r="U43" s="242"/>
      <c r="AB43" s="239"/>
      <c r="AC43" s="240"/>
      <c r="AD43" s="241"/>
      <c r="AE43" s="242"/>
      <c r="AF43" s="240"/>
      <c r="AG43" s="241"/>
      <c r="AH43" s="242"/>
      <c r="AI43" s="240"/>
      <c r="AJ43" s="241"/>
      <c r="AK43" s="242"/>
      <c r="AL43" s="240"/>
      <c r="AM43" s="241"/>
      <c r="AN43" s="241"/>
      <c r="AO43" s="241"/>
      <c r="AP43" s="242"/>
      <c r="AQ43" s="240"/>
      <c r="AR43" s="241"/>
      <c r="AS43" s="242"/>
    </row>
    <row r="44" spans="1:45" x14ac:dyDescent="0.3">
      <c r="A44" s="231"/>
      <c r="B44" s="232"/>
      <c r="D44" s="243">
        <v>2</v>
      </c>
      <c r="E44" s="244"/>
      <c r="F44" s="245"/>
      <c r="G44" s="246"/>
      <c r="H44" s="244"/>
      <c r="I44" s="245"/>
      <c r="J44" s="246"/>
      <c r="K44" s="244">
        <v>10</v>
      </c>
      <c r="L44" s="245"/>
      <c r="M44" s="246"/>
      <c r="N44" s="244"/>
      <c r="O44" s="245"/>
      <c r="P44" s="245"/>
      <c r="Q44" s="245"/>
      <c r="R44" s="246"/>
      <c r="S44" s="244"/>
      <c r="T44" s="245"/>
      <c r="U44" s="246"/>
      <c r="AB44" s="243"/>
      <c r="AC44" s="244"/>
      <c r="AD44" s="245"/>
      <c r="AE44" s="246"/>
      <c r="AF44" s="244"/>
      <c r="AG44" s="245"/>
      <c r="AH44" s="246"/>
      <c r="AI44" s="244"/>
      <c r="AJ44" s="245"/>
      <c r="AK44" s="246"/>
      <c r="AL44" s="244"/>
      <c r="AM44" s="245"/>
      <c r="AN44" s="245"/>
      <c r="AO44" s="245"/>
      <c r="AP44" s="246"/>
      <c r="AQ44" s="244"/>
      <c r="AR44" s="245"/>
      <c r="AS44" s="246"/>
    </row>
    <row r="45" spans="1:45" x14ac:dyDescent="0.3">
      <c r="A45" s="231"/>
      <c r="B45" s="232"/>
      <c r="D45" s="243">
        <v>3</v>
      </c>
      <c r="E45" s="244"/>
      <c r="F45" s="245"/>
      <c r="G45" s="246"/>
      <c r="H45" s="244"/>
      <c r="I45" s="245"/>
      <c r="J45" s="246"/>
      <c r="K45" s="244">
        <v>11</v>
      </c>
      <c r="L45" s="245"/>
      <c r="M45" s="246"/>
      <c r="N45" s="244"/>
      <c r="O45" s="245"/>
      <c r="P45" s="245"/>
      <c r="Q45" s="245"/>
      <c r="R45" s="246"/>
      <c r="S45" s="244"/>
      <c r="T45" s="245"/>
      <c r="U45" s="246"/>
      <c r="AB45" s="243"/>
      <c r="AC45" s="244"/>
      <c r="AD45" s="245"/>
      <c r="AE45" s="246"/>
      <c r="AF45" s="244"/>
      <c r="AG45" s="245"/>
      <c r="AH45" s="246"/>
      <c r="AI45" s="244"/>
      <c r="AJ45" s="245"/>
      <c r="AK45" s="246"/>
      <c r="AL45" s="244"/>
      <c r="AM45" s="245"/>
      <c r="AN45" s="245"/>
      <c r="AO45" s="245"/>
      <c r="AP45" s="246"/>
      <c r="AQ45" s="244"/>
      <c r="AR45" s="245"/>
      <c r="AS45" s="246"/>
    </row>
    <row r="46" spans="1:45" x14ac:dyDescent="0.3">
      <c r="A46" s="231"/>
      <c r="B46" s="232"/>
      <c r="D46" s="243">
        <v>4</v>
      </c>
      <c r="E46" s="244"/>
      <c r="F46" s="245"/>
      <c r="G46" s="246"/>
      <c r="H46" s="244"/>
      <c r="I46" s="245"/>
      <c r="J46" s="246"/>
      <c r="K46" s="244">
        <v>12</v>
      </c>
      <c r="L46" s="245"/>
      <c r="M46" s="246"/>
      <c r="N46" s="244"/>
      <c r="O46" s="245"/>
      <c r="P46" s="245"/>
      <c r="Q46" s="245"/>
      <c r="R46" s="246"/>
      <c r="S46" s="244"/>
      <c r="T46" s="245"/>
      <c r="U46" s="246"/>
      <c r="AB46" s="243"/>
      <c r="AC46" s="244"/>
      <c r="AD46" s="245"/>
      <c r="AE46" s="246"/>
      <c r="AF46" s="244"/>
      <c r="AG46" s="245"/>
      <c r="AH46" s="246"/>
      <c r="AI46" s="244"/>
      <c r="AJ46" s="245"/>
      <c r="AK46" s="246"/>
      <c r="AL46" s="244"/>
      <c r="AM46" s="245"/>
      <c r="AN46" s="245"/>
      <c r="AO46" s="245"/>
      <c r="AP46" s="246"/>
      <c r="AQ46" s="244"/>
      <c r="AR46" s="245"/>
      <c r="AS46" s="246"/>
    </row>
    <row r="47" spans="1:45" x14ac:dyDescent="0.3">
      <c r="A47" s="231"/>
      <c r="B47" s="232"/>
      <c r="D47" s="243">
        <v>5</v>
      </c>
      <c r="E47" s="244"/>
      <c r="F47" s="245"/>
      <c r="G47" s="246"/>
      <c r="H47" s="244"/>
      <c r="I47" s="245"/>
      <c r="J47" s="246"/>
      <c r="K47" s="244">
        <v>13</v>
      </c>
      <c r="L47" s="245"/>
      <c r="M47" s="246"/>
      <c r="N47" s="244"/>
      <c r="O47" s="245"/>
      <c r="P47" s="245"/>
      <c r="Q47" s="245"/>
      <c r="R47" s="246"/>
      <c r="S47" s="244"/>
      <c r="T47" s="245"/>
      <c r="U47" s="246"/>
      <c r="AB47" s="243"/>
      <c r="AC47" s="244"/>
      <c r="AD47" s="245"/>
      <c r="AE47" s="246"/>
      <c r="AF47" s="244"/>
      <c r="AG47" s="245"/>
      <c r="AH47" s="246"/>
      <c r="AI47" s="244"/>
      <c r="AJ47" s="245"/>
      <c r="AK47" s="246"/>
      <c r="AL47" s="244"/>
      <c r="AM47" s="245"/>
      <c r="AN47" s="245"/>
      <c r="AO47" s="245"/>
      <c r="AP47" s="246"/>
      <c r="AQ47" s="244"/>
      <c r="AR47" s="245"/>
      <c r="AS47" s="246"/>
    </row>
    <row r="48" spans="1:45" x14ac:dyDescent="0.3">
      <c r="A48" s="231"/>
      <c r="B48" s="232"/>
      <c r="D48" s="243">
        <v>6</v>
      </c>
      <c r="E48" s="244"/>
      <c r="F48" s="245"/>
      <c r="G48" s="246"/>
      <c r="H48" s="244"/>
      <c r="I48" s="245"/>
      <c r="J48" s="246"/>
      <c r="K48" s="244">
        <v>14</v>
      </c>
      <c r="L48" s="245"/>
      <c r="M48" s="246"/>
      <c r="N48" s="244"/>
      <c r="O48" s="245"/>
      <c r="P48" s="245"/>
      <c r="Q48" s="245"/>
      <c r="R48" s="246"/>
      <c r="S48" s="244"/>
      <c r="T48" s="245"/>
      <c r="U48" s="246"/>
      <c r="AB48" s="243"/>
      <c r="AC48" s="244"/>
      <c r="AD48" s="245"/>
      <c r="AE48" s="246"/>
      <c r="AF48" s="244"/>
      <c r="AG48" s="245"/>
      <c r="AH48" s="246"/>
      <c r="AI48" s="244"/>
      <c r="AJ48" s="245"/>
      <c r="AK48" s="246"/>
      <c r="AL48" s="244"/>
      <c r="AM48" s="245"/>
      <c r="AN48" s="245"/>
      <c r="AO48" s="245"/>
      <c r="AP48" s="246"/>
      <c r="AQ48" s="244"/>
      <c r="AR48" s="245"/>
      <c r="AS48" s="246"/>
    </row>
    <row r="49" spans="1:45" x14ac:dyDescent="0.3">
      <c r="A49" s="231"/>
      <c r="B49" s="232"/>
      <c r="D49" s="243">
        <v>7</v>
      </c>
      <c r="E49" s="244"/>
      <c r="F49" s="245"/>
      <c r="G49" s="246"/>
      <c r="H49" s="244"/>
      <c r="I49" s="245"/>
      <c r="J49" s="246"/>
      <c r="K49" s="244">
        <v>15</v>
      </c>
      <c r="L49" s="245"/>
      <c r="M49" s="246"/>
      <c r="N49" s="244"/>
      <c r="O49" s="245"/>
      <c r="P49" s="245"/>
      <c r="Q49" s="245"/>
      <c r="R49" s="246"/>
      <c r="S49" s="244"/>
      <c r="T49" s="245"/>
      <c r="U49" s="246"/>
      <c r="AB49" s="243"/>
      <c r="AC49" s="244"/>
      <c r="AD49" s="245"/>
      <c r="AE49" s="246"/>
      <c r="AF49" s="244"/>
      <c r="AG49" s="245"/>
      <c r="AH49" s="246"/>
      <c r="AI49" s="244"/>
      <c r="AJ49" s="245"/>
      <c r="AK49" s="246"/>
      <c r="AL49" s="244"/>
      <c r="AM49" s="245"/>
      <c r="AN49" s="245"/>
      <c r="AO49" s="245"/>
      <c r="AP49" s="246"/>
      <c r="AQ49" s="244"/>
      <c r="AR49" s="245"/>
      <c r="AS49" s="246"/>
    </row>
    <row r="50" spans="1:45" ht="15" thickBot="1" x14ac:dyDescent="0.35">
      <c r="A50" s="231"/>
      <c r="B50" s="232"/>
      <c r="D50" s="247">
        <v>8</v>
      </c>
      <c r="E50" s="248"/>
      <c r="F50" s="249"/>
      <c r="G50" s="250"/>
      <c r="H50" s="248"/>
      <c r="I50" s="249"/>
      <c r="J50" s="250"/>
      <c r="K50" s="248">
        <v>16</v>
      </c>
      <c r="L50" s="249"/>
      <c r="M50" s="250"/>
      <c r="N50" s="248"/>
      <c r="O50" s="249"/>
      <c r="P50" s="249"/>
      <c r="Q50" s="249"/>
      <c r="R50" s="250"/>
      <c r="S50" s="248"/>
      <c r="T50" s="249"/>
      <c r="U50" s="250"/>
      <c r="AB50" s="247"/>
      <c r="AC50" s="248"/>
      <c r="AD50" s="249"/>
      <c r="AE50" s="250"/>
      <c r="AF50" s="248"/>
      <c r="AG50" s="249"/>
      <c r="AH50" s="250"/>
      <c r="AI50" s="248"/>
      <c r="AJ50" s="249"/>
      <c r="AK50" s="250"/>
      <c r="AL50" s="248"/>
      <c r="AM50" s="249"/>
      <c r="AN50" s="249"/>
      <c r="AO50" s="249"/>
      <c r="AP50" s="250"/>
      <c r="AQ50" s="248"/>
      <c r="AR50" s="249"/>
      <c r="AS50" s="250"/>
    </row>
    <row r="51" spans="1:45" ht="15" customHeight="1" thickBot="1" x14ac:dyDescent="0.35">
      <c r="A51" s="231"/>
      <c r="B51" s="232"/>
      <c r="D51" s="251" t="s">
        <v>216</v>
      </c>
      <c r="E51" s="236" t="s">
        <v>65</v>
      </c>
      <c r="F51" s="237"/>
      <c r="G51" s="238"/>
      <c r="H51" s="236" t="s">
        <v>217</v>
      </c>
      <c r="I51" s="237"/>
      <c r="J51" s="237"/>
      <c r="K51" s="237"/>
      <c r="L51" s="238"/>
      <c r="M51" s="236" t="s">
        <v>101</v>
      </c>
      <c r="N51" s="237"/>
      <c r="O51" s="237"/>
      <c r="P51" s="237"/>
      <c r="Q51" s="237"/>
      <c r="R51" s="236" t="s">
        <v>218</v>
      </c>
      <c r="S51" s="237"/>
      <c r="T51" s="237"/>
      <c r="U51" s="238"/>
      <c r="AB51" s="251"/>
      <c r="AC51" s="236"/>
      <c r="AD51" s="237"/>
      <c r="AE51" s="238"/>
      <c r="AF51" s="236"/>
      <c r="AG51" s="237"/>
      <c r="AH51" s="237"/>
      <c r="AI51" s="237"/>
      <c r="AJ51" s="238"/>
      <c r="AK51" s="236"/>
      <c r="AL51" s="237"/>
      <c r="AM51" s="237"/>
      <c r="AN51" s="237"/>
      <c r="AO51" s="237"/>
      <c r="AP51" s="236"/>
      <c r="AQ51" s="237"/>
      <c r="AR51" s="237"/>
      <c r="AS51" s="238"/>
    </row>
    <row r="52" spans="1:45" ht="15" customHeight="1" thickBot="1" x14ac:dyDescent="0.35">
      <c r="A52" s="231"/>
      <c r="B52" s="232"/>
      <c r="D52" s="252"/>
      <c r="E52" s="236" t="s">
        <v>219</v>
      </c>
      <c r="F52" s="237"/>
      <c r="G52" s="238"/>
      <c r="H52" s="236" t="s">
        <v>220</v>
      </c>
      <c r="I52" s="237"/>
      <c r="J52" s="237"/>
      <c r="K52" s="237"/>
      <c r="L52" s="238"/>
      <c r="M52" s="236" t="s">
        <v>118</v>
      </c>
      <c r="N52" s="237"/>
      <c r="O52" s="237"/>
      <c r="P52" s="237"/>
      <c r="Q52" s="238"/>
      <c r="R52" s="236" t="s">
        <v>221</v>
      </c>
      <c r="S52" s="237"/>
      <c r="T52" s="237"/>
      <c r="U52" s="238"/>
      <c r="AB52" s="252"/>
      <c r="AC52" s="236"/>
      <c r="AD52" s="237"/>
      <c r="AE52" s="238"/>
      <c r="AF52" s="236"/>
      <c r="AG52" s="237"/>
      <c r="AH52" s="237"/>
      <c r="AI52" s="237"/>
      <c r="AJ52" s="238"/>
      <c r="AK52" s="236"/>
      <c r="AL52" s="237"/>
      <c r="AM52" s="237"/>
      <c r="AN52" s="237"/>
      <c r="AO52" s="238"/>
      <c r="AP52" s="236"/>
      <c r="AQ52" s="237"/>
      <c r="AR52" s="237"/>
      <c r="AS52" s="238"/>
    </row>
    <row r="53" spans="1:45" x14ac:dyDescent="0.3">
      <c r="A53" s="231"/>
      <c r="B53" s="232"/>
    </row>
    <row r="54" spans="1:45" x14ac:dyDescent="0.3">
      <c r="A54" s="231"/>
      <c r="B54" s="232"/>
    </row>
    <row r="55" spans="1:45" x14ac:dyDescent="0.3">
      <c r="A55" s="231"/>
      <c r="B55" s="232"/>
    </row>
    <row r="56" spans="1:45" x14ac:dyDescent="0.3">
      <c r="A56" s="231"/>
      <c r="B56" s="232"/>
    </row>
    <row r="57" spans="1:45" x14ac:dyDescent="0.3">
      <c r="A57" s="231"/>
      <c r="B57" s="232"/>
    </row>
    <row r="58" spans="1:45" x14ac:dyDescent="0.3">
      <c r="A58" s="231"/>
      <c r="B58" s="232"/>
    </row>
    <row r="59" spans="1:45" x14ac:dyDescent="0.3">
      <c r="A59" s="231"/>
      <c r="B59" s="232"/>
    </row>
    <row r="60" spans="1:45" x14ac:dyDescent="0.3">
      <c r="A60" s="231"/>
      <c r="B60" s="232"/>
    </row>
    <row r="61" spans="1:45" x14ac:dyDescent="0.3">
      <c r="A61" s="231"/>
      <c r="B61" s="232"/>
    </row>
    <row r="62" spans="1:45" x14ac:dyDescent="0.3">
      <c r="A62" s="231"/>
      <c r="B62" s="232"/>
    </row>
    <row r="63" spans="1:45" x14ac:dyDescent="0.3">
      <c r="A63" s="231"/>
      <c r="B63" s="232"/>
    </row>
    <row r="64" spans="1:45" x14ac:dyDescent="0.3">
      <c r="A64" s="231"/>
      <c r="B64" s="232"/>
    </row>
    <row r="65" spans="1:2" x14ac:dyDescent="0.3">
      <c r="A65" s="231"/>
      <c r="B65" s="232"/>
    </row>
    <row r="66" spans="1:2" x14ac:dyDescent="0.3">
      <c r="A66" s="231"/>
      <c r="B66" s="232"/>
    </row>
    <row r="67" spans="1:2" x14ac:dyDescent="0.3">
      <c r="A67" s="231"/>
      <c r="B67" s="232"/>
    </row>
    <row r="68" spans="1:2" x14ac:dyDescent="0.3">
      <c r="A68" s="231"/>
      <c r="B68" s="232"/>
    </row>
    <row r="69" spans="1:2" x14ac:dyDescent="0.3">
      <c r="A69" s="231"/>
      <c r="B69" s="232"/>
    </row>
    <row r="70" spans="1:2" x14ac:dyDescent="0.3">
      <c r="A70" s="231"/>
      <c r="B70" s="232"/>
    </row>
    <row r="71" spans="1:2" x14ac:dyDescent="0.3">
      <c r="A71" s="231"/>
      <c r="B71" s="232"/>
    </row>
    <row r="72" spans="1:2" x14ac:dyDescent="0.3">
      <c r="A72" s="231"/>
      <c r="B72" s="232"/>
    </row>
    <row r="73" spans="1:2" x14ac:dyDescent="0.3">
      <c r="A73" s="231"/>
      <c r="B73" s="232"/>
    </row>
    <row r="74" spans="1:2" x14ac:dyDescent="0.3">
      <c r="A74" s="231"/>
      <c r="B74" s="232"/>
    </row>
    <row r="75" spans="1:2" x14ac:dyDescent="0.3">
      <c r="A75" s="231"/>
      <c r="B75" s="232"/>
    </row>
    <row r="76" spans="1:2" x14ac:dyDescent="0.3">
      <c r="A76" s="231"/>
      <c r="B76" s="232"/>
    </row>
    <row r="77" spans="1:2" x14ac:dyDescent="0.3">
      <c r="A77" s="231"/>
      <c r="B77" s="232"/>
    </row>
    <row r="78" spans="1:2" x14ac:dyDescent="0.3">
      <c r="A78" s="231"/>
      <c r="B78" s="232"/>
    </row>
    <row r="79" spans="1:2" x14ac:dyDescent="0.3">
      <c r="A79" s="231"/>
      <c r="B79" s="232"/>
    </row>
    <row r="80" spans="1:2" x14ac:dyDescent="0.3">
      <c r="A80" s="231"/>
      <c r="B80" s="232"/>
    </row>
    <row r="81" spans="1:2" x14ac:dyDescent="0.3">
      <c r="A81" s="231"/>
      <c r="B81" s="232"/>
    </row>
    <row r="82" spans="1:2" x14ac:dyDescent="0.3">
      <c r="A82" s="231"/>
      <c r="B82" s="232"/>
    </row>
    <row r="83" spans="1:2" x14ac:dyDescent="0.3">
      <c r="A83" s="231"/>
      <c r="B83" s="232"/>
    </row>
    <row r="84" spans="1:2" x14ac:dyDescent="0.3">
      <c r="A84" s="231"/>
      <c r="B84" s="232"/>
    </row>
    <row r="85" spans="1:2" x14ac:dyDescent="0.3">
      <c r="A85" s="231"/>
      <c r="B85" s="232"/>
    </row>
    <row r="86" spans="1:2" x14ac:dyDescent="0.3">
      <c r="A86" s="231"/>
      <c r="B86" s="232"/>
    </row>
    <row r="87" spans="1:2" x14ac:dyDescent="0.3">
      <c r="A87" s="231"/>
      <c r="B87" s="232"/>
    </row>
    <row r="88" spans="1:2" x14ac:dyDescent="0.3">
      <c r="A88" s="231"/>
      <c r="B88" s="232"/>
    </row>
    <row r="89" spans="1:2" x14ac:dyDescent="0.3">
      <c r="A89" s="231"/>
      <c r="B89" s="232"/>
    </row>
    <row r="90" spans="1:2" x14ac:dyDescent="0.3">
      <c r="A90" s="231"/>
      <c r="B90" s="232"/>
    </row>
    <row r="91" spans="1:2" x14ac:dyDescent="0.3">
      <c r="A91" s="231"/>
      <c r="B91" s="232"/>
    </row>
    <row r="92" spans="1:2" x14ac:dyDescent="0.3">
      <c r="A92" s="231"/>
      <c r="B92" s="232"/>
    </row>
    <row r="93" spans="1:2" x14ac:dyDescent="0.3">
      <c r="A93" s="231"/>
      <c r="B93" s="232"/>
    </row>
    <row r="94" spans="1:2" x14ac:dyDescent="0.3">
      <c r="A94" s="231"/>
      <c r="B94" s="232"/>
    </row>
    <row r="95" spans="1:2" x14ac:dyDescent="0.3">
      <c r="A95" s="231"/>
      <c r="B95" s="232"/>
    </row>
    <row r="96" spans="1:2" x14ac:dyDescent="0.3">
      <c r="A96" s="231"/>
      <c r="B96" s="232"/>
    </row>
    <row r="97" spans="1:2" x14ac:dyDescent="0.3">
      <c r="A97" s="231"/>
      <c r="B97" s="232"/>
    </row>
    <row r="98" spans="1:2" x14ac:dyDescent="0.3">
      <c r="A98" s="231"/>
      <c r="B98" s="232"/>
    </row>
    <row r="99" spans="1:2" x14ac:dyDescent="0.3">
      <c r="A99" s="231"/>
      <c r="B99" s="232"/>
    </row>
    <row r="100" spans="1:2" x14ac:dyDescent="0.3">
      <c r="A100" s="231"/>
      <c r="B100" s="232"/>
    </row>
    <row r="101" spans="1:2" x14ac:dyDescent="0.3">
      <c r="A101" s="231"/>
      <c r="B101" s="232"/>
    </row>
    <row r="102" spans="1:2" x14ac:dyDescent="0.3">
      <c r="A102" s="231"/>
      <c r="B102" s="232"/>
    </row>
    <row r="103" spans="1:2" x14ac:dyDescent="0.3">
      <c r="A103" s="231"/>
      <c r="B103" s="232"/>
    </row>
    <row r="104" spans="1:2" x14ac:dyDescent="0.3">
      <c r="A104" s="231"/>
      <c r="B104" s="232"/>
    </row>
    <row r="105" spans="1:2" x14ac:dyDescent="0.3">
      <c r="A105" s="231"/>
      <c r="B105" s="232"/>
    </row>
    <row r="106" spans="1:2" x14ac:dyDescent="0.3">
      <c r="A106" s="231"/>
      <c r="B106" s="232"/>
    </row>
    <row r="107" spans="1:2" x14ac:dyDescent="0.3">
      <c r="A107" s="231"/>
      <c r="B107" s="232"/>
    </row>
    <row r="108" spans="1:2" x14ac:dyDescent="0.3">
      <c r="A108" s="231"/>
      <c r="B108" s="232"/>
    </row>
    <row r="109" spans="1:2" x14ac:dyDescent="0.3">
      <c r="A109" s="231"/>
      <c r="B109" s="232"/>
    </row>
    <row r="110" spans="1:2" x14ac:dyDescent="0.3">
      <c r="A110" s="231"/>
      <c r="B110" s="232"/>
    </row>
    <row r="111" spans="1:2" x14ac:dyDescent="0.3">
      <c r="A111" s="231"/>
      <c r="B111" s="232"/>
    </row>
    <row r="112" spans="1:2" x14ac:dyDescent="0.3">
      <c r="A112" s="231"/>
      <c r="B112" s="232"/>
    </row>
    <row r="113" spans="1:2" x14ac:dyDescent="0.3">
      <c r="A113" s="231"/>
      <c r="B113" s="232"/>
    </row>
    <row r="114" spans="1:2" x14ac:dyDescent="0.3">
      <c r="A114" s="231"/>
      <c r="B114" s="232"/>
    </row>
    <row r="115" spans="1:2" x14ac:dyDescent="0.3">
      <c r="A115" s="231"/>
      <c r="B115" s="232"/>
    </row>
    <row r="116" spans="1:2" x14ac:dyDescent="0.3">
      <c r="A116" s="231"/>
      <c r="B116" s="232"/>
    </row>
    <row r="117" spans="1:2" x14ac:dyDescent="0.3">
      <c r="A117" s="231"/>
      <c r="B117" s="232"/>
    </row>
    <row r="118" spans="1:2" x14ac:dyDescent="0.3">
      <c r="A118" s="231"/>
      <c r="B118" s="232"/>
    </row>
    <row r="119" spans="1:2" x14ac:dyDescent="0.3">
      <c r="A119" s="231"/>
      <c r="B119" s="232"/>
    </row>
    <row r="120" spans="1:2" x14ac:dyDescent="0.3">
      <c r="A120" s="231"/>
      <c r="B120" s="232"/>
    </row>
    <row r="121" spans="1:2" x14ac:dyDescent="0.3">
      <c r="A121" s="231"/>
      <c r="B121" s="232"/>
    </row>
    <row r="122" spans="1:2" x14ac:dyDescent="0.3">
      <c r="A122" s="231"/>
      <c r="B122" s="232"/>
    </row>
    <row r="123" spans="1:2" x14ac:dyDescent="0.3">
      <c r="A123" s="231"/>
      <c r="B123" s="232"/>
    </row>
    <row r="124" spans="1:2" x14ac:dyDescent="0.3">
      <c r="A124" s="231"/>
      <c r="B124" s="232"/>
    </row>
    <row r="125" spans="1:2" x14ac:dyDescent="0.3">
      <c r="A125" s="231"/>
      <c r="B125" s="232"/>
    </row>
    <row r="126" spans="1:2" x14ac:dyDescent="0.3">
      <c r="A126" s="231"/>
      <c r="B126" s="232"/>
    </row>
    <row r="127" spans="1:2" x14ac:dyDescent="0.3">
      <c r="A127" s="231"/>
      <c r="B127" s="232"/>
    </row>
    <row r="128" spans="1:2" x14ac:dyDescent="0.3">
      <c r="A128" s="231"/>
      <c r="B128" s="232"/>
    </row>
    <row r="129" spans="1:2" x14ac:dyDescent="0.3">
      <c r="A129" s="231"/>
      <c r="B129" s="232"/>
    </row>
    <row r="130" spans="1:2" x14ac:dyDescent="0.3">
      <c r="A130" s="231"/>
      <c r="B130" s="232"/>
    </row>
    <row r="131" spans="1:2" x14ac:dyDescent="0.3">
      <c r="A131" s="231"/>
      <c r="B131" s="232"/>
    </row>
    <row r="132" spans="1:2" x14ac:dyDescent="0.3">
      <c r="A132" s="231"/>
      <c r="B132" s="232"/>
    </row>
    <row r="133" spans="1:2" x14ac:dyDescent="0.3">
      <c r="A133" s="231"/>
      <c r="B133" s="232"/>
    </row>
    <row r="134" spans="1:2" x14ac:dyDescent="0.3">
      <c r="A134" s="231"/>
      <c r="B134" s="232"/>
    </row>
    <row r="135" spans="1:2" x14ac:dyDescent="0.3">
      <c r="A135" s="231"/>
      <c r="B135" s="232"/>
    </row>
    <row r="136" spans="1:2" x14ac:dyDescent="0.3">
      <c r="A136" s="231"/>
      <c r="B136" s="232"/>
    </row>
    <row r="137" spans="1:2" x14ac:dyDescent="0.3">
      <c r="A137" s="231"/>
      <c r="B137" s="232"/>
    </row>
    <row r="138" spans="1:2" x14ac:dyDescent="0.3">
      <c r="A138" s="231"/>
      <c r="B138" s="232"/>
    </row>
    <row r="139" spans="1:2" x14ac:dyDescent="0.3">
      <c r="A139" s="231"/>
      <c r="B139" s="232"/>
    </row>
    <row r="140" spans="1:2" x14ac:dyDescent="0.3">
      <c r="A140" s="231"/>
      <c r="B140" s="232"/>
    </row>
    <row r="141" spans="1:2" x14ac:dyDescent="0.3">
      <c r="A141" s="231"/>
      <c r="B141" s="232"/>
    </row>
    <row r="142" spans="1:2" x14ac:dyDescent="0.3">
      <c r="A142" s="231"/>
      <c r="B142" s="232"/>
    </row>
    <row r="143" spans="1:2" x14ac:dyDescent="0.3">
      <c r="A143" s="231"/>
      <c r="B143" s="232"/>
    </row>
    <row r="144" spans="1:2" x14ac:dyDescent="0.3">
      <c r="A144" s="231"/>
      <c r="B144" s="232"/>
    </row>
    <row r="145" spans="1:2" x14ac:dyDescent="0.3">
      <c r="A145" s="231"/>
      <c r="B145" s="232"/>
    </row>
    <row r="146" spans="1:2" x14ac:dyDescent="0.3">
      <c r="A146" s="231"/>
      <c r="B146" s="232"/>
    </row>
    <row r="147" spans="1:2" x14ac:dyDescent="0.3">
      <c r="A147" s="231"/>
      <c r="B147" s="232"/>
    </row>
    <row r="148" spans="1:2" x14ac:dyDescent="0.3">
      <c r="A148" s="231"/>
      <c r="B148" s="232"/>
    </row>
    <row r="149" spans="1:2" x14ac:dyDescent="0.3">
      <c r="A149" s="231"/>
      <c r="B149" s="232"/>
    </row>
    <row r="150" spans="1:2" x14ac:dyDescent="0.3">
      <c r="A150" s="231"/>
      <c r="B150" s="232"/>
    </row>
    <row r="151" spans="1:2" x14ac:dyDescent="0.3">
      <c r="A151" s="231"/>
      <c r="B151" s="232"/>
    </row>
    <row r="152" spans="1:2" x14ac:dyDescent="0.3">
      <c r="A152" s="231"/>
      <c r="B152" s="232"/>
    </row>
    <row r="153" spans="1:2" x14ac:dyDescent="0.3">
      <c r="A153" s="231"/>
      <c r="B153" s="232"/>
    </row>
    <row r="154" spans="1:2" x14ac:dyDescent="0.3">
      <c r="A154" s="231"/>
      <c r="B154" s="232"/>
    </row>
    <row r="155" spans="1:2" x14ac:dyDescent="0.3">
      <c r="A155" s="231"/>
      <c r="B155" s="232"/>
    </row>
    <row r="156" spans="1:2" x14ac:dyDescent="0.3">
      <c r="A156" s="231"/>
      <c r="B156" s="232"/>
    </row>
    <row r="157" spans="1:2" x14ac:dyDescent="0.3">
      <c r="A157" s="231"/>
      <c r="B157" s="232"/>
    </row>
    <row r="158" spans="1:2" x14ac:dyDescent="0.3">
      <c r="A158" s="231"/>
      <c r="B158" s="232"/>
    </row>
    <row r="159" spans="1:2" x14ac:dyDescent="0.3">
      <c r="A159" s="231"/>
      <c r="B159" s="232"/>
    </row>
    <row r="160" spans="1:2" x14ac:dyDescent="0.3">
      <c r="A160" s="231"/>
      <c r="B160" s="232"/>
    </row>
    <row r="161" spans="1:2" x14ac:dyDescent="0.3">
      <c r="A161" s="231"/>
      <c r="B161" s="232"/>
    </row>
    <row r="162" spans="1:2" x14ac:dyDescent="0.3">
      <c r="A162" s="231"/>
      <c r="B162" s="232"/>
    </row>
    <row r="163" spans="1:2" x14ac:dyDescent="0.3">
      <c r="A163" s="231"/>
      <c r="B163" s="232"/>
    </row>
    <row r="164" spans="1:2" x14ac:dyDescent="0.3">
      <c r="A164" s="231"/>
      <c r="B164" s="232"/>
    </row>
    <row r="165" spans="1:2" x14ac:dyDescent="0.3">
      <c r="A165" s="231"/>
      <c r="B165" s="232"/>
    </row>
    <row r="166" spans="1:2" x14ac:dyDescent="0.3">
      <c r="A166" s="231"/>
      <c r="B166" s="232"/>
    </row>
    <row r="167" spans="1:2" x14ac:dyDescent="0.3">
      <c r="A167" s="231"/>
      <c r="B167" s="232"/>
    </row>
    <row r="168" spans="1:2" x14ac:dyDescent="0.3">
      <c r="A168" s="231"/>
      <c r="B168" s="232"/>
    </row>
    <row r="169" spans="1:2" x14ac:dyDescent="0.3">
      <c r="A169" s="231"/>
      <c r="B169" s="232"/>
    </row>
    <row r="170" spans="1:2" x14ac:dyDescent="0.3">
      <c r="A170" s="231"/>
      <c r="B170" s="232"/>
    </row>
    <row r="171" spans="1:2" x14ac:dyDescent="0.3">
      <c r="A171" s="231"/>
      <c r="B171" s="232"/>
    </row>
    <row r="172" spans="1:2" x14ac:dyDescent="0.3">
      <c r="A172" s="231"/>
      <c r="B172" s="232"/>
    </row>
    <row r="173" spans="1:2" x14ac:dyDescent="0.3">
      <c r="A173" s="231"/>
      <c r="B173" s="232"/>
    </row>
    <row r="174" spans="1:2" x14ac:dyDescent="0.3">
      <c r="A174" s="231"/>
      <c r="B174" s="232"/>
    </row>
    <row r="175" spans="1:2" x14ac:dyDescent="0.3">
      <c r="A175" s="231"/>
      <c r="B175" s="232"/>
    </row>
    <row r="176" spans="1:2" x14ac:dyDescent="0.3">
      <c r="A176" s="231"/>
      <c r="B176" s="232"/>
    </row>
    <row r="177" spans="1:2" x14ac:dyDescent="0.3">
      <c r="A177" s="231"/>
      <c r="B177" s="232"/>
    </row>
    <row r="178" spans="1:2" x14ac:dyDescent="0.3">
      <c r="A178" s="231"/>
      <c r="B178" s="232"/>
    </row>
    <row r="179" spans="1:2" x14ac:dyDescent="0.3">
      <c r="A179" s="231"/>
      <c r="B179" s="232"/>
    </row>
    <row r="180" spans="1:2" x14ac:dyDescent="0.3">
      <c r="A180" s="231"/>
      <c r="B180" s="232"/>
    </row>
    <row r="181" spans="1:2" x14ac:dyDescent="0.3">
      <c r="A181" s="231"/>
      <c r="B181" s="232"/>
    </row>
    <row r="182" spans="1:2" x14ac:dyDescent="0.3">
      <c r="A182" s="231"/>
      <c r="B182" s="232"/>
    </row>
    <row r="183" spans="1:2" x14ac:dyDescent="0.3">
      <c r="A183" s="231"/>
      <c r="B183" s="232"/>
    </row>
    <row r="184" spans="1:2" x14ac:dyDescent="0.3">
      <c r="A184" s="231"/>
      <c r="B184" s="232"/>
    </row>
    <row r="185" spans="1:2" x14ac:dyDescent="0.3">
      <c r="A185" s="231"/>
      <c r="B185" s="232"/>
    </row>
    <row r="186" spans="1:2" x14ac:dyDescent="0.3">
      <c r="A186" s="231"/>
      <c r="B186" s="232"/>
    </row>
    <row r="187" spans="1:2" x14ac:dyDescent="0.3">
      <c r="A187" s="231"/>
      <c r="B187" s="232"/>
    </row>
    <row r="188" spans="1:2" x14ac:dyDescent="0.3">
      <c r="A188" s="231"/>
      <c r="B188" s="232"/>
    </row>
    <row r="189" spans="1:2" x14ac:dyDescent="0.3">
      <c r="A189" s="231"/>
      <c r="B189" s="232"/>
    </row>
    <row r="190" spans="1:2" x14ac:dyDescent="0.3">
      <c r="A190" s="231"/>
      <c r="B190" s="232"/>
    </row>
    <row r="191" spans="1:2" x14ac:dyDescent="0.3">
      <c r="A191" s="231"/>
      <c r="B191" s="232"/>
    </row>
    <row r="192" spans="1:2" x14ac:dyDescent="0.3">
      <c r="A192" s="231"/>
      <c r="B192" s="232"/>
    </row>
    <row r="193" spans="1:2" x14ac:dyDescent="0.3">
      <c r="A193" s="231"/>
      <c r="B193" s="232"/>
    </row>
    <row r="194" spans="1:2" x14ac:dyDescent="0.3">
      <c r="A194" s="231"/>
      <c r="B194" s="232"/>
    </row>
    <row r="195" spans="1:2" x14ac:dyDescent="0.3">
      <c r="A195" s="231"/>
      <c r="B195" s="232"/>
    </row>
    <row r="196" spans="1:2" x14ac:dyDescent="0.3">
      <c r="A196" s="231"/>
      <c r="B196" s="232"/>
    </row>
    <row r="197" spans="1:2" x14ac:dyDescent="0.3">
      <c r="A197" s="231"/>
      <c r="B197" s="232"/>
    </row>
    <row r="198" spans="1:2" x14ac:dyDescent="0.3">
      <c r="A198" s="231"/>
      <c r="B198" s="232"/>
    </row>
    <row r="199" spans="1:2" x14ac:dyDescent="0.3">
      <c r="A199" s="231"/>
      <c r="B199" s="232"/>
    </row>
    <row r="200" spans="1:2" x14ac:dyDescent="0.3">
      <c r="A200" s="231"/>
      <c r="B200" s="232"/>
    </row>
    <row r="201" spans="1:2" x14ac:dyDescent="0.3">
      <c r="A201" s="231"/>
      <c r="B201" s="232"/>
    </row>
    <row r="202" spans="1:2" x14ac:dyDescent="0.3">
      <c r="A202" s="231"/>
      <c r="B202" s="232"/>
    </row>
    <row r="203" spans="1:2" x14ac:dyDescent="0.3">
      <c r="A203" s="231"/>
      <c r="B203" s="232"/>
    </row>
    <row r="204" spans="1:2" x14ac:dyDescent="0.3">
      <c r="A204" s="231"/>
      <c r="B204" s="232"/>
    </row>
    <row r="205" spans="1:2" x14ac:dyDescent="0.3">
      <c r="A205" s="231"/>
      <c r="B205" s="232"/>
    </row>
    <row r="206" spans="1:2" x14ac:dyDescent="0.3">
      <c r="A206" s="231"/>
      <c r="B206" s="232"/>
    </row>
    <row r="207" spans="1:2" x14ac:dyDescent="0.3">
      <c r="A207" s="231"/>
      <c r="B207" s="232"/>
    </row>
    <row r="208" spans="1:2" x14ac:dyDescent="0.3">
      <c r="A208" s="231"/>
      <c r="B208" s="232"/>
    </row>
    <row r="209" spans="1:2" x14ac:dyDescent="0.3">
      <c r="A209" s="231"/>
      <c r="B209" s="232"/>
    </row>
    <row r="210" spans="1:2" x14ac:dyDescent="0.3">
      <c r="A210" s="231"/>
      <c r="B210" s="232"/>
    </row>
    <row r="211" spans="1:2" x14ac:dyDescent="0.3">
      <c r="A211" s="231"/>
      <c r="B211" s="232"/>
    </row>
    <row r="212" spans="1:2" x14ac:dyDescent="0.3">
      <c r="A212" s="231"/>
      <c r="B212" s="232"/>
    </row>
    <row r="213" spans="1:2" x14ac:dyDescent="0.3">
      <c r="A213" s="231"/>
      <c r="B213" s="232"/>
    </row>
    <row r="214" spans="1:2" x14ac:dyDescent="0.3">
      <c r="A214" s="231"/>
      <c r="B214" s="232"/>
    </row>
    <row r="215" spans="1:2" x14ac:dyDescent="0.3">
      <c r="A215" s="231"/>
      <c r="B215" s="232"/>
    </row>
    <row r="216" spans="1:2" x14ac:dyDescent="0.3">
      <c r="A216" s="231"/>
      <c r="B216" s="232"/>
    </row>
    <row r="217" spans="1:2" x14ac:dyDescent="0.3">
      <c r="A217" s="231"/>
      <c r="B217" s="232"/>
    </row>
    <row r="218" spans="1:2" x14ac:dyDescent="0.3">
      <c r="A218" s="231"/>
      <c r="B218" s="232"/>
    </row>
    <row r="219" spans="1:2" x14ac:dyDescent="0.3">
      <c r="A219" s="231"/>
      <c r="B219" s="232"/>
    </row>
    <row r="220" spans="1:2" x14ac:dyDescent="0.3">
      <c r="A220" s="231"/>
      <c r="B220" s="232"/>
    </row>
    <row r="221" spans="1:2" x14ac:dyDescent="0.3">
      <c r="A221" s="231"/>
      <c r="B221" s="232"/>
    </row>
    <row r="222" spans="1:2" x14ac:dyDescent="0.3">
      <c r="A222" s="231"/>
      <c r="B222" s="232"/>
    </row>
    <row r="223" spans="1:2" x14ac:dyDescent="0.3">
      <c r="A223" s="231"/>
      <c r="B223" s="232"/>
    </row>
    <row r="224" spans="1:2" x14ac:dyDescent="0.3">
      <c r="A224" s="231"/>
      <c r="B224" s="232"/>
    </row>
    <row r="225" spans="1:2" x14ac:dyDescent="0.3">
      <c r="A225" s="231"/>
      <c r="B225" s="232"/>
    </row>
    <row r="226" spans="1:2" x14ac:dyDescent="0.3">
      <c r="A226" s="231"/>
      <c r="B226" s="232"/>
    </row>
    <row r="227" spans="1:2" x14ac:dyDescent="0.3">
      <c r="A227" s="231"/>
      <c r="B227" s="232"/>
    </row>
    <row r="228" spans="1:2" x14ac:dyDescent="0.3">
      <c r="A228" s="231"/>
      <c r="B228" s="232"/>
    </row>
    <row r="229" spans="1:2" x14ac:dyDescent="0.3">
      <c r="A229" s="231"/>
      <c r="B229" s="232"/>
    </row>
    <row r="230" spans="1:2" x14ac:dyDescent="0.3">
      <c r="A230" s="231"/>
      <c r="B230" s="232"/>
    </row>
    <row r="231" spans="1:2" x14ac:dyDescent="0.3">
      <c r="A231" s="231"/>
      <c r="B231" s="232"/>
    </row>
    <row r="232" spans="1:2" x14ac:dyDescent="0.3">
      <c r="A232" s="231"/>
      <c r="B232" s="232"/>
    </row>
    <row r="233" spans="1:2" x14ac:dyDescent="0.3">
      <c r="A233" s="231"/>
      <c r="B233" s="232"/>
    </row>
    <row r="234" spans="1:2" x14ac:dyDescent="0.3">
      <c r="A234" s="231"/>
      <c r="B234" s="232"/>
    </row>
    <row r="235" spans="1:2" x14ac:dyDescent="0.3">
      <c r="A235" s="231"/>
      <c r="B235" s="232"/>
    </row>
    <row r="236" spans="1:2" x14ac:dyDescent="0.3">
      <c r="A236" s="231"/>
      <c r="B236" s="232"/>
    </row>
    <row r="237" spans="1:2" x14ac:dyDescent="0.3">
      <c r="A237" s="231"/>
      <c r="B237" s="232"/>
    </row>
    <row r="238" spans="1:2" x14ac:dyDescent="0.3">
      <c r="A238" s="231"/>
      <c r="B238" s="232"/>
    </row>
    <row r="239" spans="1:2" x14ac:dyDescent="0.3">
      <c r="A239" s="231"/>
      <c r="B239" s="232"/>
    </row>
    <row r="240" spans="1:2" x14ac:dyDescent="0.3">
      <c r="A240" s="231"/>
      <c r="B240" s="232"/>
    </row>
    <row r="241" spans="1:2" x14ac:dyDescent="0.3">
      <c r="A241" s="231"/>
      <c r="B241" s="232"/>
    </row>
    <row r="242" spans="1:2" x14ac:dyDescent="0.3">
      <c r="A242" s="231"/>
      <c r="B242" s="232"/>
    </row>
    <row r="243" spans="1:2" x14ac:dyDescent="0.3">
      <c r="A243" s="231"/>
      <c r="B243" s="232"/>
    </row>
    <row r="244" spans="1:2" x14ac:dyDescent="0.3">
      <c r="A244" s="231"/>
      <c r="B244" s="232"/>
    </row>
    <row r="245" spans="1:2" x14ac:dyDescent="0.3">
      <c r="A245" s="231"/>
      <c r="B245" s="232"/>
    </row>
    <row r="246" spans="1:2" x14ac:dyDescent="0.3">
      <c r="A246" s="231"/>
      <c r="B246" s="232"/>
    </row>
    <row r="247" spans="1:2" x14ac:dyDescent="0.3">
      <c r="A247" s="231"/>
      <c r="B247" s="232"/>
    </row>
    <row r="248" spans="1:2" x14ac:dyDescent="0.3">
      <c r="A248" s="231"/>
      <c r="B248" s="232"/>
    </row>
    <row r="249" spans="1:2" x14ac:dyDescent="0.3">
      <c r="A249" s="231"/>
      <c r="B249" s="232"/>
    </row>
    <row r="250" spans="1:2" x14ac:dyDescent="0.3">
      <c r="A250" s="231"/>
      <c r="B250" s="232"/>
    </row>
    <row r="251" spans="1:2" x14ac:dyDescent="0.3">
      <c r="A251" s="231"/>
      <c r="B251" s="232"/>
    </row>
    <row r="252" spans="1:2" x14ac:dyDescent="0.3">
      <c r="A252" s="231"/>
      <c r="B252" s="232"/>
    </row>
    <row r="253" spans="1:2" x14ac:dyDescent="0.3">
      <c r="A253" s="231"/>
      <c r="B253" s="232"/>
    </row>
    <row r="254" spans="1:2" x14ac:dyDescent="0.3">
      <c r="A254" s="231"/>
      <c r="B254" s="232"/>
    </row>
    <row r="255" spans="1:2" x14ac:dyDescent="0.3">
      <c r="A255" s="231"/>
      <c r="B255" s="232"/>
    </row>
    <row r="256" spans="1:2" x14ac:dyDescent="0.3">
      <c r="A256" s="231"/>
      <c r="B256" s="232"/>
    </row>
    <row r="257" spans="1:2" x14ac:dyDescent="0.3">
      <c r="A257" s="231"/>
      <c r="B257" s="232"/>
    </row>
    <row r="258" spans="1:2" x14ac:dyDescent="0.3">
      <c r="A258" s="231"/>
      <c r="B258" s="232"/>
    </row>
    <row r="259" spans="1:2" x14ac:dyDescent="0.3">
      <c r="A259" s="231"/>
      <c r="B259" s="232"/>
    </row>
    <row r="260" spans="1:2" x14ac:dyDescent="0.3">
      <c r="A260" s="231"/>
      <c r="B260" s="232"/>
    </row>
    <row r="261" spans="1:2" x14ac:dyDescent="0.3">
      <c r="A261" s="231"/>
      <c r="B261" s="232"/>
    </row>
    <row r="262" spans="1:2" x14ac:dyDescent="0.3">
      <c r="A262" s="231"/>
      <c r="B262" s="232"/>
    </row>
    <row r="263" spans="1:2" x14ac:dyDescent="0.3">
      <c r="A263" s="231"/>
      <c r="B263" s="232"/>
    </row>
    <row r="264" spans="1:2" x14ac:dyDescent="0.3">
      <c r="A264" s="231"/>
      <c r="B264" s="232"/>
    </row>
    <row r="265" spans="1:2" x14ac:dyDescent="0.3">
      <c r="A265" s="231"/>
      <c r="B265" s="232"/>
    </row>
    <row r="266" spans="1:2" x14ac:dyDescent="0.3">
      <c r="A266" s="231"/>
      <c r="B266" s="232"/>
    </row>
    <row r="267" spans="1:2" x14ac:dyDescent="0.3">
      <c r="A267" s="231"/>
      <c r="B267" s="232"/>
    </row>
    <row r="268" spans="1:2" x14ac:dyDescent="0.3">
      <c r="A268" s="231"/>
      <c r="B268" s="232"/>
    </row>
    <row r="269" spans="1:2" x14ac:dyDescent="0.3">
      <c r="A269" s="231"/>
      <c r="B269" s="232"/>
    </row>
    <row r="270" spans="1:2" x14ac:dyDescent="0.3">
      <c r="A270" s="231"/>
      <c r="B270" s="232"/>
    </row>
    <row r="271" spans="1:2" x14ac:dyDescent="0.3">
      <c r="A271" s="231"/>
      <c r="B271" s="232"/>
    </row>
    <row r="272" spans="1:2" x14ac:dyDescent="0.3">
      <c r="A272" s="231"/>
      <c r="B272" s="232"/>
    </row>
    <row r="273" spans="1:2" x14ac:dyDescent="0.3">
      <c r="A273" s="231"/>
      <c r="B273" s="232"/>
    </row>
    <row r="274" spans="1:2" x14ac:dyDescent="0.3">
      <c r="A274" s="231"/>
      <c r="B274" s="232"/>
    </row>
    <row r="275" spans="1:2" x14ac:dyDescent="0.3">
      <c r="A275" s="231"/>
      <c r="B275" s="232"/>
    </row>
    <row r="276" spans="1:2" x14ac:dyDescent="0.3">
      <c r="A276" s="231"/>
      <c r="B276" s="232"/>
    </row>
    <row r="277" spans="1:2" x14ac:dyDescent="0.3">
      <c r="A277" s="231"/>
      <c r="B277" s="232"/>
    </row>
    <row r="278" spans="1:2" x14ac:dyDescent="0.3">
      <c r="A278" s="231"/>
      <c r="B278" s="232"/>
    </row>
    <row r="279" spans="1:2" x14ac:dyDescent="0.3">
      <c r="A279" s="231"/>
      <c r="B279" s="232"/>
    </row>
    <row r="280" spans="1:2" x14ac:dyDescent="0.3">
      <c r="A280" s="231"/>
      <c r="B280" s="232"/>
    </row>
    <row r="281" spans="1:2" x14ac:dyDescent="0.3">
      <c r="A281" s="231"/>
      <c r="B281" s="232"/>
    </row>
    <row r="282" spans="1:2" x14ac:dyDescent="0.3">
      <c r="A282" s="231"/>
      <c r="B282" s="232"/>
    </row>
    <row r="283" spans="1:2" x14ac:dyDescent="0.3">
      <c r="A283" s="231"/>
      <c r="B283" s="232"/>
    </row>
    <row r="284" spans="1:2" x14ac:dyDescent="0.3">
      <c r="A284" s="231"/>
      <c r="B284" s="232"/>
    </row>
    <row r="285" spans="1:2" x14ac:dyDescent="0.3">
      <c r="A285" s="231"/>
      <c r="B285" s="232"/>
    </row>
    <row r="286" spans="1:2" x14ac:dyDescent="0.3">
      <c r="A286" s="231"/>
      <c r="B286" s="232"/>
    </row>
    <row r="287" spans="1:2" x14ac:dyDescent="0.3">
      <c r="A287" s="231"/>
      <c r="B287" s="232"/>
    </row>
    <row r="288" spans="1:2" x14ac:dyDescent="0.3">
      <c r="A288" s="231"/>
      <c r="B288" s="232"/>
    </row>
    <row r="289" spans="1:2" x14ac:dyDescent="0.3">
      <c r="A289" s="231"/>
      <c r="B289" s="232"/>
    </row>
    <row r="290" spans="1:2" x14ac:dyDescent="0.3">
      <c r="A290" s="231"/>
      <c r="B290" s="232"/>
    </row>
    <row r="291" spans="1:2" x14ac:dyDescent="0.3">
      <c r="A291" s="231"/>
      <c r="B291" s="232"/>
    </row>
    <row r="292" spans="1:2" x14ac:dyDescent="0.3">
      <c r="A292" s="231"/>
      <c r="B292" s="232"/>
    </row>
    <row r="293" spans="1:2" x14ac:dyDescent="0.3">
      <c r="A293" s="231"/>
      <c r="B293" s="232"/>
    </row>
    <row r="294" spans="1:2" x14ac:dyDescent="0.3">
      <c r="A294" s="231"/>
      <c r="B294" s="232"/>
    </row>
    <row r="295" spans="1:2" x14ac:dyDescent="0.3">
      <c r="A295" s="231"/>
      <c r="B295" s="232"/>
    </row>
    <row r="296" spans="1:2" x14ac:dyDescent="0.3">
      <c r="A296" s="231"/>
      <c r="B296" s="232"/>
    </row>
    <row r="297" spans="1:2" x14ac:dyDescent="0.3">
      <c r="A297" s="231"/>
      <c r="B297" s="232"/>
    </row>
    <row r="298" spans="1:2" x14ac:dyDescent="0.3">
      <c r="A298" s="231"/>
      <c r="B298" s="232"/>
    </row>
    <row r="299" spans="1:2" x14ac:dyDescent="0.3">
      <c r="A299" s="231"/>
      <c r="B299" s="232"/>
    </row>
    <row r="300" spans="1:2" x14ac:dyDescent="0.3">
      <c r="A300" s="231"/>
      <c r="B300" s="232"/>
    </row>
    <row r="301" spans="1:2" x14ac:dyDescent="0.3">
      <c r="A301" s="231"/>
      <c r="B301" s="232"/>
    </row>
    <row r="302" spans="1:2" x14ac:dyDescent="0.3">
      <c r="A302" s="231"/>
      <c r="B302" s="232"/>
    </row>
    <row r="303" spans="1:2" x14ac:dyDescent="0.3">
      <c r="A303" s="231"/>
      <c r="B303" s="232"/>
    </row>
    <row r="304" spans="1:2" x14ac:dyDescent="0.3">
      <c r="A304" s="231"/>
      <c r="B304" s="232"/>
    </row>
    <row r="305" spans="1:2" x14ac:dyDescent="0.3">
      <c r="A305" s="231"/>
      <c r="B305" s="232"/>
    </row>
    <row r="306" spans="1:2" x14ac:dyDescent="0.3">
      <c r="A306" s="231"/>
      <c r="B306" s="232"/>
    </row>
    <row r="307" spans="1:2" x14ac:dyDescent="0.3">
      <c r="A307" s="231"/>
      <c r="B307" s="232"/>
    </row>
    <row r="308" spans="1:2" x14ac:dyDescent="0.3">
      <c r="A308" s="231"/>
      <c r="B308" s="232"/>
    </row>
    <row r="309" spans="1:2" x14ac:dyDescent="0.3">
      <c r="A309" s="231"/>
      <c r="B309" s="232"/>
    </row>
    <row r="310" spans="1:2" x14ac:dyDescent="0.3">
      <c r="A310" s="231"/>
      <c r="B310" s="232"/>
    </row>
    <row r="311" spans="1:2" x14ac:dyDescent="0.3">
      <c r="A311" s="231"/>
      <c r="B311" s="232"/>
    </row>
    <row r="312" spans="1:2" x14ac:dyDescent="0.3">
      <c r="A312" s="231"/>
      <c r="B312" s="232"/>
    </row>
    <row r="313" spans="1:2" x14ac:dyDescent="0.3">
      <c r="A313" s="231"/>
      <c r="B313" s="232"/>
    </row>
    <row r="314" spans="1:2" x14ac:dyDescent="0.3">
      <c r="A314" s="231"/>
      <c r="B314" s="232"/>
    </row>
    <row r="315" spans="1:2" x14ac:dyDescent="0.3">
      <c r="A315" s="231"/>
      <c r="B315" s="232"/>
    </row>
    <row r="316" spans="1:2" x14ac:dyDescent="0.3">
      <c r="A316" s="231"/>
      <c r="B316" s="232"/>
    </row>
    <row r="317" spans="1:2" x14ac:dyDescent="0.3">
      <c r="A317" s="231"/>
      <c r="B317" s="232"/>
    </row>
    <row r="318" spans="1:2" x14ac:dyDescent="0.3">
      <c r="A318" s="231"/>
      <c r="B318" s="232"/>
    </row>
    <row r="319" spans="1:2" x14ac:dyDescent="0.3">
      <c r="A319" s="231"/>
      <c r="B319" s="232"/>
    </row>
    <row r="320" spans="1:2" x14ac:dyDescent="0.3">
      <c r="A320" s="231"/>
      <c r="B320" s="232"/>
    </row>
    <row r="321" spans="1:2" x14ac:dyDescent="0.3">
      <c r="A321" s="231"/>
      <c r="B321" s="232"/>
    </row>
    <row r="322" spans="1:2" x14ac:dyDescent="0.3">
      <c r="A322" s="231"/>
      <c r="B322" s="232"/>
    </row>
    <row r="323" spans="1:2" x14ac:dyDescent="0.3">
      <c r="A323" s="231"/>
      <c r="B323" s="232"/>
    </row>
    <row r="324" spans="1:2" x14ac:dyDescent="0.3">
      <c r="A324" s="231"/>
      <c r="B324" s="232"/>
    </row>
    <row r="325" spans="1:2" x14ac:dyDescent="0.3">
      <c r="A325" s="231"/>
      <c r="B325" s="232"/>
    </row>
    <row r="326" spans="1:2" x14ac:dyDescent="0.3">
      <c r="A326" s="231"/>
      <c r="B326" s="232"/>
    </row>
    <row r="327" spans="1:2" x14ac:dyDescent="0.3">
      <c r="A327" s="231"/>
      <c r="B327" s="232"/>
    </row>
    <row r="328" spans="1:2" x14ac:dyDescent="0.3">
      <c r="A328" s="231"/>
      <c r="B328" s="232"/>
    </row>
    <row r="329" spans="1:2" x14ac:dyDescent="0.3">
      <c r="A329" s="231"/>
      <c r="B329" s="232"/>
    </row>
    <row r="330" spans="1:2" x14ac:dyDescent="0.3">
      <c r="A330" s="231"/>
      <c r="B330" s="232"/>
    </row>
    <row r="331" spans="1:2" x14ac:dyDescent="0.3">
      <c r="A331" s="231"/>
      <c r="B331" s="232"/>
    </row>
    <row r="332" spans="1:2" x14ac:dyDescent="0.3">
      <c r="A332" s="231"/>
      <c r="B332" s="232"/>
    </row>
    <row r="333" spans="1:2" x14ac:dyDescent="0.3">
      <c r="A333" s="231"/>
      <c r="B333" s="232"/>
    </row>
    <row r="334" spans="1:2" x14ac:dyDescent="0.3">
      <c r="A334" s="231"/>
      <c r="B334" s="232"/>
    </row>
    <row r="335" spans="1:2" x14ac:dyDescent="0.3">
      <c r="A335" s="231"/>
      <c r="B335" s="232"/>
    </row>
    <row r="336" spans="1:2" x14ac:dyDescent="0.3">
      <c r="A336" s="231"/>
      <c r="B336" s="232"/>
    </row>
    <row r="337" spans="1:2" x14ac:dyDescent="0.3">
      <c r="A337" s="231"/>
      <c r="B337" s="232"/>
    </row>
    <row r="338" spans="1:2" x14ac:dyDescent="0.3">
      <c r="A338" s="231"/>
      <c r="B338" s="232"/>
    </row>
    <row r="339" spans="1:2" x14ac:dyDescent="0.3">
      <c r="A339" s="231"/>
      <c r="B339" s="232"/>
    </row>
    <row r="340" spans="1:2" x14ac:dyDescent="0.3">
      <c r="A340" s="231"/>
      <c r="B340" s="232"/>
    </row>
    <row r="341" spans="1:2" x14ac:dyDescent="0.3">
      <c r="A341" s="231"/>
      <c r="B341" s="232"/>
    </row>
    <row r="342" spans="1:2" x14ac:dyDescent="0.3">
      <c r="A342" s="231"/>
      <c r="B342" s="232"/>
    </row>
    <row r="343" spans="1:2" x14ac:dyDescent="0.3">
      <c r="A343" s="231"/>
      <c r="B343" s="232"/>
    </row>
    <row r="344" spans="1:2" x14ac:dyDescent="0.3">
      <c r="A344" s="231"/>
      <c r="B344" s="232"/>
    </row>
    <row r="345" spans="1:2" x14ac:dyDescent="0.3">
      <c r="A345" s="231"/>
      <c r="B345" s="232"/>
    </row>
    <row r="346" spans="1:2" x14ac:dyDescent="0.3">
      <c r="A346" s="231"/>
      <c r="B346" s="232"/>
    </row>
    <row r="347" spans="1:2" x14ac:dyDescent="0.3">
      <c r="A347" s="231"/>
      <c r="B347" s="232"/>
    </row>
    <row r="348" spans="1:2" x14ac:dyDescent="0.3">
      <c r="A348" s="231"/>
      <c r="B348" s="232"/>
    </row>
    <row r="349" spans="1:2" x14ac:dyDescent="0.3">
      <c r="A349" s="231"/>
      <c r="B349" s="232"/>
    </row>
    <row r="350" spans="1:2" x14ac:dyDescent="0.3">
      <c r="A350" s="231"/>
      <c r="B350" s="232"/>
    </row>
    <row r="351" spans="1:2" x14ac:dyDescent="0.3">
      <c r="A351" s="231"/>
      <c r="B351" s="232"/>
    </row>
    <row r="352" spans="1:2" x14ac:dyDescent="0.3">
      <c r="A352" s="231"/>
      <c r="B352" s="232"/>
    </row>
    <row r="353" spans="1:2" x14ac:dyDescent="0.3">
      <c r="A353" s="231"/>
      <c r="B353" s="232"/>
    </row>
    <row r="354" spans="1:2" x14ac:dyDescent="0.3">
      <c r="A354" s="231"/>
      <c r="B354" s="232"/>
    </row>
    <row r="355" spans="1:2" x14ac:dyDescent="0.3">
      <c r="A355" s="231"/>
      <c r="B355" s="232"/>
    </row>
    <row r="356" spans="1:2" x14ac:dyDescent="0.3">
      <c r="A356" s="231"/>
      <c r="B356" s="232"/>
    </row>
    <row r="357" spans="1:2" x14ac:dyDescent="0.3">
      <c r="A357" s="231"/>
      <c r="B357" s="232"/>
    </row>
    <row r="358" spans="1:2" x14ac:dyDescent="0.3">
      <c r="A358" s="231"/>
      <c r="B358" s="232"/>
    </row>
    <row r="359" spans="1:2" x14ac:dyDescent="0.3">
      <c r="A359" s="231"/>
      <c r="B359" s="232"/>
    </row>
    <row r="360" spans="1:2" x14ac:dyDescent="0.3">
      <c r="A360" s="231"/>
      <c r="B360" s="232"/>
    </row>
    <row r="361" spans="1:2" x14ac:dyDescent="0.3">
      <c r="A361" s="231"/>
      <c r="B361" s="232"/>
    </row>
    <row r="362" spans="1:2" x14ac:dyDescent="0.3">
      <c r="A362" s="231"/>
      <c r="B362" s="232"/>
    </row>
    <row r="363" spans="1:2" x14ac:dyDescent="0.3">
      <c r="A363" s="231"/>
      <c r="B363" s="232"/>
    </row>
    <row r="364" spans="1:2" x14ac:dyDescent="0.3">
      <c r="A364" s="231"/>
      <c r="B364" s="232"/>
    </row>
    <row r="365" spans="1:2" x14ac:dyDescent="0.3">
      <c r="A365" s="231"/>
      <c r="B365" s="232"/>
    </row>
    <row r="366" spans="1:2" x14ac:dyDescent="0.3">
      <c r="A366" s="231"/>
      <c r="B366" s="232"/>
    </row>
    <row r="367" spans="1:2" x14ac:dyDescent="0.3">
      <c r="A367" s="231"/>
      <c r="B367" s="232"/>
    </row>
    <row r="368" spans="1:2" x14ac:dyDescent="0.3">
      <c r="A368" s="231"/>
      <c r="B368" s="232"/>
    </row>
    <row r="369" spans="1:2" x14ac:dyDescent="0.3">
      <c r="A369" s="231"/>
      <c r="B369" s="232"/>
    </row>
    <row r="370" spans="1:2" x14ac:dyDescent="0.3">
      <c r="A370" s="231"/>
      <c r="B370" s="232"/>
    </row>
    <row r="371" spans="1:2" x14ac:dyDescent="0.3">
      <c r="A371" s="231"/>
      <c r="B371" s="232"/>
    </row>
    <row r="372" spans="1:2" x14ac:dyDescent="0.3">
      <c r="A372" s="231"/>
      <c r="B372" s="232"/>
    </row>
    <row r="373" spans="1:2" x14ac:dyDescent="0.3">
      <c r="A373" s="231"/>
      <c r="B373" s="232"/>
    </row>
    <row r="374" spans="1:2" x14ac:dyDescent="0.3">
      <c r="A374" s="231"/>
      <c r="B374" s="232"/>
    </row>
    <row r="375" spans="1:2" x14ac:dyDescent="0.3">
      <c r="A375" s="231"/>
      <c r="B375" s="232"/>
    </row>
    <row r="376" spans="1:2" x14ac:dyDescent="0.3">
      <c r="A376" s="231"/>
      <c r="B376" s="232"/>
    </row>
    <row r="377" spans="1:2" x14ac:dyDescent="0.3">
      <c r="A377" s="231"/>
      <c r="B377" s="232"/>
    </row>
    <row r="378" spans="1:2" x14ac:dyDescent="0.3">
      <c r="A378" s="231"/>
      <c r="B378" s="232"/>
    </row>
    <row r="379" spans="1:2" x14ac:dyDescent="0.3">
      <c r="A379" s="231"/>
      <c r="B379" s="232"/>
    </row>
    <row r="380" spans="1:2" x14ac:dyDescent="0.3">
      <c r="A380" s="231"/>
      <c r="B380" s="232"/>
    </row>
    <row r="381" spans="1:2" x14ac:dyDescent="0.3">
      <c r="A381" s="231"/>
      <c r="B381" s="232"/>
    </row>
    <row r="382" spans="1:2" x14ac:dyDescent="0.3">
      <c r="A382" s="231"/>
      <c r="B382" s="232"/>
    </row>
    <row r="383" spans="1:2" x14ac:dyDescent="0.3">
      <c r="A383" s="231"/>
      <c r="B383" s="232"/>
    </row>
    <row r="384" spans="1:2" x14ac:dyDescent="0.3">
      <c r="A384" s="231"/>
      <c r="B384" s="232"/>
    </row>
    <row r="385" spans="1:2" x14ac:dyDescent="0.3">
      <c r="A385" s="231"/>
      <c r="B385" s="232"/>
    </row>
    <row r="386" spans="1:2" x14ac:dyDescent="0.3">
      <c r="A386" s="231"/>
      <c r="B386" s="232"/>
    </row>
    <row r="387" spans="1:2" x14ac:dyDescent="0.3">
      <c r="A387" s="231"/>
      <c r="B387" s="232"/>
    </row>
    <row r="388" spans="1:2" x14ac:dyDescent="0.3">
      <c r="A388" s="231"/>
      <c r="B388" s="232"/>
    </row>
    <row r="389" spans="1:2" x14ac:dyDescent="0.3">
      <c r="A389" s="231"/>
      <c r="B389" s="232"/>
    </row>
    <row r="390" spans="1:2" x14ac:dyDescent="0.3">
      <c r="A390" s="231"/>
      <c r="B390" s="232"/>
    </row>
    <row r="391" spans="1:2" x14ac:dyDescent="0.3">
      <c r="A391" s="231"/>
      <c r="B391" s="232"/>
    </row>
    <row r="392" spans="1:2" x14ac:dyDescent="0.3">
      <c r="A392" s="231"/>
      <c r="B392" s="232"/>
    </row>
    <row r="393" spans="1:2" x14ac:dyDescent="0.3">
      <c r="A393" s="231"/>
      <c r="B393" s="232"/>
    </row>
    <row r="394" spans="1:2" x14ac:dyDescent="0.3">
      <c r="A394" s="231"/>
      <c r="B394" s="232"/>
    </row>
    <row r="395" spans="1:2" x14ac:dyDescent="0.3">
      <c r="A395" s="231"/>
      <c r="B395" s="232"/>
    </row>
    <row r="396" spans="1:2" x14ac:dyDescent="0.3">
      <c r="A396" s="231"/>
      <c r="B396" s="232"/>
    </row>
    <row r="397" spans="1:2" x14ac:dyDescent="0.3">
      <c r="A397" s="231"/>
      <c r="B397" s="232"/>
    </row>
    <row r="398" spans="1:2" x14ac:dyDescent="0.3">
      <c r="A398" s="231"/>
      <c r="B398" s="232"/>
    </row>
    <row r="399" spans="1:2" x14ac:dyDescent="0.3">
      <c r="A399" s="231"/>
      <c r="B399" s="232"/>
    </row>
    <row r="400" spans="1:2" x14ac:dyDescent="0.3">
      <c r="A400" s="231"/>
      <c r="B400" s="232"/>
    </row>
    <row r="401" spans="1:2" x14ac:dyDescent="0.3">
      <c r="A401" s="231"/>
      <c r="B401" s="232"/>
    </row>
    <row r="402" spans="1:2" x14ac:dyDescent="0.3">
      <c r="A402" s="231"/>
      <c r="B402" s="232"/>
    </row>
    <row r="403" spans="1:2" x14ac:dyDescent="0.3">
      <c r="A403" s="231"/>
      <c r="B403" s="232"/>
    </row>
    <row r="404" spans="1:2" x14ac:dyDescent="0.3">
      <c r="A404" s="231"/>
      <c r="B404" s="232"/>
    </row>
    <row r="405" spans="1:2" x14ac:dyDescent="0.3">
      <c r="A405" s="231"/>
      <c r="B405" s="232"/>
    </row>
    <row r="406" spans="1:2" x14ac:dyDescent="0.3">
      <c r="A406" s="231"/>
      <c r="B406" s="232"/>
    </row>
    <row r="407" spans="1:2" x14ac:dyDescent="0.3">
      <c r="A407" s="231"/>
      <c r="B407" s="232"/>
    </row>
    <row r="408" spans="1:2" x14ac:dyDescent="0.3">
      <c r="A408" s="231"/>
      <c r="B408" s="232"/>
    </row>
    <row r="409" spans="1:2" x14ac:dyDescent="0.3">
      <c r="A409" s="231"/>
      <c r="B409" s="232"/>
    </row>
    <row r="410" spans="1:2" x14ac:dyDescent="0.3">
      <c r="A410" s="231"/>
      <c r="B410" s="232"/>
    </row>
    <row r="411" spans="1:2" x14ac:dyDescent="0.3">
      <c r="A411" s="231"/>
      <c r="B411" s="232"/>
    </row>
    <row r="412" spans="1:2" x14ac:dyDescent="0.3">
      <c r="A412" s="231"/>
      <c r="B412" s="232"/>
    </row>
    <row r="413" spans="1:2" x14ac:dyDescent="0.3">
      <c r="A413" s="231"/>
      <c r="B413" s="232"/>
    </row>
    <row r="414" spans="1:2" x14ac:dyDescent="0.3">
      <c r="A414" s="231"/>
      <c r="B414" s="232"/>
    </row>
    <row r="415" spans="1:2" x14ac:dyDescent="0.3">
      <c r="A415" s="231"/>
      <c r="B415" s="232"/>
    </row>
    <row r="416" spans="1:2" x14ac:dyDescent="0.3">
      <c r="A416" s="231"/>
      <c r="B416" s="232"/>
    </row>
    <row r="417" spans="1:2" x14ac:dyDescent="0.3">
      <c r="A417" s="231"/>
      <c r="B417" s="232"/>
    </row>
    <row r="418" spans="1:2" x14ac:dyDescent="0.3">
      <c r="A418" s="231"/>
      <c r="B418" s="232"/>
    </row>
    <row r="419" spans="1:2" x14ac:dyDescent="0.3">
      <c r="A419" s="231"/>
      <c r="B419" s="232"/>
    </row>
    <row r="420" spans="1:2" x14ac:dyDescent="0.3">
      <c r="A420" s="231"/>
      <c r="B420" s="232"/>
    </row>
    <row r="421" spans="1:2" x14ac:dyDescent="0.3">
      <c r="A421" s="231"/>
      <c r="B421" s="232"/>
    </row>
    <row r="422" spans="1:2" x14ac:dyDescent="0.3">
      <c r="A422" s="231"/>
      <c r="B422" s="232"/>
    </row>
    <row r="423" spans="1:2" x14ac:dyDescent="0.3">
      <c r="A423" s="231"/>
      <c r="B423" s="232"/>
    </row>
    <row r="424" spans="1:2" x14ac:dyDescent="0.3">
      <c r="A424" s="231"/>
      <c r="B424" s="232"/>
    </row>
    <row r="425" spans="1:2" x14ac:dyDescent="0.3">
      <c r="A425" s="231"/>
      <c r="B425" s="232"/>
    </row>
    <row r="426" spans="1:2" x14ac:dyDescent="0.3">
      <c r="A426" s="231"/>
      <c r="B426" s="232"/>
    </row>
    <row r="427" spans="1:2" x14ac:dyDescent="0.3">
      <c r="A427" s="231"/>
      <c r="B427" s="232"/>
    </row>
    <row r="428" spans="1:2" x14ac:dyDescent="0.3">
      <c r="A428" s="231"/>
      <c r="B428" s="232"/>
    </row>
    <row r="429" spans="1:2" x14ac:dyDescent="0.3">
      <c r="A429" s="231"/>
      <c r="B429" s="232"/>
    </row>
    <row r="430" spans="1:2" x14ac:dyDescent="0.3">
      <c r="A430" s="231"/>
      <c r="B430" s="232"/>
    </row>
    <row r="431" spans="1:2" x14ac:dyDescent="0.3">
      <c r="A431" s="231"/>
      <c r="B431" s="232"/>
    </row>
    <row r="432" spans="1:2" x14ac:dyDescent="0.3">
      <c r="A432" s="231"/>
      <c r="B432" s="232"/>
    </row>
    <row r="433" spans="1:2" x14ac:dyDescent="0.3">
      <c r="A433" s="231"/>
      <c r="B433" s="232"/>
    </row>
    <row r="434" spans="1:2" x14ac:dyDescent="0.3">
      <c r="A434" s="231"/>
      <c r="B434" s="232"/>
    </row>
    <row r="435" spans="1:2" x14ac:dyDescent="0.3">
      <c r="A435" s="231"/>
      <c r="B435" s="232"/>
    </row>
    <row r="436" spans="1:2" x14ac:dyDescent="0.3">
      <c r="A436" s="231"/>
      <c r="B436" s="232"/>
    </row>
    <row r="437" spans="1:2" x14ac:dyDescent="0.3">
      <c r="A437" s="231"/>
      <c r="B437" s="232"/>
    </row>
    <row r="438" spans="1:2" x14ac:dyDescent="0.3">
      <c r="A438" s="231"/>
      <c r="B438" s="232"/>
    </row>
    <row r="439" spans="1:2" x14ac:dyDescent="0.3">
      <c r="A439" s="231"/>
      <c r="B439" s="232"/>
    </row>
    <row r="440" spans="1:2" x14ac:dyDescent="0.3">
      <c r="A440" s="231"/>
      <c r="B440" s="232"/>
    </row>
    <row r="441" spans="1:2" x14ac:dyDescent="0.3">
      <c r="A441" s="231"/>
      <c r="B441" s="232"/>
    </row>
    <row r="442" spans="1:2" x14ac:dyDescent="0.3">
      <c r="A442" s="231"/>
      <c r="B442" s="232"/>
    </row>
    <row r="443" spans="1:2" x14ac:dyDescent="0.3">
      <c r="A443" s="231"/>
      <c r="B443" s="232"/>
    </row>
    <row r="444" spans="1:2" x14ac:dyDescent="0.3">
      <c r="A444" s="231"/>
      <c r="B444" s="232"/>
    </row>
    <row r="445" spans="1:2" x14ac:dyDescent="0.3">
      <c r="A445" s="231"/>
      <c r="B445" s="232"/>
    </row>
    <row r="446" spans="1:2" x14ac:dyDescent="0.3">
      <c r="A446" s="231"/>
      <c r="B446" s="232"/>
    </row>
    <row r="447" spans="1:2" x14ac:dyDescent="0.3">
      <c r="A447" s="231"/>
      <c r="B447" s="232"/>
    </row>
    <row r="448" spans="1:2" x14ac:dyDescent="0.3">
      <c r="A448" s="231"/>
      <c r="B448" s="232"/>
    </row>
    <row r="449" spans="1:2" x14ac:dyDescent="0.3">
      <c r="A449" s="231"/>
      <c r="B449" s="232"/>
    </row>
    <row r="450" spans="1:2" x14ac:dyDescent="0.3">
      <c r="A450" s="231"/>
      <c r="B450" s="232"/>
    </row>
    <row r="451" spans="1:2" x14ac:dyDescent="0.3">
      <c r="A451" s="231"/>
      <c r="B451" s="232"/>
    </row>
    <row r="452" spans="1:2" x14ac:dyDescent="0.3">
      <c r="A452" s="231"/>
      <c r="B452" s="232"/>
    </row>
    <row r="453" spans="1:2" x14ac:dyDescent="0.3">
      <c r="A453" s="231"/>
      <c r="B453" s="232"/>
    </row>
    <row r="454" spans="1:2" x14ac:dyDescent="0.3">
      <c r="A454" s="231"/>
      <c r="B454" s="232"/>
    </row>
    <row r="455" spans="1:2" x14ac:dyDescent="0.3">
      <c r="A455" s="231"/>
      <c r="B455" s="232"/>
    </row>
    <row r="456" spans="1:2" x14ac:dyDescent="0.3">
      <c r="A456" s="231"/>
      <c r="B456" s="232"/>
    </row>
    <row r="457" spans="1:2" x14ac:dyDescent="0.3">
      <c r="A457" s="231"/>
      <c r="B457" s="232"/>
    </row>
    <row r="458" spans="1:2" x14ac:dyDescent="0.3">
      <c r="A458" s="231"/>
      <c r="B458" s="232"/>
    </row>
    <row r="459" spans="1:2" x14ac:dyDescent="0.3">
      <c r="A459" s="231"/>
      <c r="B459" s="232"/>
    </row>
    <row r="460" spans="1:2" x14ac:dyDescent="0.3">
      <c r="A460" s="231"/>
      <c r="B460" s="232"/>
    </row>
    <row r="461" spans="1:2" x14ac:dyDescent="0.3">
      <c r="A461" s="231"/>
      <c r="B461" s="232"/>
    </row>
    <row r="462" spans="1:2" x14ac:dyDescent="0.3">
      <c r="A462" s="231"/>
      <c r="B462" s="232"/>
    </row>
    <row r="463" spans="1:2" x14ac:dyDescent="0.3">
      <c r="A463" s="231"/>
      <c r="B463" s="232"/>
    </row>
    <row r="464" spans="1:2" x14ac:dyDescent="0.3">
      <c r="A464" s="231"/>
      <c r="B464" s="232"/>
    </row>
    <row r="465" spans="1:2" x14ac:dyDescent="0.3">
      <c r="A465" s="231"/>
      <c r="B465" s="232"/>
    </row>
    <row r="466" spans="1:2" x14ac:dyDescent="0.3">
      <c r="A466" s="231"/>
      <c r="B466" s="232"/>
    </row>
    <row r="467" spans="1:2" x14ac:dyDescent="0.3">
      <c r="A467" s="231"/>
      <c r="B467" s="232"/>
    </row>
    <row r="468" spans="1:2" x14ac:dyDescent="0.3">
      <c r="A468" s="231"/>
      <c r="B468" s="232"/>
    </row>
    <row r="469" spans="1:2" x14ac:dyDescent="0.3">
      <c r="A469" s="231"/>
      <c r="B469" s="232"/>
    </row>
    <row r="470" spans="1:2" x14ac:dyDescent="0.3">
      <c r="A470" s="231"/>
      <c r="B470" s="232"/>
    </row>
    <row r="471" spans="1:2" x14ac:dyDescent="0.3">
      <c r="A471" s="231"/>
      <c r="B471" s="232"/>
    </row>
    <row r="472" spans="1:2" x14ac:dyDescent="0.3">
      <c r="A472" s="231"/>
      <c r="B472" s="232"/>
    </row>
    <row r="473" spans="1:2" x14ac:dyDescent="0.3">
      <c r="A473" s="231"/>
      <c r="B473" s="232"/>
    </row>
    <row r="474" spans="1:2" x14ac:dyDescent="0.3">
      <c r="A474" s="231"/>
      <c r="B474" s="232"/>
    </row>
    <row r="475" spans="1:2" x14ac:dyDescent="0.3">
      <c r="A475" s="231"/>
      <c r="B475" s="232"/>
    </row>
    <row r="476" spans="1:2" x14ac:dyDescent="0.3">
      <c r="A476" s="231"/>
      <c r="B476" s="232"/>
    </row>
    <row r="477" spans="1:2" x14ac:dyDescent="0.3">
      <c r="A477" s="231"/>
      <c r="B477" s="232"/>
    </row>
    <row r="478" spans="1:2" x14ac:dyDescent="0.3">
      <c r="A478" s="231"/>
      <c r="B478" s="232"/>
    </row>
    <row r="479" spans="1:2" x14ac:dyDescent="0.3">
      <c r="A479" s="231"/>
      <c r="B479" s="232"/>
    </row>
    <row r="480" spans="1:2" x14ac:dyDescent="0.3">
      <c r="A480" s="231"/>
      <c r="B480" s="232"/>
    </row>
    <row r="481" spans="1:2" x14ac:dyDescent="0.3">
      <c r="A481" s="231"/>
      <c r="B481" s="232"/>
    </row>
    <row r="482" spans="1:2" x14ac:dyDescent="0.3">
      <c r="A482" s="231"/>
      <c r="B482" s="232"/>
    </row>
    <row r="483" spans="1:2" x14ac:dyDescent="0.3">
      <c r="A483" s="231"/>
      <c r="B483" s="232"/>
    </row>
    <row r="484" spans="1:2" x14ac:dyDescent="0.3">
      <c r="A484" s="231"/>
      <c r="B484" s="232"/>
    </row>
    <row r="485" spans="1:2" x14ac:dyDescent="0.3">
      <c r="A485" s="231"/>
      <c r="B485" s="232"/>
    </row>
    <row r="486" spans="1:2" x14ac:dyDescent="0.3">
      <c r="A486" s="231"/>
      <c r="B486" s="232"/>
    </row>
    <row r="487" spans="1:2" x14ac:dyDescent="0.3">
      <c r="A487" s="231"/>
      <c r="B487" s="232"/>
    </row>
    <row r="488" spans="1:2" x14ac:dyDescent="0.3">
      <c r="A488" s="231"/>
      <c r="B488" s="232"/>
    </row>
    <row r="489" spans="1:2" x14ac:dyDescent="0.3">
      <c r="A489" s="231"/>
      <c r="B489" s="232"/>
    </row>
    <row r="490" spans="1:2" x14ac:dyDescent="0.3">
      <c r="A490" s="231"/>
      <c r="B490" s="232"/>
    </row>
    <row r="491" spans="1:2" x14ac:dyDescent="0.3">
      <c r="A491" s="231"/>
      <c r="B491" s="232"/>
    </row>
    <row r="492" spans="1:2" x14ac:dyDescent="0.3">
      <c r="A492" s="231"/>
      <c r="B492" s="232"/>
    </row>
    <row r="493" spans="1:2" x14ac:dyDescent="0.3">
      <c r="A493" s="231"/>
      <c r="B493" s="232"/>
    </row>
    <row r="494" spans="1:2" x14ac:dyDescent="0.3">
      <c r="A494" s="231"/>
      <c r="B494" s="232"/>
    </row>
    <row r="495" spans="1:2" x14ac:dyDescent="0.3">
      <c r="A495" s="231"/>
      <c r="B495" s="232"/>
    </row>
    <row r="496" spans="1:2" x14ac:dyDescent="0.3">
      <c r="A496" s="231"/>
      <c r="B496" s="232"/>
    </row>
    <row r="497" spans="1:2" x14ac:dyDescent="0.3">
      <c r="A497" s="231"/>
      <c r="B497" s="232"/>
    </row>
    <row r="498" spans="1:2" x14ac:dyDescent="0.3">
      <c r="A498" s="231"/>
      <c r="B498" s="232"/>
    </row>
    <row r="499" spans="1:2" x14ac:dyDescent="0.3">
      <c r="A499" s="231"/>
      <c r="B499" s="232"/>
    </row>
    <row r="500" spans="1:2" x14ac:dyDescent="0.3">
      <c r="A500" s="231"/>
      <c r="B500" s="232"/>
    </row>
    <row r="501" spans="1:2" x14ac:dyDescent="0.3">
      <c r="A501" s="231"/>
      <c r="B501" s="232"/>
    </row>
    <row r="502" spans="1:2" x14ac:dyDescent="0.3">
      <c r="A502" s="231"/>
      <c r="B502" s="232"/>
    </row>
    <row r="503" spans="1:2" x14ac:dyDescent="0.3">
      <c r="A503" s="231"/>
      <c r="B503" s="232"/>
    </row>
    <row r="504" spans="1:2" x14ac:dyDescent="0.3">
      <c r="A504" s="231"/>
      <c r="B504" s="232"/>
    </row>
    <row r="505" spans="1:2" x14ac:dyDescent="0.3">
      <c r="A505" s="231"/>
      <c r="B505" s="232"/>
    </row>
    <row r="506" spans="1:2" x14ac:dyDescent="0.3">
      <c r="A506" s="231"/>
      <c r="B506" s="232"/>
    </row>
    <row r="507" spans="1:2" x14ac:dyDescent="0.3">
      <c r="A507" s="231"/>
      <c r="B507" s="232"/>
    </row>
    <row r="508" spans="1:2" x14ac:dyDescent="0.3">
      <c r="A508" s="231"/>
      <c r="B508" s="232"/>
    </row>
    <row r="509" spans="1:2" x14ac:dyDescent="0.3">
      <c r="A509" s="231"/>
      <c r="B509" s="232"/>
    </row>
    <row r="510" spans="1:2" x14ac:dyDescent="0.3">
      <c r="A510" s="231"/>
      <c r="B510" s="232"/>
    </row>
    <row r="511" spans="1:2" x14ac:dyDescent="0.3">
      <c r="A511" s="231"/>
      <c r="B511" s="232"/>
    </row>
    <row r="512" spans="1:2" x14ac:dyDescent="0.3">
      <c r="A512" s="231"/>
      <c r="B512" s="232"/>
    </row>
    <row r="513" spans="1:2" x14ac:dyDescent="0.3">
      <c r="A513" s="231"/>
      <c r="B513" s="232"/>
    </row>
    <row r="514" spans="1:2" x14ac:dyDescent="0.3">
      <c r="A514" s="231"/>
      <c r="B514" s="232"/>
    </row>
    <row r="515" spans="1:2" x14ac:dyDescent="0.3">
      <c r="A515" s="231"/>
      <c r="B515" s="232"/>
    </row>
    <row r="516" spans="1:2" x14ac:dyDescent="0.3">
      <c r="A516" s="231"/>
      <c r="B516" s="232"/>
    </row>
    <row r="517" spans="1:2" x14ac:dyDescent="0.3">
      <c r="A517" s="231"/>
      <c r="B517" s="232"/>
    </row>
    <row r="518" spans="1:2" x14ac:dyDescent="0.3">
      <c r="A518" s="231"/>
      <c r="B518" s="232"/>
    </row>
    <row r="519" spans="1:2" x14ac:dyDescent="0.3">
      <c r="A519" s="231"/>
      <c r="B519" s="232"/>
    </row>
    <row r="520" spans="1:2" x14ac:dyDescent="0.3">
      <c r="A520" s="231"/>
      <c r="B520" s="232"/>
    </row>
    <row r="521" spans="1:2" x14ac:dyDescent="0.3">
      <c r="A521" s="231"/>
      <c r="B521" s="232"/>
    </row>
    <row r="522" spans="1:2" x14ac:dyDescent="0.3">
      <c r="A522" s="231"/>
      <c r="B522" s="232"/>
    </row>
    <row r="523" spans="1:2" x14ac:dyDescent="0.3">
      <c r="A523" s="231"/>
      <c r="B523" s="232"/>
    </row>
    <row r="524" spans="1:2" x14ac:dyDescent="0.3">
      <c r="A524" s="231"/>
      <c r="B524" s="232"/>
    </row>
    <row r="525" spans="1:2" x14ac:dyDescent="0.3">
      <c r="A525" s="231"/>
      <c r="B525" s="232"/>
    </row>
    <row r="526" spans="1:2" x14ac:dyDescent="0.3">
      <c r="A526" s="231"/>
      <c r="B526" s="232"/>
    </row>
    <row r="527" spans="1:2" x14ac:dyDescent="0.3">
      <c r="A527" s="231"/>
      <c r="B527" s="232"/>
    </row>
    <row r="528" spans="1:2" x14ac:dyDescent="0.3">
      <c r="A528" s="231"/>
      <c r="B528" s="232"/>
    </row>
    <row r="529" spans="1:2" x14ac:dyDescent="0.3">
      <c r="A529" s="231"/>
      <c r="B529" s="232"/>
    </row>
    <row r="530" spans="1:2" x14ac:dyDescent="0.3">
      <c r="A530" s="231"/>
      <c r="B530" s="232"/>
    </row>
    <row r="531" spans="1:2" x14ac:dyDescent="0.3">
      <c r="A531" s="231"/>
      <c r="B531" s="232"/>
    </row>
    <row r="532" spans="1:2" x14ac:dyDescent="0.3">
      <c r="A532" s="231"/>
      <c r="B532" s="232"/>
    </row>
    <row r="533" spans="1:2" x14ac:dyDescent="0.3">
      <c r="A533" s="231"/>
      <c r="B533" s="232"/>
    </row>
    <row r="534" spans="1:2" x14ac:dyDescent="0.3">
      <c r="A534" s="231"/>
      <c r="B534" s="232"/>
    </row>
    <row r="535" spans="1:2" x14ac:dyDescent="0.3">
      <c r="A535" s="231"/>
      <c r="B535" s="232"/>
    </row>
    <row r="536" spans="1:2" x14ac:dyDescent="0.3">
      <c r="A536" s="231"/>
      <c r="B536" s="232"/>
    </row>
    <row r="537" spans="1:2" x14ac:dyDescent="0.3">
      <c r="A537" s="231"/>
      <c r="B537" s="232"/>
    </row>
    <row r="538" spans="1:2" x14ac:dyDescent="0.3">
      <c r="A538" s="231"/>
      <c r="B538" s="232"/>
    </row>
    <row r="539" spans="1:2" x14ac:dyDescent="0.3">
      <c r="A539" s="231"/>
      <c r="B539" s="232"/>
    </row>
    <row r="540" spans="1:2" x14ac:dyDescent="0.3">
      <c r="A540" s="231"/>
      <c r="B540" s="232"/>
    </row>
    <row r="541" spans="1:2" x14ac:dyDescent="0.3">
      <c r="A541" s="231"/>
      <c r="B541" s="232"/>
    </row>
    <row r="542" spans="1:2" x14ac:dyDescent="0.3">
      <c r="A542" s="231"/>
      <c r="B542" s="232"/>
    </row>
    <row r="543" spans="1:2" x14ac:dyDescent="0.3">
      <c r="A543" s="231"/>
      <c r="B543" s="232"/>
    </row>
    <row r="544" spans="1:2" x14ac:dyDescent="0.3">
      <c r="A544" s="231"/>
      <c r="B544" s="232"/>
    </row>
    <row r="545" spans="1:2" x14ac:dyDescent="0.3">
      <c r="A545" s="231"/>
      <c r="B545" s="232"/>
    </row>
    <row r="546" spans="1:2" x14ac:dyDescent="0.3">
      <c r="A546" s="231"/>
      <c r="B546" s="232"/>
    </row>
    <row r="547" spans="1:2" x14ac:dyDescent="0.3">
      <c r="A547" s="231"/>
      <c r="B547" s="232"/>
    </row>
    <row r="548" spans="1:2" x14ac:dyDescent="0.3">
      <c r="A548" s="231"/>
      <c r="B548" s="232"/>
    </row>
    <row r="549" spans="1:2" x14ac:dyDescent="0.3">
      <c r="A549" s="231"/>
      <c r="B549" s="232"/>
    </row>
    <row r="550" spans="1:2" x14ac:dyDescent="0.3">
      <c r="A550" s="231"/>
      <c r="B550" s="232"/>
    </row>
    <row r="551" spans="1:2" x14ac:dyDescent="0.3">
      <c r="A551" s="231"/>
      <c r="B551" s="232"/>
    </row>
    <row r="552" spans="1:2" x14ac:dyDescent="0.3">
      <c r="A552" s="231"/>
      <c r="B552" s="232"/>
    </row>
    <row r="553" spans="1:2" x14ac:dyDescent="0.3">
      <c r="A553" s="231"/>
      <c r="B553" s="232"/>
    </row>
    <row r="554" spans="1:2" x14ac:dyDescent="0.3">
      <c r="A554" s="231"/>
      <c r="B554" s="232"/>
    </row>
    <row r="555" spans="1:2" x14ac:dyDescent="0.3">
      <c r="A555" s="231"/>
      <c r="B555" s="232"/>
    </row>
    <row r="556" spans="1:2" x14ac:dyDescent="0.3">
      <c r="A556" s="231"/>
      <c r="B556" s="232"/>
    </row>
    <row r="557" spans="1:2" x14ac:dyDescent="0.3">
      <c r="A557" s="231"/>
      <c r="B557" s="232"/>
    </row>
    <row r="558" spans="1:2" x14ac:dyDescent="0.3">
      <c r="A558" s="231"/>
      <c r="B558" s="232"/>
    </row>
    <row r="559" spans="1:2" x14ac:dyDescent="0.3">
      <c r="A559" s="231"/>
      <c r="B559" s="232"/>
    </row>
    <row r="560" spans="1:2" x14ac:dyDescent="0.3">
      <c r="A560" s="231"/>
      <c r="B560" s="232"/>
    </row>
    <row r="561" spans="1:2" x14ac:dyDescent="0.3">
      <c r="A561" s="231"/>
      <c r="B561" s="232"/>
    </row>
    <row r="562" spans="1:2" x14ac:dyDescent="0.3">
      <c r="A562" s="231"/>
      <c r="B562" s="232"/>
    </row>
    <row r="563" spans="1:2" x14ac:dyDescent="0.3">
      <c r="A563" s="231"/>
      <c r="B563" s="232"/>
    </row>
    <row r="564" spans="1:2" x14ac:dyDescent="0.3">
      <c r="A564" s="231"/>
      <c r="B564" s="232"/>
    </row>
    <row r="565" spans="1:2" x14ac:dyDescent="0.3">
      <c r="A565" s="231"/>
      <c r="B565" s="232"/>
    </row>
    <row r="566" spans="1:2" x14ac:dyDescent="0.3">
      <c r="A566" s="231"/>
      <c r="B566" s="232"/>
    </row>
    <row r="567" spans="1:2" x14ac:dyDescent="0.3">
      <c r="A567" s="231"/>
      <c r="B567" s="232"/>
    </row>
    <row r="568" spans="1:2" x14ac:dyDescent="0.3">
      <c r="A568" s="231"/>
      <c r="B568" s="232"/>
    </row>
    <row r="569" spans="1:2" x14ac:dyDescent="0.3">
      <c r="A569" s="231"/>
      <c r="B569" s="232"/>
    </row>
    <row r="570" spans="1:2" x14ac:dyDescent="0.3">
      <c r="A570" s="231"/>
      <c r="B570" s="232"/>
    </row>
    <row r="571" spans="1:2" x14ac:dyDescent="0.3">
      <c r="A571" s="231"/>
      <c r="B571" s="232"/>
    </row>
    <row r="572" spans="1:2" x14ac:dyDescent="0.3">
      <c r="A572" s="231"/>
      <c r="B572" s="232"/>
    </row>
    <row r="573" spans="1:2" x14ac:dyDescent="0.3">
      <c r="A573" s="231"/>
      <c r="B573" s="232"/>
    </row>
    <row r="574" spans="1:2" x14ac:dyDescent="0.3">
      <c r="A574" s="231"/>
      <c r="B574" s="232"/>
    </row>
    <row r="575" spans="1:2" x14ac:dyDescent="0.3">
      <c r="A575" s="231"/>
      <c r="B575" s="232"/>
    </row>
    <row r="576" spans="1:2" x14ac:dyDescent="0.3">
      <c r="A576" s="231"/>
      <c r="B576" s="232"/>
    </row>
    <row r="577" spans="1:2" x14ac:dyDescent="0.3">
      <c r="A577" s="231"/>
      <c r="B577" s="232"/>
    </row>
    <row r="578" spans="1:2" x14ac:dyDescent="0.3">
      <c r="A578" s="231"/>
      <c r="B578" s="232"/>
    </row>
    <row r="579" spans="1:2" x14ac:dyDescent="0.3">
      <c r="A579" s="231"/>
      <c r="B579" s="232"/>
    </row>
    <row r="580" spans="1:2" x14ac:dyDescent="0.3">
      <c r="A580" s="231"/>
      <c r="B580" s="232"/>
    </row>
    <row r="581" spans="1:2" x14ac:dyDescent="0.3">
      <c r="A581" s="231"/>
      <c r="B581" s="232"/>
    </row>
    <row r="582" spans="1:2" x14ac:dyDescent="0.3">
      <c r="A582" s="231"/>
      <c r="B582" s="232"/>
    </row>
    <row r="583" spans="1:2" x14ac:dyDescent="0.3">
      <c r="A583" s="231"/>
      <c r="B583" s="232"/>
    </row>
    <row r="584" spans="1:2" x14ac:dyDescent="0.3">
      <c r="A584" s="231"/>
      <c r="B584" s="232"/>
    </row>
    <row r="585" spans="1:2" x14ac:dyDescent="0.3">
      <c r="A585" s="231"/>
      <c r="B585" s="232"/>
    </row>
    <row r="586" spans="1:2" x14ac:dyDescent="0.3">
      <c r="A586" s="231"/>
      <c r="B586" s="232"/>
    </row>
    <row r="587" spans="1:2" x14ac:dyDescent="0.3">
      <c r="A587" s="231"/>
      <c r="B587" s="232"/>
    </row>
    <row r="588" spans="1:2" x14ac:dyDescent="0.3">
      <c r="A588" s="231"/>
      <c r="B588" s="232"/>
    </row>
    <row r="589" spans="1:2" x14ac:dyDescent="0.3">
      <c r="A589" s="231"/>
      <c r="B589" s="232"/>
    </row>
    <row r="590" spans="1:2" x14ac:dyDescent="0.3">
      <c r="A590" s="231"/>
      <c r="B590" s="232"/>
    </row>
    <row r="591" spans="1:2" x14ac:dyDescent="0.3">
      <c r="A591" s="231"/>
      <c r="B591" s="232"/>
    </row>
    <row r="592" spans="1:2" x14ac:dyDescent="0.3">
      <c r="A592" s="231"/>
      <c r="B592" s="232"/>
    </row>
    <row r="593" spans="1:2" x14ac:dyDescent="0.3">
      <c r="A593" s="231"/>
      <c r="B593" s="232"/>
    </row>
    <row r="594" spans="1:2" x14ac:dyDescent="0.3">
      <c r="A594" s="231"/>
      <c r="B594" s="232"/>
    </row>
    <row r="595" spans="1:2" x14ac:dyDescent="0.3">
      <c r="A595" s="231"/>
      <c r="B595" s="232"/>
    </row>
    <row r="596" spans="1:2" x14ac:dyDescent="0.3">
      <c r="A596" s="231"/>
      <c r="B596" s="232"/>
    </row>
    <row r="597" spans="1:2" x14ac:dyDescent="0.3">
      <c r="A597" s="231"/>
      <c r="B597" s="232"/>
    </row>
    <row r="598" spans="1:2" x14ac:dyDescent="0.3">
      <c r="A598" s="231"/>
      <c r="B598" s="232"/>
    </row>
    <row r="599" spans="1:2" x14ac:dyDescent="0.3">
      <c r="A599" s="231"/>
      <c r="B599" s="232"/>
    </row>
    <row r="600" spans="1:2" x14ac:dyDescent="0.3">
      <c r="A600" s="231"/>
      <c r="B600" s="232"/>
    </row>
    <row r="601" spans="1:2" x14ac:dyDescent="0.3">
      <c r="A601" s="231"/>
      <c r="B601" s="232"/>
    </row>
    <row r="602" spans="1:2" x14ac:dyDescent="0.3">
      <c r="A602" s="231"/>
      <c r="B602" s="232"/>
    </row>
    <row r="603" spans="1:2" x14ac:dyDescent="0.3">
      <c r="A603" s="231"/>
      <c r="B603" s="232"/>
    </row>
    <row r="604" spans="1:2" x14ac:dyDescent="0.3">
      <c r="A604" s="231"/>
      <c r="B604" s="232"/>
    </row>
    <row r="605" spans="1:2" x14ac:dyDescent="0.3">
      <c r="A605" s="231"/>
      <c r="B605" s="232"/>
    </row>
    <row r="606" spans="1:2" x14ac:dyDescent="0.3">
      <c r="A606" s="231"/>
      <c r="B606" s="232"/>
    </row>
    <row r="607" spans="1:2" x14ac:dyDescent="0.3">
      <c r="A607" s="231"/>
      <c r="B607" s="232"/>
    </row>
    <row r="608" spans="1:2" x14ac:dyDescent="0.3">
      <c r="A608" s="231"/>
      <c r="B608" s="232"/>
    </row>
    <row r="609" spans="1:2" x14ac:dyDescent="0.3">
      <c r="A609" s="231"/>
      <c r="B609" s="232"/>
    </row>
    <row r="610" spans="1:2" x14ac:dyDescent="0.3">
      <c r="A610" s="231"/>
      <c r="B610" s="232"/>
    </row>
    <row r="611" spans="1:2" x14ac:dyDescent="0.3">
      <c r="A611" s="231"/>
      <c r="B611" s="232"/>
    </row>
    <row r="612" spans="1:2" x14ac:dyDescent="0.3">
      <c r="A612" s="231"/>
      <c r="B612" s="232"/>
    </row>
    <row r="613" spans="1:2" x14ac:dyDescent="0.3">
      <c r="A613" s="231"/>
      <c r="B613" s="232"/>
    </row>
    <row r="614" spans="1:2" x14ac:dyDescent="0.3">
      <c r="A614" s="231"/>
      <c r="B614" s="232"/>
    </row>
    <row r="615" spans="1:2" x14ac:dyDescent="0.3">
      <c r="A615" s="231"/>
      <c r="B615" s="232"/>
    </row>
    <row r="616" spans="1:2" x14ac:dyDescent="0.3">
      <c r="A616" s="231"/>
      <c r="B616" s="232"/>
    </row>
    <row r="617" spans="1:2" x14ac:dyDescent="0.3">
      <c r="A617" s="231"/>
      <c r="B617" s="232"/>
    </row>
    <row r="618" spans="1:2" x14ac:dyDescent="0.3">
      <c r="A618" s="231"/>
      <c r="B618" s="232"/>
    </row>
    <row r="619" spans="1:2" x14ac:dyDescent="0.3">
      <c r="A619" s="231"/>
      <c r="B619" s="232"/>
    </row>
    <row r="620" spans="1:2" x14ac:dyDescent="0.3">
      <c r="A620" s="231"/>
      <c r="B620" s="232"/>
    </row>
    <row r="621" spans="1:2" x14ac:dyDescent="0.3">
      <c r="A621" s="231"/>
      <c r="B621" s="232"/>
    </row>
    <row r="622" spans="1:2" x14ac:dyDescent="0.3">
      <c r="A622" s="231"/>
      <c r="B622" s="232"/>
    </row>
    <row r="623" spans="1:2" x14ac:dyDescent="0.3">
      <c r="A623" s="231"/>
      <c r="B623" s="232"/>
    </row>
    <row r="624" spans="1:2" x14ac:dyDescent="0.3">
      <c r="A624" s="231"/>
      <c r="B624" s="232"/>
    </row>
    <row r="625" spans="1:2" x14ac:dyDescent="0.3">
      <c r="A625" s="231"/>
      <c r="B625" s="232"/>
    </row>
    <row r="626" spans="1:2" x14ac:dyDescent="0.3">
      <c r="A626" s="231"/>
      <c r="B626" s="232"/>
    </row>
    <row r="627" spans="1:2" x14ac:dyDescent="0.3">
      <c r="A627" s="231"/>
      <c r="B627" s="232"/>
    </row>
    <row r="628" spans="1:2" x14ac:dyDescent="0.3">
      <c r="A628" s="231"/>
      <c r="B628" s="232"/>
    </row>
    <row r="629" spans="1:2" x14ac:dyDescent="0.3">
      <c r="A629" s="231"/>
      <c r="B629" s="232"/>
    </row>
    <row r="630" spans="1:2" x14ac:dyDescent="0.3">
      <c r="A630" s="231"/>
      <c r="B630" s="232"/>
    </row>
    <row r="631" spans="1:2" x14ac:dyDescent="0.3">
      <c r="A631" s="231"/>
      <c r="B631" s="232"/>
    </row>
    <row r="632" spans="1:2" x14ac:dyDescent="0.3">
      <c r="A632" s="231"/>
      <c r="B632" s="232"/>
    </row>
    <row r="633" spans="1:2" x14ac:dyDescent="0.3">
      <c r="A633" s="231"/>
      <c r="B633" s="232"/>
    </row>
    <row r="634" spans="1:2" x14ac:dyDescent="0.3">
      <c r="A634" s="231"/>
      <c r="B634" s="232"/>
    </row>
    <row r="635" spans="1:2" x14ac:dyDescent="0.3">
      <c r="A635" s="231"/>
      <c r="B635" s="232"/>
    </row>
    <row r="636" spans="1:2" x14ac:dyDescent="0.3">
      <c r="A636" s="231"/>
      <c r="B636" s="232"/>
    </row>
    <row r="637" spans="1:2" x14ac:dyDescent="0.3">
      <c r="A637" s="231"/>
      <c r="B637" s="232"/>
    </row>
    <row r="638" spans="1:2" x14ac:dyDescent="0.3">
      <c r="A638" s="231"/>
      <c r="B638" s="232"/>
    </row>
    <row r="639" spans="1:2" x14ac:dyDescent="0.3">
      <c r="A639" s="231"/>
      <c r="B639" s="232"/>
    </row>
    <row r="640" spans="1:2" x14ac:dyDescent="0.3">
      <c r="A640" s="231"/>
      <c r="B640" s="232"/>
    </row>
    <row r="641" spans="1:2" x14ac:dyDescent="0.3">
      <c r="A641" s="231"/>
      <c r="B641" s="232"/>
    </row>
    <row r="642" spans="1:2" x14ac:dyDescent="0.3">
      <c r="A642" s="231"/>
      <c r="B642" s="232"/>
    </row>
    <row r="643" spans="1:2" x14ac:dyDescent="0.3">
      <c r="A643" s="231"/>
      <c r="B643" s="232"/>
    </row>
    <row r="644" spans="1:2" x14ac:dyDescent="0.3">
      <c r="A644" s="231"/>
      <c r="B644" s="232"/>
    </row>
    <row r="645" spans="1:2" x14ac:dyDescent="0.3">
      <c r="A645" s="231"/>
      <c r="B645" s="232"/>
    </row>
    <row r="646" spans="1:2" x14ac:dyDescent="0.3">
      <c r="A646" s="231"/>
      <c r="B646" s="232"/>
    </row>
    <row r="647" spans="1:2" x14ac:dyDescent="0.3">
      <c r="A647" s="231"/>
      <c r="B647" s="232"/>
    </row>
    <row r="648" spans="1:2" x14ac:dyDescent="0.3">
      <c r="A648" s="231"/>
      <c r="B648" s="232"/>
    </row>
    <row r="649" spans="1:2" x14ac:dyDescent="0.3">
      <c r="A649" s="231"/>
      <c r="B649" s="232"/>
    </row>
    <row r="650" spans="1:2" x14ac:dyDescent="0.3">
      <c r="A650" s="231"/>
      <c r="B650" s="232"/>
    </row>
    <row r="651" spans="1:2" x14ac:dyDescent="0.3">
      <c r="A651" s="231"/>
      <c r="B651" s="232"/>
    </row>
    <row r="652" spans="1:2" x14ac:dyDescent="0.3">
      <c r="A652" s="231"/>
      <c r="B652" s="232"/>
    </row>
    <row r="653" spans="1:2" x14ac:dyDescent="0.3">
      <c r="A653" s="231"/>
      <c r="B653" s="232"/>
    </row>
    <row r="654" spans="1:2" x14ac:dyDescent="0.3">
      <c r="A654" s="231"/>
      <c r="B654" s="232"/>
    </row>
    <row r="655" spans="1:2" x14ac:dyDescent="0.3">
      <c r="A655" s="231"/>
      <c r="B655" s="232"/>
    </row>
    <row r="656" spans="1:2" x14ac:dyDescent="0.3">
      <c r="A656" s="231"/>
      <c r="B656" s="232"/>
    </row>
    <row r="657" spans="1:2" x14ac:dyDescent="0.3">
      <c r="A657" s="231"/>
      <c r="B657" s="232"/>
    </row>
    <row r="658" spans="1:2" x14ac:dyDescent="0.3">
      <c r="A658" s="231"/>
      <c r="B658" s="232"/>
    </row>
    <row r="659" spans="1:2" x14ac:dyDescent="0.3">
      <c r="A659" s="231"/>
      <c r="B659" s="232"/>
    </row>
    <row r="660" spans="1:2" x14ac:dyDescent="0.3">
      <c r="A660" s="231"/>
      <c r="B660" s="232"/>
    </row>
    <row r="661" spans="1:2" x14ac:dyDescent="0.3">
      <c r="A661" s="231"/>
      <c r="B661" s="232"/>
    </row>
    <row r="662" spans="1:2" x14ac:dyDescent="0.3">
      <c r="A662" s="231"/>
      <c r="B662" s="232"/>
    </row>
    <row r="663" spans="1:2" x14ac:dyDescent="0.3">
      <c r="A663" s="231"/>
      <c r="B663" s="232"/>
    </row>
    <row r="664" spans="1:2" x14ac:dyDescent="0.3">
      <c r="A664" s="231"/>
      <c r="B664" s="232"/>
    </row>
    <row r="665" spans="1:2" x14ac:dyDescent="0.3">
      <c r="A665" s="231"/>
      <c r="B665" s="232"/>
    </row>
    <row r="666" spans="1:2" x14ac:dyDescent="0.3">
      <c r="A666" s="231"/>
      <c r="B666" s="232"/>
    </row>
    <row r="667" spans="1:2" x14ac:dyDescent="0.3">
      <c r="A667" s="231"/>
      <c r="B667" s="232"/>
    </row>
    <row r="668" spans="1:2" x14ac:dyDescent="0.3">
      <c r="A668" s="231"/>
      <c r="B668" s="232"/>
    </row>
    <row r="669" spans="1:2" x14ac:dyDescent="0.3">
      <c r="A669" s="231"/>
      <c r="B669" s="232"/>
    </row>
    <row r="670" spans="1:2" x14ac:dyDescent="0.3">
      <c r="A670" s="231"/>
      <c r="B670" s="232"/>
    </row>
    <row r="671" spans="1:2" x14ac:dyDescent="0.3">
      <c r="A671" s="231"/>
      <c r="B671" s="232"/>
    </row>
    <row r="672" spans="1:2" x14ac:dyDescent="0.3">
      <c r="A672" s="231"/>
      <c r="B672" s="232"/>
    </row>
    <row r="673" spans="1:2" x14ac:dyDescent="0.3">
      <c r="A673" s="231"/>
      <c r="B673" s="232"/>
    </row>
    <row r="674" spans="1:2" x14ac:dyDescent="0.3">
      <c r="A674" s="231"/>
      <c r="B674" s="232"/>
    </row>
    <row r="675" spans="1:2" x14ac:dyDescent="0.3">
      <c r="A675" s="231"/>
      <c r="B675" s="232"/>
    </row>
    <row r="676" spans="1:2" x14ac:dyDescent="0.3">
      <c r="A676" s="231"/>
      <c r="B676" s="232"/>
    </row>
    <row r="677" spans="1:2" x14ac:dyDescent="0.3">
      <c r="A677" s="231"/>
      <c r="B677" s="232"/>
    </row>
    <row r="678" spans="1:2" x14ac:dyDescent="0.3">
      <c r="A678" s="231"/>
      <c r="B678" s="232"/>
    </row>
    <row r="679" spans="1:2" x14ac:dyDescent="0.3">
      <c r="A679" s="231"/>
      <c r="B679" s="232"/>
    </row>
    <row r="680" spans="1:2" x14ac:dyDescent="0.3">
      <c r="A680" s="231"/>
      <c r="B680" s="232"/>
    </row>
    <row r="681" spans="1:2" x14ac:dyDescent="0.3">
      <c r="A681" s="231"/>
      <c r="B681" s="232"/>
    </row>
    <row r="682" spans="1:2" x14ac:dyDescent="0.3">
      <c r="A682" s="231"/>
      <c r="B682" s="232"/>
    </row>
    <row r="683" spans="1:2" x14ac:dyDescent="0.3">
      <c r="A683" s="231"/>
      <c r="B683" s="232"/>
    </row>
    <row r="684" spans="1:2" x14ac:dyDescent="0.3">
      <c r="A684" s="231"/>
      <c r="B684" s="232"/>
    </row>
    <row r="685" spans="1:2" x14ac:dyDescent="0.3">
      <c r="A685" s="231"/>
      <c r="B685" s="232"/>
    </row>
    <row r="686" spans="1:2" x14ac:dyDescent="0.3">
      <c r="A686" s="231"/>
      <c r="B686" s="232"/>
    </row>
    <row r="687" spans="1:2" x14ac:dyDescent="0.3">
      <c r="A687" s="231"/>
      <c r="B687" s="232"/>
    </row>
    <row r="688" spans="1:2" x14ac:dyDescent="0.3">
      <c r="A688" s="231"/>
      <c r="B688" s="232"/>
    </row>
    <row r="689" spans="1:2" x14ac:dyDescent="0.3">
      <c r="A689" s="231"/>
      <c r="B689" s="232"/>
    </row>
    <row r="690" spans="1:2" x14ac:dyDescent="0.3">
      <c r="A690" s="231"/>
      <c r="B690" s="232"/>
    </row>
    <row r="691" spans="1:2" x14ac:dyDescent="0.3">
      <c r="A691" s="231"/>
      <c r="B691" s="232"/>
    </row>
    <row r="692" spans="1:2" x14ac:dyDescent="0.3">
      <c r="A692" s="231"/>
      <c r="B692" s="232"/>
    </row>
    <row r="693" spans="1:2" x14ac:dyDescent="0.3">
      <c r="A693" s="231"/>
      <c r="B693" s="232"/>
    </row>
    <row r="694" spans="1:2" x14ac:dyDescent="0.3">
      <c r="A694" s="231"/>
      <c r="B694" s="232"/>
    </row>
    <row r="695" spans="1:2" x14ac:dyDescent="0.3">
      <c r="A695" s="231"/>
      <c r="B695" s="232"/>
    </row>
    <row r="696" spans="1:2" x14ac:dyDescent="0.3">
      <c r="A696" s="231"/>
      <c r="B696" s="232"/>
    </row>
    <row r="697" spans="1:2" x14ac:dyDescent="0.3">
      <c r="A697" s="231"/>
      <c r="B697" s="232"/>
    </row>
    <row r="698" spans="1:2" x14ac:dyDescent="0.3">
      <c r="A698" s="231"/>
      <c r="B698" s="232"/>
    </row>
    <row r="699" spans="1:2" x14ac:dyDescent="0.3">
      <c r="A699" s="231"/>
      <c r="B699" s="232"/>
    </row>
    <row r="700" spans="1:2" x14ac:dyDescent="0.3">
      <c r="A700" s="231"/>
      <c r="B700" s="232"/>
    </row>
    <row r="701" spans="1:2" x14ac:dyDescent="0.3">
      <c r="A701" s="231"/>
      <c r="B701" s="232"/>
    </row>
    <row r="702" spans="1:2" x14ac:dyDescent="0.3">
      <c r="A702" s="231"/>
      <c r="B702" s="232"/>
    </row>
    <row r="703" spans="1:2" x14ac:dyDescent="0.3">
      <c r="A703" s="231"/>
      <c r="B703" s="232"/>
    </row>
    <row r="704" spans="1:2" x14ac:dyDescent="0.3">
      <c r="A704" s="231"/>
      <c r="B704" s="232"/>
    </row>
    <row r="705" spans="1:2" x14ac:dyDescent="0.3">
      <c r="A705" s="231"/>
      <c r="B705" s="232"/>
    </row>
    <row r="706" spans="1:2" x14ac:dyDescent="0.3">
      <c r="A706" s="231"/>
      <c r="B706" s="232"/>
    </row>
    <row r="707" spans="1:2" x14ac:dyDescent="0.3">
      <c r="A707" s="231"/>
      <c r="B707" s="232"/>
    </row>
    <row r="708" spans="1:2" x14ac:dyDescent="0.3">
      <c r="A708" s="231"/>
      <c r="B708" s="232"/>
    </row>
    <row r="709" spans="1:2" x14ac:dyDescent="0.3">
      <c r="A709" s="231"/>
      <c r="B709" s="232"/>
    </row>
    <row r="710" spans="1:2" x14ac:dyDescent="0.3">
      <c r="A710" s="231"/>
      <c r="B710" s="232"/>
    </row>
    <row r="711" spans="1:2" x14ac:dyDescent="0.3">
      <c r="A711" s="231"/>
      <c r="B711" s="232"/>
    </row>
    <row r="712" spans="1:2" x14ac:dyDescent="0.3">
      <c r="A712" s="231"/>
      <c r="B712" s="232"/>
    </row>
    <row r="713" spans="1:2" x14ac:dyDescent="0.3">
      <c r="A713" s="231"/>
      <c r="B713" s="232"/>
    </row>
    <row r="714" spans="1:2" x14ac:dyDescent="0.3">
      <c r="A714" s="231"/>
      <c r="B714" s="232"/>
    </row>
    <row r="715" spans="1:2" x14ac:dyDescent="0.3">
      <c r="A715" s="231"/>
      <c r="B715" s="232"/>
    </row>
    <row r="716" spans="1:2" x14ac:dyDescent="0.3">
      <c r="A716" s="231"/>
      <c r="B716" s="232"/>
    </row>
    <row r="717" spans="1:2" x14ac:dyDescent="0.3">
      <c r="A717" s="231"/>
      <c r="B717" s="232"/>
    </row>
    <row r="718" spans="1:2" x14ac:dyDescent="0.3">
      <c r="A718" s="231"/>
      <c r="B718" s="232"/>
    </row>
    <row r="719" spans="1:2" x14ac:dyDescent="0.3">
      <c r="A719" s="231"/>
      <c r="B719" s="232"/>
    </row>
    <row r="720" spans="1:2" x14ac:dyDescent="0.3">
      <c r="A720" s="231"/>
      <c r="B720" s="232"/>
    </row>
    <row r="721" spans="1:2" x14ac:dyDescent="0.3">
      <c r="A721" s="231"/>
      <c r="B721" s="232"/>
    </row>
    <row r="722" spans="1:2" x14ac:dyDescent="0.3">
      <c r="A722" s="231"/>
      <c r="B722" s="232"/>
    </row>
    <row r="723" spans="1:2" x14ac:dyDescent="0.3">
      <c r="A723" s="231"/>
      <c r="B723" s="232"/>
    </row>
    <row r="724" spans="1:2" x14ac:dyDescent="0.3">
      <c r="A724" s="231"/>
      <c r="B724" s="232"/>
    </row>
    <row r="725" spans="1:2" x14ac:dyDescent="0.3">
      <c r="A725" s="231"/>
      <c r="B725" s="232"/>
    </row>
    <row r="726" spans="1:2" x14ac:dyDescent="0.3">
      <c r="A726" s="231"/>
      <c r="B726" s="232"/>
    </row>
    <row r="727" spans="1:2" x14ac:dyDescent="0.3">
      <c r="A727" s="231"/>
      <c r="B727" s="232"/>
    </row>
    <row r="728" spans="1:2" x14ac:dyDescent="0.3">
      <c r="A728" s="231"/>
      <c r="B728" s="232"/>
    </row>
    <row r="729" spans="1:2" x14ac:dyDescent="0.3">
      <c r="A729" s="231"/>
      <c r="B729" s="232"/>
    </row>
    <row r="730" spans="1:2" x14ac:dyDescent="0.3">
      <c r="A730" s="231"/>
      <c r="B730" s="232"/>
    </row>
    <row r="731" spans="1:2" x14ac:dyDescent="0.3">
      <c r="A731" s="231"/>
      <c r="B731" s="232"/>
    </row>
    <row r="732" spans="1:2" x14ac:dyDescent="0.3">
      <c r="A732" s="231"/>
      <c r="B732" s="232"/>
    </row>
    <row r="733" spans="1:2" x14ac:dyDescent="0.3">
      <c r="A733" s="231"/>
      <c r="B733" s="232"/>
    </row>
    <row r="734" spans="1:2" x14ac:dyDescent="0.3">
      <c r="A734" s="231"/>
      <c r="B734" s="232"/>
    </row>
    <row r="735" spans="1:2" x14ac:dyDescent="0.3">
      <c r="A735" s="231"/>
      <c r="B735" s="232"/>
    </row>
    <row r="736" spans="1:2" x14ac:dyDescent="0.3">
      <c r="A736" s="231"/>
      <c r="B736" s="232"/>
    </row>
    <row r="737" spans="1:2" x14ac:dyDescent="0.3">
      <c r="A737" s="231"/>
      <c r="B737" s="232"/>
    </row>
    <row r="738" spans="1:2" x14ac:dyDescent="0.3">
      <c r="A738" s="231"/>
      <c r="B738" s="232"/>
    </row>
    <row r="739" spans="1:2" x14ac:dyDescent="0.3">
      <c r="A739" s="231"/>
      <c r="B739" s="232"/>
    </row>
    <row r="740" spans="1:2" x14ac:dyDescent="0.3">
      <c r="A740" s="231"/>
      <c r="B740" s="232"/>
    </row>
    <row r="741" spans="1:2" x14ac:dyDescent="0.3">
      <c r="A741" s="231"/>
      <c r="B741" s="232"/>
    </row>
    <row r="742" spans="1:2" x14ac:dyDescent="0.3">
      <c r="A742" s="231"/>
      <c r="B742" s="232"/>
    </row>
    <row r="743" spans="1:2" x14ac:dyDescent="0.3">
      <c r="A743" s="231"/>
      <c r="B743" s="232"/>
    </row>
    <row r="744" spans="1:2" x14ac:dyDescent="0.3">
      <c r="A744" s="231"/>
      <c r="B744" s="232"/>
    </row>
    <row r="745" spans="1:2" x14ac:dyDescent="0.3">
      <c r="A745" s="231"/>
      <c r="B745" s="232"/>
    </row>
    <row r="746" spans="1:2" x14ac:dyDescent="0.3">
      <c r="A746" s="231"/>
      <c r="B746" s="232"/>
    </row>
    <row r="747" spans="1:2" x14ac:dyDescent="0.3">
      <c r="A747" s="231"/>
      <c r="B747" s="232"/>
    </row>
    <row r="748" spans="1:2" x14ac:dyDescent="0.3">
      <c r="A748" s="231"/>
      <c r="B748" s="232"/>
    </row>
    <row r="749" spans="1:2" x14ac:dyDescent="0.3">
      <c r="A749" s="231"/>
      <c r="B749" s="232"/>
    </row>
    <row r="750" spans="1:2" x14ac:dyDescent="0.3">
      <c r="A750" s="231"/>
      <c r="B750" s="232"/>
    </row>
    <row r="751" spans="1:2" x14ac:dyDescent="0.3">
      <c r="A751" s="231"/>
      <c r="B751" s="232"/>
    </row>
    <row r="752" spans="1:2" x14ac:dyDescent="0.3">
      <c r="A752" s="231"/>
      <c r="B752" s="232"/>
    </row>
    <row r="753" spans="1:2" x14ac:dyDescent="0.3">
      <c r="A753" s="231"/>
      <c r="B753" s="232"/>
    </row>
    <row r="754" spans="1:2" x14ac:dyDescent="0.3">
      <c r="A754" s="231"/>
      <c r="B754" s="232"/>
    </row>
    <row r="755" spans="1:2" x14ac:dyDescent="0.3">
      <c r="A755" s="231"/>
      <c r="B755" s="232"/>
    </row>
    <row r="756" spans="1:2" x14ac:dyDescent="0.3">
      <c r="A756" s="231"/>
      <c r="B756" s="232"/>
    </row>
    <row r="757" spans="1:2" x14ac:dyDescent="0.3">
      <c r="A757" s="231"/>
      <c r="B757" s="232"/>
    </row>
    <row r="758" spans="1:2" x14ac:dyDescent="0.3">
      <c r="A758" s="231"/>
      <c r="B758" s="232"/>
    </row>
    <row r="759" spans="1:2" x14ac:dyDescent="0.3">
      <c r="A759" s="231"/>
      <c r="B759" s="232"/>
    </row>
    <row r="760" spans="1:2" x14ac:dyDescent="0.3">
      <c r="A760" s="231"/>
      <c r="B760" s="232"/>
    </row>
    <row r="761" spans="1:2" x14ac:dyDescent="0.3">
      <c r="A761" s="231"/>
      <c r="B761" s="232"/>
    </row>
    <row r="762" spans="1:2" x14ac:dyDescent="0.3">
      <c r="A762" s="231"/>
      <c r="B762" s="232"/>
    </row>
    <row r="763" spans="1:2" x14ac:dyDescent="0.3">
      <c r="A763" s="231"/>
      <c r="B763" s="232"/>
    </row>
    <row r="764" spans="1:2" x14ac:dyDescent="0.3">
      <c r="A764" s="231"/>
      <c r="B764" s="232"/>
    </row>
    <row r="765" spans="1:2" x14ac:dyDescent="0.3">
      <c r="A765" s="231"/>
      <c r="B765" s="232"/>
    </row>
    <row r="766" spans="1:2" x14ac:dyDescent="0.3">
      <c r="A766" s="231"/>
      <c r="B766" s="232"/>
    </row>
    <row r="767" spans="1:2" x14ac:dyDescent="0.3">
      <c r="A767" s="231"/>
      <c r="B767" s="232"/>
    </row>
    <row r="768" spans="1:2" x14ac:dyDescent="0.3">
      <c r="A768" s="231"/>
      <c r="B768" s="232"/>
    </row>
    <row r="769" spans="1:2" x14ac:dyDescent="0.3">
      <c r="A769" s="231"/>
      <c r="B769" s="232"/>
    </row>
    <row r="770" spans="1:2" x14ac:dyDescent="0.3">
      <c r="A770" s="231"/>
      <c r="B770" s="232"/>
    </row>
    <row r="771" spans="1:2" x14ac:dyDescent="0.3">
      <c r="A771" s="231"/>
      <c r="B771" s="232"/>
    </row>
    <row r="772" spans="1:2" x14ac:dyDescent="0.3">
      <c r="A772" s="231"/>
      <c r="B772" s="232"/>
    </row>
    <row r="773" spans="1:2" x14ac:dyDescent="0.3">
      <c r="A773" s="231"/>
      <c r="B773" s="232"/>
    </row>
    <row r="774" spans="1:2" x14ac:dyDescent="0.3">
      <c r="A774" s="231"/>
      <c r="B774" s="232"/>
    </row>
    <row r="775" spans="1:2" x14ac:dyDescent="0.3">
      <c r="A775" s="231"/>
      <c r="B775" s="232"/>
    </row>
    <row r="776" spans="1:2" x14ac:dyDescent="0.3">
      <c r="A776" s="231"/>
      <c r="B776" s="232"/>
    </row>
    <row r="777" spans="1:2" x14ac:dyDescent="0.3">
      <c r="A777" s="231"/>
      <c r="B777" s="232"/>
    </row>
    <row r="778" spans="1:2" x14ac:dyDescent="0.3">
      <c r="A778" s="231"/>
      <c r="B778" s="232"/>
    </row>
    <row r="779" spans="1:2" x14ac:dyDescent="0.3">
      <c r="A779" s="231"/>
      <c r="B779" s="232"/>
    </row>
    <row r="780" spans="1:2" x14ac:dyDescent="0.3">
      <c r="A780" s="231"/>
      <c r="B780" s="232"/>
    </row>
    <row r="781" spans="1:2" x14ac:dyDescent="0.3">
      <c r="A781" s="231"/>
      <c r="B781" s="232"/>
    </row>
    <row r="782" spans="1:2" x14ac:dyDescent="0.3">
      <c r="A782" s="231"/>
      <c r="B782" s="232"/>
    </row>
    <row r="783" spans="1:2" x14ac:dyDescent="0.3">
      <c r="A783" s="231"/>
      <c r="B783" s="232"/>
    </row>
    <row r="784" spans="1:2" x14ac:dyDescent="0.3">
      <c r="A784" s="231"/>
      <c r="B784" s="232"/>
    </row>
    <row r="785" spans="1:2" x14ac:dyDescent="0.3">
      <c r="A785" s="231"/>
      <c r="B785" s="232"/>
    </row>
    <row r="786" spans="1:2" x14ac:dyDescent="0.3">
      <c r="A786" s="231"/>
      <c r="B786" s="232"/>
    </row>
    <row r="787" spans="1:2" x14ac:dyDescent="0.3">
      <c r="A787" s="231"/>
      <c r="B787" s="232"/>
    </row>
    <row r="788" spans="1:2" x14ac:dyDescent="0.3">
      <c r="A788" s="231"/>
      <c r="B788" s="232"/>
    </row>
    <row r="789" spans="1:2" x14ac:dyDescent="0.3">
      <c r="A789" s="231"/>
      <c r="B789" s="232"/>
    </row>
    <row r="790" spans="1:2" x14ac:dyDescent="0.3">
      <c r="A790" s="231"/>
      <c r="B790" s="232"/>
    </row>
    <row r="791" spans="1:2" x14ac:dyDescent="0.3">
      <c r="A791" s="231"/>
      <c r="B791" s="232"/>
    </row>
    <row r="792" spans="1:2" x14ac:dyDescent="0.3">
      <c r="A792" s="231"/>
      <c r="B792" s="232"/>
    </row>
    <row r="793" spans="1:2" x14ac:dyDescent="0.3">
      <c r="A793" s="231"/>
      <c r="B793" s="232"/>
    </row>
    <row r="794" spans="1:2" x14ac:dyDescent="0.3">
      <c r="A794" s="231"/>
      <c r="B794" s="232"/>
    </row>
    <row r="795" spans="1:2" x14ac:dyDescent="0.3">
      <c r="A795" s="231"/>
      <c r="B795" s="232"/>
    </row>
    <row r="796" spans="1:2" x14ac:dyDescent="0.3">
      <c r="A796" s="231"/>
      <c r="B796" s="232"/>
    </row>
    <row r="797" spans="1:2" x14ac:dyDescent="0.3">
      <c r="A797" s="231"/>
      <c r="B797" s="232"/>
    </row>
    <row r="798" spans="1:2" x14ac:dyDescent="0.3">
      <c r="A798" s="231"/>
      <c r="B798" s="232"/>
    </row>
    <row r="799" spans="1:2" x14ac:dyDescent="0.3">
      <c r="A799" s="231"/>
      <c r="B799" s="232"/>
    </row>
    <row r="800" spans="1:2" x14ac:dyDescent="0.3">
      <c r="A800" s="231"/>
      <c r="B800" s="232"/>
    </row>
    <row r="801" spans="1:2" x14ac:dyDescent="0.3">
      <c r="A801" s="231"/>
      <c r="B801" s="232"/>
    </row>
    <row r="802" spans="1:2" x14ac:dyDescent="0.3">
      <c r="A802" s="231"/>
      <c r="B802" s="232"/>
    </row>
    <row r="803" spans="1:2" x14ac:dyDescent="0.3">
      <c r="A803" s="231"/>
      <c r="B803" s="232"/>
    </row>
    <row r="804" spans="1:2" x14ac:dyDescent="0.3">
      <c r="A804" s="231"/>
      <c r="B804" s="232"/>
    </row>
    <row r="805" spans="1:2" x14ac:dyDescent="0.3">
      <c r="A805" s="231"/>
      <c r="B805" s="232"/>
    </row>
    <row r="806" spans="1:2" x14ac:dyDescent="0.3">
      <c r="A806" s="231"/>
      <c r="B806" s="232"/>
    </row>
    <row r="807" spans="1:2" x14ac:dyDescent="0.3">
      <c r="A807" s="231"/>
      <c r="B807" s="232"/>
    </row>
    <row r="808" spans="1:2" x14ac:dyDescent="0.3">
      <c r="A808" s="231"/>
      <c r="B808" s="232"/>
    </row>
    <row r="809" spans="1:2" x14ac:dyDescent="0.3">
      <c r="A809" s="231"/>
      <c r="B809" s="232"/>
    </row>
    <row r="810" spans="1:2" x14ac:dyDescent="0.3">
      <c r="A810" s="231"/>
      <c r="B810" s="232"/>
    </row>
    <row r="811" spans="1:2" x14ac:dyDescent="0.3">
      <c r="A811" s="231"/>
      <c r="B811" s="232"/>
    </row>
    <row r="812" spans="1:2" x14ac:dyDescent="0.3">
      <c r="A812" s="231"/>
      <c r="B812" s="232"/>
    </row>
    <row r="813" spans="1:2" x14ac:dyDescent="0.3">
      <c r="A813" s="231"/>
      <c r="B813" s="232"/>
    </row>
    <row r="814" spans="1:2" x14ac:dyDescent="0.3">
      <c r="A814" s="231"/>
      <c r="B814" s="232"/>
    </row>
    <row r="815" spans="1:2" x14ac:dyDescent="0.3">
      <c r="A815" s="231"/>
      <c r="B815" s="232"/>
    </row>
    <row r="816" spans="1:2" x14ac:dyDescent="0.3">
      <c r="A816" s="231"/>
      <c r="B816" s="232"/>
    </row>
    <row r="817" spans="1:2" x14ac:dyDescent="0.3">
      <c r="A817" s="231"/>
      <c r="B817" s="232"/>
    </row>
    <row r="818" spans="1:2" x14ac:dyDescent="0.3">
      <c r="A818" s="231"/>
      <c r="B818" s="232"/>
    </row>
    <row r="819" spans="1:2" x14ac:dyDescent="0.3">
      <c r="A819" s="231"/>
      <c r="B819" s="232"/>
    </row>
    <row r="820" spans="1:2" x14ac:dyDescent="0.3">
      <c r="A820" s="231"/>
      <c r="B820" s="232"/>
    </row>
    <row r="821" spans="1:2" x14ac:dyDescent="0.3">
      <c r="A821" s="231"/>
      <c r="B821" s="232"/>
    </row>
    <row r="822" spans="1:2" x14ac:dyDescent="0.3">
      <c r="A822" s="231"/>
      <c r="B822" s="232"/>
    </row>
    <row r="823" spans="1:2" x14ac:dyDescent="0.3">
      <c r="A823" s="231"/>
      <c r="B823" s="232"/>
    </row>
    <row r="824" spans="1:2" x14ac:dyDescent="0.3">
      <c r="A824" s="231"/>
      <c r="B824" s="232"/>
    </row>
    <row r="825" spans="1:2" x14ac:dyDescent="0.3">
      <c r="A825" s="231"/>
      <c r="B825" s="232"/>
    </row>
    <row r="826" spans="1:2" x14ac:dyDescent="0.3">
      <c r="A826" s="231"/>
      <c r="B826" s="232"/>
    </row>
    <row r="827" spans="1:2" x14ac:dyDescent="0.3">
      <c r="A827" s="231"/>
      <c r="B827" s="232"/>
    </row>
    <row r="828" spans="1:2" x14ac:dyDescent="0.3">
      <c r="A828" s="231"/>
      <c r="B828" s="232"/>
    </row>
    <row r="829" spans="1:2" x14ac:dyDescent="0.3">
      <c r="A829" s="231"/>
      <c r="B829" s="232"/>
    </row>
    <row r="830" spans="1:2" x14ac:dyDescent="0.3">
      <c r="A830" s="231"/>
      <c r="B830" s="232"/>
    </row>
    <row r="831" spans="1:2" x14ac:dyDescent="0.3">
      <c r="A831" s="231"/>
      <c r="B831" s="232"/>
    </row>
    <row r="832" spans="1:2" x14ac:dyDescent="0.3">
      <c r="A832" s="231"/>
      <c r="B832" s="232"/>
    </row>
    <row r="833" spans="1:2" x14ac:dyDescent="0.3">
      <c r="A833" s="231"/>
      <c r="B833" s="232"/>
    </row>
    <row r="834" spans="1:2" x14ac:dyDescent="0.3">
      <c r="A834" s="231"/>
      <c r="B834" s="232"/>
    </row>
    <row r="835" spans="1:2" x14ac:dyDescent="0.3">
      <c r="A835" s="231"/>
      <c r="B835" s="232"/>
    </row>
    <row r="836" spans="1:2" x14ac:dyDescent="0.3">
      <c r="A836" s="231"/>
      <c r="B836" s="232"/>
    </row>
    <row r="837" spans="1:2" x14ac:dyDescent="0.3">
      <c r="A837" s="231"/>
      <c r="B837" s="232"/>
    </row>
    <row r="838" spans="1:2" x14ac:dyDescent="0.3">
      <c r="A838" s="231"/>
      <c r="B838" s="232"/>
    </row>
    <row r="839" spans="1:2" x14ac:dyDescent="0.3">
      <c r="A839" s="231"/>
      <c r="B839" s="232"/>
    </row>
    <row r="840" spans="1:2" x14ac:dyDescent="0.3">
      <c r="A840" s="231"/>
      <c r="B840" s="232"/>
    </row>
    <row r="841" spans="1:2" x14ac:dyDescent="0.3">
      <c r="A841" s="231"/>
      <c r="B841" s="232"/>
    </row>
    <row r="842" spans="1:2" x14ac:dyDescent="0.3">
      <c r="A842" s="231"/>
      <c r="B842" s="232"/>
    </row>
    <row r="843" spans="1:2" x14ac:dyDescent="0.3">
      <c r="A843" s="231"/>
      <c r="B843" s="232"/>
    </row>
    <row r="844" spans="1:2" x14ac:dyDescent="0.3">
      <c r="A844" s="231"/>
      <c r="B844" s="232"/>
    </row>
    <row r="845" spans="1:2" x14ac:dyDescent="0.3">
      <c r="A845" s="231"/>
      <c r="B845" s="232"/>
    </row>
    <row r="846" spans="1:2" x14ac:dyDescent="0.3">
      <c r="A846" s="231"/>
      <c r="B846" s="232"/>
    </row>
    <row r="847" spans="1:2" x14ac:dyDescent="0.3">
      <c r="A847" s="231"/>
      <c r="B847" s="232"/>
    </row>
    <row r="848" spans="1:2" x14ac:dyDescent="0.3">
      <c r="A848" s="231"/>
      <c r="B848" s="232"/>
    </row>
    <row r="849" spans="1:2" x14ac:dyDescent="0.3">
      <c r="A849" s="231"/>
      <c r="B849" s="232"/>
    </row>
    <row r="850" spans="1:2" x14ac:dyDescent="0.3">
      <c r="A850" s="231"/>
      <c r="B850" s="232"/>
    </row>
    <row r="851" spans="1:2" x14ac:dyDescent="0.3">
      <c r="A851" s="231"/>
      <c r="B851" s="232"/>
    </row>
    <row r="852" spans="1:2" x14ac:dyDescent="0.3">
      <c r="A852" s="231"/>
      <c r="B852" s="232"/>
    </row>
    <row r="853" spans="1:2" x14ac:dyDescent="0.3">
      <c r="A853" s="231"/>
      <c r="B853" s="232"/>
    </row>
    <row r="854" spans="1:2" x14ac:dyDescent="0.3">
      <c r="A854" s="231"/>
      <c r="B854" s="232"/>
    </row>
    <row r="855" spans="1:2" x14ac:dyDescent="0.3">
      <c r="A855" s="231"/>
      <c r="B855" s="232"/>
    </row>
    <row r="856" spans="1:2" x14ac:dyDescent="0.3">
      <c r="A856" s="231"/>
      <c r="B856" s="232"/>
    </row>
    <row r="857" spans="1:2" x14ac:dyDescent="0.3">
      <c r="A857" s="231"/>
      <c r="B857" s="232"/>
    </row>
    <row r="858" spans="1:2" x14ac:dyDescent="0.3">
      <c r="A858" s="231"/>
      <c r="B858" s="232"/>
    </row>
    <row r="859" spans="1:2" x14ac:dyDescent="0.3">
      <c r="A859" s="231"/>
      <c r="B859" s="232"/>
    </row>
    <row r="860" spans="1:2" x14ac:dyDescent="0.3">
      <c r="A860" s="231"/>
      <c r="B860" s="232"/>
    </row>
    <row r="861" spans="1:2" x14ac:dyDescent="0.3">
      <c r="A861" s="231"/>
      <c r="B861" s="232"/>
    </row>
    <row r="862" spans="1:2" x14ac:dyDescent="0.3">
      <c r="A862" s="231"/>
      <c r="B862" s="232"/>
    </row>
    <row r="863" spans="1:2" x14ac:dyDescent="0.3">
      <c r="A863" s="231"/>
      <c r="B863" s="232"/>
    </row>
    <row r="864" spans="1:2" x14ac:dyDescent="0.3">
      <c r="A864" s="231"/>
      <c r="B864" s="232"/>
    </row>
    <row r="865" spans="1:2" x14ac:dyDescent="0.3">
      <c r="A865" s="231"/>
      <c r="B865" s="232"/>
    </row>
    <row r="866" spans="1:2" x14ac:dyDescent="0.3">
      <c r="A866" s="231"/>
      <c r="B866" s="232"/>
    </row>
    <row r="867" spans="1:2" x14ac:dyDescent="0.3">
      <c r="A867" s="231"/>
      <c r="B867" s="232"/>
    </row>
    <row r="868" spans="1:2" x14ac:dyDescent="0.3">
      <c r="A868" s="231"/>
      <c r="B868" s="232"/>
    </row>
    <row r="869" spans="1:2" x14ac:dyDescent="0.3">
      <c r="A869" s="231"/>
      <c r="B869" s="232"/>
    </row>
    <row r="870" spans="1:2" x14ac:dyDescent="0.3">
      <c r="A870" s="231"/>
      <c r="B870" s="232"/>
    </row>
    <row r="871" spans="1:2" x14ac:dyDescent="0.3">
      <c r="A871" s="231"/>
      <c r="B871" s="232"/>
    </row>
    <row r="872" spans="1:2" x14ac:dyDescent="0.3">
      <c r="A872" s="231"/>
      <c r="B872" s="232"/>
    </row>
    <row r="873" spans="1:2" x14ac:dyDescent="0.3">
      <c r="A873" s="231"/>
      <c r="B873" s="232"/>
    </row>
    <row r="874" spans="1:2" x14ac:dyDescent="0.3">
      <c r="A874" s="231"/>
      <c r="B874" s="232"/>
    </row>
    <row r="875" spans="1:2" x14ac:dyDescent="0.3">
      <c r="A875" s="231"/>
      <c r="B875" s="232"/>
    </row>
    <row r="876" spans="1:2" x14ac:dyDescent="0.3">
      <c r="A876" s="231"/>
      <c r="B876" s="232"/>
    </row>
    <row r="877" spans="1:2" x14ac:dyDescent="0.3">
      <c r="A877" s="231"/>
      <c r="B877" s="232"/>
    </row>
    <row r="878" spans="1:2" x14ac:dyDescent="0.3">
      <c r="A878" s="231"/>
      <c r="B878" s="232"/>
    </row>
    <row r="879" spans="1:2" x14ac:dyDescent="0.3">
      <c r="A879" s="231"/>
      <c r="B879" s="232"/>
    </row>
    <row r="880" spans="1:2" x14ac:dyDescent="0.3">
      <c r="A880" s="231"/>
      <c r="B880" s="232"/>
    </row>
    <row r="881" spans="1:2" x14ac:dyDescent="0.3">
      <c r="A881" s="231"/>
      <c r="B881" s="232"/>
    </row>
    <row r="882" spans="1:2" x14ac:dyDescent="0.3">
      <c r="A882" s="231"/>
      <c r="B882" s="232"/>
    </row>
    <row r="883" spans="1:2" x14ac:dyDescent="0.3">
      <c r="A883" s="231"/>
      <c r="B883" s="232"/>
    </row>
    <row r="884" spans="1:2" x14ac:dyDescent="0.3">
      <c r="A884" s="231"/>
      <c r="B884" s="232"/>
    </row>
    <row r="885" spans="1:2" x14ac:dyDescent="0.3">
      <c r="A885" s="231"/>
      <c r="B885" s="232"/>
    </row>
    <row r="886" spans="1:2" x14ac:dyDescent="0.3">
      <c r="A886" s="231"/>
      <c r="B886" s="232"/>
    </row>
    <row r="887" spans="1:2" x14ac:dyDescent="0.3">
      <c r="A887" s="231"/>
      <c r="B887" s="232"/>
    </row>
    <row r="888" spans="1:2" x14ac:dyDescent="0.3">
      <c r="A888" s="231"/>
      <c r="B888" s="232"/>
    </row>
    <row r="889" spans="1:2" x14ac:dyDescent="0.3">
      <c r="A889" s="231"/>
      <c r="B889" s="232"/>
    </row>
    <row r="890" spans="1:2" x14ac:dyDescent="0.3">
      <c r="A890" s="231"/>
      <c r="B890" s="232"/>
    </row>
    <row r="891" spans="1:2" x14ac:dyDescent="0.3">
      <c r="A891" s="231"/>
      <c r="B891" s="232"/>
    </row>
    <row r="892" spans="1:2" x14ac:dyDescent="0.3">
      <c r="A892" s="231"/>
      <c r="B892" s="232"/>
    </row>
    <row r="893" spans="1:2" x14ac:dyDescent="0.3">
      <c r="A893" s="231"/>
      <c r="B893" s="232"/>
    </row>
    <row r="894" spans="1:2" x14ac:dyDescent="0.3">
      <c r="A894" s="231"/>
      <c r="B894" s="232"/>
    </row>
    <row r="895" spans="1:2" x14ac:dyDescent="0.3">
      <c r="A895" s="231"/>
      <c r="B895" s="232"/>
    </row>
    <row r="896" spans="1:2" x14ac:dyDescent="0.3">
      <c r="A896" s="231"/>
      <c r="B896" s="232"/>
    </row>
    <row r="897" spans="1:2" x14ac:dyDescent="0.3">
      <c r="A897" s="231"/>
      <c r="B897" s="232"/>
    </row>
    <row r="898" spans="1:2" x14ac:dyDescent="0.3">
      <c r="A898" s="231"/>
      <c r="B898" s="232"/>
    </row>
    <row r="899" spans="1:2" x14ac:dyDescent="0.3">
      <c r="A899" s="231"/>
      <c r="B899" s="232"/>
    </row>
    <row r="900" spans="1:2" x14ac:dyDescent="0.3">
      <c r="A900" s="231"/>
      <c r="B900" s="232"/>
    </row>
    <row r="901" spans="1:2" x14ac:dyDescent="0.3">
      <c r="A901" s="231"/>
      <c r="B901" s="232"/>
    </row>
    <row r="902" spans="1:2" x14ac:dyDescent="0.3">
      <c r="A902" s="231"/>
      <c r="B902" s="232"/>
    </row>
    <row r="903" spans="1:2" x14ac:dyDescent="0.3">
      <c r="A903" s="231"/>
      <c r="B903" s="232"/>
    </row>
    <row r="904" spans="1:2" x14ac:dyDescent="0.3">
      <c r="A904" s="231"/>
      <c r="B904" s="232"/>
    </row>
    <row r="905" spans="1:2" x14ac:dyDescent="0.3">
      <c r="A905" s="231"/>
      <c r="B905" s="232"/>
    </row>
    <row r="906" spans="1:2" x14ac:dyDescent="0.3">
      <c r="A906" s="231"/>
      <c r="B906" s="232"/>
    </row>
    <row r="907" spans="1:2" x14ac:dyDescent="0.3">
      <c r="A907" s="231"/>
      <c r="B907" s="232"/>
    </row>
    <row r="908" spans="1:2" x14ac:dyDescent="0.3">
      <c r="A908" s="231"/>
      <c r="B908" s="232"/>
    </row>
    <row r="909" spans="1:2" x14ac:dyDescent="0.3">
      <c r="A909" s="231"/>
      <c r="B909" s="232"/>
    </row>
    <row r="910" spans="1:2" x14ac:dyDescent="0.3">
      <c r="A910" s="231"/>
      <c r="B910" s="232"/>
    </row>
    <row r="911" spans="1:2" x14ac:dyDescent="0.3">
      <c r="A911" s="231"/>
      <c r="B911" s="232"/>
    </row>
    <row r="912" spans="1:2" x14ac:dyDescent="0.3">
      <c r="A912" s="231"/>
      <c r="B912" s="232"/>
    </row>
    <row r="913" spans="1:2" x14ac:dyDescent="0.3">
      <c r="A913" s="231"/>
      <c r="B913" s="232"/>
    </row>
    <row r="914" spans="1:2" x14ac:dyDescent="0.3">
      <c r="A914" s="231"/>
      <c r="B914" s="232"/>
    </row>
    <row r="915" spans="1:2" x14ac:dyDescent="0.3">
      <c r="A915" s="231"/>
      <c r="B915" s="232"/>
    </row>
    <row r="916" spans="1:2" x14ac:dyDescent="0.3">
      <c r="A916" s="231"/>
      <c r="B916" s="232"/>
    </row>
    <row r="917" spans="1:2" x14ac:dyDescent="0.3">
      <c r="A917" s="231"/>
      <c r="B917" s="232"/>
    </row>
    <row r="918" spans="1:2" x14ac:dyDescent="0.3">
      <c r="A918" s="231"/>
      <c r="B918" s="232"/>
    </row>
    <row r="919" spans="1:2" x14ac:dyDescent="0.3">
      <c r="A919" s="231"/>
      <c r="B919" s="232"/>
    </row>
    <row r="920" spans="1:2" x14ac:dyDescent="0.3">
      <c r="A920" s="231"/>
      <c r="B920" s="232"/>
    </row>
    <row r="921" spans="1:2" x14ac:dyDescent="0.3">
      <c r="A921" s="231"/>
      <c r="B921" s="232"/>
    </row>
    <row r="922" spans="1:2" x14ac:dyDescent="0.3">
      <c r="A922" s="231"/>
      <c r="B922" s="232"/>
    </row>
    <row r="923" spans="1:2" x14ac:dyDescent="0.3">
      <c r="A923" s="231"/>
      <c r="B923" s="232"/>
    </row>
    <row r="924" spans="1:2" x14ac:dyDescent="0.3">
      <c r="A924" s="231"/>
      <c r="B924" s="232"/>
    </row>
    <row r="925" spans="1:2" x14ac:dyDescent="0.3">
      <c r="A925" s="231"/>
      <c r="B925" s="232"/>
    </row>
    <row r="926" spans="1:2" x14ac:dyDescent="0.3">
      <c r="A926" s="231"/>
      <c r="B926" s="232"/>
    </row>
    <row r="927" spans="1:2" x14ac:dyDescent="0.3">
      <c r="A927" s="231"/>
      <c r="B927" s="232"/>
    </row>
    <row r="928" spans="1:2" x14ac:dyDescent="0.3">
      <c r="A928" s="231"/>
      <c r="B928" s="232"/>
    </row>
    <row r="929" spans="1:2" x14ac:dyDescent="0.3">
      <c r="A929" s="231"/>
      <c r="B929" s="232"/>
    </row>
    <row r="930" spans="1:2" x14ac:dyDescent="0.3">
      <c r="A930" s="231"/>
      <c r="B930" s="232"/>
    </row>
    <row r="931" spans="1:2" x14ac:dyDescent="0.3">
      <c r="A931" s="231"/>
      <c r="B931" s="232"/>
    </row>
    <row r="932" spans="1:2" x14ac:dyDescent="0.3">
      <c r="A932" s="231"/>
      <c r="B932" s="232"/>
    </row>
    <row r="933" spans="1:2" x14ac:dyDescent="0.3">
      <c r="A933" s="231"/>
      <c r="B933" s="232"/>
    </row>
    <row r="934" spans="1:2" x14ac:dyDescent="0.3">
      <c r="A934" s="231"/>
      <c r="B934" s="232"/>
    </row>
    <row r="935" spans="1:2" x14ac:dyDescent="0.3">
      <c r="A935" s="231"/>
      <c r="B935" s="232"/>
    </row>
    <row r="936" spans="1:2" x14ac:dyDescent="0.3">
      <c r="A936" s="231"/>
      <c r="B936" s="232"/>
    </row>
    <row r="937" spans="1:2" x14ac:dyDescent="0.3">
      <c r="A937" s="231"/>
      <c r="B937" s="232"/>
    </row>
    <row r="938" spans="1:2" x14ac:dyDescent="0.3">
      <c r="A938" s="231"/>
      <c r="B938" s="232"/>
    </row>
    <row r="939" spans="1:2" x14ac:dyDescent="0.3">
      <c r="A939" s="231"/>
      <c r="B939" s="232"/>
    </row>
    <row r="940" spans="1:2" x14ac:dyDescent="0.3">
      <c r="A940" s="231"/>
      <c r="B940" s="232"/>
    </row>
    <row r="941" spans="1:2" x14ac:dyDescent="0.3">
      <c r="A941" s="231"/>
      <c r="B941" s="232"/>
    </row>
    <row r="942" spans="1:2" x14ac:dyDescent="0.3">
      <c r="A942" s="231"/>
      <c r="B942" s="232"/>
    </row>
    <row r="943" spans="1:2" x14ac:dyDescent="0.3">
      <c r="A943" s="231"/>
      <c r="B943" s="232"/>
    </row>
    <row r="944" spans="1:2" x14ac:dyDescent="0.3">
      <c r="A944" s="231"/>
      <c r="B944" s="232"/>
    </row>
    <row r="945" spans="1:2" x14ac:dyDescent="0.3">
      <c r="A945" s="231"/>
      <c r="B945" s="232"/>
    </row>
    <row r="946" spans="1:2" x14ac:dyDescent="0.3">
      <c r="A946" s="231"/>
      <c r="B946" s="232"/>
    </row>
    <row r="947" spans="1:2" x14ac:dyDescent="0.3">
      <c r="A947" s="231"/>
      <c r="B947" s="232"/>
    </row>
    <row r="948" spans="1:2" x14ac:dyDescent="0.3">
      <c r="A948" s="231"/>
      <c r="B948" s="232"/>
    </row>
    <row r="949" spans="1:2" x14ac:dyDescent="0.3">
      <c r="A949" s="231"/>
      <c r="B949" s="232"/>
    </row>
    <row r="950" spans="1:2" x14ac:dyDescent="0.3">
      <c r="A950" s="231"/>
      <c r="B950" s="232"/>
    </row>
    <row r="951" spans="1:2" x14ac:dyDescent="0.3">
      <c r="A951" s="231"/>
      <c r="B951" s="232"/>
    </row>
    <row r="952" spans="1:2" x14ac:dyDescent="0.3">
      <c r="A952" s="231"/>
      <c r="B952" s="232"/>
    </row>
    <row r="953" spans="1:2" x14ac:dyDescent="0.3">
      <c r="A953" s="231"/>
      <c r="B953" s="232"/>
    </row>
    <row r="954" spans="1:2" x14ac:dyDescent="0.3">
      <c r="A954" s="231"/>
      <c r="B954" s="232"/>
    </row>
    <row r="955" spans="1:2" x14ac:dyDescent="0.3">
      <c r="A955" s="231"/>
      <c r="B955" s="232"/>
    </row>
    <row r="956" spans="1:2" x14ac:dyDescent="0.3">
      <c r="A956" s="231"/>
      <c r="B956" s="232"/>
    </row>
    <row r="957" spans="1:2" x14ac:dyDescent="0.3">
      <c r="A957" s="231"/>
      <c r="B957" s="232"/>
    </row>
    <row r="958" spans="1:2" x14ac:dyDescent="0.3">
      <c r="A958" s="231"/>
      <c r="B958" s="232"/>
    </row>
    <row r="959" spans="1:2" x14ac:dyDescent="0.3">
      <c r="A959" s="231"/>
      <c r="B959" s="232"/>
    </row>
    <row r="960" spans="1:2" x14ac:dyDescent="0.3">
      <c r="A960" s="231"/>
      <c r="B960" s="232"/>
    </row>
    <row r="961" spans="1:2" x14ac:dyDescent="0.3">
      <c r="A961" s="231"/>
      <c r="B961" s="232"/>
    </row>
    <row r="962" spans="1:2" x14ac:dyDescent="0.3">
      <c r="A962" s="231"/>
      <c r="B962" s="232"/>
    </row>
    <row r="963" spans="1:2" x14ac:dyDescent="0.3">
      <c r="A963" s="231"/>
      <c r="B963" s="232"/>
    </row>
    <row r="964" spans="1:2" x14ac:dyDescent="0.3">
      <c r="A964" s="231"/>
      <c r="B964" s="232"/>
    </row>
    <row r="965" spans="1:2" x14ac:dyDescent="0.3">
      <c r="A965" s="231"/>
      <c r="B965" s="232"/>
    </row>
    <row r="966" spans="1:2" x14ac:dyDescent="0.3">
      <c r="A966" s="231"/>
      <c r="B966" s="232"/>
    </row>
    <row r="967" spans="1:2" x14ac:dyDescent="0.3">
      <c r="A967" s="231"/>
      <c r="B967" s="232"/>
    </row>
    <row r="968" spans="1:2" x14ac:dyDescent="0.3">
      <c r="A968" s="231"/>
      <c r="B968" s="232"/>
    </row>
    <row r="969" spans="1:2" x14ac:dyDescent="0.3">
      <c r="A969" s="231"/>
      <c r="B969" s="232"/>
    </row>
    <row r="970" spans="1:2" x14ac:dyDescent="0.3">
      <c r="A970" s="231"/>
      <c r="B970" s="232"/>
    </row>
    <row r="971" spans="1:2" x14ac:dyDescent="0.3">
      <c r="A971" s="231"/>
      <c r="B971" s="232"/>
    </row>
    <row r="972" spans="1:2" x14ac:dyDescent="0.3">
      <c r="A972" s="231"/>
      <c r="B972" s="232"/>
    </row>
    <row r="973" spans="1:2" x14ac:dyDescent="0.3">
      <c r="A973" s="231"/>
      <c r="B973" s="232"/>
    </row>
    <row r="974" spans="1:2" x14ac:dyDescent="0.3">
      <c r="A974" s="231"/>
      <c r="B974" s="232"/>
    </row>
    <row r="975" spans="1:2" x14ac:dyDescent="0.3">
      <c r="A975" s="231"/>
      <c r="B975" s="232"/>
    </row>
    <row r="976" spans="1:2" x14ac:dyDescent="0.3">
      <c r="A976" s="231"/>
      <c r="B976" s="232"/>
    </row>
    <row r="977" spans="1:2" x14ac:dyDescent="0.3">
      <c r="A977" s="231"/>
      <c r="B977" s="232"/>
    </row>
    <row r="978" spans="1:2" x14ac:dyDescent="0.3">
      <c r="A978" s="231"/>
      <c r="B978" s="232"/>
    </row>
    <row r="979" spans="1:2" x14ac:dyDescent="0.3">
      <c r="A979" s="231"/>
      <c r="B979" s="232"/>
    </row>
    <row r="980" spans="1:2" x14ac:dyDescent="0.3">
      <c r="A980" s="231"/>
      <c r="B980" s="232"/>
    </row>
    <row r="981" spans="1:2" x14ac:dyDescent="0.3">
      <c r="A981" s="231"/>
      <c r="B981" s="232"/>
    </row>
    <row r="982" spans="1:2" x14ac:dyDescent="0.3">
      <c r="A982" s="231"/>
      <c r="B982" s="232"/>
    </row>
    <row r="983" spans="1:2" x14ac:dyDescent="0.3">
      <c r="A983" s="231"/>
      <c r="B983" s="232"/>
    </row>
    <row r="984" spans="1:2" x14ac:dyDescent="0.3">
      <c r="A984" s="231"/>
      <c r="B984" s="232"/>
    </row>
    <row r="985" spans="1:2" x14ac:dyDescent="0.3">
      <c r="A985" s="231"/>
      <c r="B985" s="232"/>
    </row>
    <row r="986" spans="1:2" x14ac:dyDescent="0.3">
      <c r="A986" s="231"/>
      <c r="B986" s="232"/>
    </row>
    <row r="987" spans="1:2" x14ac:dyDescent="0.3">
      <c r="A987" s="231"/>
      <c r="B987" s="232"/>
    </row>
    <row r="988" spans="1:2" x14ac:dyDescent="0.3">
      <c r="A988" s="231"/>
      <c r="B988" s="232"/>
    </row>
    <row r="989" spans="1:2" x14ac:dyDescent="0.3">
      <c r="A989" s="231"/>
      <c r="B989" s="232"/>
    </row>
    <row r="990" spans="1:2" x14ac:dyDescent="0.3">
      <c r="A990" s="231"/>
      <c r="B990" s="232"/>
    </row>
    <row r="991" spans="1:2" x14ac:dyDescent="0.3">
      <c r="A991" s="231"/>
      <c r="B991" s="232"/>
    </row>
    <row r="992" spans="1:2" x14ac:dyDescent="0.3">
      <c r="A992" s="231"/>
      <c r="B992" s="232"/>
    </row>
    <row r="993" spans="1:2" x14ac:dyDescent="0.3">
      <c r="A993" s="231"/>
      <c r="B993" s="232"/>
    </row>
    <row r="994" spans="1:2" x14ac:dyDescent="0.3">
      <c r="A994" s="231"/>
      <c r="B994" s="232"/>
    </row>
    <row r="995" spans="1:2" x14ac:dyDescent="0.3">
      <c r="A995" s="231"/>
      <c r="B995" s="232"/>
    </row>
    <row r="996" spans="1:2" x14ac:dyDescent="0.3">
      <c r="A996" s="231"/>
      <c r="B996" s="232"/>
    </row>
    <row r="997" spans="1:2" x14ac:dyDescent="0.3">
      <c r="A997" s="231"/>
      <c r="B997" s="232"/>
    </row>
    <row r="998" spans="1:2" x14ac:dyDescent="0.3">
      <c r="A998" s="231"/>
      <c r="B998" s="232"/>
    </row>
    <row r="999" spans="1:2" x14ac:dyDescent="0.3">
      <c r="A999" s="231"/>
      <c r="B999" s="232"/>
    </row>
    <row r="1000" spans="1:2" x14ac:dyDescent="0.3">
      <c r="A1000" s="231"/>
      <c r="B1000" s="232"/>
    </row>
    <row r="1001" spans="1:2" x14ac:dyDescent="0.3">
      <c r="A1001" s="231"/>
      <c r="B1001" s="232"/>
    </row>
    <row r="1002" spans="1:2" x14ac:dyDescent="0.3">
      <c r="A1002" s="231"/>
      <c r="B1002" s="232"/>
    </row>
    <row r="1003" spans="1:2" x14ac:dyDescent="0.3">
      <c r="A1003" s="231"/>
      <c r="B1003" s="232"/>
    </row>
  </sheetData>
  <mergeCells count="9">
    <mergeCell ref="AP1:AS1"/>
    <mergeCell ref="A2:A3"/>
    <mergeCell ref="B2:B3"/>
    <mergeCell ref="A1:B1"/>
    <mergeCell ref="D1:L1"/>
    <mergeCell ref="M1:Q1"/>
    <mergeCell ref="R1:U1"/>
    <mergeCell ref="AB1:AJ1"/>
    <mergeCell ref="AK1:AO1"/>
  </mergeCells>
  <conditionalFormatting sqref="D40:U40 D39:N39 D41:N41 D2:F2 F3 H2 J2 L2 N2 P2 D1 T2 R1:R2 M1 D4:E4 D5:U38">
    <cfRule type="cellIs" dxfId="366" priority="4" operator="equal">
      <formula>0</formula>
    </cfRule>
  </conditionalFormatting>
  <conditionalFormatting sqref="F4:U4">
    <cfRule type="cellIs" dxfId="365" priority="3" operator="equal">
      <formula>0</formula>
    </cfRule>
  </conditionalFormatting>
  <conditionalFormatting sqref="AB40:AS40 AB39:AL39 AB41:AL41 AB2:AD2 AD3 AF2 AH2 AJ2 AL2 AN2 AB1 AR2 AP1:AP2 AK1 AB4:AC4 AB5:AS38">
    <cfRule type="cellIs" dxfId="364" priority="2" operator="equal">
      <formula>0</formula>
    </cfRule>
  </conditionalFormatting>
  <conditionalFormatting sqref="AD4:AS4">
    <cfRule type="cellIs" dxfId="363" priority="1" operator="equal">
      <formula>0</formula>
    </cfRule>
  </conditionalFormatting>
  <pageMargins left="0.7" right="0.7" top="0.75" bottom="0.75" header="0.3" footer="0.3"/>
  <pageSetup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38913" r:id="rId4" name="Button 1">
              <controlPr defaultSize="0" print="0" autoFill="0" autoPict="0">
                <anchor moveWithCells="1">
                  <from>
                    <xdr:col>0</xdr:col>
                    <xdr:colOff>0</xdr:colOff>
                    <xdr:row>1</xdr:row>
                    <xdr:rowOff>0</xdr:rowOff>
                  </from>
                  <to>
                    <xdr:col>0</xdr:col>
                    <xdr:colOff>937260</xdr:colOff>
                    <xdr:row>2</xdr:row>
                    <xdr:rowOff>15240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1003"/>
  <sheetViews>
    <sheetView tabSelected="1" workbookViewId="0">
      <selection activeCell="F3" sqref="F3"/>
    </sheetView>
  </sheetViews>
  <sheetFormatPr baseColWidth="10" defaultRowHeight="14.4" x14ac:dyDescent="0.3"/>
  <cols>
    <col min="1" max="2" width="8.21875" bestFit="1" customWidth="1"/>
    <col min="3" max="3" width="19.77734375" customWidth="1"/>
    <col min="4" max="4" width="5.77734375" customWidth="1"/>
    <col min="5" max="6" width="9.77734375" customWidth="1"/>
    <col min="7" max="8" width="7.77734375" customWidth="1"/>
    <col min="9" max="9" width="7.77734375" style="30" customWidth="1"/>
    <col min="10" max="10" width="12.77734375" customWidth="1"/>
    <col min="11" max="11" width="11.44140625" style="31" bestFit="1" customWidth="1"/>
    <col min="12" max="12" width="7.77734375" customWidth="1"/>
    <col min="13" max="13" width="0.88671875" customWidth="1"/>
  </cols>
  <sheetData>
    <row r="1" spans="1:14" ht="22.2" customHeight="1" thickBot="1" x14ac:dyDescent="0.35">
      <c r="A1" s="3"/>
      <c r="B1" s="108"/>
      <c r="C1" s="1" t="s">
        <v>0</v>
      </c>
      <c r="D1" s="384" t="s">
        <v>124</v>
      </c>
      <c r="E1" s="2" t="s">
        <v>1</v>
      </c>
      <c r="F1" s="2" t="s">
        <v>1</v>
      </c>
      <c r="G1" s="117" t="s">
        <v>121</v>
      </c>
      <c r="H1" s="117" t="s">
        <v>121</v>
      </c>
      <c r="I1" s="117" t="s">
        <v>121</v>
      </c>
      <c r="J1" s="3" t="s">
        <v>2</v>
      </c>
      <c r="K1" s="4" t="s">
        <v>3</v>
      </c>
      <c r="L1" s="118" t="s">
        <v>125</v>
      </c>
      <c r="M1" s="5">
        <v>0.5</v>
      </c>
      <c r="N1" s="32">
        <v>5000</v>
      </c>
    </row>
    <row r="2" spans="1:14" ht="16.95" customHeight="1" thickBot="1" x14ac:dyDescent="0.35">
      <c r="A2" s="6" t="s">
        <v>4</v>
      </c>
      <c r="B2" s="112" t="s">
        <v>63</v>
      </c>
      <c r="C2" s="7" t="s">
        <v>5</v>
      </c>
      <c r="D2" s="9"/>
      <c r="E2" s="9" t="s">
        <v>122</v>
      </c>
      <c r="F2" s="8" t="s">
        <v>123</v>
      </c>
      <c r="G2" s="10" t="s">
        <v>7</v>
      </c>
      <c r="H2" s="10" t="s">
        <v>6</v>
      </c>
      <c r="I2" s="120">
        <v>69</v>
      </c>
      <c r="J2" s="11" t="s">
        <v>8</v>
      </c>
      <c r="K2" s="119" t="s">
        <v>9</v>
      </c>
      <c r="L2" s="12"/>
      <c r="M2" s="13"/>
      <c r="N2" s="33" t="s">
        <v>33</v>
      </c>
    </row>
    <row r="3" spans="1:14" ht="15" thickBot="1" x14ac:dyDescent="0.35">
      <c r="A3" s="191">
        <v>1000</v>
      </c>
      <c r="B3" s="380"/>
      <c r="C3" s="379" t="s">
        <v>10</v>
      </c>
      <c r="D3" s="15" t="s">
        <v>11</v>
      </c>
      <c r="E3" s="14">
        <v>171</v>
      </c>
      <c r="F3" s="113">
        <f>ROUNDDOWN(H3/G3,0)</f>
        <v>146</v>
      </c>
      <c r="G3" s="115">
        <v>3</v>
      </c>
      <c r="H3" s="383">
        <v>440</v>
      </c>
      <c r="I3" s="383"/>
      <c r="J3" s="16"/>
      <c r="K3" s="17"/>
      <c r="L3" s="18"/>
      <c r="M3" s="19"/>
      <c r="N3" s="32">
        <v>130</v>
      </c>
    </row>
    <row r="4" spans="1:14" x14ac:dyDescent="0.3">
      <c r="A4" s="109">
        <v>1001</v>
      </c>
      <c r="B4" s="381"/>
      <c r="C4" s="22" t="s">
        <v>12</v>
      </c>
      <c r="D4" s="20" t="s">
        <v>11</v>
      </c>
      <c r="E4" s="20">
        <v>174</v>
      </c>
      <c r="F4" s="113" t="e">
        <f t="shared" ref="F4:F67" si="0">ROUNDDOWN(H4/G4,0)</f>
        <v>#DIV/0!</v>
      </c>
      <c r="G4" s="43"/>
      <c r="H4" s="43"/>
      <c r="I4" s="43"/>
      <c r="J4" s="22"/>
      <c r="K4" s="23"/>
      <c r="L4" s="21"/>
      <c r="M4" s="19"/>
    </row>
    <row r="5" spans="1:14" x14ac:dyDescent="0.3">
      <c r="A5" s="109">
        <v>1002</v>
      </c>
      <c r="B5" s="381"/>
      <c r="C5" s="22" t="s">
        <v>13</v>
      </c>
      <c r="D5" s="20" t="s">
        <v>11</v>
      </c>
      <c r="E5" s="20">
        <v>152</v>
      </c>
      <c r="F5" s="113" t="e">
        <f t="shared" si="0"/>
        <v>#DIV/0!</v>
      </c>
      <c r="G5" s="43"/>
      <c r="H5" s="43"/>
      <c r="I5" s="43"/>
      <c r="J5" s="22"/>
      <c r="K5" s="23"/>
      <c r="L5" s="21"/>
      <c r="M5" s="19"/>
    </row>
    <row r="6" spans="1:14" x14ac:dyDescent="0.3">
      <c r="A6" s="109">
        <v>1003</v>
      </c>
      <c r="B6" s="381"/>
      <c r="C6" s="22" t="s">
        <v>14</v>
      </c>
      <c r="D6" s="20" t="s">
        <v>15</v>
      </c>
      <c r="E6" s="20">
        <v>188</v>
      </c>
      <c r="F6" s="113" t="e">
        <f t="shared" si="0"/>
        <v>#DIV/0!</v>
      </c>
      <c r="G6" s="43"/>
      <c r="H6" s="43"/>
      <c r="I6" s="43"/>
      <c r="J6" s="22"/>
      <c r="K6" s="23"/>
      <c r="L6" s="21"/>
      <c r="M6" s="19"/>
    </row>
    <row r="7" spans="1:14" x14ac:dyDescent="0.3">
      <c r="A7" s="109">
        <v>1004</v>
      </c>
      <c r="B7" s="381" t="s">
        <v>63</v>
      </c>
      <c r="C7" s="22" t="s">
        <v>16</v>
      </c>
      <c r="D7" s="20" t="s">
        <v>11</v>
      </c>
      <c r="E7" s="20">
        <v>117</v>
      </c>
      <c r="F7" s="113" t="e">
        <f t="shared" si="0"/>
        <v>#DIV/0!</v>
      </c>
      <c r="G7" s="43"/>
      <c r="H7" s="43"/>
      <c r="I7" s="43"/>
      <c r="J7" s="22"/>
      <c r="K7" s="23"/>
      <c r="L7" s="21"/>
      <c r="M7" s="19"/>
    </row>
    <row r="8" spans="1:14" x14ac:dyDescent="0.3">
      <c r="A8" s="109">
        <v>1005</v>
      </c>
      <c r="B8" s="381"/>
      <c r="C8" s="22" t="s">
        <v>17</v>
      </c>
      <c r="D8" s="20" t="s">
        <v>15</v>
      </c>
      <c r="E8" s="20">
        <v>136</v>
      </c>
      <c r="F8" s="113" t="e">
        <f t="shared" si="0"/>
        <v>#DIV/0!</v>
      </c>
      <c r="G8" s="43"/>
      <c r="H8" s="43"/>
      <c r="I8" s="43"/>
      <c r="J8" s="22"/>
      <c r="K8" s="23"/>
      <c r="L8" s="21"/>
      <c r="M8" s="19"/>
    </row>
    <row r="9" spans="1:14" x14ac:dyDescent="0.3">
      <c r="A9" s="109">
        <v>1006</v>
      </c>
      <c r="B9" s="381"/>
      <c r="C9" s="22" t="s">
        <v>18</v>
      </c>
      <c r="D9" s="20" t="s">
        <v>11</v>
      </c>
      <c r="E9" s="20">
        <v>159</v>
      </c>
      <c r="F9" s="113" t="e">
        <f t="shared" si="0"/>
        <v>#DIV/0!</v>
      </c>
      <c r="G9" s="43"/>
      <c r="H9" s="43"/>
      <c r="I9" s="43"/>
      <c r="J9" s="22"/>
      <c r="K9" s="23"/>
      <c r="L9" s="21"/>
      <c r="M9" s="19"/>
    </row>
    <row r="10" spans="1:14" x14ac:dyDescent="0.3">
      <c r="A10" s="109">
        <v>1007</v>
      </c>
      <c r="B10" s="381"/>
      <c r="C10" s="22" t="s">
        <v>19</v>
      </c>
      <c r="D10" s="20" t="s">
        <v>15</v>
      </c>
      <c r="E10" s="20">
        <v>174</v>
      </c>
      <c r="F10" s="113" t="e">
        <f t="shared" si="0"/>
        <v>#DIV/0!</v>
      </c>
      <c r="G10" s="43"/>
      <c r="H10" s="43"/>
      <c r="I10" s="43"/>
      <c r="J10" s="22"/>
      <c r="K10" s="23"/>
      <c r="L10" s="21"/>
      <c r="M10" s="19"/>
    </row>
    <row r="11" spans="1:14" x14ac:dyDescent="0.3">
      <c r="A11" s="109">
        <v>1008</v>
      </c>
      <c r="B11" s="381"/>
      <c r="C11" s="22" t="s">
        <v>20</v>
      </c>
      <c r="D11" s="20" t="s">
        <v>15</v>
      </c>
      <c r="E11" s="20">
        <v>175</v>
      </c>
      <c r="F11" s="113" t="e">
        <f t="shared" si="0"/>
        <v>#DIV/0!</v>
      </c>
      <c r="G11" s="43"/>
      <c r="H11" s="43"/>
      <c r="I11" s="43"/>
      <c r="J11" s="22"/>
      <c r="K11" s="23"/>
      <c r="L11" s="21"/>
      <c r="M11" s="19"/>
    </row>
    <row r="12" spans="1:14" x14ac:dyDescent="0.3">
      <c r="A12" s="109">
        <v>1009</v>
      </c>
      <c r="B12" s="381" t="s">
        <v>63</v>
      </c>
      <c r="C12" s="22" t="s">
        <v>21</v>
      </c>
      <c r="D12" s="20" t="s">
        <v>11</v>
      </c>
      <c r="E12" s="20">
        <v>128</v>
      </c>
      <c r="F12" s="113" t="e">
        <f t="shared" si="0"/>
        <v>#DIV/0!</v>
      </c>
      <c r="G12" s="43"/>
      <c r="H12" s="43"/>
      <c r="I12" s="43"/>
      <c r="J12" s="22"/>
      <c r="K12" s="23"/>
      <c r="L12" s="21"/>
      <c r="M12" s="19"/>
    </row>
    <row r="13" spans="1:14" x14ac:dyDescent="0.3">
      <c r="A13" s="109">
        <v>1010</v>
      </c>
      <c r="B13" s="381"/>
      <c r="C13" s="22" t="s">
        <v>22</v>
      </c>
      <c r="D13" s="20" t="s">
        <v>11</v>
      </c>
      <c r="E13" s="20">
        <v>144</v>
      </c>
      <c r="F13" s="113" t="e">
        <f t="shared" si="0"/>
        <v>#DIV/0!</v>
      </c>
      <c r="G13" s="43"/>
      <c r="H13" s="43"/>
      <c r="I13" s="43"/>
      <c r="J13" s="22"/>
      <c r="K13" s="23"/>
      <c r="L13" s="21"/>
      <c r="M13" s="19"/>
    </row>
    <row r="14" spans="1:14" x14ac:dyDescent="0.3">
      <c r="A14" s="109">
        <v>1011</v>
      </c>
      <c r="B14" s="381"/>
      <c r="C14" s="22" t="s">
        <v>23</v>
      </c>
      <c r="D14" s="20" t="s">
        <v>15</v>
      </c>
      <c r="E14" s="20">
        <v>130</v>
      </c>
      <c r="F14" s="113" t="e">
        <f t="shared" si="0"/>
        <v>#DIV/0!</v>
      </c>
      <c r="G14" s="43"/>
      <c r="H14" s="43"/>
      <c r="I14" s="43"/>
      <c r="J14" s="22"/>
      <c r="K14" s="23"/>
      <c r="L14" s="21"/>
      <c r="M14" s="19"/>
    </row>
    <row r="15" spans="1:14" x14ac:dyDescent="0.3">
      <c r="A15" s="109">
        <v>1012</v>
      </c>
      <c r="B15" s="381"/>
      <c r="C15" s="22" t="s">
        <v>24</v>
      </c>
      <c r="D15" s="20" t="s">
        <v>15</v>
      </c>
      <c r="E15" s="20">
        <v>177</v>
      </c>
      <c r="F15" s="113" t="e">
        <f t="shared" si="0"/>
        <v>#DIV/0!</v>
      </c>
      <c r="G15" s="43"/>
      <c r="H15" s="43"/>
      <c r="I15" s="43"/>
      <c r="J15" s="22"/>
      <c r="K15" s="23"/>
      <c r="L15" s="21"/>
      <c r="M15" s="19"/>
    </row>
    <row r="16" spans="1:14" x14ac:dyDescent="0.3">
      <c r="A16" s="109">
        <v>1013</v>
      </c>
      <c r="B16" s="381"/>
      <c r="C16" s="22" t="s">
        <v>25</v>
      </c>
      <c r="D16" s="20" t="s">
        <v>15</v>
      </c>
      <c r="E16" s="20">
        <v>193</v>
      </c>
      <c r="F16" s="113" t="e">
        <f t="shared" si="0"/>
        <v>#DIV/0!</v>
      </c>
      <c r="G16" s="43"/>
      <c r="H16" s="43"/>
      <c r="I16" s="43"/>
      <c r="J16" s="22"/>
      <c r="K16" s="23"/>
      <c r="L16" s="21"/>
      <c r="M16" s="19"/>
    </row>
    <row r="17" spans="1:13" x14ac:dyDescent="0.3">
      <c r="A17" s="109">
        <v>1014</v>
      </c>
      <c r="B17" s="381" t="s">
        <v>63</v>
      </c>
      <c r="C17" s="22" t="s">
        <v>26</v>
      </c>
      <c r="D17" s="20" t="s">
        <v>15</v>
      </c>
      <c r="E17" s="20">
        <v>150</v>
      </c>
      <c r="F17" s="113" t="e">
        <f t="shared" si="0"/>
        <v>#DIV/0!</v>
      </c>
      <c r="G17" s="43"/>
      <c r="H17" s="43"/>
      <c r="I17" s="43"/>
      <c r="J17" s="22"/>
      <c r="K17" s="23"/>
      <c r="L17" s="21"/>
      <c r="M17" s="19"/>
    </row>
    <row r="18" spans="1:13" x14ac:dyDescent="0.3">
      <c r="A18" s="109">
        <v>1015</v>
      </c>
      <c r="B18" s="381"/>
      <c r="C18" s="22" t="s">
        <v>27</v>
      </c>
      <c r="D18" s="20" t="s">
        <v>11</v>
      </c>
      <c r="E18" s="20">
        <v>137</v>
      </c>
      <c r="F18" s="113" t="e">
        <f t="shared" si="0"/>
        <v>#DIV/0!</v>
      </c>
      <c r="G18" s="43"/>
      <c r="H18" s="43"/>
      <c r="I18" s="43"/>
      <c r="J18" s="22"/>
      <c r="K18" s="23"/>
      <c r="L18" s="21"/>
      <c r="M18" s="19"/>
    </row>
    <row r="19" spans="1:13" x14ac:dyDescent="0.3">
      <c r="A19" s="109">
        <v>1016</v>
      </c>
      <c r="B19" s="381"/>
      <c r="C19" s="22" t="s">
        <v>28</v>
      </c>
      <c r="D19" s="20" t="s">
        <v>15</v>
      </c>
      <c r="E19" s="20">
        <v>163</v>
      </c>
      <c r="F19" s="113" t="e">
        <f t="shared" si="0"/>
        <v>#DIV/0!</v>
      </c>
      <c r="G19" s="43"/>
      <c r="H19" s="43"/>
      <c r="I19" s="43"/>
      <c r="J19" s="22"/>
      <c r="K19" s="23"/>
      <c r="L19" s="21"/>
      <c r="M19" s="19"/>
    </row>
    <row r="20" spans="1:13" x14ac:dyDescent="0.3">
      <c r="A20" s="109">
        <v>1017</v>
      </c>
      <c r="B20" s="381"/>
      <c r="C20" s="22" t="s">
        <v>29</v>
      </c>
      <c r="D20" s="20" t="s">
        <v>11</v>
      </c>
      <c r="E20" s="20">
        <v>126</v>
      </c>
      <c r="F20" s="113" t="e">
        <f t="shared" si="0"/>
        <v>#DIV/0!</v>
      </c>
      <c r="G20" s="43"/>
      <c r="H20" s="43"/>
      <c r="I20" s="43"/>
      <c r="J20" s="22"/>
      <c r="K20" s="23"/>
      <c r="L20" s="21"/>
      <c r="M20" s="19"/>
    </row>
    <row r="21" spans="1:13" x14ac:dyDescent="0.3">
      <c r="A21" s="109">
        <v>1018</v>
      </c>
      <c r="B21" s="381"/>
      <c r="C21" s="22" t="s">
        <v>30</v>
      </c>
      <c r="D21" s="20" t="s">
        <v>15</v>
      </c>
      <c r="E21" s="20">
        <v>194</v>
      </c>
      <c r="F21" s="113" t="e">
        <f t="shared" si="0"/>
        <v>#DIV/0!</v>
      </c>
      <c r="G21" s="43"/>
      <c r="H21" s="43"/>
      <c r="I21" s="43"/>
      <c r="J21" s="22"/>
      <c r="K21" s="23"/>
      <c r="L21" s="21"/>
      <c r="M21" s="19"/>
    </row>
    <row r="22" spans="1:13" x14ac:dyDescent="0.3">
      <c r="A22" s="109">
        <v>1019</v>
      </c>
      <c r="B22" s="381" t="s">
        <v>63</v>
      </c>
      <c r="C22" s="22" t="s">
        <v>31</v>
      </c>
      <c r="D22" s="20" t="s">
        <v>11</v>
      </c>
      <c r="E22" s="20">
        <v>162</v>
      </c>
      <c r="F22" s="113" t="e">
        <f t="shared" si="0"/>
        <v>#DIV/0!</v>
      </c>
      <c r="G22" s="43"/>
      <c r="H22" s="43"/>
      <c r="I22" s="43"/>
      <c r="J22" s="22"/>
      <c r="K22" s="23"/>
      <c r="L22" s="21"/>
      <c r="M22" s="19"/>
    </row>
    <row r="23" spans="1:13" x14ac:dyDescent="0.3">
      <c r="A23" s="109">
        <v>1020</v>
      </c>
      <c r="B23" s="381"/>
      <c r="C23" s="22" t="s">
        <v>32</v>
      </c>
      <c r="D23" s="20" t="s">
        <v>11</v>
      </c>
      <c r="E23" s="20">
        <v>138</v>
      </c>
      <c r="F23" s="113" t="e">
        <f t="shared" si="0"/>
        <v>#DIV/0!</v>
      </c>
      <c r="G23" s="43"/>
      <c r="H23" s="43"/>
      <c r="I23" s="43"/>
      <c r="J23" s="22"/>
      <c r="K23" s="23"/>
      <c r="L23" s="21"/>
      <c r="M23" s="19"/>
    </row>
    <row r="24" spans="1:13" x14ac:dyDescent="0.3">
      <c r="A24" s="109">
        <v>1021</v>
      </c>
      <c r="B24" s="381"/>
      <c r="C24" s="22" t="s">
        <v>64</v>
      </c>
      <c r="D24" s="20" t="s">
        <v>15</v>
      </c>
      <c r="E24" s="20">
        <v>140</v>
      </c>
      <c r="F24" s="113" t="e">
        <f t="shared" si="0"/>
        <v>#DIV/0!</v>
      </c>
      <c r="G24" s="43"/>
      <c r="H24" s="43"/>
      <c r="I24" s="43"/>
      <c r="J24" s="22"/>
      <c r="K24" s="23"/>
      <c r="L24" s="21"/>
      <c r="M24" s="19"/>
    </row>
    <row r="25" spans="1:13" x14ac:dyDescent="0.3">
      <c r="A25" s="109">
        <v>1022</v>
      </c>
      <c r="B25" s="381"/>
      <c r="C25" s="22" t="s">
        <v>65</v>
      </c>
      <c r="D25" s="20" t="s">
        <v>11</v>
      </c>
      <c r="E25" s="20">
        <v>157</v>
      </c>
      <c r="F25" s="113" t="e">
        <f t="shared" si="0"/>
        <v>#DIV/0!</v>
      </c>
      <c r="G25" s="43"/>
      <c r="H25" s="43"/>
      <c r="I25" s="43"/>
      <c r="J25" s="22"/>
      <c r="K25" s="23"/>
      <c r="L25" s="21"/>
      <c r="M25" s="19"/>
    </row>
    <row r="26" spans="1:13" x14ac:dyDescent="0.3">
      <c r="A26" s="109">
        <v>1023</v>
      </c>
      <c r="B26" s="381"/>
      <c r="C26" s="22" t="s">
        <v>66</v>
      </c>
      <c r="D26" s="20" t="s">
        <v>15</v>
      </c>
      <c r="E26" s="20">
        <v>191</v>
      </c>
      <c r="F26" s="113" t="e">
        <f t="shared" si="0"/>
        <v>#DIV/0!</v>
      </c>
      <c r="G26" s="43"/>
      <c r="H26" s="43"/>
      <c r="I26" s="43"/>
      <c r="J26" s="22"/>
      <c r="K26" s="23"/>
      <c r="L26" s="21"/>
      <c r="M26" s="19"/>
    </row>
    <row r="27" spans="1:13" x14ac:dyDescent="0.3">
      <c r="A27" s="109">
        <v>1024</v>
      </c>
      <c r="B27" s="381" t="s">
        <v>63</v>
      </c>
      <c r="C27" s="22" t="s">
        <v>67</v>
      </c>
      <c r="D27" s="20" t="s">
        <v>11</v>
      </c>
      <c r="E27" s="20">
        <v>179</v>
      </c>
      <c r="F27" s="113" t="e">
        <f t="shared" si="0"/>
        <v>#DIV/0!</v>
      </c>
      <c r="G27" s="43">
        <v>0</v>
      </c>
      <c r="H27" s="43">
        <v>0</v>
      </c>
      <c r="I27" s="43"/>
      <c r="J27" s="22"/>
      <c r="K27" s="23"/>
      <c r="L27" s="21"/>
      <c r="M27" s="19"/>
    </row>
    <row r="28" spans="1:13" x14ac:dyDescent="0.3">
      <c r="A28" s="109">
        <v>1025</v>
      </c>
      <c r="B28" s="381"/>
      <c r="C28" s="22" t="s">
        <v>68</v>
      </c>
      <c r="D28" s="20" t="s">
        <v>11</v>
      </c>
      <c r="E28" s="20">
        <v>139</v>
      </c>
      <c r="F28" s="113" t="e">
        <f t="shared" si="0"/>
        <v>#DIV/0!</v>
      </c>
      <c r="G28" s="43"/>
      <c r="H28" s="43"/>
      <c r="I28" s="43"/>
      <c r="J28" s="22"/>
      <c r="K28" s="23"/>
      <c r="L28" s="21"/>
      <c r="M28" s="19"/>
    </row>
    <row r="29" spans="1:13" x14ac:dyDescent="0.3">
      <c r="A29" s="109">
        <v>1026</v>
      </c>
      <c r="B29" s="381"/>
      <c r="C29" s="22" t="s">
        <v>69</v>
      </c>
      <c r="D29" s="20" t="s">
        <v>11</v>
      </c>
      <c r="E29" s="20">
        <v>144</v>
      </c>
      <c r="F29" s="113" t="e">
        <f t="shared" si="0"/>
        <v>#DIV/0!</v>
      </c>
      <c r="G29" s="43"/>
      <c r="H29" s="43"/>
      <c r="I29" s="43"/>
      <c r="J29" s="22"/>
      <c r="K29" s="23"/>
      <c r="L29" s="21"/>
      <c r="M29" s="19"/>
    </row>
    <row r="30" spans="1:13" x14ac:dyDescent="0.3">
      <c r="A30" s="109">
        <v>1027</v>
      </c>
      <c r="B30" s="381"/>
      <c r="C30" s="22" t="s">
        <v>70</v>
      </c>
      <c r="D30" s="20" t="s">
        <v>15</v>
      </c>
      <c r="E30" s="20">
        <v>170</v>
      </c>
      <c r="F30" s="113" t="e">
        <f t="shared" si="0"/>
        <v>#DIV/0!</v>
      </c>
      <c r="G30" s="43"/>
      <c r="H30" s="43"/>
      <c r="I30" s="43"/>
      <c r="J30" s="22"/>
      <c r="K30" s="23"/>
      <c r="L30" s="21"/>
      <c r="M30" s="19"/>
    </row>
    <row r="31" spans="1:13" x14ac:dyDescent="0.3">
      <c r="A31" s="109">
        <v>1028</v>
      </c>
      <c r="B31" s="381"/>
      <c r="C31" s="22" t="s">
        <v>71</v>
      </c>
      <c r="D31" s="20" t="s">
        <v>15</v>
      </c>
      <c r="E31" s="20">
        <v>173</v>
      </c>
      <c r="F31" s="113" t="e">
        <f t="shared" si="0"/>
        <v>#DIV/0!</v>
      </c>
      <c r="G31" s="43"/>
      <c r="H31" s="43"/>
      <c r="I31" s="43"/>
      <c r="J31" s="22"/>
      <c r="K31" s="23"/>
      <c r="L31" s="21"/>
      <c r="M31" s="19"/>
    </row>
    <row r="32" spans="1:13" x14ac:dyDescent="0.3">
      <c r="A32" s="109">
        <v>1029</v>
      </c>
      <c r="B32" s="381" t="s">
        <v>63</v>
      </c>
      <c r="C32" s="22" t="s">
        <v>72</v>
      </c>
      <c r="D32" s="20" t="s">
        <v>11</v>
      </c>
      <c r="E32" s="20">
        <v>166</v>
      </c>
      <c r="F32" s="113" t="e">
        <f t="shared" si="0"/>
        <v>#DIV/0!</v>
      </c>
      <c r="G32" s="43"/>
      <c r="H32" s="43"/>
      <c r="I32" s="43"/>
      <c r="J32" s="22"/>
      <c r="K32" s="23"/>
      <c r="L32" s="21"/>
      <c r="M32" s="19"/>
    </row>
    <row r="33" spans="1:13" x14ac:dyDescent="0.3">
      <c r="A33" s="109">
        <v>1030</v>
      </c>
      <c r="B33" s="381"/>
      <c r="C33" s="22" t="s">
        <v>73</v>
      </c>
      <c r="D33" s="20" t="s">
        <v>11</v>
      </c>
      <c r="E33" s="20">
        <v>141</v>
      </c>
      <c r="F33" s="113" t="e">
        <f t="shared" si="0"/>
        <v>#DIV/0!</v>
      </c>
      <c r="G33" s="43"/>
      <c r="H33" s="43"/>
      <c r="I33" s="43"/>
      <c r="J33" s="22"/>
      <c r="K33" s="23"/>
      <c r="L33" s="21"/>
      <c r="M33" s="19"/>
    </row>
    <row r="34" spans="1:13" x14ac:dyDescent="0.3">
      <c r="A34" s="109">
        <v>1031</v>
      </c>
      <c r="B34" s="381"/>
      <c r="C34" s="22" t="s">
        <v>74</v>
      </c>
      <c r="D34" s="20" t="s">
        <v>15</v>
      </c>
      <c r="E34" s="20">
        <v>159</v>
      </c>
      <c r="F34" s="113" t="e">
        <f t="shared" si="0"/>
        <v>#DIV/0!</v>
      </c>
      <c r="G34" s="43"/>
      <c r="H34" s="43"/>
      <c r="I34" s="43"/>
      <c r="J34" s="22"/>
      <c r="K34" s="23"/>
      <c r="L34" s="21"/>
      <c r="M34" s="19"/>
    </row>
    <row r="35" spans="1:13" x14ac:dyDescent="0.3">
      <c r="A35" s="109">
        <v>1032</v>
      </c>
      <c r="B35" s="381"/>
      <c r="C35" s="22" t="s">
        <v>75</v>
      </c>
      <c r="D35" s="20" t="s">
        <v>11</v>
      </c>
      <c r="E35" s="20">
        <v>173</v>
      </c>
      <c r="F35" s="113" t="e">
        <f t="shared" si="0"/>
        <v>#DIV/0!</v>
      </c>
      <c r="G35" s="43"/>
      <c r="H35" s="43"/>
      <c r="I35" s="43"/>
      <c r="J35" s="22"/>
      <c r="K35" s="23"/>
      <c r="L35" s="21"/>
      <c r="M35" s="19"/>
    </row>
    <row r="36" spans="1:13" x14ac:dyDescent="0.3">
      <c r="A36" s="109">
        <v>1033</v>
      </c>
      <c r="B36" s="381"/>
      <c r="C36" s="22" t="s">
        <v>76</v>
      </c>
      <c r="D36" s="20" t="s">
        <v>11</v>
      </c>
      <c r="E36" s="20">
        <v>170</v>
      </c>
      <c r="F36" s="113" t="e">
        <f t="shared" si="0"/>
        <v>#DIV/0!</v>
      </c>
      <c r="G36" s="43"/>
      <c r="H36" s="43"/>
      <c r="I36" s="43"/>
      <c r="J36" s="22"/>
      <c r="K36" s="23"/>
      <c r="L36" s="21"/>
      <c r="M36" s="19"/>
    </row>
    <row r="37" spans="1:13" x14ac:dyDescent="0.3">
      <c r="A37" s="109">
        <v>1034</v>
      </c>
      <c r="B37" s="381" t="s">
        <v>63</v>
      </c>
      <c r="C37" s="22" t="s">
        <v>77</v>
      </c>
      <c r="D37" s="20" t="s">
        <v>11</v>
      </c>
      <c r="E37" s="20">
        <v>171</v>
      </c>
      <c r="F37" s="113" t="e">
        <f t="shared" si="0"/>
        <v>#DIV/0!</v>
      </c>
      <c r="G37" s="43">
        <v>0</v>
      </c>
      <c r="H37" s="43">
        <v>0</v>
      </c>
      <c r="I37" s="43"/>
      <c r="J37" s="22"/>
      <c r="K37" s="23"/>
      <c r="L37" s="21"/>
      <c r="M37" s="19"/>
    </row>
    <row r="38" spans="1:13" x14ac:dyDescent="0.3">
      <c r="A38" s="109">
        <v>1035</v>
      </c>
      <c r="B38" s="381"/>
      <c r="C38" s="22" t="s">
        <v>78</v>
      </c>
      <c r="D38" s="20" t="s">
        <v>15</v>
      </c>
      <c r="E38" s="20">
        <v>152</v>
      </c>
      <c r="F38" s="113" t="e">
        <f t="shared" si="0"/>
        <v>#DIV/0!</v>
      </c>
      <c r="G38" s="43"/>
      <c r="H38" s="43"/>
      <c r="I38" s="43"/>
      <c r="J38" s="22"/>
      <c r="K38" s="23"/>
      <c r="L38" s="21"/>
      <c r="M38" s="19"/>
    </row>
    <row r="39" spans="1:13" x14ac:dyDescent="0.3">
      <c r="A39" s="109">
        <v>1036</v>
      </c>
      <c r="B39" s="381"/>
      <c r="C39" s="22" t="s">
        <v>79</v>
      </c>
      <c r="D39" s="20" t="s">
        <v>11</v>
      </c>
      <c r="E39" s="20">
        <v>147</v>
      </c>
      <c r="F39" s="113" t="e">
        <f t="shared" si="0"/>
        <v>#DIV/0!</v>
      </c>
      <c r="G39" s="43"/>
      <c r="H39" s="43"/>
      <c r="I39" s="43"/>
      <c r="J39" s="22"/>
      <c r="K39" s="23"/>
      <c r="L39" s="21"/>
      <c r="M39" s="19"/>
    </row>
    <row r="40" spans="1:13" x14ac:dyDescent="0.3">
      <c r="A40" s="109">
        <v>1037</v>
      </c>
      <c r="B40" s="381"/>
      <c r="C40" s="22" t="s">
        <v>80</v>
      </c>
      <c r="D40" s="20" t="s">
        <v>11</v>
      </c>
      <c r="E40" s="20">
        <v>163</v>
      </c>
      <c r="F40" s="113" t="e">
        <f t="shared" si="0"/>
        <v>#DIV/0!</v>
      </c>
      <c r="G40" s="43"/>
      <c r="H40" s="43"/>
      <c r="I40" s="43"/>
      <c r="J40" s="22"/>
      <c r="K40" s="23"/>
      <c r="L40" s="21"/>
      <c r="M40" s="19"/>
    </row>
    <row r="41" spans="1:13" x14ac:dyDescent="0.3">
      <c r="A41" s="109">
        <v>1038</v>
      </c>
      <c r="B41" s="381"/>
      <c r="C41" s="22" t="s">
        <v>81</v>
      </c>
      <c r="D41" s="20" t="s">
        <v>11</v>
      </c>
      <c r="E41" s="20">
        <v>183</v>
      </c>
      <c r="F41" s="113" t="e">
        <f t="shared" si="0"/>
        <v>#DIV/0!</v>
      </c>
      <c r="G41" s="43"/>
      <c r="H41" s="43"/>
      <c r="I41" s="43"/>
      <c r="J41" s="22"/>
      <c r="K41" s="23"/>
      <c r="L41" s="21"/>
      <c r="M41" s="19"/>
    </row>
    <row r="42" spans="1:13" x14ac:dyDescent="0.3">
      <c r="A42" s="109">
        <v>1039</v>
      </c>
      <c r="B42" s="381" t="s">
        <v>63</v>
      </c>
      <c r="C42" s="22" t="s">
        <v>82</v>
      </c>
      <c r="D42" s="20" t="s">
        <v>11</v>
      </c>
      <c r="E42" s="20">
        <v>173</v>
      </c>
      <c r="F42" s="113" t="e">
        <f t="shared" si="0"/>
        <v>#DIV/0!</v>
      </c>
      <c r="G42" s="43"/>
      <c r="H42" s="43"/>
      <c r="I42" s="43"/>
      <c r="J42" s="22"/>
      <c r="K42" s="23"/>
      <c r="L42" s="21"/>
      <c r="M42" s="19"/>
    </row>
    <row r="43" spans="1:13" x14ac:dyDescent="0.3">
      <c r="A43" s="109">
        <v>1040</v>
      </c>
      <c r="B43" s="381"/>
      <c r="C43" s="22" t="s">
        <v>83</v>
      </c>
      <c r="D43" s="20" t="s">
        <v>11</v>
      </c>
      <c r="E43" s="20">
        <v>131</v>
      </c>
      <c r="F43" s="113" t="e">
        <f t="shared" si="0"/>
        <v>#DIV/0!</v>
      </c>
      <c r="G43" s="43"/>
      <c r="H43" s="43"/>
      <c r="I43" s="43"/>
      <c r="J43" s="22"/>
      <c r="K43" s="23"/>
      <c r="L43" s="21"/>
      <c r="M43" s="19"/>
    </row>
    <row r="44" spans="1:13" x14ac:dyDescent="0.3">
      <c r="A44" s="109">
        <v>1041</v>
      </c>
      <c r="B44" s="381"/>
      <c r="C44" s="22" t="s">
        <v>84</v>
      </c>
      <c r="D44" s="20" t="s">
        <v>15</v>
      </c>
      <c r="E44" s="20">
        <v>158</v>
      </c>
      <c r="F44" s="113" t="e">
        <f t="shared" si="0"/>
        <v>#DIV/0!</v>
      </c>
      <c r="G44" s="43"/>
      <c r="H44" s="43"/>
      <c r="I44" s="43"/>
      <c r="J44" s="22"/>
      <c r="K44" s="23"/>
      <c r="L44" s="21"/>
      <c r="M44" s="19"/>
    </row>
    <row r="45" spans="1:13" x14ac:dyDescent="0.3">
      <c r="A45" s="109">
        <v>1042</v>
      </c>
      <c r="B45" s="381"/>
      <c r="C45" s="22" t="s">
        <v>85</v>
      </c>
      <c r="D45" s="20" t="s">
        <v>15</v>
      </c>
      <c r="E45" s="20">
        <v>168</v>
      </c>
      <c r="F45" s="113" t="e">
        <f t="shared" si="0"/>
        <v>#DIV/0!</v>
      </c>
      <c r="G45" s="43"/>
      <c r="H45" s="43"/>
      <c r="I45" s="43"/>
      <c r="J45" s="22"/>
      <c r="K45" s="23"/>
      <c r="L45" s="21"/>
      <c r="M45" s="19"/>
    </row>
    <row r="46" spans="1:13" x14ac:dyDescent="0.3">
      <c r="A46" s="109">
        <v>1043</v>
      </c>
      <c r="B46" s="381"/>
      <c r="C46" s="22" t="s">
        <v>86</v>
      </c>
      <c r="D46" s="20" t="s">
        <v>15</v>
      </c>
      <c r="E46" s="20">
        <v>187</v>
      </c>
      <c r="F46" s="113" t="e">
        <f t="shared" si="0"/>
        <v>#DIV/0!</v>
      </c>
      <c r="G46" s="43"/>
      <c r="H46" s="43"/>
      <c r="I46" s="43"/>
      <c r="J46" s="22"/>
      <c r="K46" s="23"/>
      <c r="L46" s="21"/>
      <c r="M46" s="19"/>
    </row>
    <row r="47" spans="1:13" x14ac:dyDescent="0.3">
      <c r="A47" s="109">
        <v>1044</v>
      </c>
      <c r="B47" s="381" t="s">
        <v>63</v>
      </c>
      <c r="C47" s="22" t="s">
        <v>87</v>
      </c>
      <c r="D47" s="20" t="s">
        <v>11</v>
      </c>
      <c r="E47" s="20">
        <v>184</v>
      </c>
      <c r="F47" s="113" t="e">
        <f t="shared" si="0"/>
        <v>#DIV/0!</v>
      </c>
      <c r="G47" s="43"/>
      <c r="H47" s="43"/>
      <c r="I47" s="43"/>
      <c r="J47" s="22"/>
      <c r="K47" s="23"/>
      <c r="L47" s="21"/>
      <c r="M47" s="19"/>
    </row>
    <row r="48" spans="1:13" x14ac:dyDescent="0.3">
      <c r="A48" s="109">
        <v>1045</v>
      </c>
      <c r="B48" s="381"/>
      <c r="C48" s="22" t="s">
        <v>88</v>
      </c>
      <c r="D48" s="20" t="s">
        <v>11</v>
      </c>
      <c r="E48" s="20">
        <v>138</v>
      </c>
      <c r="F48" s="113" t="e">
        <f t="shared" si="0"/>
        <v>#DIV/0!</v>
      </c>
      <c r="G48" s="43">
        <v>0</v>
      </c>
      <c r="H48" s="43">
        <v>0</v>
      </c>
      <c r="I48" s="43"/>
      <c r="J48" s="22"/>
      <c r="K48" s="23"/>
      <c r="L48" s="21"/>
      <c r="M48" s="19"/>
    </row>
    <row r="49" spans="1:13" x14ac:dyDescent="0.3">
      <c r="A49" s="109">
        <v>1046</v>
      </c>
      <c r="B49" s="381"/>
      <c r="C49" s="22" t="s">
        <v>89</v>
      </c>
      <c r="D49" s="20" t="s">
        <v>15</v>
      </c>
      <c r="E49" s="20">
        <v>149</v>
      </c>
      <c r="F49" s="113" t="e">
        <f t="shared" si="0"/>
        <v>#DIV/0!</v>
      </c>
      <c r="G49" s="43"/>
      <c r="H49" s="43"/>
      <c r="I49" s="43"/>
      <c r="J49" s="22"/>
      <c r="K49" s="23"/>
      <c r="L49" s="21"/>
      <c r="M49" s="19"/>
    </row>
    <row r="50" spans="1:13" x14ac:dyDescent="0.3">
      <c r="A50" s="109">
        <v>1047</v>
      </c>
      <c r="B50" s="381"/>
      <c r="C50" s="22" t="s">
        <v>90</v>
      </c>
      <c r="D50" s="20" t="s">
        <v>15</v>
      </c>
      <c r="E50" s="20">
        <v>168</v>
      </c>
      <c r="F50" s="113" t="e">
        <f t="shared" si="0"/>
        <v>#DIV/0!</v>
      </c>
      <c r="G50" s="43"/>
      <c r="H50" s="43"/>
      <c r="I50" s="43"/>
      <c r="J50" s="22"/>
      <c r="K50" s="23"/>
      <c r="L50" s="21"/>
      <c r="M50" s="19"/>
    </row>
    <row r="51" spans="1:13" x14ac:dyDescent="0.3">
      <c r="A51" s="109">
        <v>1048</v>
      </c>
      <c r="B51" s="381"/>
      <c r="C51" s="22" t="s">
        <v>91</v>
      </c>
      <c r="D51" s="20" t="s">
        <v>15</v>
      </c>
      <c r="E51" s="20">
        <v>176</v>
      </c>
      <c r="F51" s="113" t="e">
        <f t="shared" si="0"/>
        <v>#DIV/0!</v>
      </c>
      <c r="G51" s="43"/>
      <c r="H51" s="43"/>
      <c r="I51" s="43"/>
      <c r="J51" s="22"/>
      <c r="K51" s="23"/>
      <c r="L51" s="21"/>
      <c r="M51" s="19"/>
    </row>
    <row r="52" spans="1:13" x14ac:dyDescent="0.3">
      <c r="A52" s="109">
        <v>1049</v>
      </c>
      <c r="B52" s="381" t="s">
        <v>63</v>
      </c>
      <c r="C52" s="22" t="s">
        <v>92</v>
      </c>
      <c r="D52" s="20" t="s">
        <v>15</v>
      </c>
      <c r="E52" s="20">
        <v>192</v>
      </c>
      <c r="F52" s="113" t="e">
        <f t="shared" si="0"/>
        <v>#DIV/0!</v>
      </c>
      <c r="G52" s="43"/>
      <c r="H52" s="43"/>
      <c r="I52" s="43"/>
      <c r="J52" s="22"/>
      <c r="K52" s="23"/>
      <c r="L52" s="21"/>
      <c r="M52" s="19"/>
    </row>
    <row r="53" spans="1:13" x14ac:dyDescent="0.3">
      <c r="A53" s="109">
        <v>1050</v>
      </c>
      <c r="B53" s="381"/>
      <c r="C53" s="22" t="s">
        <v>93</v>
      </c>
      <c r="D53" s="20" t="s">
        <v>11</v>
      </c>
      <c r="E53" s="20">
        <v>133</v>
      </c>
      <c r="F53" s="113" t="e">
        <f t="shared" si="0"/>
        <v>#DIV/0!</v>
      </c>
      <c r="G53" s="43"/>
      <c r="H53" s="43"/>
      <c r="I53" s="43"/>
      <c r="J53" s="22"/>
      <c r="K53" s="23"/>
      <c r="L53" s="21"/>
      <c r="M53" s="19"/>
    </row>
    <row r="54" spans="1:13" x14ac:dyDescent="0.3">
      <c r="A54" s="109">
        <v>1051</v>
      </c>
      <c r="B54" s="381"/>
      <c r="C54" s="22" t="s">
        <v>94</v>
      </c>
      <c r="D54" s="20" t="s">
        <v>15</v>
      </c>
      <c r="E54" s="20">
        <v>173</v>
      </c>
      <c r="F54" s="113" t="e">
        <f t="shared" si="0"/>
        <v>#DIV/0!</v>
      </c>
      <c r="G54" s="43"/>
      <c r="H54" s="43"/>
      <c r="I54" s="43"/>
      <c r="J54" s="22"/>
      <c r="K54" s="23"/>
      <c r="L54" s="21"/>
      <c r="M54" s="19"/>
    </row>
    <row r="55" spans="1:13" x14ac:dyDescent="0.3">
      <c r="A55" s="109">
        <v>1052</v>
      </c>
      <c r="B55" s="381"/>
      <c r="C55" s="22" t="s">
        <v>95</v>
      </c>
      <c r="D55" s="20" t="s">
        <v>15</v>
      </c>
      <c r="E55" s="20">
        <v>180</v>
      </c>
      <c r="F55" s="113" t="e">
        <f t="shared" si="0"/>
        <v>#DIV/0!</v>
      </c>
      <c r="G55" s="43"/>
      <c r="H55" s="43"/>
      <c r="I55" s="43"/>
      <c r="J55" s="22"/>
      <c r="K55" s="23"/>
      <c r="L55" s="21"/>
      <c r="M55" s="19"/>
    </row>
    <row r="56" spans="1:13" x14ac:dyDescent="0.3">
      <c r="A56" s="109">
        <v>1053</v>
      </c>
      <c r="B56" s="381" t="s">
        <v>63</v>
      </c>
      <c r="C56" s="22" t="s">
        <v>96</v>
      </c>
      <c r="D56" s="20" t="s">
        <v>11</v>
      </c>
      <c r="E56" s="20">
        <v>184</v>
      </c>
      <c r="F56" s="113" t="e">
        <f t="shared" si="0"/>
        <v>#DIV/0!</v>
      </c>
      <c r="G56" s="43"/>
      <c r="H56" s="43"/>
      <c r="I56" s="43"/>
      <c r="J56" s="22"/>
      <c r="K56" s="23"/>
      <c r="L56" s="21"/>
      <c r="M56" s="19"/>
    </row>
    <row r="57" spans="1:13" x14ac:dyDescent="0.3">
      <c r="A57" s="109">
        <v>1054</v>
      </c>
      <c r="B57" s="381"/>
      <c r="C57" s="22" t="s">
        <v>97</v>
      </c>
      <c r="D57" s="20" t="s">
        <v>11</v>
      </c>
      <c r="E57" s="20">
        <v>132</v>
      </c>
      <c r="F57" s="113" t="e">
        <f t="shared" si="0"/>
        <v>#DIV/0!</v>
      </c>
      <c r="G57" s="43"/>
      <c r="H57" s="43"/>
      <c r="I57" s="43"/>
      <c r="J57" s="22"/>
      <c r="K57" s="24"/>
      <c r="L57" s="21"/>
      <c r="M57" s="19"/>
    </row>
    <row r="58" spans="1:13" x14ac:dyDescent="0.3">
      <c r="A58" s="109">
        <v>1055</v>
      </c>
      <c r="B58" s="381"/>
      <c r="C58" s="22" t="s">
        <v>98</v>
      </c>
      <c r="D58" s="20" t="s">
        <v>15</v>
      </c>
      <c r="E58" s="20">
        <v>159</v>
      </c>
      <c r="F58" s="113" t="e">
        <f t="shared" si="0"/>
        <v>#DIV/0!</v>
      </c>
      <c r="G58" s="43"/>
      <c r="H58" s="43"/>
      <c r="I58" s="43"/>
      <c r="J58" s="22"/>
      <c r="K58" s="23"/>
      <c r="L58" s="21"/>
      <c r="M58" s="19"/>
    </row>
    <row r="59" spans="1:13" x14ac:dyDescent="0.3">
      <c r="A59" s="109">
        <v>1056</v>
      </c>
      <c r="B59" s="381"/>
      <c r="C59" s="22" t="s">
        <v>99</v>
      </c>
      <c r="D59" s="20" t="s">
        <v>15</v>
      </c>
      <c r="E59" s="20">
        <v>177</v>
      </c>
      <c r="F59" s="113" t="e">
        <f t="shared" si="0"/>
        <v>#DIV/0!</v>
      </c>
      <c r="G59" s="43"/>
      <c r="H59" s="43"/>
      <c r="I59" s="43"/>
      <c r="J59" s="22"/>
      <c r="K59" s="23"/>
      <c r="L59" s="21"/>
      <c r="M59" s="19"/>
    </row>
    <row r="60" spans="1:13" x14ac:dyDescent="0.3">
      <c r="A60" s="109">
        <v>1057</v>
      </c>
      <c r="B60" s="381"/>
      <c r="C60" s="22" t="s">
        <v>100</v>
      </c>
      <c r="D60" s="20" t="s">
        <v>15</v>
      </c>
      <c r="E60" s="20">
        <v>177</v>
      </c>
      <c r="F60" s="113" t="e">
        <f t="shared" si="0"/>
        <v>#DIV/0!</v>
      </c>
      <c r="G60" s="43">
        <v>0</v>
      </c>
      <c r="H60" s="43">
        <v>0</v>
      </c>
      <c r="I60" s="43"/>
      <c r="J60" s="22"/>
      <c r="K60" s="23"/>
      <c r="L60" s="21"/>
      <c r="M60" s="19"/>
    </row>
    <row r="61" spans="1:13" x14ac:dyDescent="0.3">
      <c r="A61" s="109">
        <v>1058</v>
      </c>
      <c r="B61" s="381" t="s">
        <v>63</v>
      </c>
      <c r="C61" s="22" t="s">
        <v>101</v>
      </c>
      <c r="D61" s="20" t="s">
        <v>11</v>
      </c>
      <c r="E61" s="20">
        <v>174</v>
      </c>
      <c r="F61" s="113" t="e">
        <f t="shared" si="0"/>
        <v>#DIV/0!</v>
      </c>
      <c r="G61" s="43"/>
      <c r="H61" s="43"/>
      <c r="I61" s="43"/>
      <c r="J61" s="22"/>
      <c r="K61" s="23"/>
      <c r="L61" s="21"/>
      <c r="M61" s="19"/>
    </row>
    <row r="62" spans="1:13" x14ac:dyDescent="0.3">
      <c r="A62" s="109">
        <v>1059</v>
      </c>
      <c r="B62" s="381"/>
      <c r="C62" s="22" t="s">
        <v>102</v>
      </c>
      <c r="D62" s="20" t="s">
        <v>15</v>
      </c>
      <c r="E62" s="20">
        <v>121</v>
      </c>
      <c r="F62" s="113" t="e">
        <f t="shared" si="0"/>
        <v>#DIV/0!</v>
      </c>
      <c r="G62" s="43"/>
      <c r="H62" s="43"/>
      <c r="I62" s="43"/>
      <c r="J62" s="22"/>
      <c r="K62" s="23"/>
      <c r="L62" s="21"/>
      <c r="M62" s="19"/>
    </row>
    <row r="63" spans="1:13" x14ac:dyDescent="0.3">
      <c r="A63" s="109">
        <v>1060</v>
      </c>
      <c r="B63" s="381"/>
      <c r="C63" s="22" t="s">
        <v>103</v>
      </c>
      <c r="D63" s="20" t="s">
        <v>11</v>
      </c>
      <c r="E63" s="20">
        <v>109</v>
      </c>
      <c r="F63" s="113" t="e">
        <f t="shared" si="0"/>
        <v>#DIV/0!</v>
      </c>
      <c r="G63" s="43"/>
      <c r="H63" s="43"/>
      <c r="I63" s="43"/>
      <c r="J63" s="22"/>
      <c r="K63" s="23"/>
      <c r="L63" s="21"/>
      <c r="M63" s="19"/>
    </row>
    <row r="64" spans="1:13" x14ac:dyDescent="0.3">
      <c r="A64" s="109">
        <v>1061</v>
      </c>
      <c r="B64" s="381"/>
      <c r="C64" s="22" t="s">
        <v>104</v>
      </c>
      <c r="D64" s="20" t="s">
        <v>15</v>
      </c>
      <c r="E64" s="20">
        <v>213</v>
      </c>
      <c r="F64" s="113" t="e">
        <f t="shared" si="0"/>
        <v>#DIV/0!</v>
      </c>
      <c r="G64" s="43"/>
      <c r="H64" s="43"/>
      <c r="I64" s="43"/>
      <c r="J64" s="22"/>
      <c r="K64" s="23"/>
      <c r="L64" s="21"/>
      <c r="M64" s="19"/>
    </row>
    <row r="65" spans="1:13" x14ac:dyDescent="0.3">
      <c r="A65" s="109">
        <v>1062</v>
      </c>
      <c r="B65" s="381" t="s">
        <v>63</v>
      </c>
      <c r="C65" s="22" t="s">
        <v>105</v>
      </c>
      <c r="D65" s="20" t="s">
        <v>15</v>
      </c>
      <c r="E65" s="20">
        <v>204</v>
      </c>
      <c r="F65" s="113" t="e">
        <f t="shared" si="0"/>
        <v>#DIV/0!</v>
      </c>
      <c r="G65" s="43"/>
      <c r="H65" s="43"/>
      <c r="I65" s="43"/>
      <c r="J65" s="22"/>
      <c r="K65" s="23"/>
      <c r="L65" s="21"/>
      <c r="M65" s="19"/>
    </row>
    <row r="66" spans="1:13" x14ac:dyDescent="0.3">
      <c r="A66" s="109">
        <v>1063</v>
      </c>
      <c r="B66" s="381"/>
      <c r="C66" s="22" t="s">
        <v>106</v>
      </c>
      <c r="D66" s="20" t="s">
        <v>15</v>
      </c>
      <c r="E66" s="20">
        <v>135</v>
      </c>
      <c r="F66" s="113" t="e">
        <f t="shared" si="0"/>
        <v>#DIV/0!</v>
      </c>
      <c r="G66" s="43"/>
      <c r="H66" s="43"/>
      <c r="I66" s="43"/>
      <c r="J66" s="22"/>
      <c r="K66" s="23"/>
      <c r="L66" s="21"/>
      <c r="M66" s="19"/>
    </row>
    <row r="67" spans="1:13" x14ac:dyDescent="0.3">
      <c r="A67" s="109">
        <v>1064</v>
      </c>
      <c r="B67" s="381"/>
      <c r="C67" s="22" t="s">
        <v>107</v>
      </c>
      <c r="D67" s="20" t="s">
        <v>11</v>
      </c>
      <c r="E67" s="20">
        <v>146</v>
      </c>
      <c r="F67" s="113" t="e">
        <f t="shared" si="0"/>
        <v>#DIV/0!</v>
      </c>
      <c r="G67" s="43"/>
      <c r="H67" s="43"/>
      <c r="I67" s="43"/>
      <c r="J67" s="22"/>
      <c r="K67" s="23"/>
      <c r="L67" s="21"/>
      <c r="M67" s="19"/>
    </row>
    <row r="68" spans="1:13" x14ac:dyDescent="0.3">
      <c r="A68" s="109">
        <v>1065</v>
      </c>
      <c r="B68" s="381"/>
      <c r="C68" s="22" t="s">
        <v>108</v>
      </c>
      <c r="D68" s="20" t="s">
        <v>11</v>
      </c>
      <c r="E68" s="20">
        <v>176</v>
      </c>
      <c r="F68" s="113" t="e">
        <f t="shared" ref="F68:F131" si="1">ROUNDDOWN(H68/G68,0)</f>
        <v>#DIV/0!</v>
      </c>
      <c r="G68" s="43"/>
      <c r="H68" s="43"/>
      <c r="I68" s="43"/>
      <c r="J68" s="22"/>
      <c r="K68" s="23"/>
      <c r="L68" s="21"/>
      <c r="M68" s="19"/>
    </row>
    <row r="69" spans="1:13" x14ac:dyDescent="0.3">
      <c r="A69" s="109">
        <v>1066</v>
      </c>
      <c r="B69" s="381" t="s">
        <v>63</v>
      </c>
      <c r="C69" s="22" t="s">
        <v>109</v>
      </c>
      <c r="D69" s="20" t="s">
        <v>15</v>
      </c>
      <c r="E69" s="20">
        <v>199</v>
      </c>
      <c r="F69" s="113" t="e">
        <f t="shared" si="1"/>
        <v>#DIV/0!</v>
      </c>
      <c r="G69" s="43"/>
      <c r="H69" s="43"/>
      <c r="I69" s="43"/>
      <c r="J69" s="22"/>
      <c r="K69" s="23"/>
      <c r="L69" s="21"/>
      <c r="M69" s="19"/>
    </row>
    <row r="70" spans="1:13" x14ac:dyDescent="0.3">
      <c r="A70" s="109">
        <v>1067</v>
      </c>
      <c r="B70" s="381"/>
      <c r="C70" s="22" t="s">
        <v>110</v>
      </c>
      <c r="D70" s="20" t="s">
        <v>11</v>
      </c>
      <c r="E70" s="20">
        <v>170</v>
      </c>
      <c r="F70" s="113" t="e">
        <f t="shared" si="1"/>
        <v>#DIV/0!</v>
      </c>
      <c r="G70" s="43">
        <v>0</v>
      </c>
      <c r="H70" s="43">
        <v>0</v>
      </c>
      <c r="I70" s="43"/>
      <c r="J70" s="22"/>
      <c r="K70" s="23"/>
      <c r="L70" s="21"/>
      <c r="M70" s="19"/>
    </row>
    <row r="71" spans="1:13" x14ac:dyDescent="0.3">
      <c r="A71" s="109">
        <v>1068</v>
      </c>
      <c r="B71" s="381"/>
      <c r="C71" s="22" t="s">
        <v>111</v>
      </c>
      <c r="D71" s="20" t="s">
        <v>15</v>
      </c>
      <c r="E71" s="20">
        <v>159</v>
      </c>
      <c r="F71" s="113" t="e">
        <f t="shared" si="1"/>
        <v>#DIV/0!</v>
      </c>
      <c r="G71" s="43"/>
      <c r="H71" s="43"/>
      <c r="I71" s="43"/>
      <c r="J71" s="22"/>
      <c r="K71" s="23"/>
      <c r="L71" s="21"/>
      <c r="M71" s="19"/>
    </row>
    <row r="72" spans="1:13" x14ac:dyDescent="0.3">
      <c r="A72" s="109">
        <v>1069</v>
      </c>
      <c r="B72" s="381"/>
      <c r="C72" s="22" t="s">
        <v>112</v>
      </c>
      <c r="D72" s="20" t="s">
        <v>15</v>
      </c>
      <c r="E72" s="20">
        <v>172</v>
      </c>
      <c r="F72" s="113" t="e">
        <f t="shared" si="1"/>
        <v>#DIV/0!</v>
      </c>
      <c r="G72" s="43"/>
      <c r="H72" s="43"/>
      <c r="I72" s="43"/>
      <c r="J72" s="22"/>
      <c r="K72" s="23"/>
      <c r="L72" s="21"/>
      <c r="M72" s="19"/>
    </row>
    <row r="73" spans="1:13" x14ac:dyDescent="0.3">
      <c r="A73" s="109">
        <v>1070</v>
      </c>
      <c r="B73" s="381" t="s">
        <v>63</v>
      </c>
      <c r="C73" s="22" t="s">
        <v>113</v>
      </c>
      <c r="D73" s="20" t="s">
        <v>15</v>
      </c>
      <c r="E73" s="20">
        <v>201</v>
      </c>
      <c r="F73" s="113" t="e">
        <f t="shared" si="1"/>
        <v>#DIV/0!</v>
      </c>
      <c r="G73" s="43">
        <v>0</v>
      </c>
      <c r="H73" s="43">
        <v>0</v>
      </c>
      <c r="I73" s="43"/>
      <c r="J73" s="22"/>
      <c r="K73" s="23"/>
      <c r="L73" s="21"/>
      <c r="M73" s="19"/>
    </row>
    <row r="74" spans="1:13" x14ac:dyDescent="0.3">
      <c r="A74" s="109">
        <v>1071</v>
      </c>
      <c r="B74" s="381"/>
      <c r="C74" s="22" t="s">
        <v>114</v>
      </c>
      <c r="D74" s="20" t="s">
        <v>15</v>
      </c>
      <c r="E74" s="20">
        <v>122</v>
      </c>
      <c r="F74" s="113" t="e">
        <f t="shared" si="1"/>
        <v>#DIV/0!</v>
      </c>
      <c r="G74" s="43"/>
      <c r="H74" s="43"/>
      <c r="I74" s="43"/>
      <c r="J74" s="22"/>
      <c r="K74" s="23"/>
      <c r="L74" s="21"/>
      <c r="M74" s="19"/>
    </row>
    <row r="75" spans="1:13" x14ac:dyDescent="0.3">
      <c r="A75" s="109">
        <v>1072</v>
      </c>
      <c r="B75" s="381"/>
      <c r="C75" s="22" t="s">
        <v>115</v>
      </c>
      <c r="D75" s="20" t="s">
        <v>11</v>
      </c>
      <c r="E75" s="20">
        <v>151</v>
      </c>
      <c r="F75" s="113" t="e">
        <f t="shared" si="1"/>
        <v>#DIV/0!</v>
      </c>
      <c r="G75" s="43">
        <v>0</v>
      </c>
      <c r="H75" s="43">
        <v>0</v>
      </c>
      <c r="I75" s="43"/>
      <c r="J75" s="22"/>
      <c r="K75" s="23"/>
      <c r="L75" s="21"/>
      <c r="M75" s="19"/>
    </row>
    <row r="76" spans="1:13" x14ac:dyDescent="0.3">
      <c r="A76" s="109">
        <v>1073</v>
      </c>
      <c r="B76" s="381"/>
      <c r="C76" s="22" t="s">
        <v>116</v>
      </c>
      <c r="D76" s="20" t="s">
        <v>11</v>
      </c>
      <c r="E76" s="20">
        <v>158</v>
      </c>
      <c r="F76" s="113" t="e">
        <f t="shared" si="1"/>
        <v>#DIV/0!</v>
      </c>
      <c r="G76" s="43"/>
      <c r="H76" s="43"/>
      <c r="I76" s="43"/>
      <c r="J76" s="22"/>
      <c r="K76" s="23"/>
      <c r="L76" s="21"/>
      <c r="M76" s="19"/>
    </row>
    <row r="77" spans="1:13" x14ac:dyDescent="0.3">
      <c r="A77" s="109">
        <v>1074</v>
      </c>
      <c r="B77" s="381"/>
      <c r="C77" s="22" t="s">
        <v>117</v>
      </c>
      <c r="D77" s="20" t="s">
        <v>11</v>
      </c>
      <c r="E77" s="20">
        <v>130</v>
      </c>
      <c r="F77" s="113" t="e">
        <f t="shared" si="1"/>
        <v>#DIV/0!</v>
      </c>
      <c r="G77" s="43"/>
      <c r="H77" s="43"/>
      <c r="I77" s="43"/>
      <c r="J77" s="22"/>
      <c r="K77" s="23"/>
      <c r="L77" s="21"/>
      <c r="M77" s="19"/>
    </row>
    <row r="78" spans="1:13" x14ac:dyDescent="0.3">
      <c r="A78" s="109">
        <v>1075</v>
      </c>
      <c r="B78" s="381" t="s">
        <v>63</v>
      </c>
      <c r="C78" s="22" t="s">
        <v>118</v>
      </c>
      <c r="D78" s="20" t="s">
        <v>15</v>
      </c>
      <c r="E78" s="20">
        <v>224</v>
      </c>
      <c r="F78" s="113" t="e">
        <f t="shared" si="1"/>
        <v>#DIV/0!</v>
      </c>
      <c r="G78" s="43">
        <v>0</v>
      </c>
      <c r="H78" s="43">
        <v>0</v>
      </c>
      <c r="I78" s="43"/>
      <c r="J78" s="22"/>
      <c r="K78" s="23"/>
      <c r="L78" s="21"/>
      <c r="M78" s="19"/>
    </row>
    <row r="79" spans="1:13" x14ac:dyDescent="0.3">
      <c r="A79" s="109">
        <v>1076</v>
      </c>
      <c r="B79" s="381"/>
      <c r="C79" s="22"/>
      <c r="D79" s="20"/>
      <c r="E79" s="20"/>
      <c r="F79" s="113" t="e">
        <f t="shared" si="1"/>
        <v>#DIV/0!</v>
      </c>
      <c r="G79" s="43"/>
      <c r="H79" s="43"/>
      <c r="I79" s="43"/>
      <c r="J79" s="22"/>
      <c r="K79" s="23"/>
      <c r="L79" s="21"/>
      <c r="M79" s="19"/>
    </row>
    <row r="80" spans="1:13" x14ac:dyDescent="0.3">
      <c r="A80" s="109">
        <v>1077</v>
      </c>
      <c r="B80" s="381"/>
      <c r="C80" s="22"/>
      <c r="D80" s="20"/>
      <c r="E80" s="20"/>
      <c r="F80" s="113" t="e">
        <f t="shared" si="1"/>
        <v>#DIV/0!</v>
      </c>
      <c r="G80" s="43"/>
      <c r="H80" s="43"/>
      <c r="I80" s="43"/>
      <c r="J80" s="22"/>
      <c r="K80" s="23"/>
      <c r="L80" s="21"/>
      <c r="M80" s="19"/>
    </row>
    <row r="81" spans="1:13" x14ac:dyDescent="0.3">
      <c r="A81" s="109">
        <v>1078</v>
      </c>
      <c r="B81" s="381"/>
      <c r="C81" s="22"/>
      <c r="D81" s="20"/>
      <c r="E81" s="20"/>
      <c r="F81" s="113" t="e">
        <f t="shared" si="1"/>
        <v>#DIV/0!</v>
      </c>
      <c r="G81" s="43"/>
      <c r="H81" s="43"/>
      <c r="I81" s="43"/>
      <c r="J81" s="22"/>
      <c r="K81" s="23"/>
      <c r="L81" s="21"/>
      <c r="M81" s="19"/>
    </row>
    <row r="82" spans="1:13" x14ac:dyDescent="0.3">
      <c r="A82" s="109">
        <v>1079</v>
      </c>
      <c r="B82" s="381"/>
      <c r="C82" s="22"/>
      <c r="D82" s="20"/>
      <c r="E82" s="20"/>
      <c r="F82" s="113" t="e">
        <f t="shared" si="1"/>
        <v>#DIV/0!</v>
      </c>
      <c r="G82" s="43"/>
      <c r="H82" s="43"/>
      <c r="I82" s="43"/>
      <c r="J82" s="22"/>
      <c r="K82" s="23"/>
      <c r="L82" s="21"/>
      <c r="M82" s="19"/>
    </row>
    <row r="83" spans="1:13" x14ac:dyDescent="0.3">
      <c r="A83" s="109">
        <v>1080</v>
      </c>
      <c r="B83" s="381"/>
      <c r="C83" s="22"/>
      <c r="D83" s="20"/>
      <c r="E83" s="20"/>
      <c r="F83" s="113" t="e">
        <f t="shared" si="1"/>
        <v>#DIV/0!</v>
      </c>
      <c r="G83" s="43"/>
      <c r="H83" s="43"/>
      <c r="I83" s="43"/>
      <c r="J83" s="22"/>
      <c r="K83" s="23"/>
      <c r="L83" s="21"/>
      <c r="M83" s="19"/>
    </row>
    <row r="84" spans="1:13" x14ac:dyDescent="0.3">
      <c r="A84" s="109">
        <v>1081</v>
      </c>
      <c r="B84" s="381"/>
      <c r="C84" s="22"/>
      <c r="D84" s="20"/>
      <c r="E84" s="20"/>
      <c r="F84" s="113" t="e">
        <f t="shared" si="1"/>
        <v>#DIV/0!</v>
      </c>
      <c r="G84" s="43"/>
      <c r="H84" s="43"/>
      <c r="I84" s="43"/>
      <c r="J84" s="22"/>
      <c r="K84" s="23"/>
      <c r="L84" s="21"/>
      <c r="M84" s="19"/>
    </row>
    <row r="85" spans="1:13" x14ac:dyDescent="0.3">
      <c r="A85" s="109">
        <v>1082</v>
      </c>
      <c r="B85" s="381"/>
      <c r="C85" s="22"/>
      <c r="D85" s="20"/>
      <c r="E85" s="20"/>
      <c r="F85" s="113" t="e">
        <f t="shared" si="1"/>
        <v>#DIV/0!</v>
      </c>
      <c r="G85" s="43"/>
      <c r="H85" s="43"/>
      <c r="I85" s="43"/>
      <c r="J85" s="22"/>
      <c r="K85" s="23"/>
      <c r="L85" s="21"/>
      <c r="M85" s="19"/>
    </row>
    <row r="86" spans="1:13" x14ac:dyDescent="0.3">
      <c r="A86" s="109">
        <v>1083</v>
      </c>
      <c r="B86" s="381"/>
      <c r="C86" s="22"/>
      <c r="D86" s="20"/>
      <c r="E86" s="20"/>
      <c r="F86" s="113" t="e">
        <f t="shared" si="1"/>
        <v>#DIV/0!</v>
      </c>
      <c r="G86" s="43"/>
      <c r="H86" s="43"/>
      <c r="I86" s="43"/>
      <c r="J86" s="22"/>
      <c r="K86" s="23"/>
      <c r="L86" s="21"/>
      <c r="M86" s="19"/>
    </row>
    <row r="87" spans="1:13" x14ac:dyDescent="0.3">
      <c r="A87" s="109">
        <v>1084</v>
      </c>
      <c r="B87" s="381"/>
      <c r="C87" s="22"/>
      <c r="D87" s="20"/>
      <c r="E87" s="20"/>
      <c r="F87" s="113" t="e">
        <f t="shared" si="1"/>
        <v>#DIV/0!</v>
      </c>
      <c r="G87" s="43"/>
      <c r="H87" s="43"/>
      <c r="I87" s="43"/>
      <c r="J87" s="22"/>
      <c r="K87" s="23"/>
      <c r="L87" s="21"/>
      <c r="M87" s="19"/>
    </row>
    <row r="88" spans="1:13" x14ac:dyDescent="0.3">
      <c r="A88" s="109">
        <v>1085</v>
      </c>
      <c r="B88" s="381"/>
      <c r="C88" s="22"/>
      <c r="D88" s="20"/>
      <c r="E88" s="20"/>
      <c r="F88" s="113" t="e">
        <f t="shared" si="1"/>
        <v>#DIV/0!</v>
      </c>
      <c r="G88" s="43"/>
      <c r="H88" s="43"/>
      <c r="I88" s="43"/>
      <c r="J88" s="22"/>
      <c r="K88" s="23"/>
      <c r="L88" s="21"/>
      <c r="M88" s="19"/>
    </row>
    <row r="89" spans="1:13" x14ac:dyDescent="0.3">
      <c r="A89" s="109">
        <v>1086</v>
      </c>
      <c r="B89" s="381"/>
      <c r="C89" s="22"/>
      <c r="D89" s="20"/>
      <c r="E89" s="20"/>
      <c r="F89" s="113" t="e">
        <f t="shared" si="1"/>
        <v>#DIV/0!</v>
      </c>
      <c r="G89" s="43"/>
      <c r="H89" s="43"/>
      <c r="I89" s="43"/>
      <c r="J89" s="22"/>
      <c r="K89" s="23"/>
      <c r="L89" s="21"/>
      <c r="M89" s="19"/>
    </row>
    <row r="90" spans="1:13" x14ac:dyDescent="0.3">
      <c r="A90" s="109">
        <v>1087</v>
      </c>
      <c r="B90" s="381"/>
      <c r="C90" s="22"/>
      <c r="D90" s="20"/>
      <c r="E90" s="20"/>
      <c r="F90" s="113" t="e">
        <f t="shared" si="1"/>
        <v>#DIV/0!</v>
      </c>
      <c r="G90" s="43"/>
      <c r="H90" s="43"/>
      <c r="I90" s="43"/>
      <c r="J90" s="22"/>
      <c r="K90" s="23"/>
      <c r="L90" s="21"/>
      <c r="M90" s="19"/>
    </row>
    <row r="91" spans="1:13" x14ac:dyDescent="0.3">
      <c r="A91" s="109">
        <v>1088</v>
      </c>
      <c r="B91" s="381"/>
      <c r="C91" s="22"/>
      <c r="D91" s="20"/>
      <c r="E91" s="20"/>
      <c r="F91" s="113" t="e">
        <f t="shared" si="1"/>
        <v>#DIV/0!</v>
      </c>
      <c r="G91" s="43"/>
      <c r="H91" s="43"/>
      <c r="I91" s="43"/>
      <c r="J91" s="22"/>
      <c r="K91" s="23"/>
      <c r="L91" s="21"/>
      <c r="M91" s="19"/>
    </row>
    <row r="92" spans="1:13" x14ac:dyDescent="0.3">
      <c r="A92" s="109">
        <v>1089</v>
      </c>
      <c r="B92" s="381"/>
      <c r="C92" s="22"/>
      <c r="D92" s="20"/>
      <c r="E92" s="20"/>
      <c r="F92" s="113" t="e">
        <f t="shared" si="1"/>
        <v>#DIV/0!</v>
      </c>
      <c r="G92" s="43"/>
      <c r="H92" s="43"/>
      <c r="I92" s="43"/>
      <c r="J92" s="22"/>
      <c r="K92" s="23"/>
      <c r="L92" s="21"/>
      <c r="M92" s="19"/>
    </row>
    <row r="93" spans="1:13" x14ac:dyDescent="0.3">
      <c r="A93" s="109">
        <v>1090</v>
      </c>
      <c r="B93" s="381"/>
      <c r="C93" s="22"/>
      <c r="D93" s="20"/>
      <c r="E93" s="20"/>
      <c r="F93" s="113" t="e">
        <f t="shared" si="1"/>
        <v>#DIV/0!</v>
      </c>
      <c r="G93" s="43"/>
      <c r="H93" s="43"/>
      <c r="I93" s="43"/>
      <c r="J93" s="22"/>
      <c r="K93" s="23"/>
      <c r="L93" s="21"/>
      <c r="M93" s="19"/>
    </row>
    <row r="94" spans="1:13" x14ac:dyDescent="0.3">
      <c r="A94" s="109">
        <v>1091</v>
      </c>
      <c r="B94" s="381"/>
      <c r="C94" s="22"/>
      <c r="D94" s="20"/>
      <c r="E94" s="20"/>
      <c r="F94" s="113" t="e">
        <f t="shared" si="1"/>
        <v>#DIV/0!</v>
      </c>
      <c r="G94" s="43"/>
      <c r="H94" s="43"/>
      <c r="I94" s="43"/>
      <c r="J94" s="22"/>
      <c r="K94" s="23"/>
      <c r="L94" s="21"/>
      <c r="M94" s="19"/>
    </row>
    <row r="95" spans="1:13" x14ac:dyDescent="0.3">
      <c r="A95" s="109">
        <v>1092</v>
      </c>
      <c r="B95" s="381"/>
      <c r="C95" s="22"/>
      <c r="D95" s="20"/>
      <c r="E95" s="20"/>
      <c r="F95" s="113" t="e">
        <f t="shared" si="1"/>
        <v>#DIV/0!</v>
      </c>
      <c r="G95" s="43"/>
      <c r="H95" s="43"/>
      <c r="I95" s="43"/>
      <c r="J95" s="22"/>
      <c r="K95" s="23"/>
      <c r="L95" s="21"/>
      <c r="M95" s="19"/>
    </row>
    <row r="96" spans="1:13" x14ac:dyDescent="0.3">
      <c r="A96" s="109">
        <v>1093</v>
      </c>
      <c r="B96" s="381"/>
      <c r="C96" s="22"/>
      <c r="D96" s="20"/>
      <c r="E96" s="20"/>
      <c r="F96" s="113" t="e">
        <f t="shared" si="1"/>
        <v>#DIV/0!</v>
      </c>
      <c r="G96" s="43"/>
      <c r="H96" s="43"/>
      <c r="I96" s="43"/>
      <c r="J96" s="22"/>
      <c r="K96" s="23"/>
      <c r="L96" s="21"/>
      <c r="M96" s="19"/>
    </row>
    <row r="97" spans="1:13" x14ac:dyDescent="0.3">
      <c r="A97" s="109">
        <v>1094</v>
      </c>
      <c r="B97" s="381"/>
      <c r="C97" s="22"/>
      <c r="D97" s="20"/>
      <c r="E97" s="20"/>
      <c r="F97" s="113" t="e">
        <f t="shared" si="1"/>
        <v>#DIV/0!</v>
      </c>
      <c r="G97" s="43"/>
      <c r="H97" s="43"/>
      <c r="I97" s="43"/>
      <c r="J97" s="22"/>
      <c r="K97" s="23"/>
      <c r="L97" s="21"/>
      <c r="M97" s="19"/>
    </row>
    <row r="98" spans="1:13" x14ac:dyDescent="0.3">
      <c r="A98" s="109">
        <v>1095</v>
      </c>
      <c r="B98" s="381"/>
      <c r="C98" s="22"/>
      <c r="D98" s="20"/>
      <c r="E98" s="20"/>
      <c r="F98" s="113" t="e">
        <f t="shared" si="1"/>
        <v>#DIV/0!</v>
      </c>
      <c r="G98" s="43"/>
      <c r="H98" s="43"/>
      <c r="I98" s="43"/>
      <c r="J98" s="22"/>
      <c r="K98" s="23"/>
      <c r="L98" s="21"/>
      <c r="M98" s="19"/>
    </row>
    <row r="99" spans="1:13" x14ac:dyDescent="0.3">
      <c r="A99" s="109">
        <v>1096</v>
      </c>
      <c r="B99" s="381"/>
      <c r="C99" s="22"/>
      <c r="D99" s="20"/>
      <c r="E99" s="20"/>
      <c r="F99" s="113" t="e">
        <f t="shared" si="1"/>
        <v>#DIV/0!</v>
      </c>
      <c r="G99" s="43"/>
      <c r="H99" s="43"/>
      <c r="I99" s="43"/>
      <c r="J99" s="22"/>
      <c r="K99" s="23"/>
      <c r="L99" s="21"/>
      <c r="M99" s="19"/>
    </row>
    <row r="100" spans="1:13" x14ac:dyDescent="0.3">
      <c r="A100" s="109">
        <v>1097</v>
      </c>
      <c r="B100" s="381"/>
      <c r="C100" s="22"/>
      <c r="D100" s="20"/>
      <c r="E100" s="20"/>
      <c r="F100" s="113" t="e">
        <f t="shared" si="1"/>
        <v>#DIV/0!</v>
      </c>
      <c r="G100" s="43"/>
      <c r="H100" s="43"/>
      <c r="I100" s="43"/>
      <c r="J100" s="22"/>
      <c r="K100" s="23"/>
      <c r="L100" s="21"/>
      <c r="M100" s="19"/>
    </row>
    <row r="101" spans="1:13" x14ac:dyDescent="0.3">
      <c r="A101" s="109">
        <v>1098</v>
      </c>
      <c r="B101" s="381"/>
      <c r="C101" s="22"/>
      <c r="D101" s="20"/>
      <c r="E101" s="20"/>
      <c r="F101" s="113" t="e">
        <f t="shared" si="1"/>
        <v>#DIV/0!</v>
      </c>
      <c r="G101" s="43"/>
      <c r="H101" s="43"/>
      <c r="I101" s="43"/>
      <c r="J101" s="22"/>
      <c r="K101" s="23"/>
      <c r="L101" s="21"/>
      <c r="M101" s="19"/>
    </row>
    <row r="102" spans="1:13" x14ac:dyDescent="0.3">
      <c r="A102" s="109">
        <v>1099</v>
      </c>
      <c r="B102" s="381"/>
      <c r="C102" s="22"/>
      <c r="D102" s="20"/>
      <c r="E102" s="20"/>
      <c r="F102" s="113" t="e">
        <f t="shared" si="1"/>
        <v>#DIV/0!</v>
      </c>
      <c r="G102" s="43"/>
      <c r="H102" s="43"/>
      <c r="I102" s="43"/>
      <c r="J102" s="22"/>
      <c r="K102" s="23"/>
      <c r="L102" s="21"/>
      <c r="M102" s="19"/>
    </row>
    <row r="103" spans="1:13" x14ac:dyDescent="0.3">
      <c r="A103" s="109">
        <v>1100</v>
      </c>
      <c r="B103" s="381"/>
      <c r="C103" s="22"/>
      <c r="D103" s="20"/>
      <c r="E103" s="20"/>
      <c r="F103" s="113" t="e">
        <f t="shared" si="1"/>
        <v>#DIV/0!</v>
      </c>
      <c r="G103" s="43"/>
      <c r="H103" s="43"/>
      <c r="I103" s="43"/>
      <c r="J103" s="22"/>
      <c r="K103" s="23"/>
      <c r="L103" s="21"/>
      <c r="M103" s="19"/>
    </row>
    <row r="104" spans="1:13" x14ac:dyDescent="0.3">
      <c r="A104" s="109">
        <v>1101</v>
      </c>
      <c r="B104" s="381"/>
      <c r="C104" s="22"/>
      <c r="D104" s="20"/>
      <c r="E104" s="20"/>
      <c r="F104" s="113" t="e">
        <f t="shared" si="1"/>
        <v>#DIV/0!</v>
      </c>
      <c r="G104" s="43"/>
      <c r="H104" s="43"/>
      <c r="I104" s="43"/>
      <c r="J104" s="22"/>
      <c r="K104" s="23"/>
      <c r="L104" s="21"/>
      <c r="M104" s="19"/>
    </row>
    <row r="105" spans="1:13" x14ac:dyDescent="0.3">
      <c r="A105" s="109">
        <v>1102</v>
      </c>
      <c r="B105" s="381"/>
      <c r="C105" s="22"/>
      <c r="D105" s="20"/>
      <c r="E105" s="20"/>
      <c r="F105" s="113" t="e">
        <f t="shared" si="1"/>
        <v>#DIV/0!</v>
      </c>
      <c r="G105" s="43"/>
      <c r="H105" s="43"/>
      <c r="I105" s="43"/>
      <c r="J105" s="22"/>
      <c r="K105" s="23"/>
      <c r="L105" s="21"/>
      <c r="M105" s="19"/>
    </row>
    <row r="106" spans="1:13" x14ac:dyDescent="0.3">
      <c r="A106" s="109">
        <v>1103</v>
      </c>
      <c r="B106" s="381"/>
      <c r="C106" s="22"/>
      <c r="D106" s="20"/>
      <c r="E106" s="20"/>
      <c r="F106" s="113" t="e">
        <f t="shared" si="1"/>
        <v>#DIV/0!</v>
      </c>
      <c r="G106" s="43"/>
      <c r="H106" s="43"/>
      <c r="I106" s="43"/>
      <c r="J106" s="22"/>
      <c r="K106" s="23"/>
      <c r="L106" s="21"/>
      <c r="M106" s="19"/>
    </row>
    <row r="107" spans="1:13" x14ac:dyDescent="0.3">
      <c r="A107" s="109">
        <v>1104</v>
      </c>
      <c r="B107" s="381"/>
      <c r="C107" s="22"/>
      <c r="D107" s="20"/>
      <c r="E107" s="20"/>
      <c r="F107" s="113" t="e">
        <f t="shared" si="1"/>
        <v>#DIV/0!</v>
      </c>
      <c r="G107" s="43"/>
      <c r="H107" s="43"/>
      <c r="I107" s="43"/>
      <c r="J107" s="22"/>
      <c r="K107" s="23"/>
      <c r="L107" s="21"/>
      <c r="M107" s="19"/>
    </row>
    <row r="108" spans="1:13" x14ac:dyDescent="0.3">
      <c r="A108" s="109">
        <v>1105</v>
      </c>
      <c r="B108" s="381"/>
      <c r="C108" s="22"/>
      <c r="D108" s="20"/>
      <c r="E108" s="20"/>
      <c r="F108" s="113" t="e">
        <f t="shared" si="1"/>
        <v>#DIV/0!</v>
      </c>
      <c r="G108" s="43"/>
      <c r="H108" s="43"/>
      <c r="I108" s="43"/>
      <c r="J108" s="22"/>
      <c r="K108" s="23"/>
      <c r="L108" s="21"/>
      <c r="M108" s="19"/>
    </row>
    <row r="109" spans="1:13" x14ac:dyDescent="0.3">
      <c r="A109" s="109">
        <v>1106</v>
      </c>
      <c r="B109" s="381"/>
      <c r="C109" s="22"/>
      <c r="D109" s="20"/>
      <c r="E109" s="20"/>
      <c r="F109" s="113" t="e">
        <f t="shared" si="1"/>
        <v>#DIV/0!</v>
      </c>
      <c r="G109" s="43"/>
      <c r="H109" s="43"/>
      <c r="I109" s="43"/>
      <c r="J109" s="22"/>
      <c r="K109" s="23"/>
      <c r="L109" s="21"/>
      <c r="M109" s="19"/>
    </row>
    <row r="110" spans="1:13" x14ac:dyDescent="0.3">
      <c r="A110" s="109">
        <v>1107</v>
      </c>
      <c r="B110" s="381"/>
      <c r="C110" s="22"/>
      <c r="D110" s="20"/>
      <c r="E110" s="20"/>
      <c r="F110" s="113" t="e">
        <f t="shared" si="1"/>
        <v>#DIV/0!</v>
      </c>
      <c r="G110" s="43"/>
      <c r="H110" s="43"/>
      <c r="I110" s="43"/>
      <c r="J110" s="22"/>
      <c r="K110" s="23"/>
      <c r="L110" s="21"/>
      <c r="M110" s="19"/>
    </row>
    <row r="111" spans="1:13" x14ac:dyDescent="0.3">
      <c r="A111" s="109">
        <v>1108</v>
      </c>
      <c r="B111" s="381"/>
      <c r="C111" s="22"/>
      <c r="D111" s="20"/>
      <c r="E111" s="20"/>
      <c r="F111" s="113" t="e">
        <f t="shared" si="1"/>
        <v>#DIV/0!</v>
      </c>
      <c r="G111" s="43"/>
      <c r="H111" s="43"/>
      <c r="I111" s="43"/>
      <c r="J111" s="22"/>
      <c r="K111" s="23"/>
      <c r="L111" s="21"/>
      <c r="M111" s="19"/>
    </row>
    <row r="112" spans="1:13" x14ac:dyDescent="0.3">
      <c r="A112" s="109">
        <v>1109</v>
      </c>
      <c r="B112" s="381"/>
      <c r="C112" s="22"/>
      <c r="D112" s="20"/>
      <c r="E112" s="20"/>
      <c r="F112" s="113" t="e">
        <f t="shared" si="1"/>
        <v>#DIV/0!</v>
      </c>
      <c r="G112" s="43"/>
      <c r="H112" s="43"/>
      <c r="I112" s="43"/>
      <c r="J112" s="22"/>
      <c r="K112" s="23"/>
      <c r="L112" s="21"/>
      <c r="M112" s="19"/>
    </row>
    <row r="113" spans="1:13" x14ac:dyDescent="0.3">
      <c r="A113" s="109">
        <v>1110</v>
      </c>
      <c r="B113" s="381"/>
      <c r="C113" s="22"/>
      <c r="D113" s="20"/>
      <c r="E113" s="20"/>
      <c r="F113" s="113" t="e">
        <f t="shared" si="1"/>
        <v>#DIV/0!</v>
      </c>
      <c r="G113" s="43"/>
      <c r="H113" s="43"/>
      <c r="I113" s="43"/>
      <c r="J113" s="22"/>
      <c r="K113" s="23"/>
      <c r="L113" s="21"/>
      <c r="M113" s="19"/>
    </row>
    <row r="114" spans="1:13" x14ac:dyDescent="0.3">
      <c r="A114" s="109">
        <v>1111</v>
      </c>
      <c r="B114" s="381"/>
      <c r="C114" s="22"/>
      <c r="D114" s="20"/>
      <c r="E114" s="20"/>
      <c r="F114" s="113" t="e">
        <f t="shared" si="1"/>
        <v>#DIV/0!</v>
      </c>
      <c r="G114" s="43"/>
      <c r="H114" s="43"/>
      <c r="I114" s="43"/>
      <c r="J114" s="22"/>
      <c r="K114" s="23"/>
      <c r="L114" s="21"/>
      <c r="M114" s="19"/>
    </row>
    <row r="115" spans="1:13" x14ac:dyDescent="0.3">
      <c r="A115" s="109">
        <v>1112</v>
      </c>
      <c r="B115" s="381"/>
      <c r="C115" s="22"/>
      <c r="D115" s="20"/>
      <c r="E115" s="20"/>
      <c r="F115" s="113" t="e">
        <f t="shared" si="1"/>
        <v>#DIV/0!</v>
      </c>
      <c r="G115" s="43"/>
      <c r="H115" s="43"/>
      <c r="I115" s="43"/>
      <c r="J115" s="22"/>
      <c r="K115" s="23"/>
      <c r="L115" s="21"/>
      <c r="M115" s="19"/>
    </row>
    <row r="116" spans="1:13" x14ac:dyDescent="0.3">
      <c r="A116" s="109">
        <v>1113</v>
      </c>
      <c r="B116" s="381"/>
      <c r="C116" s="22"/>
      <c r="D116" s="20"/>
      <c r="E116" s="20"/>
      <c r="F116" s="113" t="e">
        <f t="shared" si="1"/>
        <v>#DIV/0!</v>
      </c>
      <c r="G116" s="43"/>
      <c r="H116" s="43"/>
      <c r="I116" s="43"/>
      <c r="J116" s="22"/>
      <c r="K116" s="23"/>
      <c r="L116" s="21"/>
      <c r="M116" s="19"/>
    </row>
    <row r="117" spans="1:13" x14ac:dyDescent="0.3">
      <c r="A117" s="109">
        <v>1114</v>
      </c>
      <c r="B117" s="381"/>
      <c r="C117" s="22"/>
      <c r="D117" s="20"/>
      <c r="E117" s="20"/>
      <c r="F117" s="113" t="e">
        <f t="shared" si="1"/>
        <v>#DIV/0!</v>
      </c>
      <c r="G117" s="43"/>
      <c r="H117" s="43"/>
      <c r="I117" s="43"/>
      <c r="J117" s="22"/>
      <c r="K117" s="23"/>
      <c r="L117" s="21"/>
      <c r="M117" s="19"/>
    </row>
    <row r="118" spans="1:13" x14ac:dyDescent="0.3">
      <c r="A118" s="109">
        <v>1115</v>
      </c>
      <c r="B118" s="381"/>
      <c r="C118" s="22"/>
      <c r="D118" s="20"/>
      <c r="E118" s="20"/>
      <c r="F118" s="113" t="e">
        <f t="shared" si="1"/>
        <v>#DIV/0!</v>
      </c>
      <c r="G118" s="43"/>
      <c r="H118" s="43"/>
      <c r="I118" s="43"/>
      <c r="J118" s="22"/>
      <c r="K118" s="23"/>
      <c r="L118" s="21"/>
      <c r="M118" s="19"/>
    </row>
    <row r="119" spans="1:13" x14ac:dyDescent="0.3">
      <c r="A119" s="109">
        <v>1116</v>
      </c>
      <c r="B119" s="381"/>
      <c r="C119" s="22"/>
      <c r="D119" s="20"/>
      <c r="E119" s="20"/>
      <c r="F119" s="113" t="e">
        <f t="shared" si="1"/>
        <v>#DIV/0!</v>
      </c>
      <c r="G119" s="43"/>
      <c r="H119" s="43"/>
      <c r="I119" s="43"/>
      <c r="J119" s="22"/>
      <c r="K119" s="23"/>
      <c r="L119" s="21"/>
      <c r="M119" s="19"/>
    </row>
    <row r="120" spans="1:13" x14ac:dyDescent="0.3">
      <c r="A120" s="109">
        <v>1117</v>
      </c>
      <c r="B120" s="381"/>
      <c r="C120" s="22"/>
      <c r="D120" s="20"/>
      <c r="E120" s="20"/>
      <c r="F120" s="113" t="e">
        <f t="shared" si="1"/>
        <v>#DIV/0!</v>
      </c>
      <c r="G120" s="43"/>
      <c r="H120" s="43"/>
      <c r="I120" s="43"/>
      <c r="J120" s="22"/>
      <c r="K120" s="23"/>
      <c r="L120" s="21"/>
      <c r="M120" s="19"/>
    </row>
    <row r="121" spans="1:13" x14ac:dyDescent="0.3">
      <c r="A121" s="109">
        <v>1118</v>
      </c>
      <c r="B121" s="381"/>
      <c r="C121" s="22"/>
      <c r="D121" s="20"/>
      <c r="E121" s="20"/>
      <c r="F121" s="113" t="e">
        <f t="shared" si="1"/>
        <v>#DIV/0!</v>
      </c>
      <c r="G121" s="43"/>
      <c r="H121" s="43"/>
      <c r="I121" s="43"/>
      <c r="J121" s="22"/>
      <c r="K121" s="23"/>
      <c r="L121" s="21"/>
      <c r="M121" s="19"/>
    </row>
    <row r="122" spans="1:13" x14ac:dyDescent="0.3">
      <c r="A122" s="109">
        <v>1119</v>
      </c>
      <c r="B122" s="381"/>
      <c r="C122" s="22"/>
      <c r="D122" s="20"/>
      <c r="E122" s="20"/>
      <c r="F122" s="113" t="e">
        <f t="shared" si="1"/>
        <v>#DIV/0!</v>
      </c>
      <c r="G122" s="43"/>
      <c r="H122" s="43"/>
      <c r="I122" s="43"/>
      <c r="J122" s="22"/>
      <c r="K122" s="23"/>
      <c r="L122" s="21"/>
      <c r="M122" s="19"/>
    </row>
    <row r="123" spans="1:13" x14ac:dyDescent="0.3">
      <c r="A123" s="109">
        <v>1120</v>
      </c>
      <c r="B123" s="381"/>
      <c r="C123" s="22"/>
      <c r="D123" s="20"/>
      <c r="E123" s="20"/>
      <c r="F123" s="113" t="e">
        <f t="shared" si="1"/>
        <v>#DIV/0!</v>
      </c>
      <c r="G123" s="43"/>
      <c r="H123" s="43"/>
      <c r="I123" s="43"/>
      <c r="J123" s="22"/>
      <c r="K123" s="23"/>
      <c r="L123" s="21"/>
      <c r="M123" s="19"/>
    </row>
    <row r="124" spans="1:13" x14ac:dyDescent="0.3">
      <c r="A124" s="109">
        <v>1121</v>
      </c>
      <c r="B124" s="381"/>
      <c r="C124" s="22"/>
      <c r="D124" s="20"/>
      <c r="E124" s="20"/>
      <c r="F124" s="113" t="e">
        <f t="shared" si="1"/>
        <v>#DIV/0!</v>
      </c>
      <c r="G124" s="43"/>
      <c r="H124" s="43"/>
      <c r="I124" s="43"/>
      <c r="J124" s="22"/>
      <c r="K124" s="23"/>
      <c r="L124" s="21"/>
      <c r="M124" s="19"/>
    </row>
    <row r="125" spans="1:13" x14ac:dyDescent="0.3">
      <c r="A125" s="109">
        <v>1122</v>
      </c>
      <c r="B125" s="381"/>
      <c r="C125" s="22"/>
      <c r="D125" s="20"/>
      <c r="E125" s="20"/>
      <c r="F125" s="113" t="e">
        <f t="shared" si="1"/>
        <v>#DIV/0!</v>
      </c>
      <c r="G125" s="43"/>
      <c r="H125" s="43"/>
      <c r="I125" s="43"/>
      <c r="J125" s="22"/>
      <c r="K125" s="23"/>
      <c r="L125" s="21"/>
      <c r="M125" s="19"/>
    </row>
    <row r="126" spans="1:13" x14ac:dyDescent="0.3">
      <c r="A126" s="109">
        <v>1123</v>
      </c>
      <c r="B126" s="381"/>
      <c r="C126" s="22"/>
      <c r="D126" s="20"/>
      <c r="E126" s="20"/>
      <c r="F126" s="113" t="e">
        <f t="shared" si="1"/>
        <v>#DIV/0!</v>
      </c>
      <c r="G126" s="43"/>
      <c r="H126" s="43"/>
      <c r="I126" s="43"/>
      <c r="J126" s="22"/>
      <c r="K126" s="23"/>
      <c r="L126" s="21"/>
      <c r="M126" s="19"/>
    </row>
    <row r="127" spans="1:13" x14ac:dyDescent="0.3">
      <c r="A127" s="109">
        <v>1124</v>
      </c>
      <c r="B127" s="381"/>
      <c r="C127" s="22"/>
      <c r="D127" s="20"/>
      <c r="E127" s="20"/>
      <c r="F127" s="113" t="e">
        <f t="shared" si="1"/>
        <v>#DIV/0!</v>
      </c>
      <c r="G127" s="43"/>
      <c r="H127" s="43"/>
      <c r="I127" s="43"/>
      <c r="J127" s="22"/>
      <c r="K127" s="23"/>
      <c r="L127" s="21"/>
      <c r="M127" s="19"/>
    </row>
    <row r="128" spans="1:13" x14ac:dyDescent="0.3">
      <c r="A128" s="109">
        <v>1125</v>
      </c>
      <c r="B128" s="381"/>
      <c r="C128" s="22"/>
      <c r="D128" s="20"/>
      <c r="E128" s="20"/>
      <c r="F128" s="113" t="e">
        <f t="shared" si="1"/>
        <v>#DIV/0!</v>
      </c>
      <c r="G128" s="43"/>
      <c r="H128" s="43"/>
      <c r="I128" s="43"/>
      <c r="J128" s="22"/>
      <c r="K128" s="23"/>
      <c r="L128" s="21"/>
      <c r="M128" s="19"/>
    </row>
    <row r="129" spans="1:13" x14ac:dyDescent="0.3">
      <c r="A129" s="109">
        <v>1126</v>
      </c>
      <c r="B129" s="381"/>
      <c r="C129" s="22"/>
      <c r="D129" s="20"/>
      <c r="E129" s="20"/>
      <c r="F129" s="113" t="e">
        <f t="shared" si="1"/>
        <v>#DIV/0!</v>
      </c>
      <c r="G129" s="43"/>
      <c r="H129" s="43"/>
      <c r="I129" s="43"/>
      <c r="J129" s="22"/>
      <c r="K129" s="23"/>
      <c r="L129" s="21"/>
      <c r="M129" s="19"/>
    </row>
    <row r="130" spans="1:13" x14ac:dyDescent="0.3">
      <c r="A130" s="109">
        <v>1127</v>
      </c>
      <c r="B130" s="381"/>
      <c r="C130" s="22"/>
      <c r="D130" s="20"/>
      <c r="E130" s="20"/>
      <c r="F130" s="113" t="e">
        <f t="shared" si="1"/>
        <v>#DIV/0!</v>
      </c>
      <c r="G130" s="43"/>
      <c r="H130" s="43"/>
      <c r="I130" s="43"/>
      <c r="J130" s="22"/>
      <c r="K130" s="23"/>
      <c r="L130" s="21"/>
      <c r="M130" s="19"/>
    </row>
    <row r="131" spans="1:13" x14ac:dyDescent="0.3">
      <c r="A131" s="109">
        <v>1128</v>
      </c>
      <c r="B131" s="381"/>
      <c r="C131" s="22"/>
      <c r="D131" s="20"/>
      <c r="E131" s="20"/>
      <c r="F131" s="113" t="e">
        <f t="shared" si="1"/>
        <v>#DIV/0!</v>
      </c>
      <c r="G131" s="43"/>
      <c r="H131" s="43"/>
      <c r="I131" s="43"/>
      <c r="J131" s="22"/>
      <c r="K131" s="23"/>
      <c r="L131" s="21"/>
      <c r="M131" s="19"/>
    </row>
    <row r="132" spans="1:13" x14ac:dyDescent="0.3">
      <c r="A132" s="109">
        <v>1129</v>
      </c>
      <c r="B132" s="381"/>
      <c r="C132" s="22"/>
      <c r="D132" s="20"/>
      <c r="E132" s="20"/>
      <c r="F132" s="113" t="e">
        <f t="shared" ref="F132:F195" si="2">ROUNDDOWN(H132/G132,0)</f>
        <v>#DIV/0!</v>
      </c>
      <c r="G132" s="43"/>
      <c r="H132" s="43"/>
      <c r="I132" s="43"/>
      <c r="J132" s="22"/>
      <c r="K132" s="23"/>
      <c r="L132" s="21"/>
      <c r="M132" s="19"/>
    </row>
    <row r="133" spans="1:13" x14ac:dyDescent="0.3">
      <c r="A133" s="109">
        <v>1130</v>
      </c>
      <c r="B133" s="381"/>
      <c r="C133" s="22"/>
      <c r="D133" s="20"/>
      <c r="E133" s="20"/>
      <c r="F133" s="113" t="e">
        <f t="shared" si="2"/>
        <v>#DIV/0!</v>
      </c>
      <c r="G133" s="43"/>
      <c r="H133" s="43"/>
      <c r="I133" s="43"/>
      <c r="J133" s="22"/>
      <c r="K133" s="23"/>
      <c r="L133" s="21"/>
      <c r="M133" s="19"/>
    </row>
    <row r="134" spans="1:13" x14ac:dyDescent="0.3">
      <c r="A134" s="109">
        <v>1131</v>
      </c>
      <c r="B134" s="381"/>
      <c r="C134" s="22"/>
      <c r="D134" s="20"/>
      <c r="E134" s="20"/>
      <c r="F134" s="113" t="e">
        <f t="shared" si="2"/>
        <v>#DIV/0!</v>
      </c>
      <c r="G134" s="43"/>
      <c r="H134" s="43"/>
      <c r="I134" s="43"/>
      <c r="J134" s="22"/>
      <c r="K134" s="23"/>
      <c r="L134" s="21"/>
      <c r="M134" s="19"/>
    </row>
    <row r="135" spans="1:13" x14ac:dyDescent="0.3">
      <c r="A135" s="109">
        <v>1132</v>
      </c>
      <c r="B135" s="381"/>
      <c r="C135" s="22"/>
      <c r="D135" s="20"/>
      <c r="E135" s="20"/>
      <c r="F135" s="113" t="e">
        <f t="shared" si="2"/>
        <v>#DIV/0!</v>
      </c>
      <c r="G135" s="43"/>
      <c r="H135" s="43"/>
      <c r="I135" s="43"/>
      <c r="J135" s="22"/>
      <c r="K135" s="23"/>
      <c r="L135" s="21"/>
      <c r="M135" s="19"/>
    </row>
    <row r="136" spans="1:13" x14ac:dyDescent="0.3">
      <c r="A136" s="109">
        <v>1133</v>
      </c>
      <c r="B136" s="381"/>
      <c r="C136" s="22"/>
      <c r="D136" s="20"/>
      <c r="E136" s="20"/>
      <c r="F136" s="113" t="e">
        <f t="shared" si="2"/>
        <v>#DIV/0!</v>
      </c>
      <c r="G136" s="43"/>
      <c r="H136" s="43"/>
      <c r="I136" s="43"/>
      <c r="J136" s="22"/>
      <c r="K136" s="23"/>
      <c r="L136" s="21"/>
      <c r="M136" s="19"/>
    </row>
    <row r="137" spans="1:13" x14ac:dyDescent="0.3">
      <c r="A137" s="109">
        <v>1134</v>
      </c>
      <c r="B137" s="381"/>
      <c r="C137" s="22"/>
      <c r="D137" s="20"/>
      <c r="E137" s="20"/>
      <c r="F137" s="113" t="e">
        <f t="shared" si="2"/>
        <v>#DIV/0!</v>
      </c>
      <c r="G137" s="43"/>
      <c r="H137" s="43"/>
      <c r="I137" s="43"/>
      <c r="J137" s="22"/>
      <c r="K137" s="23"/>
      <c r="L137" s="21"/>
      <c r="M137" s="19"/>
    </row>
    <row r="138" spans="1:13" x14ac:dyDescent="0.3">
      <c r="A138" s="109">
        <v>1135</v>
      </c>
      <c r="B138" s="381"/>
      <c r="C138" s="22"/>
      <c r="D138" s="20"/>
      <c r="E138" s="20"/>
      <c r="F138" s="113" t="e">
        <f t="shared" si="2"/>
        <v>#DIV/0!</v>
      </c>
      <c r="G138" s="43"/>
      <c r="H138" s="43"/>
      <c r="I138" s="43"/>
      <c r="J138" s="22"/>
      <c r="K138" s="23"/>
      <c r="L138" s="21"/>
      <c r="M138" s="19"/>
    </row>
    <row r="139" spans="1:13" x14ac:dyDescent="0.3">
      <c r="A139" s="109">
        <v>1136</v>
      </c>
      <c r="B139" s="381"/>
      <c r="C139" s="22"/>
      <c r="D139" s="20"/>
      <c r="E139" s="20"/>
      <c r="F139" s="113" t="e">
        <f t="shared" si="2"/>
        <v>#DIV/0!</v>
      </c>
      <c r="G139" s="43"/>
      <c r="H139" s="43"/>
      <c r="I139" s="43"/>
      <c r="J139" s="22"/>
      <c r="K139" s="23"/>
      <c r="L139" s="21"/>
      <c r="M139" s="19"/>
    </row>
    <row r="140" spans="1:13" x14ac:dyDescent="0.3">
      <c r="A140" s="109">
        <v>1137</v>
      </c>
      <c r="B140" s="381"/>
      <c r="C140" s="22"/>
      <c r="D140" s="20"/>
      <c r="E140" s="20"/>
      <c r="F140" s="113" t="e">
        <f t="shared" si="2"/>
        <v>#DIV/0!</v>
      </c>
      <c r="G140" s="43"/>
      <c r="H140" s="43"/>
      <c r="I140" s="43"/>
      <c r="J140" s="22"/>
      <c r="K140" s="23"/>
      <c r="L140" s="21"/>
      <c r="M140" s="19"/>
    </row>
    <row r="141" spans="1:13" x14ac:dyDescent="0.3">
      <c r="A141" s="109">
        <v>1138</v>
      </c>
      <c r="B141" s="381"/>
      <c r="C141" s="22"/>
      <c r="D141" s="20"/>
      <c r="E141" s="20"/>
      <c r="F141" s="113" t="e">
        <f t="shared" si="2"/>
        <v>#DIV/0!</v>
      </c>
      <c r="G141" s="43"/>
      <c r="H141" s="43"/>
      <c r="I141" s="43"/>
      <c r="J141" s="22"/>
      <c r="K141" s="23"/>
      <c r="L141" s="21"/>
      <c r="M141" s="19"/>
    </row>
    <row r="142" spans="1:13" x14ac:dyDescent="0.3">
      <c r="A142" s="109">
        <v>1139</v>
      </c>
      <c r="B142" s="381"/>
      <c r="C142" s="22"/>
      <c r="D142" s="20"/>
      <c r="E142" s="20"/>
      <c r="F142" s="113" t="e">
        <f t="shared" si="2"/>
        <v>#DIV/0!</v>
      </c>
      <c r="G142" s="43"/>
      <c r="H142" s="43"/>
      <c r="I142" s="43"/>
      <c r="J142" s="22"/>
      <c r="K142" s="23"/>
      <c r="L142" s="21"/>
      <c r="M142" s="19"/>
    </row>
    <row r="143" spans="1:13" x14ac:dyDescent="0.3">
      <c r="A143" s="109">
        <v>1140</v>
      </c>
      <c r="B143" s="381"/>
      <c r="C143" s="22"/>
      <c r="D143" s="20"/>
      <c r="E143" s="20"/>
      <c r="F143" s="113" t="e">
        <f t="shared" si="2"/>
        <v>#DIV/0!</v>
      </c>
      <c r="G143" s="43"/>
      <c r="H143" s="43"/>
      <c r="I143" s="43"/>
      <c r="J143" s="22"/>
      <c r="K143" s="23"/>
      <c r="L143" s="21"/>
      <c r="M143" s="19"/>
    </row>
    <row r="144" spans="1:13" x14ac:dyDescent="0.3">
      <c r="A144" s="109">
        <v>1141</v>
      </c>
      <c r="B144" s="381"/>
      <c r="C144" s="22"/>
      <c r="D144" s="20"/>
      <c r="E144" s="20"/>
      <c r="F144" s="113" t="e">
        <f t="shared" si="2"/>
        <v>#DIV/0!</v>
      </c>
      <c r="G144" s="43"/>
      <c r="H144" s="43"/>
      <c r="I144" s="43"/>
      <c r="J144" s="22"/>
      <c r="K144" s="23"/>
      <c r="L144" s="21"/>
      <c r="M144" s="19"/>
    </row>
    <row r="145" spans="1:13" x14ac:dyDescent="0.3">
      <c r="A145" s="109">
        <v>1142</v>
      </c>
      <c r="B145" s="381"/>
      <c r="C145" s="22"/>
      <c r="D145" s="20"/>
      <c r="E145" s="20"/>
      <c r="F145" s="113" t="e">
        <f t="shared" si="2"/>
        <v>#DIV/0!</v>
      </c>
      <c r="G145" s="43"/>
      <c r="H145" s="43"/>
      <c r="I145" s="43"/>
      <c r="J145" s="22"/>
      <c r="K145" s="23"/>
      <c r="L145" s="21"/>
      <c r="M145" s="19"/>
    </row>
    <row r="146" spans="1:13" x14ac:dyDescent="0.3">
      <c r="A146" s="109">
        <v>1143</v>
      </c>
      <c r="B146" s="381"/>
      <c r="C146" s="22"/>
      <c r="D146" s="20"/>
      <c r="E146" s="20"/>
      <c r="F146" s="113" t="e">
        <f t="shared" si="2"/>
        <v>#DIV/0!</v>
      </c>
      <c r="G146" s="43"/>
      <c r="H146" s="43"/>
      <c r="I146" s="43"/>
      <c r="J146" s="22"/>
      <c r="K146" s="23"/>
      <c r="L146" s="21"/>
      <c r="M146" s="19"/>
    </row>
    <row r="147" spans="1:13" x14ac:dyDescent="0.3">
      <c r="A147" s="109">
        <v>1144</v>
      </c>
      <c r="B147" s="381"/>
      <c r="C147" s="22"/>
      <c r="D147" s="20"/>
      <c r="E147" s="20"/>
      <c r="F147" s="113" t="e">
        <f t="shared" si="2"/>
        <v>#DIV/0!</v>
      </c>
      <c r="G147" s="43"/>
      <c r="H147" s="43"/>
      <c r="I147" s="43"/>
      <c r="J147" s="22"/>
      <c r="K147" s="23"/>
      <c r="L147" s="21"/>
      <c r="M147" s="19"/>
    </row>
    <row r="148" spans="1:13" x14ac:dyDescent="0.3">
      <c r="A148" s="109">
        <v>1145</v>
      </c>
      <c r="B148" s="381"/>
      <c r="C148" s="22"/>
      <c r="D148" s="20"/>
      <c r="E148" s="20"/>
      <c r="F148" s="113" t="e">
        <f t="shared" si="2"/>
        <v>#DIV/0!</v>
      </c>
      <c r="G148" s="43"/>
      <c r="H148" s="43"/>
      <c r="I148" s="43"/>
      <c r="J148" s="22"/>
      <c r="K148" s="23"/>
      <c r="L148" s="21"/>
      <c r="M148" s="19"/>
    </row>
    <row r="149" spans="1:13" x14ac:dyDescent="0.3">
      <c r="A149" s="109">
        <v>1146</v>
      </c>
      <c r="B149" s="381"/>
      <c r="C149" s="22"/>
      <c r="D149" s="20"/>
      <c r="E149" s="20"/>
      <c r="F149" s="113" t="e">
        <f t="shared" si="2"/>
        <v>#DIV/0!</v>
      </c>
      <c r="G149" s="43"/>
      <c r="H149" s="43"/>
      <c r="I149" s="43"/>
      <c r="J149" s="22"/>
      <c r="K149" s="23"/>
      <c r="L149" s="21"/>
      <c r="M149" s="19"/>
    </row>
    <row r="150" spans="1:13" x14ac:dyDescent="0.3">
      <c r="A150" s="109">
        <v>1147</v>
      </c>
      <c r="B150" s="381"/>
      <c r="C150" s="22"/>
      <c r="D150" s="20"/>
      <c r="E150" s="20"/>
      <c r="F150" s="113" t="e">
        <f t="shared" si="2"/>
        <v>#DIV/0!</v>
      </c>
      <c r="G150" s="43"/>
      <c r="H150" s="43"/>
      <c r="I150" s="43"/>
      <c r="J150" s="22"/>
      <c r="K150" s="23"/>
      <c r="L150" s="21"/>
      <c r="M150" s="19"/>
    </row>
    <row r="151" spans="1:13" x14ac:dyDescent="0.3">
      <c r="A151" s="109">
        <v>1148</v>
      </c>
      <c r="B151" s="381"/>
      <c r="C151" s="22"/>
      <c r="D151" s="20"/>
      <c r="E151" s="20"/>
      <c r="F151" s="113" t="e">
        <f t="shared" si="2"/>
        <v>#DIV/0!</v>
      </c>
      <c r="G151" s="43"/>
      <c r="H151" s="43"/>
      <c r="I151" s="43"/>
      <c r="J151" s="22"/>
      <c r="K151" s="23"/>
      <c r="L151" s="21"/>
      <c r="M151" s="19"/>
    </row>
    <row r="152" spans="1:13" x14ac:dyDescent="0.3">
      <c r="A152" s="109">
        <v>1149</v>
      </c>
      <c r="B152" s="381"/>
      <c r="C152" s="22"/>
      <c r="D152" s="20"/>
      <c r="E152" s="20"/>
      <c r="F152" s="113" t="e">
        <f t="shared" si="2"/>
        <v>#DIV/0!</v>
      </c>
      <c r="G152" s="43"/>
      <c r="H152" s="43"/>
      <c r="I152" s="43"/>
      <c r="J152" s="22"/>
      <c r="K152" s="23"/>
      <c r="L152" s="21"/>
      <c r="M152" s="19"/>
    </row>
    <row r="153" spans="1:13" x14ac:dyDescent="0.3">
      <c r="A153" s="109">
        <v>1150</v>
      </c>
      <c r="B153" s="381"/>
      <c r="C153" s="22"/>
      <c r="D153" s="20"/>
      <c r="E153" s="20"/>
      <c r="F153" s="113" t="e">
        <f t="shared" si="2"/>
        <v>#DIV/0!</v>
      </c>
      <c r="G153" s="43"/>
      <c r="H153" s="43"/>
      <c r="I153" s="43"/>
      <c r="J153" s="22"/>
      <c r="K153" s="23"/>
      <c r="L153" s="21"/>
      <c r="M153" s="19"/>
    </row>
    <row r="154" spans="1:13" x14ac:dyDescent="0.3">
      <c r="A154" s="109">
        <v>1151</v>
      </c>
      <c r="B154" s="381"/>
      <c r="C154" s="22"/>
      <c r="D154" s="20"/>
      <c r="E154" s="20"/>
      <c r="F154" s="113" t="e">
        <f t="shared" si="2"/>
        <v>#DIV/0!</v>
      </c>
      <c r="G154" s="43"/>
      <c r="H154" s="43"/>
      <c r="I154" s="43"/>
      <c r="J154" s="22"/>
      <c r="K154" s="23"/>
      <c r="L154" s="21"/>
      <c r="M154" s="19"/>
    </row>
    <row r="155" spans="1:13" x14ac:dyDescent="0.3">
      <c r="A155" s="109">
        <v>1152</v>
      </c>
      <c r="B155" s="381"/>
      <c r="C155" s="22"/>
      <c r="D155" s="20"/>
      <c r="E155" s="20"/>
      <c r="F155" s="113" t="e">
        <f t="shared" si="2"/>
        <v>#DIV/0!</v>
      </c>
      <c r="G155" s="43"/>
      <c r="H155" s="43"/>
      <c r="I155" s="43"/>
      <c r="J155" s="22"/>
      <c r="K155" s="23"/>
      <c r="L155" s="21"/>
      <c r="M155" s="19"/>
    </row>
    <row r="156" spans="1:13" x14ac:dyDescent="0.3">
      <c r="A156" s="109">
        <v>1153</v>
      </c>
      <c r="B156" s="381"/>
      <c r="C156" s="22"/>
      <c r="D156" s="20"/>
      <c r="E156" s="20"/>
      <c r="F156" s="113" t="e">
        <f t="shared" si="2"/>
        <v>#DIV/0!</v>
      </c>
      <c r="G156" s="43"/>
      <c r="H156" s="43"/>
      <c r="I156" s="43"/>
      <c r="J156" s="22"/>
      <c r="K156" s="23"/>
      <c r="L156" s="21"/>
      <c r="M156" s="19"/>
    </row>
    <row r="157" spans="1:13" x14ac:dyDescent="0.3">
      <c r="A157" s="109">
        <v>1154</v>
      </c>
      <c r="B157" s="381"/>
      <c r="C157" s="22"/>
      <c r="D157" s="20"/>
      <c r="E157" s="20"/>
      <c r="F157" s="113" t="e">
        <f t="shared" si="2"/>
        <v>#DIV/0!</v>
      </c>
      <c r="G157" s="43"/>
      <c r="H157" s="43"/>
      <c r="I157" s="43"/>
      <c r="J157" s="22"/>
      <c r="K157" s="23"/>
      <c r="L157" s="21"/>
      <c r="M157" s="19"/>
    </row>
    <row r="158" spans="1:13" x14ac:dyDescent="0.3">
      <c r="A158" s="109">
        <v>1155</v>
      </c>
      <c r="B158" s="381"/>
      <c r="C158" s="22"/>
      <c r="D158" s="20"/>
      <c r="E158" s="20"/>
      <c r="F158" s="113" t="e">
        <f t="shared" si="2"/>
        <v>#DIV/0!</v>
      </c>
      <c r="G158" s="43"/>
      <c r="H158" s="43"/>
      <c r="I158" s="43"/>
      <c r="J158" s="22"/>
      <c r="K158" s="23"/>
      <c r="L158" s="21"/>
      <c r="M158" s="19"/>
    </row>
    <row r="159" spans="1:13" x14ac:dyDescent="0.3">
      <c r="A159" s="109">
        <v>1156</v>
      </c>
      <c r="B159" s="381"/>
      <c r="C159" s="22"/>
      <c r="D159" s="20"/>
      <c r="E159" s="20"/>
      <c r="F159" s="113" t="e">
        <f t="shared" si="2"/>
        <v>#DIV/0!</v>
      </c>
      <c r="G159" s="43"/>
      <c r="H159" s="43"/>
      <c r="I159" s="43"/>
      <c r="J159" s="22"/>
      <c r="K159" s="23"/>
      <c r="L159" s="21"/>
      <c r="M159" s="19"/>
    </row>
    <row r="160" spans="1:13" x14ac:dyDescent="0.3">
      <c r="A160" s="109">
        <v>1157</v>
      </c>
      <c r="B160" s="381"/>
      <c r="C160" s="22"/>
      <c r="D160" s="20"/>
      <c r="E160" s="20"/>
      <c r="F160" s="113" t="e">
        <f t="shared" si="2"/>
        <v>#DIV/0!</v>
      </c>
      <c r="G160" s="43"/>
      <c r="H160" s="43"/>
      <c r="I160" s="43"/>
      <c r="J160" s="22"/>
      <c r="K160" s="23"/>
      <c r="L160" s="21"/>
      <c r="M160" s="19"/>
    </row>
    <row r="161" spans="1:13" x14ac:dyDescent="0.3">
      <c r="A161" s="109">
        <v>1158</v>
      </c>
      <c r="B161" s="381"/>
      <c r="C161" s="22"/>
      <c r="D161" s="20"/>
      <c r="E161" s="20"/>
      <c r="F161" s="113" t="e">
        <f t="shared" si="2"/>
        <v>#DIV/0!</v>
      </c>
      <c r="G161" s="43"/>
      <c r="H161" s="43"/>
      <c r="I161" s="43"/>
      <c r="J161" s="22"/>
      <c r="K161" s="23"/>
      <c r="L161" s="21"/>
      <c r="M161" s="19"/>
    </row>
    <row r="162" spans="1:13" x14ac:dyDescent="0.3">
      <c r="A162" s="109">
        <v>1159</v>
      </c>
      <c r="B162" s="381"/>
      <c r="C162" s="22"/>
      <c r="D162" s="20"/>
      <c r="E162" s="20"/>
      <c r="F162" s="113" t="e">
        <f t="shared" si="2"/>
        <v>#DIV/0!</v>
      </c>
      <c r="G162" s="43"/>
      <c r="H162" s="43"/>
      <c r="I162" s="43"/>
      <c r="J162" s="22"/>
      <c r="K162" s="23"/>
      <c r="L162" s="21"/>
      <c r="M162" s="19"/>
    </row>
    <row r="163" spans="1:13" x14ac:dyDescent="0.3">
      <c r="A163" s="109">
        <v>1160</v>
      </c>
      <c r="B163" s="381"/>
      <c r="C163" s="22"/>
      <c r="D163" s="20"/>
      <c r="E163" s="20"/>
      <c r="F163" s="113" t="e">
        <f t="shared" si="2"/>
        <v>#DIV/0!</v>
      </c>
      <c r="G163" s="43"/>
      <c r="H163" s="43"/>
      <c r="I163" s="43"/>
      <c r="J163" s="22"/>
      <c r="K163" s="23"/>
      <c r="L163" s="21"/>
      <c r="M163" s="19"/>
    </row>
    <row r="164" spans="1:13" x14ac:dyDescent="0.3">
      <c r="A164" s="109">
        <v>1161</v>
      </c>
      <c r="B164" s="381"/>
      <c r="C164" s="22"/>
      <c r="D164" s="20"/>
      <c r="E164" s="20"/>
      <c r="F164" s="113" t="e">
        <f t="shared" si="2"/>
        <v>#DIV/0!</v>
      </c>
      <c r="G164" s="43"/>
      <c r="H164" s="43"/>
      <c r="I164" s="43"/>
      <c r="J164" s="22"/>
      <c r="K164" s="23"/>
      <c r="L164" s="21"/>
      <c r="M164" s="19"/>
    </row>
    <row r="165" spans="1:13" x14ac:dyDescent="0.3">
      <c r="A165" s="109">
        <v>1162</v>
      </c>
      <c r="B165" s="381"/>
      <c r="C165" s="22"/>
      <c r="D165" s="20"/>
      <c r="E165" s="20"/>
      <c r="F165" s="113" t="e">
        <f t="shared" si="2"/>
        <v>#DIV/0!</v>
      </c>
      <c r="G165" s="43"/>
      <c r="H165" s="43"/>
      <c r="I165" s="43"/>
      <c r="J165" s="22"/>
      <c r="K165" s="23"/>
      <c r="L165" s="21"/>
      <c r="M165" s="19"/>
    </row>
    <row r="166" spans="1:13" x14ac:dyDescent="0.3">
      <c r="A166" s="109">
        <v>1163</v>
      </c>
      <c r="B166" s="381"/>
      <c r="C166" s="22"/>
      <c r="D166" s="20"/>
      <c r="E166" s="20"/>
      <c r="F166" s="113" t="e">
        <f t="shared" si="2"/>
        <v>#DIV/0!</v>
      </c>
      <c r="G166" s="43"/>
      <c r="H166" s="43"/>
      <c r="I166" s="43"/>
      <c r="J166" s="22"/>
      <c r="K166" s="23"/>
      <c r="L166" s="21"/>
      <c r="M166" s="19"/>
    </row>
    <row r="167" spans="1:13" x14ac:dyDescent="0.3">
      <c r="A167" s="109">
        <v>1164</v>
      </c>
      <c r="B167" s="381"/>
      <c r="C167" s="22"/>
      <c r="D167" s="20"/>
      <c r="E167" s="20"/>
      <c r="F167" s="113" t="e">
        <f t="shared" si="2"/>
        <v>#DIV/0!</v>
      </c>
      <c r="G167" s="43"/>
      <c r="H167" s="43"/>
      <c r="I167" s="43"/>
      <c r="J167" s="22"/>
      <c r="K167" s="23"/>
      <c r="L167" s="21"/>
      <c r="M167" s="19"/>
    </row>
    <row r="168" spans="1:13" x14ac:dyDescent="0.3">
      <c r="A168" s="109">
        <v>1165</v>
      </c>
      <c r="B168" s="381"/>
      <c r="C168" s="22"/>
      <c r="D168" s="20"/>
      <c r="E168" s="20"/>
      <c r="F168" s="113" t="e">
        <f t="shared" si="2"/>
        <v>#DIV/0!</v>
      </c>
      <c r="G168" s="43"/>
      <c r="H168" s="43"/>
      <c r="I168" s="43"/>
      <c r="J168" s="22"/>
      <c r="K168" s="23"/>
      <c r="L168" s="21"/>
      <c r="M168" s="19"/>
    </row>
    <row r="169" spans="1:13" x14ac:dyDescent="0.3">
      <c r="A169" s="109">
        <v>1166</v>
      </c>
      <c r="B169" s="381"/>
      <c r="C169" s="22"/>
      <c r="D169" s="20"/>
      <c r="E169" s="20"/>
      <c r="F169" s="113" t="e">
        <f t="shared" si="2"/>
        <v>#DIV/0!</v>
      </c>
      <c r="G169" s="43"/>
      <c r="H169" s="43"/>
      <c r="I169" s="43"/>
      <c r="J169" s="22"/>
      <c r="K169" s="23"/>
      <c r="L169" s="21"/>
      <c r="M169" s="19"/>
    </row>
    <row r="170" spans="1:13" x14ac:dyDescent="0.3">
      <c r="A170" s="109">
        <v>1167</v>
      </c>
      <c r="B170" s="381"/>
      <c r="C170" s="22"/>
      <c r="D170" s="20"/>
      <c r="E170" s="20"/>
      <c r="F170" s="113" t="e">
        <f t="shared" si="2"/>
        <v>#DIV/0!</v>
      </c>
      <c r="G170" s="43"/>
      <c r="H170" s="43"/>
      <c r="I170" s="43"/>
      <c r="J170" s="22"/>
      <c r="K170" s="23"/>
      <c r="L170" s="21"/>
      <c r="M170" s="19"/>
    </row>
    <row r="171" spans="1:13" x14ac:dyDescent="0.3">
      <c r="A171" s="109">
        <v>1168</v>
      </c>
      <c r="B171" s="381"/>
      <c r="C171" s="22"/>
      <c r="D171" s="20"/>
      <c r="E171" s="20"/>
      <c r="F171" s="113" t="e">
        <f t="shared" si="2"/>
        <v>#DIV/0!</v>
      </c>
      <c r="G171" s="43"/>
      <c r="H171" s="43"/>
      <c r="I171" s="43"/>
      <c r="J171" s="22"/>
      <c r="K171" s="23"/>
      <c r="L171" s="21"/>
      <c r="M171" s="19"/>
    </row>
    <row r="172" spans="1:13" x14ac:dyDescent="0.3">
      <c r="A172" s="109">
        <v>1169</v>
      </c>
      <c r="B172" s="381"/>
      <c r="C172" s="22"/>
      <c r="D172" s="20"/>
      <c r="E172" s="20"/>
      <c r="F172" s="113" t="e">
        <f t="shared" si="2"/>
        <v>#DIV/0!</v>
      </c>
      <c r="G172" s="43"/>
      <c r="H172" s="43"/>
      <c r="I172" s="43"/>
      <c r="J172" s="22"/>
      <c r="K172" s="23"/>
      <c r="L172" s="21"/>
      <c r="M172" s="19"/>
    </row>
    <row r="173" spans="1:13" x14ac:dyDescent="0.3">
      <c r="A173" s="109">
        <v>1170</v>
      </c>
      <c r="B173" s="381"/>
      <c r="C173" s="22"/>
      <c r="D173" s="20"/>
      <c r="E173" s="20"/>
      <c r="F173" s="113" t="e">
        <f t="shared" si="2"/>
        <v>#DIV/0!</v>
      </c>
      <c r="G173" s="43"/>
      <c r="H173" s="43"/>
      <c r="I173" s="43"/>
      <c r="J173" s="22"/>
      <c r="K173" s="23"/>
      <c r="L173" s="21"/>
      <c r="M173" s="19"/>
    </row>
    <row r="174" spans="1:13" x14ac:dyDescent="0.3">
      <c r="A174" s="109">
        <v>1171</v>
      </c>
      <c r="B174" s="381"/>
      <c r="C174" s="22"/>
      <c r="D174" s="20"/>
      <c r="E174" s="20"/>
      <c r="F174" s="113" t="e">
        <f t="shared" si="2"/>
        <v>#DIV/0!</v>
      </c>
      <c r="G174" s="43"/>
      <c r="H174" s="43"/>
      <c r="I174" s="43"/>
      <c r="J174" s="22"/>
      <c r="K174" s="23"/>
      <c r="L174" s="21"/>
      <c r="M174" s="19"/>
    </row>
    <row r="175" spans="1:13" x14ac:dyDescent="0.3">
      <c r="A175" s="109">
        <v>1172</v>
      </c>
      <c r="B175" s="381"/>
      <c r="C175" s="22"/>
      <c r="D175" s="20"/>
      <c r="E175" s="20"/>
      <c r="F175" s="113" t="e">
        <f t="shared" si="2"/>
        <v>#DIV/0!</v>
      </c>
      <c r="G175" s="43"/>
      <c r="H175" s="43"/>
      <c r="I175" s="43"/>
      <c r="J175" s="22"/>
      <c r="K175" s="23"/>
      <c r="L175" s="21"/>
      <c r="M175" s="19"/>
    </row>
    <row r="176" spans="1:13" x14ac:dyDescent="0.3">
      <c r="A176" s="109">
        <v>1173</v>
      </c>
      <c r="B176" s="381"/>
      <c r="C176" s="22"/>
      <c r="D176" s="20"/>
      <c r="E176" s="20"/>
      <c r="F176" s="113" t="e">
        <f t="shared" si="2"/>
        <v>#DIV/0!</v>
      </c>
      <c r="G176" s="43"/>
      <c r="H176" s="43"/>
      <c r="I176" s="43"/>
      <c r="J176" s="22"/>
      <c r="K176" s="23"/>
      <c r="L176" s="21"/>
      <c r="M176" s="19"/>
    </row>
    <row r="177" spans="1:13" x14ac:dyDescent="0.3">
      <c r="A177" s="109">
        <v>1174</v>
      </c>
      <c r="B177" s="381"/>
      <c r="C177" s="22"/>
      <c r="D177" s="20"/>
      <c r="E177" s="20"/>
      <c r="F177" s="113" t="e">
        <f t="shared" si="2"/>
        <v>#DIV/0!</v>
      </c>
      <c r="G177" s="43"/>
      <c r="H177" s="43"/>
      <c r="I177" s="43"/>
      <c r="J177" s="22"/>
      <c r="K177" s="23"/>
      <c r="L177" s="21"/>
      <c r="M177" s="19"/>
    </row>
    <row r="178" spans="1:13" x14ac:dyDescent="0.3">
      <c r="A178" s="109">
        <v>1175</v>
      </c>
      <c r="B178" s="381"/>
      <c r="C178" s="22"/>
      <c r="D178" s="20"/>
      <c r="E178" s="20"/>
      <c r="F178" s="113" t="e">
        <f t="shared" si="2"/>
        <v>#DIV/0!</v>
      </c>
      <c r="G178" s="43"/>
      <c r="H178" s="43"/>
      <c r="I178" s="43"/>
      <c r="J178" s="22"/>
      <c r="K178" s="23"/>
      <c r="L178" s="21"/>
      <c r="M178" s="19"/>
    </row>
    <row r="179" spans="1:13" x14ac:dyDescent="0.3">
      <c r="A179" s="109">
        <v>1176</v>
      </c>
      <c r="B179" s="381"/>
      <c r="C179" s="22"/>
      <c r="D179" s="20"/>
      <c r="E179" s="20"/>
      <c r="F179" s="113" t="e">
        <f t="shared" si="2"/>
        <v>#DIV/0!</v>
      </c>
      <c r="G179" s="43"/>
      <c r="H179" s="43"/>
      <c r="I179" s="43"/>
      <c r="J179" s="22"/>
      <c r="K179" s="23"/>
      <c r="L179" s="21"/>
      <c r="M179" s="19"/>
    </row>
    <row r="180" spans="1:13" x14ac:dyDescent="0.3">
      <c r="A180" s="109">
        <v>1177</v>
      </c>
      <c r="B180" s="381"/>
      <c r="C180" s="22"/>
      <c r="D180" s="20"/>
      <c r="E180" s="20"/>
      <c r="F180" s="113" t="e">
        <f t="shared" si="2"/>
        <v>#DIV/0!</v>
      </c>
      <c r="G180" s="43"/>
      <c r="H180" s="43"/>
      <c r="I180" s="43"/>
      <c r="J180" s="22"/>
      <c r="K180" s="23"/>
      <c r="L180" s="21"/>
      <c r="M180" s="19"/>
    </row>
    <row r="181" spans="1:13" x14ac:dyDescent="0.3">
      <c r="A181" s="109">
        <v>1178</v>
      </c>
      <c r="B181" s="381"/>
      <c r="C181" s="22"/>
      <c r="D181" s="20"/>
      <c r="E181" s="20"/>
      <c r="F181" s="113" t="e">
        <f t="shared" si="2"/>
        <v>#DIV/0!</v>
      </c>
      <c r="G181" s="43"/>
      <c r="H181" s="43"/>
      <c r="I181" s="43"/>
      <c r="J181" s="22"/>
      <c r="K181" s="23"/>
      <c r="L181" s="21"/>
      <c r="M181" s="19"/>
    </row>
    <row r="182" spans="1:13" x14ac:dyDescent="0.3">
      <c r="A182" s="109">
        <v>1179</v>
      </c>
      <c r="B182" s="381"/>
      <c r="C182" s="22"/>
      <c r="D182" s="20"/>
      <c r="E182" s="20"/>
      <c r="F182" s="113" t="e">
        <f t="shared" si="2"/>
        <v>#DIV/0!</v>
      </c>
      <c r="G182" s="43"/>
      <c r="H182" s="43"/>
      <c r="I182" s="43"/>
      <c r="J182" s="22"/>
      <c r="K182" s="23"/>
      <c r="L182" s="21"/>
      <c r="M182" s="19"/>
    </row>
    <row r="183" spans="1:13" x14ac:dyDescent="0.3">
      <c r="A183" s="109">
        <v>1180</v>
      </c>
      <c r="B183" s="381"/>
      <c r="C183" s="22"/>
      <c r="D183" s="20"/>
      <c r="E183" s="20"/>
      <c r="F183" s="113" t="e">
        <f t="shared" si="2"/>
        <v>#DIV/0!</v>
      </c>
      <c r="G183" s="43"/>
      <c r="H183" s="43"/>
      <c r="I183" s="43"/>
      <c r="J183" s="22"/>
      <c r="K183" s="23"/>
      <c r="L183" s="21"/>
      <c r="M183" s="19"/>
    </row>
    <row r="184" spans="1:13" x14ac:dyDescent="0.3">
      <c r="A184" s="109">
        <v>1181</v>
      </c>
      <c r="B184" s="381"/>
      <c r="C184" s="22"/>
      <c r="D184" s="20"/>
      <c r="E184" s="20"/>
      <c r="F184" s="113" t="e">
        <f t="shared" si="2"/>
        <v>#DIV/0!</v>
      </c>
      <c r="G184" s="43"/>
      <c r="H184" s="43"/>
      <c r="I184" s="43"/>
      <c r="J184" s="22"/>
      <c r="K184" s="23"/>
      <c r="L184" s="21"/>
      <c r="M184" s="19"/>
    </row>
    <row r="185" spans="1:13" x14ac:dyDescent="0.3">
      <c r="A185" s="109">
        <v>1182</v>
      </c>
      <c r="B185" s="381"/>
      <c r="C185" s="22"/>
      <c r="D185" s="20"/>
      <c r="E185" s="20"/>
      <c r="F185" s="113" t="e">
        <f t="shared" si="2"/>
        <v>#DIV/0!</v>
      </c>
      <c r="G185" s="43"/>
      <c r="H185" s="43"/>
      <c r="I185" s="43"/>
      <c r="J185" s="22"/>
      <c r="K185" s="23"/>
      <c r="L185" s="21"/>
      <c r="M185" s="19"/>
    </row>
    <row r="186" spans="1:13" x14ac:dyDescent="0.3">
      <c r="A186" s="109">
        <v>1183</v>
      </c>
      <c r="B186" s="381"/>
      <c r="C186" s="22"/>
      <c r="D186" s="20"/>
      <c r="E186" s="20"/>
      <c r="F186" s="113" t="e">
        <f t="shared" si="2"/>
        <v>#DIV/0!</v>
      </c>
      <c r="G186" s="43"/>
      <c r="H186" s="43"/>
      <c r="I186" s="43"/>
      <c r="J186" s="22"/>
      <c r="K186" s="23"/>
      <c r="L186" s="21"/>
      <c r="M186" s="19"/>
    </row>
    <row r="187" spans="1:13" x14ac:dyDescent="0.3">
      <c r="A187" s="109">
        <v>1184</v>
      </c>
      <c r="B187" s="381"/>
      <c r="C187" s="22"/>
      <c r="D187" s="20"/>
      <c r="E187" s="20"/>
      <c r="F187" s="113" t="e">
        <f t="shared" si="2"/>
        <v>#DIV/0!</v>
      </c>
      <c r="G187" s="43"/>
      <c r="H187" s="43"/>
      <c r="I187" s="43"/>
      <c r="J187" s="22"/>
      <c r="K187" s="23"/>
      <c r="L187" s="21"/>
      <c r="M187" s="19"/>
    </row>
    <row r="188" spans="1:13" x14ac:dyDescent="0.3">
      <c r="A188" s="109">
        <v>1185</v>
      </c>
      <c r="B188" s="381"/>
      <c r="C188" s="22"/>
      <c r="D188" s="20"/>
      <c r="E188" s="20"/>
      <c r="F188" s="113" t="e">
        <f t="shared" si="2"/>
        <v>#DIV/0!</v>
      </c>
      <c r="G188" s="43"/>
      <c r="H188" s="43"/>
      <c r="I188" s="43"/>
      <c r="J188" s="22"/>
      <c r="K188" s="23"/>
      <c r="L188" s="21"/>
      <c r="M188" s="19"/>
    </row>
    <row r="189" spans="1:13" x14ac:dyDescent="0.3">
      <c r="A189" s="109">
        <v>1186</v>
      </c>
      <c r="B189" s="381"/>
      <c r="C189" s="22"/>
      <c r="D189" s="20"/>
      <c r="E189" s="20"/>
      <c r="F189" s="113" t="e">
        <f t="shared" si="2"/>
        <v>#DIV/0!</v>
      </c>
      <c r="G189" s="43"/>
      <c r="H189" s="43"/>
      <c r="I189" s="43"/>
      <c r="J189" s="22"/>
      <c r="K189" s="23"/>
      <c r="L189" s="21"/>
      <c r="M189" s="19"/>
    </row>
    <row r="190" spans="1:13" x14ac:dyDescent="0.3">
      <c r="A190" s="109">
        <v>1187</v>
      </c>
      <c r="B190" s="381"/>
      <c r="C190" s="22"/>
      <c r="D190" s="20"/>
      <c r="E190" s="20"/>
      <c r="F190" s="113" t="e">
        <f t="shared" si="2"/>
        <v>#DIV/0!</v>
      </c>
      <c r="G190" s="43"/>
      <c r="H190" s="43"/>
      <c r="I190" s="43"/>
      <c r="J190" s="22"/>
      <c r="K190" s="23"/>
      <c r="L190" s="21"/>
      <c r="M190" s="19"/>
    </row>
    <row r="191" spans="1:13" x14ac:dyDescent="0.3">
      <c r="A191" s="109">
        <v>1188</v>
      </c>
      <c r="B191" s="381"/>
      <c r="C191" s="22"/>
      <c r="D191" s="20"/>
      <c r="E191" s="20"/>
      <c r="F191" s="113" t="e">
        <f t="shared" si="2"/>
        <v>#DIV/0!</v>
      </c>
      <c r="G191" s="43"/>
      <c r="H191" s="43"/>
      <c r="I191" s="43"/>
      <c r="J191" s="22"/>
      <c r="K191" s="23"/>
      <c r="L191" s="21"/>
      <c r="M191" s="19"/>
    </row>
    <row r="192" spans="1:13" x14ac:dyDescent="0.3">
      <c r="A192" s="109">
        <v>1189</v>
      </c>
      <c r="B192" s="381"/>
      <c r="C192" s="22"/>
      <c r="D192" s="20"/>
      <c r="E192" s="20"/>
      <c r="F192" s="113" t="e">
        <f t="shared" si="2"/>
        <v>#DIV/0!</v>
      </c>
      <c r="G192" s="43"/>
      <c r="H192" s="43"/>
      <c r="I192" s="43"/>
      <c r="J192" s="22"/>
      <c r="K192" s="23"/>
      <c r="L192" s="21"/>
      <c r="M192" s="19"/>
    </row>
    <row r="193" spans="1:13" x14ac:dyDescent="0.3">
      <c r="A193" s="109">
        <v>1190</v>
      </c>
      <c r="B193" s="381"/>
      <c r="C193" s="22"/>
      <c r="D193" s="20"/>
      <c r="E193" s="20"/>
      <c r="F193" s="113" t="e">
        <f t="shared" si="2"/>
        <v>#DIV/0!</v>
      </c>
      <c r="G193" s="43"/>
      <c r="H193" s="43"/>
      <c r="I193" s="43"/>
      <c r="J193" s="22"/>
      <c r="K193" s="23"/>
      <c r="L193" s="21"/>
      <c r="M193" s="19"/>
    </row>
    <row r="194" spans="1:13" x14ac:dyDescent="0.3">
      <c r="A194" s="109">
        <v>1191</v>
      </c>
      <c r="B194" s="381"/>
      <c r="C194" s="22"/>
      <c r="D194" s="20"/>
      <c r="E194" s="20"/>
      <c r="F194" s="113" t="e">
        <f t="shared" si="2"/>
        <v>#DIV/0!</v>
      </c>
      <c r="G194" s="43"/>
      <c r="H194" s="43"/>
      <c r="I194" s="43"/>
      <c r="J194" s="22"/>
      <c r="K194" s="23"/>
      <c r="L194" s="21"/>
      <c r="M194" s="19"/>
    </row>
    <row r="195" spans="1:13" x14ac:dyDescent="0.3">
      <c r="A195" s="109">
        <v>1192</v>
      </c>
      <c r="B195" s="381"/>
      <c r="C195" s="22"/>
      <c r="D195" s="20"/>
      <c r="E195" s="20"/>
      <c r="F195" s="113" t="e">
        <f t="shared" si="2"/>
        <v>#DIV/0!</v>
      </c>
      <c r="G195" s="43"/>
      <c r="H195" s="43"/>
      <c r="I195" s="43"/>
      <c r="J195" s="22"/>
      <c r="K195" s="23"/>
      <c r="L195" s="21"/>
      <c r="M195" s="19"/>
    </row>
    <row r="196" spans="1:13" x14ac:dyDescent="0.3">
      <c r="A196" s="109">
        <v>1193</v>
      </c>
      <c r="B196" s="381"/>
      <c r="C196" s="22"/>
      <c r="D196" s="20"/>
      <c r="E196" s="20"/>
      <c r="F196" s="113" t="e">
        <f t="shared" ref="F196:F259" si="3">ROUNDDOWN(H196/G196,0)</f>
        <v>#DIV/0!</v>
      </c>
      <c r="G196" s="43"/>
      <c r="H196" s="43"/>
      <c r="I196" s="43"/>
      <c r="J196" s="22"/>
      <c r="K196" s="23"/>
      <c r="L196" s="21"/>
      <c r="M196" s="19"/>
    </row>
    <row r="197" spans="1:13" x14ac:dyDescent="0.3">
      <c r="A197" s="109">
        <v>1194</v>
      </c>
      <c r="B197" s="381"/>
      <c r="C197" s="22"/>
      <c r="D197" s="20"/>
      <c r="E197" s="20"/>
      <c r="F197" s="113" t="e">
        <f t="shared" si="3"/>
        <v>#DIV/0!</v>
      </c>
      <c r="G197" s="43"/>
      <c r="H197" s="43"/>
      <c r="I197" s="43"/>
      <c r="J197" s="22"/>
      <c r="K197" s="23"/>
      <c r="L197" s="21"/>
      <c r="M197" s="19"/>
    </row>
    <row r="198" spans="1:13" x14ac:dyDescent="0.3">
      <c r="A198" s="109">
        <v>1195</v>
      </c>
      <c r="B198" s="381"/>
      <c r="C198" s="22"/>
      <c r="D198" s="20"/>
      <c r="E198" s="20"/>
      <c r="F198" s="113" t="e">
        <f t="shared" si="3"/>
        <v>#DIV/0!</v>
      </c>
      <c r="G198" s="43"/>
      <c r="H198" s="43"/>
      <c r="I198" s="43"/>
      <c r="J198" s="22"/>
      <c r="K198" s="23"/>
      <c r="L198" s="21"/>
      <c r="M198" s="19"/>
    </row>
    <row r="199" spans="1:13" x14ac:dyDescent="0.3">
      <c r="A199" s="109">
        <v>1196</v>
      </c>
      <c r="B199" s="381"/>
      <c r="C199" s="22"/>
      <c r="D199" s="20"/>
      <c r="E199" s="20"/>
      <c r="F199" s="113" t="e">
        <f t="shared" si="3"/>
        <v>#DIV/0!</v>
      </c>
      <c r="G199" s="43"/>
      <c r="H199" s="43"/>
      <c r="I199" s="43"/>
      <c r="J199" s="22"/>
      <c r="K199" s="23"/>
      <c r="L199" s="21"/>
      <c r="M199" s="19"/>
    </row>
    <row r="200" spans="1:13" x14ac:dyDescent="0.3">
      <c r="A200" s="109">
        <v>1197</v>
      </c>
      <c r="B200" s="381"/>
      <c r="C200" s="22"/>
      <c r="D200" s="20"/>
      <c r="E200" s="20"/>
      <c r="F200" s="113" t="e">
        <f t="shared" si="3"/>
        <v>#DIV/0!</v>
      </c>
      <c r="G200" s="43"/>
      <c r="H200" s="43"/>
      <c r="I200" s="43"/>
      <c r="J200" s="22"/>
      <c r="K200" s="23"/>
      <c r="L200" s="21"/>
      <c r="M200" s="19"/>
    </row>
    <row r="201" spans="1:13" x14ac:dyDescent="0.3">
      <c r="A201" s="109">
        <v>1198</v>
      </c>
      <c r="B201" s="381"/>
      <c r="C201" s="22"/>
      <c r="D201" s="20"/>
      <c r="E201" s="20"/>
      <c r="F201" s="113" t="e">
        <f t="shared" si="3"/>
        <v>#DIV/0!</v>
      </c>
      <c r="G201" s="43"/>
      <c r="H201" s="43"/>
      <c r="I201" s="43"/>
      <c r="J201" s="22"/>
      <c r="K201" s="23"/>
      <c r="L201" s="21"/>
      <c r="M201" s="19"/>
    </row>
    <row r="202" spans="1:13" x14ac:dyDescent="0.3">
      <c r="A202" s="109">
        <v>1199</v>
      </c>
      <c r="B202" s="381"/>
      <c r="C202" s="22"/>
      <c r="D202" s="20"/>
      <c r="E202" s="20"/>
      <c r="F202" s="113" t="e">
        <f t="shared" si="3"/>
        <v>#DIV/0!</v>
      </c>
      <c r="G202" s="43"/>
      <c r="H202" s="43"/>
      <c r="I202" s="43"/>
      <c r="J202" s="22"/>
      <c r="K202" s="23"/>
      <c r="L202" s="21"/>
      <c r="M202" s="19"/>
    </row>
    <row r="203" spans="1:13" x14ac:dyDescent="0.3">
      <c r="A203" s="109">
        <v>1200</v>
      </c>
      <c r="B203" s="381"/>
      <c r="C203" s="22"/>
      <c r="D203" s="20"/>
      <c r="E203" s="20"/>
      <c r="F203" s="113" t="e">
        <f t="shared" si="3"/>
        <v>#DIV/0!</v>
      </c>
      <c r="G203" s="43"/>
      <c r="H203" s="43"/>
      <c r="I203" s="43"/>
      <c r="J203" s="22"/>
      <c r="K203" s="23"/>
      <c r="L203" s="21"/>
      <c r="M203" s="19"/>
    </row>
    <row r="204" spans="1:13" x14ac:dyDescent="0.3">
      <c r="A204" s="109">
        <v>1201</v>
      </c>
      <c r="B204" s="381"/>
      <c r="C204" s="22"/>
      <c r="D204" s="20"/>
      <c r="E204" s="20"/>
      <c r="F204" s="113" t="e">
        <f t="shared" si="3"/>
        <v>#DIV/0!</v>
      </c>
      <c r="G204" s="43"/>
      <c r="H204" s="43"/>
      <c r="I204" s="43"/>
      <c r="J204" s="22"/>
      <c r="K204" s="23"/>
      <c r="L204" s="21"/>
      <c r="M204" s="19"/>
    </row>
    <row r="205" spans="1:13" x14ac:dyDescent="0.3">
      <c r="A205" s="109">
        <v>1202</v>
      </c>
      <c r="B205" s="381"/>
      <c r="C205" s="22"/>
      <c r="D205" s="20"/>
      <c r="E205" s="20"/>
      <c r="F205" s="113" t="e">
        <f t="shared" si="3"/>
        <v>#DIV/0!</v>
      </c>
      <c r="G205" s="43"/>
      <c r="H205" s="43"/>
      <c r="I205" s="43"/>
      <c r="J205" s="22"/>
      <c r="K205" s="23"/>
      <c r="L205" s="21"/>
      <c r="M205" s="19"/>
    </row>
    <row r="206" spans="1:13" x14ac:dyDescent="0.3">
      <c r="A206" s="109">
        <v>1203</v>
      </c>
      <c r="B206" s="381"/>
      <c r="C206" s="22"/>
      <c r="D206" s="20"/>
      <c r="E206" s="20"/>
      <c r="F206" s="113" t="e">
        <f t="shared" si="3"/>
        <v>#DIV/0!</v>
      </c>
      <c r="G206" s="43"/>
      <c r="H206" s="43"/>
      <c r="I206" s="43"/>
      <c r="J206" s="22"/>
      <c r="K206" s="23"/>
      <c r="L206" s="21"/>
      <c r="M206" s="19"/>
    </row>
    <row r="207" spans="1:13" x14ac:dyDescent="0.3">
      <c r="A207" s="109">
        <v>1204</v>
      </c>
      <c r="B207" s="381"/>
      <c r="C207" s="22"/>
      <c r="D207" s="20"/>
      <c r="E207" s="20"/>
      <c r="F207" s="113" t="e">
        <f t="shared" si="3"/>
        <v>#DIV/0!</v>
      </c>
      <c r="G207" s="43"/>
      <c r="H207" s="43"/>
      <c r="I207" s="43"/>
      <c r="J207" s="22"/>
      <c r="K207" s="23"/>
      <c r="L207" s="21"/>
      <c r="M207" s="19"/>
    </row>
    <row r="208" spans="1:13" x14ac:dyDescent="0.3">
      <c r="A208" s="109">
        <v>1205</v>
      </c>
      <c r="B208" s="381"/>
      <c r="C208" s="22"/>
      <c r="D208" s="20"/>
      <c r="E208" s="20"/>
      <c r="F208" s="113" t="e">
        <f t="shared" si="3"/>
        <v>#DIV/0!</v>
      </c>
      <c r="G208" s="43"/>
      <c r="H208" s="43"/>
      <c r="I208" s="43"/>
      <c r="J208" s="22"/>
      <c r="K208" s="23"/>
      <c r="L208" s="21"/>
      <c r="M208" s="19"/>
    </row>
    <row r="209" spans="1:13" x14ac:dyDescent="0.3">
      <c r="A209" s="109">
        <v>1206</v>
      </c>
      <c r="B209" s="381"/>
      <c r="C209" s="22"/>
      <c r="D209" s="20"/>
      <c r="E209" s="20"/>
      <c r="F209" s="113" t="e">
        <f t="shared" si="3"/>
        <v>#DIV/0!</v>
      </c>
      <c r="G209" s="43"/>
      <c r="H209" s="43"/>
      <c r="I209" s="43"/>
      <c r="J209" s="22"/>
      <c r="K209" s="23"/>
      <c r="L209" s="21"/>
      <c r="M209" s="19"/>
    </row>
    <row r="210" spans="1:13" x14ac:dyDescent="0.3">
      <c r="A210" s="109">
        <v>1207</v>
      </c>
      <c r="B210" s="381"/>
      <c r="C210" s="22"/>
      <c r="D210" s="20"/>
      <c r="E210" s="20"/>
      <c r="F210" s="113" t="e">
        <f t="shared" si="3"/>
        <v>#DIV/0!</v>
      </c>
      <c r="G210" s="43"/>
      <c r="H210" s="43"/>
      <c r="I210" s="43"/>
      <c r="J210" s="22"/>
      <c r="K210" s="23"/>
      <c r="L210" s="21"/>
      <c r="M210" s="19"/>
    </row>
    <row r="211" spans="1:13" x14ac:dyDescent="0.3">
      <c r="A211" s="109">
        <v>1208</v>
      </c>
      <c r="B211" s="381"/>
      <c r="C211" s="22"/>
      <c r="D211" s="20"/>
      <c r="E211" s="20"/>
      <c r="F211" s="113" t="e">
        <f t="shared" si="3"/>
        <v>#DIV/0!</v>
      </c>
      <c r="G211" s="43"/>
      <c r="H211" s="43"/>
      <c r="I211" s="43"/>
      <c r="J211" s="22"/>
      <c r="K211" s="23"/>
      <c r="L211" s="21"/>
      <c r="M211" s="19"/>
    </row>
    <row r="212" spans="1:13" x14ac:dyDescent="0.3">
      <c r="A212" s="109">
        <v>1209</v>
      </c>
      <c r="B212" s="381"/>
      <c r="C212" s="22"/>
      <c r="D212" s="20"/>
      <c r="E212" s="20"/>
      <c r="F212" s="113" t="e">
        <f t="shared" si="3"/>
        <v>#DIV/0!</v>
      </c>
      <c r="G212" s="43"/>
      <c r="H212" s="43"/>
      <c r="I212" s="43"/>
      <c r="J212" s="22"/>
      <c r="K212" s="23"/>
      <c r="L212" s="21"/>
      <c r="M212" s="19"/>
    </row>
    <row r="213" spans="1:13" x14ac:dyDescent="0.3">
      <c r="A213" s="109">
        <v>1210</v>
      </c>
      <c r="B213" s="381"/>
      <c r="C213" s="22"/>
      <c r="D213" s="20"/>
      <c r="E213" s="20"/>
      <c r="F213" s="113" t="e">
        <f t="shared" si="3"/>
        <v>#DIV/0!</v>
      </c>
      <c r="G213" s="43"/>
      <c r="H213" s="43"/>
      <c r="I213" s="43"/>
      <c r="J213" s="22"/>
      <c r="K213" s="23"/>
      <c r="L213" s="21"/>
      <c r="M213" s="19"/>
    </row>
    <row r="214" spans="1:13" x14ac:dyDescent="0.3">
      <c r="A214" s="109">
        <v>1211</v>
      </c>
      <c r="B214" s="381"/>
      <c r="C214" s="22"/>
      <c r="D214" s="20"/>
      <c r="E214" s="20"/>
      <c r="F214" s="113" t="e">
        <f t="shared" si="3"/>
        <v>#DIV/0!</v>
      </c>
      <c r="G214" s="43"/>
      <c r="H214" s="43"/>
      <c r="I214" s="43"/>
      <c r="J214" s="22"/>
      <c r="K214" s="23"/>
      <c r="L214" s="21"/>
      <c r="M214" s="19"/>
    </row>
    <row r="215" spans="1:13" x14ac:dyDescent="0.3">
      <c r="A215" s="109">
        <v>1212</v>
      </c>
      <c r="B215" s="381"/>
      <c r="C215" s="22"/>
      <c r="D215" s="20"/>
      <c r="E215" s="20"/>
      <c r="F215" s="113" t="e">
        <f t="shared" si="3"/>
        <v>#DIV/0!</v>
      </c>
      <c r="G215" s="43"/>
      <c r="H215" s="43"/>
      <c r="I215" s="43"/>
      <c r="J215" s="22"/>
      <c r="K215" s="23"/>
      <c r="L215" s="21"/>
      <c r="M215" s="19"/>
    </row>
    <row r="216" spans="1:13" x14ac:dyDescent="0.3">
      <c r="A216" s="109">
        <v>1213</v>
      </c>
      <c r="B216" s="381"/>
      <c r="C216" s="22"/>
      <c r="D216" s="20"/>
      <c r="E216" s="20"/>
      <c r="F216" s="113" t="e">
        <f t="shared" si="3"/>
        <v>#DIV/0!</v>
      </c>
      <c r="G216" s="43"/>
      <c r="H216" s="43"/>
      <c r="I216" s="43"/>
      <c r="J216" s="22"/>
      <c r="K216" s="23"/>
      <c r="L216" s="21"/>
      <c r="M216" s="19"/>
    </row>
    <row r="217" spans="1:13" x14ac:dyDescent="0.3">
      <c r="A217" s="109">
        <v>1214</v>
      </c>
      <c r="B217" s="381"/>
      <c r="C217" s="22"/>
      <c r="D217" s="20"/>
      <c r="E217" s="20"/>
      <c r="F217" s="113" t="e">
        <f t="shared" si="3"/>
        <v>#DIV/0!</v>
      </c>
      <c r="G217" s="43"/>
      <c r="H217" s="43"/>
      <c r="I217" s="43"/>
      <c r="J217" s="22"/>
      <c r="K217" s="23"/>
      <c r="L217" s="21"/>
      <c r="M217" s="19"/>
    </row>
    <row r="218" spans="1:13" x14ac:dyDescent="0.3">
      <c r="A218" s="109">
        <v>1215</v>
      </c>
      <c r="B218" s="381"/>
      <c r="C218" s="22"/>
      <c r="D218" s="20"/>
      <c r="E218" s="20"/>
      <c r="F218" s="113" t="e">
        <f t="shared" si="3"/>
        <v>#DIV/0!</v>
      </c>
      <c r="G218" s="43"/>
      <c r="H218" s="43"/>
      <c r="I218" s="43"/>
      <c r="J218" s="22"/>
      <c r="K218" s="23"/>
      <c r="L218" s="21"/>
      <c r="M218" s="19"/>
    </row>
    <row r="219" spans="1:13" x14ac:dyDescent="0.3">
      <c r="A219" s="109">
        <v>1216</v>
      </c>
      <c r="B219" s="381"/>
      <c r="C219" s="22"/>
      <c r="D219" s="20"/>
      <c r="E219" s="20"/>
      <c r="F219" s="113" t="e">
        <f t="shared" si="3"/>
        <v>#DIV/0!</v>
      </c>
      <c r="G219" s="43"/>
      <c r="H219" s="43"/>
      <c r="I219" s="43"/>
      <c r="J219" s="22"/>
      <c r="K219" s="23"/>
      <c r="L219" s="21"/>
      <c r="M219" s="19"/>
    </row>
    <row r="220" spans="1:13" x14ac:dyDescent="0.3">
      <c r="A220" s="109">
        <v>1217</v>
      </c>
      <c r="B220" s="381"/>
      <c r="C220" s="22"/>
      <c r="D220" s="20"/>
      <c r="E220" s="20"/>
      <c r="F220" s="113" t="e">
        <f t="shared" si="3"/>
        <v>#DIV/0!</v>
      </c>
      <c r="G220" s="43"/>
      <c r="H220" s="43"/>
      <c r="I220" s="43"/>
      <c r="J220" s="22"/>
      <c r="K220" s="23"/>
      <c r="L220" s="21"/>
      <c r="M220" s="19"/>
    </row>
    <row r="221" spans="1:13" x14ac:dyDescent="0.3">
      <c r="A221" s="109">
        <v>1218</v>
      </c>
      <c r="B221" s="381"/>
      <c r="C221" s="22"/>
      <c r="D221" s="20"/>
      <c r="E221" s="20"/>
      <c r="F221" s="113" t="e">
        <f t="shared" si="3"/>
        <v>#DIV/0!</v>
      </c>
      <c r="G221" s="43"/>
      <c r="H221" s="43"/>
      <c r="I221" s="43"/>
      <c r="J221" s="22"/>
      <c r="K221" s="23"/>
      <c r="L221" s="21"/>
      <c r="M221" s="19"/>
    </row>
    <row r="222" spans="1:13" x14ac:dyDescent="0.3">
      <c r="A222" s="109">
        <v>1219</v>
      </c>
      <c r="B222" s="381"/>
      <c r="C222" s="22"/>
      <c r="D222" s="20"/>
      <c r="E222" s="20"/>
      <c r="F222" s="113" t="e">
        <f t="shared" si="3"/>
        <v>#DIV/0!</v>
      </c>
      <c r="G222" s="43"/>
      <c r="H222" s="43"/>
      <c r="I222" s="43"/>
      <c r="J222" s="22"/>
      <c r="K222" s="23"/>
      <c r="L222" s="21"/>
      <c r="M222" s="19"/>
    </row>
    <row r="223" spans="1:13" x14ac:dyDescent="0.3">
      <c r="A223" s="109">
        <v>1220</v>
      </c>
      <c r="B223" s="381"/>
      <c r="C223" s="22"/>
      <c r="D223" s="20"/>
      <c r="E223" s="20"/>
      <c r="F223" s="113" t="e">
        <f t="shared" si="3"/>
        <v>#DIV/0!</v>
      </c>
      <c r="G223" s="43"/>
      <c r="H223" s="43"/>
      <c r="I223" s="43"/>
      <c r="J223" s="22"/>
      <c r="K223" s="23"/>
      <c r="L223" s="21"/>
      <c r="M223" s="19"/>
    </row>
    <row r="224" spans="1:13" x14ac:dyDescent="0.3">
      <c r="A224" s="109">
        <v>1221</v>
      </c>
      <c r="B224" s="381"/>
      <c r="C224" s="22"/>
      <c r="D224" s="20"/>
      <c r="E224" s="20"/>
      <c r="F224" s="113" t="e">
        <f t="shared" si="3"/>
        <v>#DIV/0!</v>
      </c>
      <c r="G224" s="43"/>
      <c r="H224" s="43"/>
      <c r="I224" s="43"/>
      <c r="J224" s="22"/>
      <c r="K224" s="23"/>
      <c r="L224" s="21"/>
      <c r="M224" s="19"/>
    </row>
    <row r="225" spans="1:13" x14ac:dyDescent="0.3">
      <c r="A225" s="109">
        <v>1222</v>
      </c>
      <c r="B225" s="381"/>
      <c r="C225" s="22"/>
      <c r="D225" s="20"/>
      <c r="E225" s="20"/>
      <c r="F225" s="113" t="e">
        <f t="shared" si="3"/>
        <v>#DIV/0!</v>
      </c>
      <c r="G225" s="43"/>
      <c r="H225" s="43"/>
      <c r="I225" s="43"/>
      <c r="J225" s="22"/>
      <c r="K225" s="23"/>
      <c r="L225" s="21"/>
      <c r="M225" s="19"/>
    </row>
    <row r="226" spans="1:13" x14ac:dyDescent="0.3">
      <c r="A226" s="109">
        <v>1223</v>
      </c>
      <c r="B226" s="381"/>
      <c r="C226" s="22"/>
      <c r="D226" s="20"/>
      <c r="E226" s="20"/>
      <c r="F226" s="113" t="e">
        <f t="shared" si="3"/>
        <v>#DIV/0!</v>
      </c>
      <c r="G226" s="43"/>
      <c r="H226" s="43"/>
      <c r="I226" s="43"/>
      <c r="J226" s="22"/>
      <c r="K226" s="23"/>
      <c r="L226" s="21"/>
      <c r="M226" s="19"/>
    </row>
    <row r="227" spans="1:13" x14ac:dyDescent="0.3">
      <c r="A227" s="109">
        <v>1224</v>
      </c>
      <c r="B227" s="381"/>
      <c r="C227" s="22"/>
      <c r="D227" s="20"/>
      <c r="E227" s="20"/>
      <c r="F227" s="113" t="e">
        <f t="shared" si="3"/>
        <v>#DIV/0!</v>
      </c>
      <c r="G227" s="43"/>
      <c r="H227" s="43"/>
      <c r="I227" s="43"/>
      <c r="J227" s="22"/>
      <c r="K227" s="23"/>
      <c r="L227" s="21"/>
      <c r="M227" s="19"/>
    </row>
    <row r="228" spans="1:13" x14ac:dyDescent="0.3">
      <c r="A228" s="109">
        <v>1225</v>
      </c>
      <c r="B228" s="381"/>
      <c r="C228" s="22"/>
      <c r="D228" s="20"/>
      <c r="E228" s="20"/>
      <c r="F228" s="113" t="e">
        <f t="shared" si="3"/>
        <v>#DIV/0!</v>
      </c>
      <c r="G228" s="43"/>
      <c r="H228" s="43"/>
      <c r="I228" s="43"/>
      <c r="J228" s="22"/>
      <c r="K228" s="23"/>
      <c r="L228" s="21"/>
      <c r="M228" s="19"/>
    </row>
    <row r="229" spans="1:13" x14ac:dyDescent="0.3">
      <c r="A229" s="109">
        <v>1226</v>
      </c>
      <c r="B229" s="381"/>
      <c r="C229" s="22"/>
      <c r="D229" s="20"/>
      <c r="E229" s="20"/>
      <c r="F229" s="113" t="e">
        <f t="shared" si="3"/>
        <v>#DIV/0!</v>
      </c>
      <c r="G229" s="43"/>
      <c r="H229" s="43"/>
      <c r="I229" s="43"/>
      <c r="J229" s="22"/>
      <c r="K229" s="23"/>
      <c r="L229" s="21"/>
      <c r="M229" s="19"/>
    </row>
    <row r="230" spans="1:13" x14ac:dyDescent="0.3">
      <c r="A230" s="109">
        <v>1227</v>
      </c>
      <c r="B230" s="381"/>
      <c r="C230" s="22"/>
      <c r="D230" s="20"/>
      <c r="E230" s="20"/>
      <c r="F230" s="113" t="e">
        <f t="shared" si="3"/>
        <v>#DIV/0!</v>
      </c>
      <c r="G230" s="43"/>
      <c r="H230" s="43"/>
      <c r="I230" s="43"/>
      <c r="J230" s="22"/>
      <c r="K230" s="23"/>
      <c r="L230" s="21"/>
      <c r="M230" s="19"/>
    </row>
    <row r="231" spans="1:13" x14ac:dyDescent="0.3">
      <c r="A231" s="109">
        <v>1228</v>
      </c>
      <c r="B231" s="381"/>
      <c r="C231" s="22"/>
      <c r="D231" s="20"/>
      <c r="E231" s="20"/>
      <c r="F231" s="113" t="e">
        <f t="shared" si="3"/>
        <v>#DIV/0!</v>
      </c>
      <c r="G231" s="43"/>
      <c r="H231" s="43"/>
      <c r="I231" s="43"/>
      <c r="J231" s="22"/>
      <c r="K231" s="23"/>
      <c r="L231" s="21"/>
      <c r="M231" s="19"/>
    </row>
    <row r="232" spans="1:13" x14ac:dyDescent="0.3">
      <c r="A232" s="109">
        <v>1229</v>
      </c>
      <c r="B232" s="381"/>
      <c r="C232" s="22"/>
      <c r="D232" s="20"/>
      <c r="E232" s="20"/>
      <c r="F232" s="113" t="e">
        <f t="shared" si="3"/>
        <v>#DIV/0!</v>
      </c>
      <c r="G232" s="43"/>
      <c r="H232" s="43"/>
      <c r="I232" s="43"/>
      <c r="J232" s="22"/>
      <c r="K232" s="23"/>
      <c r="L232" s="21"/>
      <c r="M232" s="19"/>
    </row>
    <row r="233" spans="1:13" x14ac:dyDescent="0.3">
      <c r="A233" s="109">
        <v>1230</v>
      </c>
      <c r="B233" s="381"/>
      <c r="C233" s="22"/>
      <c r="D233" s="20"/>
      <c r="E233" s="20"/>
      <c r="F233" s="113" t="e">
        <f t="shared" si="3"/>
        <v>#DIV/0!</v>
      </c>
      <c r="G233" s="43"/>
      <c r="H233" s="43"/>
      <c r="I233" s="43"/>
      <c r="J233" s="22"/>
      <c r="K233" s="23"/>
      <c r="L233" s="21"/>
      <c r="M233" s="19"/>
    </row>
    <row r="234" spans="1:13" x14ac:dyDescent="0.3">
      <c r="A234" s="109">
        <v>1231</v>
      </c>
      <c r="B234" s="381"/>
      <c r="C234" s="22"/>
      <c r="D234" s="20"/>
      <c r="E234" s="20"/>
      <c r="F234" s="113" t="e">
        <f t="shared" si="3"/>
        <v>#DIV/0!</v>
      </c>
      <c r="G234" s="43"/>
      <c r="H234" s="43"/>
      <c r="I234" s="43"/>
      <c r="J234" s="22"/>
      <c r="K234" s="23"/>
      <c r="L234" s="21"/>
      <c r="M234" s="19"/>
    </row>
    <row r="235" spans="1:13" x14ac:dyDescent="0.3">
      <c r="A235" s="109">
        <v>1232</v>
      </c>
      <c r="B235" s="381"/>
      <c r="C235" s="22"/>
      <c r="D235" s="20"/>
      <c r="E235" s="20"/>
      <c r="F235" s="113" t="e">
        <f t="shared" si="3"/>
        <v>#DIV/0!</v>
      </c>
      <c r="G235" s="43"/>
      <c r="H235" s="43"/>
      <c r="I235" s="43"/>
      <c r="J235" s="22"/>
      <c r="K235" s="23"/>
      <c r="L235" s="21"/>
      <c r="M235" s="19"/>
    </row>
    <row r="236" spans="1:13" x14ac:dyDescent="0.3">
      <c r="A236" s="109">
        <v>1233</v>
      </c>
      <c r="B236" s="381"/>
      <c r="C236" s="22"/>
      <c r="D236" s="20"/>
      <c r="E236" s="20"/>
      <c r="F236" s="113" t="e">
        <f t="shared" si="3"/>
        <v>#DIV/0!</v>
      </c>
      <c r="G236" s="43"/>
      <c r="H236" s="43"/>
      <c r="I236" s="43"/>
      <c r="J236" s="22"/>
      <c r="K236" s="23"/>
      <c r="L236" s="21"/>
      <c r="M236" s="19"/>
    </row>
    <row r="237" spans="1:13" x14ac:dyDescent="0.3">
      <c r="A237" s="109">
        <v>1234</v>
      </c>
      <c r="B237" s="381"/>
      <c r="C237" s="22"/>
      <c r="D237" s="20"/>
      <c r="E237" s="20"/>
      <c r="F237" s="113" t="e">
        <f t="shared" si="3"/>
        <v>#DIV/0!</v>
      </c>
      <c r="G237" s="43"/>
      <c r="H237" s="43"/>
      <c r="I237" s="43"/>
      <c r="J237" s="22"/>
      <c r="K237" s="23"/>
      <c r="L237" s="21"/>
      <c r="M237" s="19"/>
    </row>
    <row r="238" spans="1:13" x14ac:dyDescent="0.3">
      <c r="A238" s="109">
        <v>1235</v>
      </c>
      <c r="B238" s="381"/>
      <c r="C238" s="22"/>
      <c r="D238" s="20"/>
      <c r="E238" s="20"/>
      <c r="F238" s="113" t="e">
        <f t="shared" si="3"/>
        <v>#DIV/0!</v>
      </c>
      <c r="G238" s="43"/>
      <c r="H238" s="43"/>
      <c r="I238" s="43"/>
      <c r="J238" s="22"/>
      <c r="K238" s="23"/>
      <c r="L238" s="21"/>
      <c r="M238" s="19"/>
    </row>
    <row r="239" spans="1:13" x14ac:dyDescent="0.3">
      <c r="A239" s="109">
        <v>1236</v>
      </c>
      <c r="B239" s="381"/>
      <c r="C239" s="22"/>
      <c r="D239" s="20"/>
      <c r="E239" s="20"/>
      <c r="F239" s="113" t="e">
        <f t="shared" si="3"/>
        <v>#DIV/0!</v>
      </c>
      <c r="G239" s="43"/>
      <c r="H239" s="43"/>
      <c r="I239" s="43"/>
      <c r="J239" s="22"/>
      <c r="K239" s="23"/>
      <c r="L239" s="21"/>
      <c r="M239" s="19"/>
    </row>
    <row r="240" spans="1:13" x14ac:dyDescent="0.3">
      <c r="A240" s="109">
        <v>1237</v>
      </c>
      <c r="B240" s="381"/>
      <c r="C240" s="22"/>
      <c r="D240" s="20"/>
      <c r="E240" s="20"/>
      <c r="F240" s="113" t="e">
        <f t="shared" si="3"/>
        <v>#DIV/0!</v>
      </c>
      <c r="G240" s="43"/>
      <c r="H240" s="43"/>
      <c r="I240" s="43"/>
      <c r="J240" s="22"/>
      <c r="K240" s="23"/>
      <c r="L240" s="21"/>
      <c r="M240" s="19"/>
    </row>
    <row r="241" spans="1:13" x14ac:dyDescent="0.3">
      <c r="A241" s="109">
        <v>1238</v>
      </c>
      <c r="B241" s="381"/>
      <c r="C241" s="22"/>
      <c r="D241" s="20"/>
      <c r="E241" s="20"/>
      <c r="F241" s="113" t="e">
        <f t="shared" si="3"/>
        <v>#DIV/0!</v>
      </c>
      <c r="G241" s="43"/>
      <c r="H241" s="43"/>
      <c r="I241" s="43"/>
      <c r="J241" s="22"/>
      <c r="K241" s="23"/>
      <c r="L241" s="21"/>
      <c r="M241" s="19"/>
    </row>
    <row r="242" spans="1:13" x14ac:dyDescent="0.3">
      <c r="A242" s="109">
        <v>1239</v>
      </c>
      <c r="B242" s="381"/>
      <c r="C242" s="22"/>
      <c r="D242" s="20"/>
      <c r="E242" s="20"/>
      <c r="F242" s="113" t="e">
        <f t="shared" si="3"/>
        <v>#DIV/0!</v>
      </c>
      <c r="G242" s="43"/>
      <c r="H242" s="43"/>
      <c r="I242" s="43"/>
      <c r="J242" s="22"/>
      <c r="K242" s="23"/>
      <c r="L242" s="21"/>
      <c r="M242" s="19"/>
    </row>
    <row r="243" spans="1:13" x14ac:dyDescent="0.3">
      <c r="A243" s="109">
        <v>1240</v>
      </c>
      <c r="B243" s="381"/>
      <c r="C243" s="22"/>
      <c r="D243" s="20"/>
      <c r="E243" s="20"/>
      <c r="F243" s="113" t="e">
        <f t="shared" si="3"/>
        <v>#DIV/0!</v>
      </c>
      <c r="G243" s="43"/>
      <c r="H243" s="43"/>
      <c r="I243" s="43"/>
      <c r="J243" s="22"/>
      <c r="K243" s="23"/>
      <c r="L243" s="21"/>
      <c r="M243" s="19"/>
    </row>
    <row r="244" spans="1:13" x14ac:dyDescent="0.3">
      <c r="A244" s="109">
        <v>1241</v>
      </c>
      <c r="B244" s="381"/>
      <c r="C244" s="22"/>
      <c r="D244" s="20"/>
      <c r="E244" s="20"/>
      <c r="F244" s="113" t="e">
        <f t="shared" si="3"/>
        <v>#DIV/0!</v>
      </c>
      <c r="G244" s="43"/>
      <c r="H244" s="43"/>
      <c r="I244" s="43"/>
      <c r="J244" s="22"/>
      <c r="K244" s="23"/>
      <c r="L244" s="21"/>
      <c r="M244" s="19"/>
    </row>
    <row r="245" spans="1:13" x14ac:dyDescent="0.3">
      <c r="A245" s="109">
        <v>1242</v>
      </c>
      <c r="B245" s="381"/>
      <c r="C245" s="22"/>
      <c r="D245" s="20"/>
      <c r="E245" s="20"/>
      <c r="F245" s="113" t="e">
        <f t="shared" si="3"/>
        <v>#DIV/0!</v>
      </c>
      <c r="G245" s="43"/>
      <c r="H245" s="43"/>
      <c r="I245" s="43"/>
      <c r="J245" s="22"/>
      <c r="K245" s="23"/>
      <c r="L245" s="21"/>
      <c r="M245" s="19"/>
    </row>
    <row r="246" spans="1:13" x14ac:dyDescent="0.3">
      <c r="A246" s="109">
        <v>1243</v>
      </c>
      <c r="B246" s="381"/>
      <c r="C246" s="22"/>
      <c r="D246" s="20"/>
      <c r="E246" s="20"/>
      <c r="F246" s="113" t="e">
        <f t="shared" si="3"/>
        <v>#DIV/0!</v>
      </c>
      <c r="G246" s="43"/>
      <c r="H246" s="43"/>
      <c r="I246" s="43"/>
      <c r="J246" s="22"/>
      <c r="K246" s="23"/>
      <c r="L246" s="21"/>
      <c r="M246" s="19"/>
    </row>
    <row r="247" spans="1:13" x14ac:dyDescent="0.3">
      <c r="A247" s="109">
        <v>1244</v>
      </c>
      <c r="B247" s="381"/>
      <c r="C247" s="22"/>
      <c r="D247" s="20"/>
      <c r="E247" s="20"/>
      <c r="F247" s="113" t="e">
        <f t="shared" si="3"/>
        <v>#DIV/0!</v>
      </c>
      <c r="G247" s="43"/>
      <c r="H247" s="43"/>
      <c r="I247" s="43"/>
      <c r="J247" s="22"/>
      <c r="K247" s="23"/>
      <c r="L247" s="21"/>
      <c r="M247" s="19"/>
    </row>
    <row r="248" spans="1:13" x14ac:dyDescent="0.3">
      <c r="A248" s="109">
        <v>1245</v>
      </c>
      <c r="B248" s="381"/>
      <c r="C248" s="22"/>
      <c r="D248" s="20"/>
      <c r="E248" s="20"/>
      <c r="F248" s="113" t="e">
        <f t="shared" si="3"/>
        <v>#DIV/0!</v>
      </c>
      <c r="G248" s="43"/>
      <c r="H248" s="43"/>
      <c r="I248" s="43"/>
      <c r="J248" s="22"/>
      <c r="K248" s="23"/>
      <c r="L248" s="21"/>
      <c r="M248" s="19"/>
    </row>
    <row r="249" spans="1:13" x14ac:dyDescent="0.3">
      <c r="A249" s="109">
        <v>1246</v>
      </c>
      <c r="B249" s="381"/>
      <c r="C249" s="22"/>
      <c r="D249" s="20"/>
      <c r="E249" s="20"/>
      <c r="F249" s="113" t="e">
        <f t="shared" si="3"/>
        <v>#DIV/0!</v>
      </c>
      <c r="G249" s="43"/>
      <c r="H249" s="43"/>
      <c r="I249" s="43"/>
      <c r="J249" s="22"/>
      <c r="K249" s="23"/>
      <c r="L249" s="21"/>
      <c r="M249" s="19"/>
    </row>
    <row r="250" spans="1:13" x14ac:dyDescent="0.3">
      <c r="A250" s="109">
        <v>1247</v>
      </c>
      <c r="B250" s="381"/>
      <c r="C250" s="22"/>
      <c r="D250" s="20"/>
      <c r="E250" s="20"/>
      <c r="F250" s="113" t="e">
        <f t="shared" si="3"/>
        <v>#DIV/0!</v>
      </c>
      <c r="G250" s="43"/>
      <c r="H250" s="43"/>
      <c r="I250" s="43"/>
      <c r="J250" s="22"/>
      <c r="K250" s="23"/>
      <c r="L250" s="21"/>
      <c r="M250" s="19"/>
    </row>
    <row r="251" spans="1:13" x14ac:dyDescent="0.3">
      <c r="A251" s="109">
        <v>1248</v>
      </c>
      <c r="B251" s="381"/>
      <c r="C251" s="22"/>
      <c r="D251" s="20"/>
      <c r="E251" s="20"/>
      <c r="F251" s="113" t="e">
        <f t="shared" si="3"/>
        <v>#DIV/0!</v>
      </c>
      <c r="G251" s="43"/>
      <c r="H251" s="43"/>
      <c r="I251" s="43"/>
      <c r="J251" s="22"/>
      <c r="K251" s="23"/>
      <c r="L251" s="21"/>
      <c r="M251" s="19"/>
    </row>
    <row r="252" spans="1:13" x14ac:dyDescent="0.3">
      <c r="A252" s="109">
        <v>1249</v>
      </c>
      <c r="B252" s="381"/>
      <c r="C252" s="22"/>
      <c r="D252" s="20"/>
      <c r="E252" s="20"/>
      <c r="F252" s="113" t="e">
        <f t="shared" si="3"/>
        <v>#DIV/0!</v>
      </c>
      <c r="G252" s="43"/>
      <c r="H252" s="43"/>
      <c r="I252" s="43"/>
      <c r="J252" s="22"/>
      <c r="K252" s="23"/>
      <c r="L252" s="21"/>
      <c r="M252" s="19"/>
    </row>
    <row r="253" spans="1:13" x14ac:dyDescent="0.3">
      <c r="A253" s="109">
        <v>1250</v>
      </c>
      <c r="B253" s="381"/>
      <c r="C253" s="22"/>
      <c r="D253" s="20"/>
      <c r="E253" s="20"/>
      <c r="F253" s="113" t="e">
        <f t="shared" si="3"/>
        <v>#DIV/0!</v>
      </c>
      <c r="G253" s="43"/>
      <c r="H253" s="43"/>
      <c r="I253" s="43"/>
      <c r="J253" s="22"/>
      <c r="K253" s="23"/>
      <c r="L253" s="21"/>
      <c r="M253" s="19"/>
    </row>
    <row r="254" spans="1:13" x14ac:dyDescent="0.3">
      <c r="A254" s="109">
        <v>1251</v>
      </c>
      <c r="B254" s="381"/>
      <c r="C254" s="22"/>
      <c r="D254" s="20"/>
      <c r="E254" s="20"/>
      <c r="F254" s="113" t="e">
        <f t="shared" si="3"/>
        <v>#DIV/0!</v>
      </c>
      <c r="G254" s="43"/>
      <c r="H254" s="43"/>
      <c r="I254" s="43"/>
      <c r="J254" s="22"/>
      <c r="K254" s="23"/>
      <c r="L254" s="21"/>
      <c r="M254" s="19"/>
    </row>
    <row r="255" spans="1:13" x14ac:dyDescent="0.3">
      <c r="A255" s="109">
        <v>1252</v>
      </c>
      <c r="B255" s="381"/>
      <c r="C255" s="22"/>
      <c r="D255" s="20"/>
      <c r="E255" s="20"/>
      <c r="F255" s="113" t="e">
        <f t="shared" si="3"/>
        <v>#DIV/0!</v>
      </c>
      <c r="G255" s="43"/>
      <c r="H255" s="43"/>
      <c r="I255" s="43"/>
      <c r="J255" s="22"/>
      <c r="K255" s="23"/>
      <c r="L255" s="21"/>
      <c r="M255" s="19"/>
    </row>
    <row r="256" spans="1:13" x14ac:dyDescent="0.3">
      <c r="A256" s="109">
        <v>1253</v>
      </c>
      <c r="B256" s="381"/>
      <c r="C256" s="22"/>
      <c r="D256" s="20"/>
      <c r="E256" s="20"/>
      <c r="F256" s="113" t="e">
        <f t="shared" si="3"/>
        <v>#DIV/0!</v>
      </c>
      <c r="G256" s="43"/>
      <c r="H256" s="43"/>
      <c r="I256" s="43"/>
      <c r="J256" s="22"/>
      <c r="K256" s="23"/>
      <c r="L256" s="21"/>
      <c r="M256" s="19"/>
    </row>
    <row r="257" spans="1:13" x14ac:dyDescent="0.3">
      <c r="A257" s="109">
        <v>1254</v>
      </c>
      <c r="B257" s="381"/>
      <c r="C257" s="22"/>
      <c r="D257" s="20"/>
      <c r="E257" s="20"/>
      <c r="F257" s="113" t="e">
        <f t="shared" si="3"/>
        <v>#DIV/0!</v>
      </c>
      <c r="G257" s="43"/>
      <c r="H257" s="43"/>
      <c r="I257" s="43"/>
      <c r="J257" s="22"/>
      <c r="K257" s="23"/>
      <c r="L257" s="21"/>
      <c r="M257" s="19"/>
    </row>
    <row r="258" spans="1:13" x14ac:dyDescent="0.3">
      <c r="A258" s="109">
        <v>1255</v>
      </c>
      <c r="B258" s="381"/>
      <c r="C258" s="22"/>
      <c r="D258" s="20"/>
      <c r="E258" s="20"/>
      <c r="F258" s="113" t="e">
        <f t="shared" si="3"/>
        <v>#DIV/0!</v>
      </c>
      <c r="G258" s="43"/>
      <c r="H258" s="43"/>
      <c r="I258" s="43"/>
      <c r="J258" s="22"/>
      <c r="K258" s="23"/>
      <c r="L258" s="21"/>
      <c r="M258" s="19"/>
    </row>
    <row r="259" spans="1:13" x14ac:dyDescent="0.3">
      <c r="A259" s="109">
        <v>1256</v>
      </c>
      <c r="B259" s="381"/>
      <c r="C259" s="22"/>
      <c r="D259" s="20"/>
      <c r="E259" s="20"/>
      <c r="F259" s="113" t="e">
        <f t="shared" si="3"/>
        <v>#DIV/0!</v>
      </c>
      <c r="G259" s="43"/>
      <c r="H259" s="43"/>
      <c r="I259" s="43"/>
      <c r="J259" s="22"/>
      <c r="K259" s="23"/>
      <c r="L259" s="21"/>
      <c r="M259" s="19"/>
    </row>
    <row r="260" spans="1:13" x14ac:dyDescent="0.3">
      <c r="A260" s="109">
        <v>1257</v>
      </c>
      <c r="B260" s="381"/>
      <c r="C260" s="22"/>
      <c r="D260" s="20"/>
      <c r="E260" s="20"/>
      <c r="F260" s="113" t="e">
        <f t="shared" ref="F260:F323" si="4">ROUNDDOWN(H260/G260,0)</f>
        <v>#DIV/0!</v>
      </c>
      <c r="G260" s="43"/>
      <c r="H260" s="43"/>
      <c r="I260" s="43"/>
      <c r="J260" s="22"/>
      <c r="K260" s="23"/>
      <c r="L260" s="21"/>
      <c r="M260" s="19"/>
    </row>
    <row r="261" spans="1:13" x14ac:dyDescent="0.3">
      <c r="A261" s="109">
        <v>1258</v>
      </c>
      <c r="B261" s="381"/>
      <c r="C261" s="22"/>
      <c r="D261" s="20"/>
      <c r="E261" s="20"/>
      <c r="F261" s="113" t="e">
        <f t="shared" si="4"/>
        <v>#DIV/0!</v>
      </c>
      <c r="G261" s="43"/>
      <c r="H261" s="43"/>
      <c r="I261" s="43"/>
      <c r="J261" s="22"/>
      <c r="K261" s="23"/>
      <c r="L261" s="21"/>
      <c r="M261" s="19"/>
    </row>
    <row r="262" spans="1:13" x14ac:dyDescent="0.3">
      <c r="A262" s="109">
        <v>1259</v>
      </c>
      <c r="B262" s="381"/>
      <c r="C262" s="22"/>
      <c r="D262" s="20"/>
      <c r="E262" s="20"/>
      <c r="F262" s="113" t="e">
        <f t="shared" si="4"/>
        <v>#DIV/0!</v>
      </c>
      <c r="G262" s="43"/>
      <c r="H262" s="43"/>
      <c r="I262" s="43"/>
      <c r="J262" s="22"/>
      <c r="K262" s="23"/>
      <c r="L262" s="21"/>
      <c r="M262" s="19"/>
    </row>
    <row r="263" spans="1:13" x14ac:dyDescent="0.3">
      <c r="A263" s="109">
        <v>1260</v>
      </c>
      <c r="B263" s="381"/>
      <c r="C263" s="22"/>
      <c r="D263" s="20"/>
      <c r="E263" s="20"/>
      <c r="F263" s="113" t="e">
        <f t="shared" si="4"/>
        <v>#DIV/0!</v>
      </c>
      <c r="G263" s="43"/>
      <c r="H263" s="43"/>
      <c r="I263" s="43"/>
      <c r="J263" s="22"/>
      <c r="K263" s="23"/>
      <c r="L263" s="21"/>
      <c r="M263" s="19"/>
    </row>
    <row r="264" spans="1:13" x14ac:dyDescent="0.3">
      <c r="A264" s="109">
        <v>1261</v>
      </c>
      <c r="B264" s="381"/>
      <c r="C264" s="22"/>
      <c r="D264" s="20"/>
      <c r="E264" s="20"/>
      <c r="F264" s="113" t="e">
        <f t="shared" si="4"/>
        <v>#DIV/0!</v>
      </c>
      <c r="G264" s="43"/>
      <c r="H264" s="43"/>
      <c r="I264" s="43"/>
      <c r="J264" s="22"/>
      <c r="K264" s="23"/>
      <c r="L264" s="21"/>
      <c r="M264" s="19"/>
    </row>
    <row r="265" spans="1:13" x14ac:dyDescent="0.3">
      <c r="A265" s="109">
        <v>1262</v>
      </c>
      <c r="B265" s="381"/>
      <c r="C265" s="22"/>
      <c r="D265" s="20"/>
      <c r="E265" s="20"/>
      <c r="F265" s="113" t="e">
        <f t="shared" si="4"/>
        <v>#DIV/0!</v>
      </c>
      <c r="G265" s="43"/>
      <c r="H265" s="43"/>
      <c r="I265" s="43"/>
      <c r="J265" s="22"/>
      <c r="K265" s="23"/>
      <c r="L265" s="21"/>
      <c r="M265" s="19"/>
    </row>
    <row r="266" spans="1:13" x14ac:dyDescent="0.3">
      <c r="A266" s="109">
        <v>1263</v>
      </c>
      <c r="B266" s="381"/>
      <c r="C266" s="22"/>
      <c r="D266" s="20"/>
      <c r="E266" s="20"/>
      <c r="F266" s="113" t="e">
        <f t="shared" si="4"/>
        <v>#DIV/0!</v>
      </c>
      <c r="G266" s="43"/>
      <c r="H266" s="43"/>
      <c r="I266" s="43"/>
      <c r="J266" s="22"/>
      <c r="K266" s="23"/>
      <c r="L266" s="21"/>
      <c r="M266" s="19"/>
    </row>
    <row r="267" spans="1:13" x14ac:dyDescent="0.3">
      <c r="A267" s="109">
        <v>1264</v>
      </c>
      <c r="B267" s="381"/>
      <c r="C267" s="22"/>
      <c r="D267" s="20"/>
      <c r="E267" s="20"/>
      <c r="F267" s="113" t="e">
        <f t="shared" si="4"/>
        <v>#DIV/0!</v>
      </c>
      <c r="G267" s="43"/>
      <c r="H267" s="43"/>
      <c r="I267" s="43"/>
      <c r="J267" s="22"/>
      <c r="K267" s="23"/>
      <c r="L267" s="21"/>
      <c r="M267" s="19"/>
    </row>
    <row r="268" spans="1:13" x14ac:dyDescent="0.3">
      <c r="A268" s="109">
        <v>1265</v>
      </c>
      <c r="B268" s="381"/>
      <c r="C268" s="22"/>
      <c r="D268" s="20"/>
      <c r="E268" s="20"/>
      <c r="F268" s="113" t="e">
        <f t="shared" si="4"/>
        <v>#DIV/0!</v>
      </c>
      <c r="G268" s="43"/>
      <c r="H268" s="43"/>
      <c r="I268" s="43"/>
      <c r="J268" s="22"/>
      <c r="K268" s="23"/>
      <c r="L268" s="21"/>
      <c r="M268" s="19"/>
    </row>
    <row r="269" spans="1:13" x14ac:dyDescent="0.3">
      <c r="A269" s="109">
        <v>1266</v>
      </c>
      <c r="B269" s="381"/>
      <c r="C269" s="22"/>
      <c r="D269" s="20"/>
      <c r="E269" s="20"/>
      <c r="F269" s="113" t="e">
        <f t="shared" si="4"/>
        <v>#DIV/0!</v>
      </c>
      <c r="G269" s="43"/>
      <c r="H269" s="43"/>
      <c r="I269" s="43"/>
      <c r="J269" s="22"/>
      <c r="K269" s="23"/>
      <c r="L269" s="21"/>
      <c r="M269" s="19"/>
    </row>
    <row r="270" spans="1:13" x14ac:dyDescent="0.3">
      <c r="A270" s="109">
        <v>1267</v>
      </c>
      <c r="B270" s="381"/>
      <c r="C270" s="22"/>
      <c r="D270" s="20"/>
      <c r="E270" s="20"/>
      <c r="F270" s="113" t="e">
        <f t="shared" si="4"/>
        <v>#DIV/0!</v>
      </c>
      <c r="G270" s="43"/>
      <c r="H270" s="43"/>
      <c r="I270" s="43"/>
      <c r="J270" s="22"/>
      <c r="K270" s="23"/>
      <c r="L270" s="21"/>
      <c r="M270" s="19"/>
    </row>
    <row r="271" spans="1:13" x14ac:dyDescent="0.3">
      <c r="A271" s="109">
        <v>1268</v>
      </c>
      <c r="B271" s="381"/>
      <c r="C271" s="22"/>
      <c r="D271" s="20"/>
      <c r="E271" s="20"/>
      <c r="F271" s="113" t="e">
        <f t="shared" si="4"/>
        <v>#DIV/0!</v>
      </c>
      <c r="G271" s="43"/>
      <c r="H271" s="43"/>
      <c r="I271" s="43"/>
      <c r="J271" s="22"/>
      <c r="K271" s="23"/>
      <c r="L271" s="21"/>
      <c r="M271" s="19"/>
    </row>
    <row r="272" spans="1:13" x14ac:dyDescent="0.3">
      <c r="A272" s="109">
        <v>1269</v>
      </c>
      <c r="B272" s="381"/>
      <c r="C272" s="22"/>
      <c r="D272" s="20"/>
      <c r="E272" s="20"/>
      <c r="F272" s="113" t="e">
        <f t="shared" si="4"/>
        <v>#DIV/0!</v>
      </c>
      <c r="G272" s="43"/>
      <c r="H272" s="43"/>
      <c r="I272" s="43"/>
      <c r="J272" s="22"/>
      <c r="K272" s="23"/>
      <c r="L272" s="21"/>
      <c r="M272" s="19"/>
    </row>
    <row r="273" spans="1:13" x14ac:dyDescent="0.3">
      <c r="A273" s="109">
        <v>1270</v>
      </c>
      <c r="B273" s="381"/>
      <c r="C273" s="22"/>
      <c r="D273" s="20"/>
      <c r="E273" s="20"/>
      <c r="F273" s="113" t="e">
        <f t="shared" si="4"/>
        <v>#DIV/0!</v>
      </c>
      <c r="G273" s="43"/>
      <c r="H273" s="43"/>
      <c r="I273" s="43"/>
      <c r="J273" s="22"/>
      <c r="K273" s="23"/>
      <c r="L273" s="21"/>
      <c r="M273" s="19"/>
    </row>
    <row r="274" spans="1:13" x14ac:dyDescent="0.3">
      <c r="A274" s="109">
        <v>1271</v>
      </c>
      <c r="B274" s="381"/>
      <c r="C274" s="22"/>
      <c r="D274" s="20"/>
      <c r="E274" s="20"/>
      <c r="F274" s="113" t="e">
        <f t="shared" si="4"/>
        <v>#DIV/0!</v>
      </c>
      <c r="G274" s="43"/>
      <c r="H274" s="43"/>
      <c r="I274" s="43"/>
      <c r="J274" s="22"/>
      <c r="K274" s="23"/>
      <c r="L274" s="21"/>
      <c r="M274" s="19"/>
    </row>
    <row r="275" spans="1:13" x14ac:dyDescent="0.3">
      <c r="A275" s="109">
        <v>1272</v>
      </c>
      <c r="B275" s="381"/>
      <c r="C275" s="22"/>
      <c r="D275" s="20"/>
      <c r="E275" s="20"/>
      <c r="F275" s="113" t="e">
        <f t="shared" si="4"/>
        <v>#DIV/0!</v>
      </c>
      <c r="G275" s="43"/>
      <c r="H275" s="43"/>
      <c r="I275" s="43"/>
      <c r="J275" s="22"/>
      <c r="K275" s="23"/>
      <c r="L275" s="21"/>
      <c r="M275" s="19"/>
    </row>
    <row r="276" spans="1:13" x14ac:dyDescent="0.3">
      <c r="A276" s="109">
        <v>1273</v>
      </c>
      <c r="B276" s="381"/>
      <c r="C276" s="22"/>
      <c r="D276" s="20"/>
      <c r="E276" s="20"/>
      <c r="F276" s="113" t="e">
        <f t="shared" si="4"/>
        <v>#DIV/0!</v>
      </c>
      <c r="G276" s="43"/>
      <c r="H276" s="43"/>
      <c r="I276" s="43"/>
      <c r="J276" s="22"/>
      <c r="K276" s="23"/>
      <c r="L276" s="21"/>
      <c r="M276" s="19"/>
    </row>
    <row r="277" spans="1:13" x14ac:dyDescent="0.3">
      <c r="A277" s="109">
        <v>1274</v>
      </c>
      <c r="B277" s="381"/>
      <c r="C277" s="22"/>
      <c r="D277" s="20"/>
      <c r="E277" s="20"/>
      <c r="F277" s="113" t="e">
        <f t="shared" si="4"/>
        <v>#DIV/0!</v>
      </c>
      <c r="G277" s="43"/>
      <c r="H277" s="43"/>
      <c r="I277" s="43"/>
      <c r="J277" s="22"/>
      <c r="K277" s="23"/>
      <c r="L277" s="21"/>
      <c r="M277" s="19"/>
    </row>
    <row r="278" spans="1:13" x14ac:dyDescent="0.3">
      <c r="A278" s="109">
        <v>1275</v>
      </c>
      <c r="B278" s="381"/>
      <c r="C278" s="22"/>
      <c r="D278" s="20"/>
      <c r="E278" s="20"/>
      <c r="F278" s="113" t="e">
        <f t="shared" si="4"/>
        <v>#DIV/0!</v>
      </c>
      <c r="G278" s="43"/>
      <c r="H278" s="43"/>
      <c r="I278" s="43"/>
      <c r="J278" s="22"/>
      <c r="K278" s="23"/>
      <c r="L278" s="21"/>
      <c r="M278" s="19"/>
    </row>
    <row r="279" spans="1:13" x14ac:dyDescent="0.3">
      <c r="A279" s="109">
        <v>1276</v>
      </c>
      <c r="B279" s="381"/>
      <c r="C279" s="22"/>
      <c r="D279" s="20"/>
      <c r="E279" s="20"/>
      <c r="F279" s="113" t="e">
        <f t="shared" si="4"/>
        <v>#DIV/0!</v>
      </c>
      <c r="G279" s="43"/>
      <c r="H279" s="43"/>
      <c r="I279" s="43"/>
      <c r="J279" s="22"/>
      <c r="K279" s="23"/>
      <c r="L279" s="21"/>
      <c r="M279" s="19"/>
    </row>
    <row r="280" spans="1:13" x14ac:dyDescent="0.3">
      <c r="A280" s="109">
        <v>1277</v>
      </c>
      <c r="B280" s="381"/>
      <c r="C280" s="22"/>
      <c r="D280" s="20"/>
      <c r="E280" s="20"/>
      <c r="F280" s="113" t="e">
        <f t="shared" si="4"/>
        <v>#DIV/0!</v>
      </c>
      <c r="G280" s="43"/>
      <c r="H280" s="43"/>
      <c r="I280" s="43"/>
      <c r="J280" s="22"/>
      <c r="K280" s="23"/>
      <c r="L280" s="21"/>
      <c r="M280" s="19"/>
    </row>
    <row r="281" spans="1:13" x14ac:dyDescent="0.3">
      <c r="A281" s="109">
        <v>1278</v>
      </c>
      <c r="B281" s="381"/>
      <c r="C281" s="22"/>
      <c r="D281" s="20"/>
      <c r="E281" s="20"/>
      <c r="F281" s="113" t="e">
        <f t="shared" si="4"/>
        <v>#DIV/0!</v>
      </c>
      <c r="G281" s="43"/>
      <c r="H281" s="43"/>
      <c r="I281" s="43"/>
      <c r="J281" s="22"/>
      <c r="K281" s="23"/>
      <c r="L281" s="21"/>
      <c r="M281" s="19"/>
    </row>
    <row r="282" spans="1:13" x14ac:dyDescent="0.3">
      <c r="A282" s="109">
        <v>1279</v>
      </c>
      <c r="B282" s="381"/>
      <c r="C282" s="22"/>
      <c r="D282" s="20"/>
      <c r="E282" s="20"/>
      <c r="F282" s="113" t="e">
        <f t="shared" si="4"/>
        <v>#DIV/0!</v>
      </c>
      <c r="G282" s="43"/>
      <c r="H282" s="43"/>
      <c r="I282" s="43"/>
      <c r="J282" s="22"/>
      <c r="K282" s="23"/>
      <c r="L282" s="21"/>
      <c r="M282" s="19"/>
    </row>
    <row r="283" spans="1:13" x14ac:dyDescent="0.3">
      <c r="A283" s="109">
        <v>1280</v>
      </c>
      <c r="B283" s="381"/>
      <c r="C283" s="22"/>
      <c r="D283" s="20"/>
      <c r="E283" s="20"/>
      <c r="F283" s="113" t="e">
        <f t="shared" si="4"/>
        <v>#DIV/0!</v>
      </c>
      <c r="G283" s="43"/>
      <c r="H283" s="43"/>
      <c r="I283" s="43"/>
      <c r="J283" s="22"/>
      <c r="K283" s="23"/>
      <c r="L283" s="21"/>
      <c r="M283" s="19"/>
    </row>
    <row r="284" spans="1:13" x14ac:dyDescent="0.3">
      <c r="A284" s="109">
        <v>1281</v>
      </c>
      <c r="B284" s="381"/>
      <c r="C284" s="22"/>
      <c r="D284" s="20"/>
      <c r="E284" s="20"/>
      <c r="F284" s="113" t="e">
        <f t="shared" si="4"/>
        <v>#DIV/0!</v>
      </c>
      <c r="G284" s="43"/>
      <c r="H284" s="43"/>
      <c r="I284" s="43"/>
      <c r="J284" s="22"/>
      <c r="K284" s="23"/>
      <c r="L284" s="21"/>
      <c r="M284" s="19"/>
    </row>
    <row r="285" spans="1:13" x14ac:dyDescent="0.3">
      <c r="A285" s="109">
        <v>1282</v>
      </c>
      <c r="B285" s="381"/>
      <c r="C285" s="22"/>
      <c r="D285" s="20"/>
      <c r="E285" s="20"/>
      <c r="F285" s="113" t="e">
        <f t="shared" si="4"/>
        <v>#DIV/0!</v>
      </c>
      <c r="G285" s="43"/>
      <c r="H285" s="43"/>
      <c r="I285" s="43"/>
      <c r="J285" s="22"/>
      <c r="K285" s="23"/>
      <c r="L285" s="21"/>
      <c r="M285" s="19"/>
    </row>
    <row r="286" spans="1:13" x14ac:dyDescent="0.3">
      <c r="A286" s="109">
        <v>1283</v>
      </c>
      <c r="B286" s="381"/>
      <c r="C286" s="22"/>
      <c r="D286" s="20"/>
      <c r="E286" s="20"/>
      <c r="F286" s="113" t="e">
        <f t="shared" si="4"/>
        <v>#DIV/0!</v>
      </c>
      <c r="G286" s="43"/>
      <c r="H286" s="43"/>
      <c r="I286" s="43"/>
      <c r="J286" s="22"/>
      <c r="K286" s="23"/>
      <c r="L286" s="21"/>
      <c r="M286" s="19"/>
    </row>
    <row r="287" spans="1:13" x14ac:dyDescent="0.3">
      <c r="A287" s="109">
        <v>1284</v>
      </c>
      <c r="B287" s="381"/>
      <c r="C287" s="22"/>
      <c r="D287" s="20"/>
      <c r="E287" s="20"/>
      <c r="F287" s="113" t="e">
        <f t="shared" si="4"/>
        <v>#DIV/0!</v>
      </c>
      <c r="G287" s="43"/>
      <c r="H287" s="43"/>
      <c r="I287" s="43"/>
      <c r="J287" s="22"/>
      <c r="K287" s="23"/>
      <c r="L287" s="21"/>
      <c r="M287" s="19"/>
    </row>
    <row r="288" spans="1:13" x14ac:dyDescent="0.3">
      <c r="A288" s="109">
        <v>1285</v>
      </c>
      <c r="B288" s="381"/>
      <c r="C288" s="22"/>
      <c r="D288" s="20"/>
      <c r="E288" s="20"/>
      <c r="F288" s="113" t="e">
        <f t="shared" si="4"/>
        <v>#DIV/0!</v>
      </c>
      <c r="G288" s="43"/>
      <c r="H288" s="43"/>
      <c r="I288" s="43"/>
      <c r="J288" s="22"/>
      <c r="K288" s="23"/>
      <c r="L288" s="21"/>
      <c r="M288" s="19"/>
    </row>
    <row r="289" spans="1:13" x14ac:dyDescent="0.3">
      <c r="A289" s="109">
        <v>1286</v>
      </c>
      <c r="B289" s="381"/>
      <c r="C289" s="22"/>
      <c r="D289" s="20"/>
      <c r="E289" s="20"/>
      <c r="F289" s="113" t="e">
        <f t="shared" si="4"/>
        <v>#DIV/0!</v>
      </c>
      <c r="G289" s="43"/>
      <c r="H289" s="43"/>
      <c r="I289" s="43"/>
      <c r="J289" s="22"/>
      <c r="K289" s="23"/>
      <c r="L289" s="21"/>
      <c r="M289" s="19"/>
    </row>
    <row r="290" spans="1:13" x14ac:dyDescent="0.3">
      <c r="A290" s="109">
        <v>1287</v>
      </c>
      <c r="B290" s="381"/>
      <c r="C290" s="22"/>
      <c r="D290" s="20"/>
      <c r="E290" s="20"/>
      <c r="F290" s="113" t="e">
        <f t="shared" si="4"/>
        <v>#DIV/0!</v>
      </c>
      <c r="G290" s="43"/>
      <c r="H290" s="43"/>
      <c r="I290" s="43"/>
      <c r="J290" s="22"/>
      <c r="K290" s="23"/>
      <c r="L290" s="21"/>
      <c r="M290" s="19"/>
    </row>
    <row r="291" spans="1:13" x14ac:dyDescent="0.3">
      <c r="A291" s="109">
        <v>1288</v>
      </c>
      <c r="B291" s="381"/>
      <c r="C291" s="22"/>
      <c r="D291" s="20"/>
      <c r="E291" s="20"/>
      <c r="F291" s="113" t="e">
        <f t="shared" si="4"/>
        <v>#DIV/0!</v>
      </c>
      <c r="G291" s="43"/>
      <c r="H291" s="43"/>
      <c r="I291" s="43"/>
      <c r="J291" s="22"/>
      <c r="K291" s="23"/>
      <c r="L291" s="21"/>
      <c r="M291" s="19"/>
    </row>
    <row r="292" spans="1:13" x14ac:dyDescent="0.3">
      <c r="A292" s="109">
        <v>1289</v>
      </c>
      <c r="B292" s="381"/>
      <c r="C292" s="22"/>
      <c r="D292" s="20"/>
      <c r="E292" s="20"/>
      <c r="F292" s="113" t="e">
        <f t="shared" si="4"/>
        <v>#DIV/0!</v>
      </c>
      <c r="G292" s="43"/>
      <c r="H292" s="43"/>
      <c r="I292" s="43"/>
      <c r="J292" s="22"/>
      <c r="K292" s="23"/>
      <c r="L292" s="21"/>
      <c r="M292" s="19"/>
    </row>
    <row r="293" spans="1:13" x14ac:dyDescent="0.3">
      <c r="A293" s="109">
        <v>1290</v>
      </c>
      <c r="B293" s="381"/>
      <c r="C293" s="22"/>
      <c r="D293" s="20"/>
      <c r="E293" s="20"/>
      <c r="F293" s="113" t="e">
        <f t="shared" si="4"/>
        <v>#DIV/0!</v>
      </c>
      <c r="G293" s="43"/>
      <c r="H293" s="43"/>
      <c r="I293" s="43"/>
      <c r="J293" s="22"/>
      <c r="K293" s="23"/>
      <c r="L293" s="21"/>
      <c r="M293" s="19"/>
    </row>
    <row r="294" spans="1:13" x14ac:dyDescent="0.3">
      <c r="A294" s="109">
        <v>1291</v>
      </c>
      <c r="B294" s="381"/>
      <c r="C294" s="22"/>
      <c r="D294" s="20"/>
      <c r="E294" s="20"/>
      <c r="F294" s="113" t="e">
        <f t="shared" si="4"/>
        <v>#DIV/0!</v>
      </c>
      <c r="G294" s="43"/>
      <c r="H294" s="43"/>
      <c r="I294" s="43"/>
      <c r="J294" s="22"/>
      <c r="K294" s="23"/>
      <c r="L294" s="21"/>
      <c r="M294" s="19"/>
    </row>
    <row r="295" spans="1:13" x14ac:dyDescent="0.3">
      <c r="A295" s="109">
        <v>1292</v>
      </c>
      <c r="B295" s="381"/>
      <c r="C295" s="22"/>
      <c r="D295" s="20"/>
      <c r="E295" s="20"/>
      <c r="F295" s="113" t="e">
        <f t="shared" si="4"/>
        <v>#DIV/0!</v>
      </c>
      <c r="G295" s="43"/>
      <c r="H295" s="43"/>
      <c r="I295" s="43"/>
      <c r="J295" s="22"/>
      <c r="K295" s="23"/>
      <c r="L295" s="21"/>
      <c r="M295" s="19"/>
    </row>
    <row r="296" spans="1:13" x14ac:dyDescent="0.3">
      <c r="A296" s="109">
        <v>1293</v>
      </c>
      <c r="B296" s="381"/>
      <c r="C296" s="22"/>
      <c r="D296" s="20"/>
      <c r="E296" s="20"/>
      <c r="F296" s="113" t="e">
        <f t="shared" si="4"/>
        <v>#DIV/0!</v>
      </c>
      <c r="G296" s="43"/>
      <c r="H296" s="43"/>
      <c r="I296" s="43"/>
      <c r="J296" s="22"/>
      <c r="K296" s="23"/>
      <c r="L296" s="21"/>
      <c r="M296" s="19"/>
    </row>
    <row r="297" spans="1:13" x14ac:dyDescent="0.3">
      <c r="A297" s="109">
        <v>1294</v>
      </c>
      <c r="B297" s="381"/>
      <c r="C297" s="22"/>
      <c r="D297" s="20"/>
      <c r="E297" s="20"/>
      <c r="F297" s="113" t="e">
        <f t="shared" si="4"/>
        <v>#DIV/0!</v>
      </c>
      <c r="G297" s="43"/>
      <c r="H297" s="43"/>
      <c r="I297" s="43"/>
      <c r="J297" s="22"/>
      <c r="K297" s="23"/>
      <c r="L297" s="21"/>
      <c r="M297" s="19"/>
    </row>
    <row r="298" spans="1:13" x14ac:dyDescent="0.3">
      <c r="A298" s="109">
        <v>1295</v>
      </c>
      <c r="B298" s="381"/>
      <c r="C298" s="22"/>
      <c r="D298" s="20"/>
      <c r="E298" s="20"/>
      <c r="F298" s="113" t="e">
        <f t="shared" si="4"/>
        <v>#DIV/0!</v>
      </c>
      <c r="G298" s="43"/>
      <c r="H298" s="43"/>
      <c r="I298" s="43"/>
      <c r="J298" s="22"/>
      <c r="K298" s="23"/>
      <c r="L298" s="21"/>
      <c r="M298" s="19"/>
    </row>
    <row r="299" spans="1:13" x14ac:dyDescent="0.3">
      <c r="A299" s="109">
        <v>1296</v>
      </c>
      <c r="B299" s="381"/>
      <c r="C299" s="22"/>
      <c r="D299" s="20"/>
      <c r="E299" s="20"/>
      <c r="F299" s="113" t="e">
        <f t="shared" si="4"/>
        <v>#DIV/0!</v>
      </c>
      <c r="G299" s="43"/>
      <c r="H299" s="43"/>
      <c r="I299" s="43"/>
      <c r="J299" s="22"/>
      <c r="K299" s="23"/>
      <c r="L299" s="21"/>
      <c r="M299" s="19"/>
    </row>
    <row r="300" spans="1:13" x14ac:dyDescent="0.3">
      <c r="A300" s="109">
        <v>1297</v>
      </c>
      <c r="B300" s="381"/>
      <c r="C300" s="22"/>
      <c r="D300" s="20"/>
      <c r="E300" s="20"/>
      <c r="F300" s="113" t="e">
        <f t="shared" si="4"/>
        <v>#DIV/0!</v>
      </c>
      <c r="G300" s="43"/>
      <c r="H300" s="43"/>
      <c r="I300" s="43"/>
      <c r="J300" s="22"/>
      <c r="K300" s="23"/>
      <c r="L300" s="21"/>
      <c r="M300" s="19"/>
    </row>
    <row r="301" spans="1:13" x14ac:dyDescent="0.3">
      <c r="A301" s="109">
        <v>1298</v>
      </c>
      <c r="B301" s="381"/>
      <c r="C301" s="22"/>
      <c r="D301" s="20"/>
      <c r="E301" s="20"/>
      <c r="F301" s="113" t="e">
        <f t="shared" si="4"/>
        <v>#DIV/0!</v>
      </c>
      <c r="G301" s="43"/>
      <c r="H301" s="43"/>
      <c r="I301" s="43"/>
      <c r="J301" s="22"/>
      <c r="K301" s="23"/>
      <c r="L301" s="21"/>
      <c r="M301" s="19"/>
    </row>
    <row r="302" spans="1:13" x14ac:dyDescent="0.3">
      <c r="A302" s="109">
        <v>1299</v>
      </c>
      <c r="B302" s="381"/>
      <c r="C302" s="22"/>
      <c r="D302" s="20"/>
      <c r="E302" s="20"/>
      <c r="F302" s="113" t="e">
        <f t="shared" si="4"/>
        <v>#DIV/0!</v>
      </c>
      <c r="G302" s="43"/>
      <c r="H302" s="43"/>
      <c r="I302" s="43"/>
      <c r="J302" s="22"/>
      <c r="K302" s="23"/>
      <c r="L302" s="21"/>
      <c r="M302" s="19"/>
    </row>
    <row r="303" spans="1:13" x14ac:dyDescent="0.3">
      <c r="A303" s="109">
        <v>1300</v>
      </c>
      <c r="B303" s="381"/>
      <c r="C303" s="22"/>
      <c r="D303" s="20"/>
      <c r="E303" s="20"/>
      <c r="F303" s="113" t="e">
        <f t="shared" si="4"/>
        <v>#DIV/0!</v>
      </c>
      <c r="G303" s="43"/>
      <c r="H303" s="43"/>
      <c r="I303" s="43"/>
      <c r="J303" s="22"/>
      <c r="K303" s="23"/>
      <c r="L303" s="21"/>
      <c r="M303" s="19"/>
    </row>
    <row r="304" spans="1:13" x14ac:dyDescent="0.3">
      <c r="A304" s="109">
        <v>1301</v>
      </c>
      <c r="B304" s="381"/>
      <c r="C304" s="22"/>
      <c r="D304" s="20"/>
      <c r="E304" s="20"/>
      <c r="F304" s="113" t="e">
        <f t="shared" si="4"/>
        <v>#DIV/0!</v>
      </c>
      <c r="G304" s="43"/>
      <c r="H304" s="43"/>
      <c r="I304" s="43"/>
      <c r="J304" s="22"/>
      <c r="K304" s="23"/>
      <c r="L304" s="21"/>
      <c r="M304" s="19"/>
    </row>
    <row r="305" spans="1:13" x14ac:dyDescent="0.3">
      <c r="A305" s="109">
        <v>1302</v>
      </c>
      <c r="B305" s="381"/>
      <c r="C305" s="22"/>
      <c r="D305" s="20"/>
      <c r="E305" s="20"/>
      <c r="F305" s="113" t="e">
        <f t="shared" si="4"/>
        <v>#DIV/0!</v>
      </c>
      <c r="G305" s="43"/>
      <c r="H305" s="43"/>
      <c r="I305" s="43"/>
      <c r="J305" s="22"/>
      <c r="K305" s="23"/>
      <c r="L305" s="21"/>
      <c r="M305" s="19"/>
    </row>
    <row r="306" spans="1:13" x14ac:dyDescent="0.3">
      <c r="A306" s="109">
        <v>1303</v>
      </c>
      <c r="B306" s="381"/>
      <c r="C306" s="22"/>
      <c r="D306" s="20"/>
      <c r="E306" s="20"/>
      <c r="F306" s="113" t="e">
        <f t="shared" si="4"/>
        <v>#DIV/0!</v>
      </c>
      <c r="G306" s="43"/>
      <c r="H306" s="43"/>
      <c r="I306" s="43"/>
      <c r="J306" s="22"/>
      <c r="K306" s="23"/>
      <c r="L306" s="21"/>
      <c r="M306" s="19"/>
    </row>
    <row r="307" spans="1:13" x14ac:dyDescent="0.3">
      <c r="A307" s="109">
        <v>1304</v>
      </c>
      <c r="B307" s="381"/>
      <c r="C307" s="22"/>
      <c r="D307" s="20"/>
      <c r="E307" s="20"/>
      <c r="F307" s="113" t="e">
        <f t="shared" si="4"/>
        <v>#DIV/0!</v>
      </c>
      <c r="G307" s="43"/>
      <c r="H307" s="43"/>
      <c r="I307" s="43"/>
      <c r="J307" s="22"/>
      <c r="K307" s="23"/>
      <c r="L307" s="21"/>
      <c r="M307" s="19"/>
    </row>
    <row r="308" spans="1:13" x14ac:dyDescent="0.3">
      <c r="A308" s="109">
        <v>1305</v>
      </c>
      <c r="B308" s="381"/>
      <c r="C308" s="22"/>
      <c r="D308" s="20"/>
      <c r="E308" s="20"/>
      <c r="F308" s="113" t="e">
        <f t="shared" si="4"/>
        <v>#DIV/0!</v>
      </c>
      <c r="G308" s="43"/>
      <c r="H308" s="43"/>
      <c r="I308" s="43"/>
      <c r="J308" s="22"/>
      <c r="K308" s="23"/>
      <c r="L308" s="21"/>
      <c r="M308" s="19"/>
    </row>
    <row r="309" spans="1:13" x14ac:dyDescent="0.3">
      <c r="A309" s="109">
        <v>1306</v>
      </c>
      <c r="B309" s="381"/>
      <c r="C309" s="22"/>
      <c r="D309" s="20"/>
      <c r="E309" s="20"/>
      <c r="F309" s="113" t="e">
        <f t="shared" si="4"/>
        <v>#DIV/0!</v>
      </c>
      <c r="G309" s="43"/>
      <c r="H309" s="43"/>
      <c r="I309" s="43"/>
      <c r="J309" s="22"/>
      <c r="K309" s="23"/>
      <c r="L309" s="21"/>
      <c r="M309" s="19"/>
    </row>
    <row r="310" spans="1:13" x14ac:dyDescent="0.3">
      <c r="A310" s="109">
        <v>1307</v>
      </c>
      <c r="B310" s="381"/>
      <c r="C310" s="22"/>
      <c r="D310" s="20"/>
      <c r="E310" s="20"/>
      <c r="F310" s="113" t="e">
        <f t="shared" si="4"/>
        <v>#DIV/0!</v>
      </c>
      <c r="G310" s="43"/>
      <c r="H310" s="43"/>
      <c r="I310" s="43"/>
      <c r="J310" s="22"/>
      <c r="K310" s="23"/>
      <c r="L310" s="21"/>
      <c r="M310" s="19"/>
    </row>
    <row r="311" spans="1:13" x14ac:dyDescent="0.3">
      <c r="A311" s="109">
        <v>1308</v>
      </c>
      <c r="B311" s="381"/>
      <c r="C311" s="22"/>
      <c r="D311" s="20"/>
      <c r="E311" s="20"/>
      <c r="F311" s="113" t="e">
        <f t="shared" si="4"/>
        <v>#DIV/0!</v>
      </c>
      <c r="G311" s="43"/>
      <c r="H311" s="43"/>
      <c r="I311" s="43"/>
      <c r="J311" s="22"/>
      <c r="K311" s="23"/>
      <c r="L311" s="21"/>
      <c r="M311" s="19"/>
    </row>
    <row r="312" spans="1:13" x14ac:dyDescent="0.3">
      <c r="A312" s="109">
        <v>1309</v>
      </c>
      <c r="B312" s="381"/>
      <c r="C312" s="22"/>
      <c r="D312" s="20"/>
      <c r="E312" s="20"/>
      <c r="F312" s="113" t="e">
        <f t="shared" si="4"/>
        <v>#DIV/0!</v>
      </c>
      <c r="G312" s="43"/>
      <c r="H312" s="43"/>
      <c r="I312" s="43"/>
      <c r="J312" s="22"/>
      <c r="K312" s="23"/>
      <c r="L312" s="21"/>
      <c r="M312" s="19"/>
    </row>
    <row r="313" spans="1:13" x14ac:dyDescent="0.3">
      <c r="A313" s="109">
        <v>1310</v>
      </c>
      <c r="B313" s="381"/>
      <c r="C313" s="22"/>
      <c r="D313" s="20"/>
      <c r="E313" s="20"/>
      <c r="F313" s="113" t="e">
        <f t="shared" si="4"/>
        <v>#DIV/0!</v>
      </c>
      <c r="G313" s="43"/>
      <c r="H313" s="43"/>
      <c r="I313" s="43"/>
      <c r="J313" s="22"/>
      <c r="K313" s="23"/>
      <c r="L313" s="21"/>
      <c r="M313" s="19"/>
    </row>
    <row r="314" spans="1:13" x14ac:dyDescent="0.3">
      <c r="A314" s="109">
        <v>1311</v>
      </c>
      <c r="B314" s="381"/>
      <c r="C314" s="22"/>
      <c r="D314" s="20"/>
      <c r="E314" s="20"/>
      <c r="F314" s="113" t="e">
        <f t="shared" si="4"/>
        <v>#DIV/0!</v>
      </c>
      <c r="G314" s="43"/>
      <c r="H314" s="43"/>
      <c r="I314" s="43"/>
      <c r="J314" s="22"/>
      <c r="K314" s="23"/>
      <c r="L314" s="21"/>
      <c r="M314" s="19"/>
    </row>
    <row r="315" spans="1:13" x14ac:dyDescent="0.3">
      <c r="A315" s="109">
        <v>1312</v>
      </c>
      <c r="B315" s="381"/>
      <c r="C315" s="22"/>
      <c r="D315" s="20"/>
      <c r="E315" s="20"/>
      <c r="F315" s="113" t="e">
        <f t="shared" si="4"/>
        <v>#DIV/0!</v>
      </c>
      <c r="G315" s="43"/>
      <c r="H315" s="43"/>
      <c r="I315" s="43"/>
      <c r="J315" s="22"/>
      <c r="K315" s="23"/>
      <c r="L315" s="21"/>
      <c r="M315" s="19"/>
    </row>
    <row r="316" spans="1:13" x14ac:dyDescent="0.3">
      <c r="A316" s="109">
        <v>1313</v>
      </c>
      <c r="B316" s="381"/>
      <c r="C316" s="22"/>
      <c r="D316" s="20"/>
      <c r="E316" s="20"/>
      <c r="F316" s="113" t="e">
        <f t="shared" si="4"/>
        <v>#DIV/0!</v>
      </c>
      <c r="G316" s="43"/>
      <c r="H316" s="43"/>
      <c r="I316" s="43"/>
      <c r="J316" s="22"/>
      <c r="K316" s="23"/>
      <c r="L316" s="21"/>
      <c r="M316" s="19"/>
    </row>
    <row r="317" spans="1:13" x14ac:dyDescent="0.3">
      <c r="A317" s="109">
        <v>1314</v>
      </c>
      <c r="B317" s="381"/>
      <c r="C317" s="22"/>
      <c r="D317" s="20"/>
      <c r="E317" s="20"/>
      <c r="F317" s="113" t="e">
        <f t="shared" si="4"/>
        <v>#DIV/0!</v>
      </c>
      <c r="G317" s="43"/>
      <c r="H317" s="43"/>
      <c r="I317" s="43"/>
      <c r="J317" s="22"/>
      <c r="K317" s="23"/>
      <c r="L317" s="21"/>
      <c r="M317" s="19"/>
    </row>
    <row r="318" spans="1:13" x14ac:dyDescent="0.3">
      <c r="A318" s="109">
        <v>1315</v>
      </c>
      <c r="B318" s="381"/>
      <c r="C318" s="22"/>
      <c r="D318" s="20"/>
      <c r="E318" s="20"/>
      <c r="F318" s="113" t="e">
        <f t="shared" si="4"/>
        <v>#DIV/0!</v>
      </c>
      <c r="G318" s="43"/>
      <c r="H318" s="43"/>
      <c r="I318" s="43"/>
      <c r="J318" s="22"/>
      <c r="K318" s="23"/>
      <c r="L318" s="21"/>
      <c r="M318" s="19"/>
    </row>
    <row r="319" spans="1:13" x14ac:dyDescent="0.3">
      <c r="A319" s="109">
        <v>1316</v>
      </c>
      <c r="B319" s="381"/>
      <c r="C319" s="22"/>
      <c r="D319" s="20"/>
      <c r="E319" s="20"/>
      <c r="F319" s="113" t="e">
        <f t="shared" si="4"/>
        <v>#DIV/0!</v>
      </c>
      <c r="G319" s="43"/>
      <c r="H319" s="43"/>
      <c r="I319" s="43"/>
      <c r="J319" s="22"/>
      <c r="K319" s="23"/>
      <c r="L319" s="21"/>
      <c r="M319" s="19"/>
    </row>
    <row r="320" spans="1:13" x14ac:dyDescent="0.3">
      <c r="A320" s="109">
        <v>1317</v>
      </c>
      <c r="B320" s="381"/>
      <c r="C320" s="22"/>
      <c r="D320" s="20"/>
      <c r="E320" s="20"/>
      <c r="F320" s="113" t="e">
        <f t="shared" si="4"/>
        <v>#DIV/0!</v>
      </c>
      <c r="G320" s="43"/>
      <c r="H320" s="43"/>
      <c r="I320" s="43"/>
      <c r="J320" s="22"/>
      <c r="K320" s="23"/>
      <c r="L320" s="21"/>
      <c r="M320" s="19"/>
    </row>
    <row r="321" spans="1:13" x14ac:dyDescent="0.3">
      <c r="A321" s="109">
        <v>1318</v>
      </c>
      <c r="B321" s="381"/>
      <c r="C321" s="22"/>
      <c r="D321" s="20"/>
      <c r="E321" s="20"/>
      <c r="F321" s="113" t="e">
        <f t="shared" si="4"/>
        <v>#DIV/0!</v>
      </c>
      <c r="G321" s="43"/>
      <c r="H321" s="43"/>
      <c r="I321" s="43"/>
      <c r="J321" s="22"/>
      <c r="K321" s="23"/>
      <c r="L321" s="21"/>
      <c r="M321" s="19"/>
    </row>
    <row r="322" spans="1:13" x14ac:dyDescent="0.3">
      <c r="A322" s="109">
        <v>1319</v>
      </c>
      <c r="B322" s="381"/>
      <c r="C322" s="22"/>
      <c r="D322" s="20"/>
      <c r="E322" s="20"/>
      <c r="F322" s="113" t="e">
        <f t="shared" si="4"/>
        <v>#DIV/0!</v>
      </c>
      <c r="G322" s="43"/>
      <c r="H322" s="43"/>
      <c r="I322" s="43"/>
      <c r="J322" s="22"/>
      <c r="K322" s="23"/>
      <c r="L322" s="21"/>
      <c r="M322" s="19"/>
    </row>
    <row r="323" spans="1:13" x14ac:dyDescent="0.3">
      <c r="A323" s="109">
        <v>1320</v>
      </c>
      <c r="B323" s="381"/>
      <c r="C323" s="22"/>
      <c r="D323" s="20"/>
      <c r="E323" s="20"/>
      <c r="F323" s="113" t="e">
        <f t="shared" si="4"/>
        <v>#DIV/0!</v>
      </c>
      <c r="G323" s="43"/>
      <c r="H323" s="43"/>
      <c r="I323" s="43"/>
      <c r="J323" s="22"/>
      <c r="K323" s="23"/>
      <c r="L323" s="21"/>
      <c r="M323" s="19"/>
    </row>
    <row r="324" spans="1:13" x14ac:dyDescent="0.3">
      <c r="A324" s="109">
        <v>1321</v>
      </c>
      <c r="B324" s="381"/>
      <c r="C324" s="22"/>
      <c r="D324" s="20"/>
      <c r="E324" s="20"/>
      <c r="F324" s="113" t="e">
        <f t="shared" ref="F324:F387" si="5">ROUNDDOWN(H324/G324,0)</f>
        <v>#DIV/0!</v>
      </c>
      <c r="G324" s="43"/>
      <c r="H324" s="43"/>
      <c r="I324" s="43"/>
      <c r="J324" s="22"/>
      <c r="K324" s="23"/>
      <c r="L324" s="21"/>
      <c r="M324" s="19"/>
    </row>
    <row r="325" spans="1:13" x14ac:dyDescent="0.3">
      <c r="A325" s="109">
        <v>1322</v>
      </c>
      <c r="B325" s="381"/>
      <c r="C325" s="22"/>
      <c r="D325" s="20"/>
      <c r="E325" s="20"/>
      <c r="F325" s="113" t="e">
        <f t="shared" si="5"/>
        <v>#DIV/0!</v>
      </c>
      <c r="G325" s="43"/>
      <c r="H325" s="43"/>
      <c r="I325" s="43"/>
      <c r="J325" s="22"/>
      <c r="K325" s="23"/>
      <c r="L325" s="21"/>
      <c r="M325" s="19"/>
    </row>
    <row r="326" spans="1:13" x14ac:dyDescent="0.3">
      <c r="A326" s="109">
        <v>1323</v>
      </c>
      <c r="B326" s="381"/>
      <c r="C326" s="22"/>
      <c r="D326" s="20"/>
      <c r="E326" s="20"/>
      <c r="F326" s="113" t="e">
        <f t="shared" si="5"/>
        <v>#DIV/0!</v>
      </c>
      <c r="G326" s="43"/>
      <c r="H326" s="43"/>
      <c r="I326" s="43"/>
      <c r="J326" s="22"/>
      <c r="K326" s="23"/>
      <c r="L326" s="21"/>
      <c r="M326" s="19"/>
    </row>
    <row r="327" spans="1:13" x14ac:dyDescent="0.3">
      <c r="A327" s="109">
        <v>1324</v>
      </c>
      <c r="B327" s="381"/>
      <c r="C327" s="22"/>
      <c r="D327" s="20"/>
      <c r="E327" s="20"/>
      <c r="F327" s="113" t="e">
        <f t="shared" si="5"/>
        <v>#DIV/0!</v>
      </c>
      <c r="G327" s="43"/>
      <c r="H327" s="43"/>
      <c r="I327" s="43"/>
      <c r="J327" s="22"/>
      <c r="K327" s="23"/>
      <c r="L327" s="21"/>
      <c r="M327" s="19"/>
    </row>
    <row r="328" spans="1:13" x14ac:dyDescent="0.3">
      <c r="A328" s="109">
        <v>1325</v>
      </c>
      <c r="B328" s="381"/>
      <c r="C328" s="22"/>
      <c r="D328" s="20"/>
      <c r="E328" s="20"/>
      <c r="F328" s="113" t="e">
        <f t="shared" si="5"/>
        <v>#DIV/0!</v>
      </c>
      <c r="G328" s="43"/>
      <c r="H328" s="43"/>
      <c r="I328" s="43"/>
      <c r="J328" s="22"/>
      <c r="K328" s="23"/>
      <c r="L328" s="21"/>
      <c r="M328" s="19"/>
    </row>
    <row r="329" spans="1:13" x14ac:dyDescent="0.3">
      <c r="A329" s="109">
        <v>1326</v>
      </c>
      <c r="B329" s="381"/>
      <c r="C329" s="22"/>
      <c r="D329" s="20"/>
      <c r="E329" s="20"/>
      <c r="F329" s="113" t="e">
        <f t="shared" si="5"/>
        <v>#DIV/0!</v>
      </c>
      <c r="G329" s="43"/>
      <c r="H329" s="43"/>
      <c r="I329" s="43"/>
      <c r="J329" s="22"/>
      <c r="K329" s="23"/>
      <c r="L329" s="21"/>
      <c r="M329" s="19"/>
    </row>
    <row r="330" spans="1:13" x14ac:dyDescent="0.3">
      <c r="A330" s="109">
        <v>1327</v>
      </c>
      <c r="B330" s="381"/>
      <c r="C330" s="22"/>
      <c r="D330" s="20"/>
      <c r="E330" s="20"/>
      <c r="F330" s="113" t="e">
        <f t="shared" si="5"/>
        <v>#DIV/0!</v>
      </c>
      <c r="G330" s="43"/>
      <c r="H330" s="43"/>
      <c r="I330" s="43"/>
      <c r="J330" s="22"/>
      <c r="K330" s="23"/>
      <c r="L330" s="21"/>
      <c r="M330" s="19"/>
    </row>
    <row r="331" spans="1:13" x14ac:dyDescent="0.3">
      <c r="A331" s="109">
        <v>1328</v>
      </c>
      <c r="B331" s="381"/>
      <c r="C331" s="22"/>
      <c r="D331" s="20"/>
      <c r="E331" s="20"/>
      <c r="F331" s="113" t="e">
        <f t="shared" si="5"/>
        <v>#DIV/0!</v>
      </c>
      <c r="G331" s="43"/>
      <c r="H331" s="43"/>
      <c r="I331" s="43"/>
      <c r="J331" s="22"/>
      <c r="K331" s="23"/>
      <c r="L331" s="21"/>
      <c r="M331" s="19"/>
    </row>
    <row r="332" spans="1:13" x14ac:dyDescent="0.3">
      <c r="A332" s="109">
        <v>1329</v>
      </c>
      <c r="B332" s="381"/>
      <c r="C332" s="22"/>
      <c r="D332" s="20"/>
      <c r="E332" s="20"/>
      <c r="F332" s="113" t="e">
        <f t="shared" si="5"/>
        <v>#DIV/0!</v>
      </c>
      <c r="G332" s="43"/>
      <c r="H332" s="43"/>
      <c r="I332" s="43"/>
      <c r="J332" s="22"/>
      <c r="K332" s="23"/>
      <c r="L332" s="21"/>
      <c r="M332" s="19"/>
    </row>
    <row r="333" spans="1:13" x14ac:dyDescent="0.3">
      <c r="A333" s="109">
        <v>1330</v>
      </c>
      <c r="B333" s="381"/>
      <c r="C333" s="22"/>
      <c r="D333" s="20"/>
      <c r="E333" s="20"/>
      <c r="F333" s="113" t="e">
        <f t="shared" si="5"/>
        <v>#DIV/0!</v>
      </c>
      <c r="G333" s="43"/>
      <c r="H333" s="43"/>
      <c r="I333" s="43"/>
      <c r="J333" s="22"/>
      <c r="K333" s="23"/>
      <c r="L333" s="21"/>
      <c r="M333" s="19"/>
    </row>
    <row r="334" spans="1:13" x14ac:dyDescent="0.3">
      <c r="A334" s="109">
        <v>1331</v>
      </c>
      <c r="B334" s="381"/>
      <c r="C334" s="22"/>
      <c r="D334" s="20"/>
      <c r="E334" s="20"/>
      <c r="F334" s="113" t="e">
        <f t="shared" si="5"/>
        <v>#DIV/0!</v>
      </c>
      <c r="G334" s="43"/>
      <c r="H334" s="43"/>
      <c r="I334" s="43"/>
      <c r="J334" s="22"/>
      <c r="K334" s="23"/>
      <c r="L334" s="21"/>
      <c r="M334" s="19"/>
    </row>
    <row r="335" spans="1:13" x14ac:dyDescent="0.3">
      <c r="A335" s="109">
        <v>1332</v>
      </c>
      <c r="B335" s="381"/>
      <c r="C335" s="22"/>
      <c r="D335" s="20"/>
      <c r="E335" s="20"/>
      <c r="F335" s="113" t="e">
        <f t="shared" si="5"/>
        <v>#DIV/0!</v>
      </c>
      <c r="G335" s="43"/>
      <c r="H335" s="43"/>
      <c r="I335" s="43"/>
      <c r="J335" s="22"/>
      <c r="K335" s="23"/>
      <c r="L335" s="21"/>
      <c r="M335" s="19"/>
    </row>
    <row r="336" spans="1:13" x14ac:dyDescent="0.3">
      <c r="A336" s="109">
        <v>1333</v>
      </c>
      <c r="B336" s="381"/>
      <c r="C336" s="22"/>
      <c r="D336" s="20"/>
      <c r="E336" s="20"/>
      <c r="F336" s="113" t="e">
        <f t="shared" si="5"/>
        <v>#DIV/0!</v>
      </c>
      <c r="G336" s="43"/>
      <c r="H336" s="43"/>
      <c r="I336" s="43"/>
      <c r="J336" s="22"/>
      <c r="K336" s="23"/>
      <c r="L336" s="21"/>
      <c r="M336" s="19"/>
    </row>
    <row r="337" spans="1:13" x14ac:dyDescent="0.3">
      <c r="A337" s="109">
        <v>1334</v>
      </c>
      <c r="B337" s="381"/>
      <c r="C337" s="22"/>
      <c r="D337" s="20"/>
      <c r="E337" s="20"/>
      <c r="F337" s="113" t="e">
        <f t="shared" si="5"/>
        <v>#DIV/0!</v>
      </c>
      <c r="G337" s="43"/>
      <c r="H337" s="43"/>
      <c r="I337" s="43"/>
      <c r="J337" s="22"/>
      <c r="K337" s="23"/>
      <c r="L337" s="21"/>
      <c r="M337" s="19"/>
    </row>
    <row r="338" spans="1:13" x14ac:dyDescent="0.3">
      <c r="A338" s="109">
        <v>1335</v>
      </c>
      <c r="B338" s="381"/>
      <c r="C338" s="22"/>
      <c r="D338" s="20"/>
      <c r="E338" s="20"/>
      <c r="F338" s="113" t="e">
        <f t="shared" si="5"/>
        <v>#DIV/0!</v>
      </c>
      <c r="G338" s="43"/>
      <c r="H338" s="43"/>
      <c r="I338" s="43"/>
      <c r="J338" s="22"/>
      <c r="K338" s="23"/>
      <c r="L338" s="21"/>
      <c r="M338" s="19"/>
    </row>
    <row r="339" spans="1:13" x14ac:dyDescent="0.3">
      <c r="A339" s="109">
        <v>1336</v>
      </c>
      <c r="B339" s="381"/>
      <c r="C339" s="22"/>
      <c r="D339" s="20"/>
      <c r="E339" s="20"/>
      <c r="F339" s="113" t="e">
        <f t="shared" si="5"/>
        <v>#DIV/0!</v>
      </c>
      <c r="G339" s="43"/>
      <c r="H339" s="43"/>
      <c r="I339" s="43"/>
      <c r="J339" s="22"/>
      <c r="K339" s="23"/>
      <c r="L339" s="21"/>
      <c r="M339" s="19"/>
    </row>
    <row r="340" spans="1:13" x14ac:dyDescent="0.3">
      <c r="A340" s="109">
        <v>1337</v>
      </c>
      <c r="B340" s="381"/>
      <c r="C340" s="22"/>
      <c r="D340" s="20"/>
      <c r="E340" s="20"/>
      <c r="F340" s="113" t="e">
        <f t="shared" si="5"/>
        <v>#DIV/0!</v>
      </c>
      <c r="G340" s="43"/>
      <c r="H340" s="43"/>
      <c r="I340" s="43"/>
      <c r="J340" s="22"/>
      <c r="K340" s="23"/>
      <c r="L340" s="21"/>
      <c r="M340" s="19"/>
    </row>
    <row r="341" spans="1:13" x14ac:dyDescent="0.3">
      <c r="A341" s="109">
        <v>1338</v>
      </c>
      <c r="B341" s="381"/>
      <c r="C341" s="22"/>
      <c r="D341" s="20"/>
      <c r="E341" s="20"/>
      <c r="F341" s="113" t="e">
        <f t="shared" si="5"/>
        <v>#DIV/0!</v>
      </c>
      <c r="G341" s="43"/>
      <c r="H341" s="43"/>
      <c r="I341" s="43"/>
      <c r="J341" s="22"/>
      <c r="K341" s="23"/>
      <c r="L341" s="21"/>
      <c r="M341" s="19"/>
    </row>
    <row r="342" spans="1:13" x14ac:dyDescent="0.3">
      <c r="A342" s="109">
        <v>1339</v>
      </c>
      <c r="B342" s="381"/>
      <c r="C342" s="22"/>
      <c r="D342" s="20"/>
      <c r="E342" s="20"/>
      <c r="F342" s="113" t="e">
        <f t="shared" si="5"/>
        <v>#DIV/0!</v>
      </c>
      <c r="G342" s="43"/>
      <c r="H342" s="43"/>
      <c r="I342" s="43"/>
      <c r="J342" s="22"/>
      <c r="K342" s="23"/>
      <c r="L342" s="21"/>
      <c r="M342" s="19"/>
    </row>
    <row r="343" spans="1:13" x14ac:dyDescent="0.3">
      <c r="A343" s="109">
        <v>1340</v>
      </c>
      <c r="B343" s="381"/>
      <c r="C343" s="22"/>
      <c r="D343" s="20"/>
      <c r="E343" s="20"/>
      <c r="F343" s="113" t="e">
        <f t="shared" si="5"/>
        <v>#DIV/0!</v>
      </c>
      <c r="G343" s="43"/>
      <c r="H343" s="43"/>
      <c r="I343" s="43"/>
      <c r="J343" s="22"/>
      <c r="K343" s="23"/>
      <c r="L343" s="21"/>
      <c r="M343" s="19"/>
    </row>
    <row r="344" spans="1:13" x14ac:dyDescent="0.3">
      <c r="A344" s="109">
        <v>1341</v>
      </c>
      <c r="B344" s="381"/>
      <c r="C344" s="22"/>
      <c r="D344" s="20"/>
      <c r="E344" s="20"/>
      <c r="F344" s="113" t="e">
        <f t="shared" si="5"/>
        <v>#DIV/0!</v>
      </c>
      <c r="G344" s="43"/>
      <c r="H344" s="43"/>
      <c r="I344" s="43"/>
      <c r="J344" s="22"/>
      <c r="K344" s="23"/>
      <c r="L344" s="21"/>
      <c r="M344" s="19"/>
    </row>
    <row r="345" spans="1:13" x14ac:dyDescent="0.3">
      <c r="A345" s="109">
        <v>1342</v>
      </c>
      <c r="B345" s="381"/>
      <c r="C345" s="22"/>
      <c r="D345" s="20"/>
      <c r="E345" s="20"/>
      <c r="F345" s="113" t="e">
        <f t="shared" si="5"/>
        <v>#DIV/0!</v>
      </c>
      <c r="G345" s="43"/>
      <c r="H345" s="43"/>
      <c r="I345" s="43"/>
      <c r="J345" s="22"/>
      <c r="K345" s="23"/>
      <c r="L345" s="21"/>
      <c r="M345" s="19"/>
    </row>
    <row r="346" spans="1:13" x14ac:dyDescent="0.3">
      <c r="A346" s="109">
        <v>1343</v>
      </c>
      <c r="B346" s="381"/>
      <c r="C346" s="22"/>
      <c r="D346" s="20"/>
      <c r="E346" s="20"/>
      <c r="F346" s="113" t="e">
        <f t="shared" si="5"/>
        <v>#DIV/0!</v>
      </c>
      <c r="G346" s="43"/>
      <c r="H346" s="43"/>
      <c r="I346" s="43"/>
      <c r="J346" s="22"/>
      <c r="K346" s="23"/>
      <c r="L346" s="21"/>
      <c r="M346" s="19"/>
    </row>
    <row r="347" spans="1:13" x14ac:dyDescent="0.3">
      <c r="A347" s="109">
        <v>1344</v>
      </c>
      <c r="B347" s="381"/>
      <c r="C347" s="22"/>
      <c r="D347" s="20"/>
      <c r="E347" s="20"/>
      <c r="F347" s="113" t="e">
        <f t="shared" si="5"/>
        <v>#DIV/0!</v>
      </c>
      <c r="G347" s="43"/>
      <c r="H347" s="43"/>
      <c r="I347" s="43"/>
      <c r="J347" s="22"/>
      <c r="K347" s="23"/>
      <c r="L347" s="21"/>
      <c r="M347" s="19"/>
    </row>
    <row r="348" spans="1:13" x14ac:dyDescent="0.3">
      <c r="A348" s="109">
        <v>1345</v>
      </c>
      <c r="B348" s="381"/>
      <c r="C348" s="22"/>
      <c r="D348" s="20"/>
      <c r="E348" s="20"/>
      <c r="F348" s="113" t="e">
        <f t="shared" si="5"/>
        <v>#DIV/0!</v>
      </c>
      <c r="G348" s="43"/>
      <c r="H348" s="43"/>
      <c r="I348" s="43"/>
      <c r="J348" s="22"/>
      <c r="K348" s="23"/>
      <c r="L348" s="21"/>
      <c r="M348" s="19"/>
    </row>
    <row r="349" spans="1:13" x14ac:dyDescent="0.3">
      <c r="A349" s="109">
        <v>1346</v>
      </c>
      <c r="B349" s="381"/>
      <c r="C349" s="22"/>
      <c r="D349" s="20"/>
      <c r="E349" s="20"/>
      <c r="F349" s="113" t="e">
        <f t="shared" si="5"/>
        <v>#DIV/0!</v>
      </c>
      <c r="G349" s="43"/>
      <c r="H349" s="43"/>
      <c r="I349" s="43"/>
      <c r="J349" s="22"/>
      <c r="K349" s="23"/>
      <c r="L349" s="21"/>
      <c r="M349" s="19"/>
    </row>
    <row r="350" spans="1:13" x14ac:dyDescent="0.3">
      <c r="A350" s="109">
        <v>1347</v>
      </c>
      <c r="B350" s="381"/>
      <c r="C350" s="22"/>
      <c r="D350" s="20"/>
      <c r="E350" s="20"/>
      <c r="F350" s="113" t="e">
        <f t="shared" si="5"/>
        <v>#DIV/0!</v>
      </c>
      <c r="G350" s="43"/>
      <c r="H350" s="43"/>
      <c r="I350" s="43"/>
      <c r="J350" s="22"/>
      <c r="K350" s="23"/>
      <c r="L350" s="21"/>
      <c r="M350" s="19"/>
    </row>
    <row r="351" spans="1:13" x14ac:dyDescent="0.3">
      <c r="A351" s="109">
        <v>1348</v>
      </c>
      <c r="B351" s="381"/>
      <c r="C351" s="22"/>
      <c r="D351" s="20"/>
      <c r="E351" s="20"/>
      <c r="F351" s="113" t="e">
        <f t="shared" si="5"/>
        <v>#DIV/0!</v>
      </c>
      <c r="G351" s="43"/>
      <c r="H351" s="43"/>
      <c r="I351" s="43"/>
      <c r="J351" s="22"/>
      <c r="K351" s="23"/>
      <c r="L351" s="21"/>
      <c r="M351" s="19"/>
    </row>
    <row r="352" spans="1:13" x14ac:dyDescent="0.3">
      <c r="A352" s="109">
        <v>1349</v>
      </c>
      <c r="B352" s="381"/>
      <c r="C352" s="22"/>
      <c r="D352" s="20"/>
      <c r="E352" s="20"/>
      <c r="F352" s="113" t="e">
        <f t="shared" si="5"/>
        <v>#DIV/0!</v>
      </c>
      <c r="G352" s="43"/>
      <c r="H352" s="43"/>
      <c r="I352" s="43"/>
      <c r="J352" s="22"/>
      <c r="K352" s="23"/>
      <c r="L352" s="21"/>
      <c r="M352" s="19"/>
    </row>
    <row r="353" spans="1:13" x14ac:dyDescent="0.3">
      <c r="A353" s="109">
        <v>1350</v>
      </c>
      <c r="B353" s="381"/>
      <c r="C353" s="22"/>
      <c r="D353" s="20"/>
      <c r="E353" s="20"/>
      <c r="F353" s="113" t="e">
        <f t="shared" si="5"/>
        <v>#DIV/0!</v>
      </c>
      <c r="G353" s="43"/>
      <c r="H353" s="43"/>
      <c r="I353" s="43"/>
      <c r="J353" s="22"/>
      <c r="K353" s="23"/>
      <c r="L353" s="21"/>
      <c r="M353" s="19"/>
    </row>
    <row r="354" spans="1:13" x14ac:dyDescent="0.3">
      <c r="A354" s="109">
        <v>1351</v>
      </c>
      <c r="B354" s="381"/>
      <c r="C354" s="22"/>
      <c r="D354" s="20"/>
      <c r="E354" s="20"/>
      <c r="F354" s="113" t="e">
        <f t="shared" si="5"/>
        <v>#DIV/0!</v>
      </c>
      <c r="G354" s="43"/>
      <c r="H354" s="43"/>
      <c r="I354" s="43"/>
      <c r="J354" s="22"/>
      <c r="K354" s="23"/>
      <c r="L354" s="21"/>
      <c r="M354" s="19"/>
    </row>
    <row r="355" spans="1:13" x14ac:dyDescent="0.3">
      <c r="A355" s="109">
        <v>1352</v>
      </c>
      <c r="B355" s="381"/>
      <c r="C355" s="22"/>
      <c r="D355" s="20"/>
      <c r="E355" s="20"/>
      <c r="F355" s="113" t="e">
        <f t="shared" si="5"/>
        <v>#DIV/0!</v>
      </c>
      <c r="G355" s="43"/>
      <c r="H355" s="43"/>
      <c r="I355" s="43"/>
      <c r="J355" s="22"/>
      <c r="K355" s="23"/>
      <c r="L355" s="21"/>
      <c r="M355" s="19"/>
    </row>
    <row r="356" spans="1:13" x14ac:dyDescent="0.3">
      <c r="A356" s="109">
        <v>1353</v>
      </c>
      <c r="B356" s="381"/>
      <c r="C356" s="22"/>
      <c r="D356" s="20"/>
      <c r="E356" s="20"/>
      <c r="F356" s="113" t="e">
        <f t="shared" si="5"/>
        <v>#DIV/0!</v>
      </c>
      <c r="G356" s="43"/>
      <c r="H356" s="43"/>
      <c r="I356" s="43"/>
      <c r="J356" s="22"/>
      <c r="K356" s="23"/>
      <c r="L356" s="21"/>
      <c r="M356" s="19"/>
    </row>
    <row r="357" spans="1:13" x14ac:dyDescent="0.3">
      <c r="A357" s="109">
        <v>1354</v>
      </c>
      <c r="B357" s="381"/>
      <c r="C357" s="22"/>
      <c r="D357" s="20"/>
      <c r="E357" s="20"/>
      <c r="F357" s="113" t="e">
        <f t="shared" si="5"/>
        <v>#DIV/0!</v>
      </c>
      <c r="G357" s="43"/>
      <c r="H357" s="43"/>
      <c r="I357" s="43"/>
      <c r="J357" s="22"/>
      <c r="K357" s="23"/>
      <c r="L357" s="21"/>
      <c r="M357" s="19"/>
    </row>
    <row r="358" spans="1:13" x14ac:dyDescent="0.3">
      <c r="A358" s="109">
        <v>1355</v>
      </c>
      <c r="B358" s="381"/>
      <c r="C358" s="22"/>
      <c r="D358" s="20"/>
      <c r="E358" s="20"/>
      <c r="F358" s="113" t="e">
        <f t="shared" si="5"/>
        <v>#DIV/0!</v>
      </c>
      <c r="G358" s="43"/>
      <c r="H358" s="43"/>
      <c r="I358" s="43"/>
      <c r="J358" s="22"/>
      <c r="K358" s="23"/>
      <c r="L358" s="21"/>
      <c r="M358" s="19"/>
    </row>
    <row r="359" spans="1:13" x14ac:dyDescent="0.3">
      <c r="A359" s="109">
        <v>1356</v>
      </c>
      <c r="B359" s="381"/>
      <c r="C359" s="22"/>
      <c r="D359" s="20"/>
      <c r="E359" s="20"/>
      <c r="F359" s="113" t="e">
        <f t="shared" si="5"/>
        <v>#DIV/0!</v>
      </c>
      <c r="G359" s="43"/>
      <c r="H359" s="43"/>
      <c r="I359" s="43"/>
      <c r="J359" s="22"/>
      <c r="K359" s="23"/>
      <c r="L359" s="21"/>
      <c r="M359" s="19"/>
    </row>
    <row r="360" spans="1:13" x14ac:dyDescent="0.3">
      <c r="A360" s="109">
        <v>1357</v>
      </c>
      <c r="B360" s="381"/>
      <c r="C360" s="22"/>
      <c r="D360" s="20"/>
      <c r="E360" s="20"/>
      <c r="F360" s="113" t="e">
        <f t="shared" si="5"/>
        <v>#DIV/0!</v>
      </c>
      <c r="G360" s="43"/>
      <c r="H360" s="43"/>
      <c r="I360" s="43"/>
      <c r="J360" s="22"/>
      <c r="K360" s="23"/>
      <c r="L360" s="21"/>
      <c r="M360" s="19"/>
    </row>
    <row r="361" spans="1:13" x14ac:dyDescent="0.3">
      <c r="A361" s="109">
        <v>1358</v>
      </c>
      <c r="B361" s="381"/>
      <c r="C361" s="22"/>
      <c r="D361" s="20"/>
      <c r="E361" s="20"/>
      <c r="F361" s="113" t="e">
        <f t="shared" si="5"/>
        <v>#DIV/0!</v>
      </c>
      <c r="G361" s="43"/>
      <c r="H361" s="43"/>
      <c r="I361" s="43"/>
      <c r="J361" s="22"/>
      <c r="K361" s="23"/>
      <c r="L361" s="21"/>
      <c r="M361" s="19"/>
    </row>
    <row r="362" spans="1:13" x14ac:dyDescent="0.3">
      <c r="A362" s="109">
        <v>1359</v>
      </c>
      <c r="B362" s="381"/>
      <c r="C362" s="22"/>
      <c r="D362" s="20"/>
      <c r="E362" s="20"/>
      <c r="F362" s="113" t="e">
        <f t="shared" si="5"/>
        <v>#DIV/0!</v>
      </c>
      <c r="G362" s="43"/>
      <c r="H362" s="43"/>
      <c r="I362" s="43"/>
      <c r="J362" s="22"/>
      <c r="K362" s="23"/>
      <c r="L362" s="21"/>
      <c r="M362" s="19"/>
    </row>
    <row r="363" spans="1:13" x14ac:dyDescent="0.3">
      <c r="A363" s="109">
        <v>1360</v>
      </c>
      <c r="B363" s="381"/>
      <c r="C363" s="22"/>
      <c r="D363" s="20"/>
      <c r="E363" s="20"/>
      <c r="F363" s="113" t="e">
        <f t="shared" si="5"/>
        <v>#DIV/0!</v>
      </c>
      <c r="G363" s="43"/>
      <c r="H363" s="43"/>
      <c r="I363" s="43"/>
      <c r="J363" s="22"/>
      <c r="K363" s="23"/>
      <c r="L363" s="21"/>
      <c r="M363" s="19"/>
    </row>
    <row r="364" spans="1:13" x14ac:dyDescent="0.3">
      <c r="A364" s="109">
        <v>1361</v>
      </c>
      <c r="B364" s="381"/>
      <c r="C364" s="22"/>
      <c r="D364" s="20"/>
      <c r="E364" s="20"/>
      <c r="F364" s="113" t="e">
        <f t="shared" si="5"/>
        <v>#DIV/0!</v>
      </c>
      <c r="G364" s="43"/>
      <c r="H364" s="43"/>
      <c r="I364" s="43"/>
      <c r="J364" s="22"/>
      <c r="K364" s="23"/>
      <c r="L364" s="21"/>
      <c r="M364" s="19"/>
    </row>
    <row r="365" spans="1:13" x14ac:dyDescent="0.3">
      <c r="A365" s="109">
        <v>1362</v>
      </c>
      <c r="B365" s="381"/>
      <c r="C365" s="22"/>
      <c r="D365" s="20"/>
      <c r="E365" s="20"/>
      <c r="F365" s="113" t="e">
        <f t="shared" si="5"/>
        <v>#DIV/0!</v>
      </c>
      <c r="G365" s="43"/>
      <c r="H365" s="43"/>
      <c r="I365" s="43"/>
      <c r="J365" s="22"/>
      <c r="K365" s="23"/>
      <c r="L365" s="21"/>
      <c r="M365" s="19"/>
    </row>
    <row r="366" spans="1:13" x14ac:dyDescent="0.3">
      <c r="A366" s="109">
        <v>1363</v>
      </c>
      <c r="B366" s="381"/>
      <c r="C366" s="22"/>
      <c r="D366" s="20"/>
      <c r="E366" s="20"/>
      <c r="F366" s="113" t="e">
        <f t="shared" si="5"/>
        <v>#DIV/0!</v>
      </c>
      <c r="G366" s="43"/>
      <c r="H366" s="43"/>
      <c r="I366" s="43"/>
      <c r="J366" s="22"/>
      <c r="K366" s="23"/>
      <c r="L366" s="21"/>
      <c r="M366" s="19"/>
    </row>
    <row r="367" spans="1:13" x14ac:dyDescent="0.3">
      <c r="A367" s="109">
        <v>1364</v>
      </c>
      <c r="B367" s="381"/>
      <c r="C367" s="22"/>
      <c r="D367" s="20"/>
      <c r="E367" s="20"/>
      <c r="F367" s="113" t="e">
        <f t="shared" si="5"/>
        <v>#DIV/0!</v>
      </c>
      <c r="G367" s="43"/>
      <c r="H367" s="43"/>
      <c r="I367" s="43"/>
      <c r="J367" s="22"/>
      <c r="K367" s="23"/>
      <c r="L367" s="21"/>
      <c r="M367" s="19"/>
    </row>
    <row r="368" spans="1:13" x14ac:dyDescent="0.3">
      <c r="A368" s="109">
        <v>1365</v>
      </c>
      <c r="B368" s="381"/>
      <c r="C368" s="22"/>
      <c r="D368" s="20"/>
      <c r="E368" s="20"/>
      <c r="F368" s="113" t="e">
        <f t="shared" si="5"/>
        <v>#DIV/0!</v>
      </c>
      <c r="G368" s="43"/>
      <c r="H368" s="43"/>
      <c r="I368" s="43"/>
      <c r="J368" s="22"/>
      <c r="K368" s="23"/>
      <c r="L368" s="21"/>
      <c r="M368" s="19"/>
    </row>
    <row r="369" spans="1:13" x14ac:dyDescent="0.3">
      <c r="A369" s="109">
        <v>1366</v>
      </c>
      <c r="B369" s="381"/>
      <c r="C369" s="22"/>
      <c r="D369" s="20"/>
      <c r="E369" s="20"/>
      <c r="F369" s="113" t="e">
        <f t="shared" si="5"/>
        <v>#DIV/0!</v>
      </c>
      <c r="G369" s="43"/>
      <c r="H369" s="43"/>
      <c r="I369" s="43"/>
      <c r="J369" s="22"/>
      <c r="K369" s="23"/>
      <c r="L369" s="21"/>
      <c r="M369" s="19"/>
    </row>
    <row r="370" spans="1:13" x14ac:dyDescent="0.3">
      <c r="A370" s="109">
        <v>1367</v>
      </c>
      <c r="B370" s="381"/>
      <c r="C370" s="22"/>
      <c r="D370" s="20"/>
      <c r="E370" s="20"/>
      <c r="F370" s="113" t="e">
        <f t="shared" si="5"/>
        <v>#DIV/0!</v>
      </c>
      <c r="G370" s="43"/>
      <c r="H370" s="43"/>
      <c r="I370" s="43"/>
      <c r="J370" s="22"/>
      <c r="K370" s="23"/>
      <c r="L370" s="21"/>
      <c r="M370" s="19"/>
    </row>
    <row r="371" spans="1:13" x14ac:dyDescent="0.3">
      <c r="A371" s="109">
        <v>1368</v>
      </c>
      <c r="B371" s="381"/>
      <c r="C371" s="22"/>
      <c r="D371" s="20"/>
      <c r="E371" s="20"/>
      <c r="F371" s="113" t="e">
        <f t="shared" si="5"/>
        <v>#DIV/0!</v>
      </c>
      <c r="G371" s="43"/>
      <c r="H371" s="43"/>
      <c r="I371" s="43"/>
      <c r="J371" s="22"/>
      <c r="K371" s="23"/>
      <c r="L371" s="21"/>
      <c r="M371" s="19"/>
    </row>
    <row r="372" spans="1:13" x14ac:dyDescent="0.3">
      <c r="A372" s="109">
        <v>1369</v>
      </c>
      <c r="B372" s="381"/>
      <c r="C372" s="22"/>
      <c r="D372" s="20"/>
      <c r="E372" s="20"/>
      <c r="F372" s="113" t="e">
        <f t="shared" si="5"/>
        <v>#DIV/0!</v>
      </c>
      <c r="G372" s="43"/>
      <c r="H372" s="43"/>
      <c r="I372" s="43"/>
      <c r="J372" s="22"/>
      <c r="K372" s="23"/>
      <c r="L372" s="21"/>
      <c r="M372" s="19"/>
    </row>
    <row r="373" spans="1:13" x14ac:dyDescent="0.3">
      <c r="A373" s="109">
        <v>1370</v>
      </c>
      <c r="B373" s="381"/>
      <c r="C373" s="22"/>
      <c r="D373" s="20"/>
      <c r="E373" s="20"/>
      <c r="F373" s="113" t="e">
        <f t="shared" si="5"/>
        <v>#DIV/0!</v>
      </c>
      <c r="G373" s="43"/>
      <c r="H373" s="43"/>
      <c r="I373" s="43"/>
      <c r="J373" s="22"/>
      <c r="K373" s="23"/>
      <c r="L373" s="21"/>
      <c r="M373" s="19"/>
    </row>
    <row r="374" spans="1:13" x14ac:dyDescent="0.3">
      <c r="A374" s="109">
        <v>1371</v>
      </c>
      <c r="B374" s="381"/>
      <c r="C374" s="22"/>
      <c r="D374" s="20"/>
      <c r="E374" s="20"/>
      <c r="F374" s="113" t="e">
        <f t="shared" si="5"/>
        <v>#DIV/0!</v>
      </c>
      <c r="G374" s="43"/>
      <c r="H374" s="43"/>
      <c r="I374" s="43"/>
      <c r="J374" s="22"/>
      <c r="K374" s="23"/>
      <c r="L374" s="21"/>
      <c r="M374" s="19"/>
    </row>
    <row r="375" spans="1:13" x14ac:dyDescent="0.3">
      <c r="A375" s="109">
        <v>1372</v>
      </c>
      <c r="B375" s="381"/>
      <c r="C375" s="22"/>
      <c r="D375" s="20"/>
      <c r="E375" s="20"/>
      <c r="F375" s="113" t="e">
        <f t="shared" si="5"/>
        <v>#DIV/0!</v>
      </c>
      <c r="G375" s="43"/>
      <c r="H375" s="43"/>
      <c r="I375" s="43"/>
      <c r="J375" s="22"/>
      <c r="K375" s="23"/>
      <c r="L375" s="21"/>
      <c r="M375" s="19"/>
    </row>
    <row r="376" spans="1:13" x14ac:dyDescent="0.3">
      <c r="A376" s="109">
        <v>1373</v>
      </c>
      <c r="B376" s="381"/>
      <c r="C376" s="22"/>
      <c r="D376" s="20"/>
      <c r="E376" s="20"/>
      <c r="F376" s="113" t="e">
        <f t="shared" si="5"/>
        <v>#DIV/0!</v>
      </c>
      <c r="G376" s="43"/>
      <c r="H376" s="43"/>
      <c r="I376" s="43"/>
      <c r="J376" s="22"/>
      <c r="K376" s="23"/>
      <c r="L376" s="21"/>
      <c r="M376" s="19"/>
    </row>
    <row r="377" spans="1:13" x14ac:dyDescent="0.3">
      <c r="A377" s="109">
        <v>1374</v>
      </c>
      <c r="B377" s="381"/>
      <c r="C377" s="22"/>
      <c r="D377" s="20"/>
      <c r="E377" s="20"/>
      <c r="F377" s="113" t="e">
        <f t="shared" si="5"/>
        <v>#DIV/0!</v>
      </c>
      <c r="G377" s="43"/>
      <c r="H377" s="43"/>
      <c r="I377" s="43"/>
      <c r="J377" s="22"/>
      <c r="K377" s="23"/>
      <c r="L377" s="21"/>
      <c r="M377" s="19"/>
    </row>
    <row r="378" spans="1:13" x14ac:dyDescent="0.3">
      <c r="A378" s="109">
        <v>1375</v>
      </c>
      <c r="B378" s="381"/>
      <c r="C378" s="22"/>
      <c r="D378" s="20"/>
      <c r="E378" s="20"/>
      <c r="F378" s="113" t="e">
        <f t="shared" si="5"/>
        <v>#DIV/0!</v>
      </c>
      <c r="G378" s="43"/>
      <c r="H378" s="43"/>
      <c r="I378" s="43"/>
      <c r="J378" s="22"/>
      <c r="K378" s="23"/>
      <c r="L378" s="21"/>
      <c r="M378" s="19"/>
    </row>
    <row r="379" spans="1:13" x14ac:dyDescent="0.3">
      <c r="A379" s="109">
        <v>1376</v>
      </c>
      <c r="B379" s="381"/>
      <c r="C379" s="22"/>
      <c r="D379" s="20"/>
      <c r="E379" s="20"/>
      <c r="F379" s="113" t="e">
        <f t="shared" si="5"/>
        <v>#DIV/0!</v>
      </c>
      <c r="G379" s="43"/>
      <c r="H379" s="43"/>
      <c r="I379" s="43"/>
      <c r="J379" s="22"/>
      <c r="K379" s="23"/>
      <c r="L379" s="21"/>
      <c r="M379" s="19"/>
    </row>
    <row r="380" spans="1:13" x14ac:dyDescent="0.3">
      <c r="A380" s="109">
        <v>1377</v>
      </c>
      <c r="B380" s="381"/>
      <c r="C380" s="22"/>
      <c r="D380" s="20"/>
      <c r="E380" s="20"/>
      <c r="F380" s="113" t="e">
        <f t="shared" si="5"/>
        <v>#DIV/0!</v>
      </c>
      <c r="G380" s="43"/>
      <c r="H380" s="43"/>
      <c r="I380" s="43"/>
      <c r="J380" s="22"/>
      <c r="K380" s="23"/>
      <c r="L380" s="21"/>
      <c r="M380" s="19"/>
    </row>
    <row r="381" spans="1:13" x14ac:dyDescent="0.3">
      <c r="A381" s="109">
        <v>1378</v>
      </c>
      <c r="B381" s="381"/>
      <c r="C381" s="22"/>
      <c r="D381" s="20"/>
      <c r="E381" s="20"/>
      <c r="F381" s="113" t="e">
        <f t="shared" si="5"/>
        <v>#DIV/0!</v>
      </c>
      <c r="G381" s="43"/>
      <c r="H381" s="43"/>
      <c r="I381" s="43"/>
      <c r="J381" s="22"/>
      <c r="K381" s="23"/>
      <c r="L381" s="21"/>
      <c r="M381" s="19"/>
    </row>
    <row r="382" spans="1:13" x14ac:dyDescent="0.3">
      <c r="A382" s="109">
        <v>1379</v>
      </c>
      <c r="B382" s="381"/>
      <c r="C382" s="22"/>
      <c r="D382" s="20"/>
      <c r="E382" s="20"/>
      <c r="F382" s="113" t="e">
        <f t="shared" si="5"/>
        <v>#DIV/0!</v>
      </c>
      <c r="G382" s="43"/>
      <c r="H382" s="43"/>
      <c r="I382" s="43"/>
      <c r="J382" s="22"/>
      <c r="K382" s="23"/>
      <c r="L382" s="21"/>
      <c r="M382" s="19"/>
    </row>
    <row r="383" spans="1:13" x14ac:dyDescent="0.3">
      <c r="A383" s="109">
        <v>1380</v>
      </c>
      <c r="B383" s="381"/>
      <c r="C383" s="22"/>
      <c r="D383" s="20"/>
      <c r="E383" s="20"/>
      <c r="F383" s="113" t="e">
        <f t="shared" si="5"/>
        <v>#DIV/0!</v>
      </c>
      <c r="G383" s="43"/>
      <c r="H383" s="43"/>
      <c r="I383" s="43"/>
      <c r="J383" s="22"/>
      <c r="K383" s="23"/>
      <c r="L383" s="21"/>
      <c r="M383" s="19"/>
    </row>
    <row r="384" spans="1:13" x14ac:dyDescent="0.3">
      <c r="A384" s="109">
        <v>1381</v>
      </c>
      <c r="B384" s="381"/>
      <c r="C384" s="22"/>
      <c r="D384" s="20"/>
      <c r="E384" s="20"/>
      <c r="F384" s="113" t="e">
        <f t="shared" si="5"/>
        <v>#DIV/0!</v>
      </c>
      <c r="G384" s="43"/>
      <c r="H384" s="43"/>
      <c r="I384" s="43"/>
      <c r="J384" s="22"/>
      <c r="K384" s="23"/>
      <c r="L384" s="21"/>
      <c r="M384" s="19"/>
    </row>
    <row r="385" spans="1:13" x14ac:dyDescent="0.3">
      <c r="A385" s="109">
        <v>1382</v>
      </c>
      <c r="B385" s="381"/>
      <c r="C385" s="22"/>
      <c r="D385" s="20"/>
      <c r="E385" s="20"/>
      <c r="F385" s="113" t="e">
        <f t="shared" si="5"/>
        <v>#DIV/0!</v>
      </c>
      <c r="G385" s="43"/>
      <c r="H385" s="43"/>
      <c r="I385" s="43"/>
      <c r="J385" s="22"/>
      <c r="K385" s="23"/>
      <c r="L385" s="21"/>
      <c r="M385" s="19"/>
    </row>
    <row r="386" spans="1:13" x14ac:dyDescent="0.3">
      <c r="A386" s="109">
        <v>1383</v>
      </c>
      <c r="B386" s="381"/>
      <c r="C386" s="22"/>
      <c r="D386" s="20"/>
      <c r="E386" s="20"/>
      <c r="F386" s="113" t="e">
        <f t="shared" si="5"/>
        <v>#DIV/0!</v>
      </c>
      <c r="G386" s="43"/>
      <c r="H386" s="43"/>
      <c r="I386" s="43"/>
      <c r="J386" s="22"/>
      <c r="K386" s="23"/>
      <c r="L386" s="21"/>
      <c r="M386" s="19"/>
    </row>
    <row r="387" spans="1:13" x14ac:dyDescent="0.3">
      <c r="A387" s="109">
        <v>1384</v>
      </c>
      <c r="B387" s="381"/>
      <c r="C387" s="22"/>
      <c r="D387" s="20"/>
      <c r="E387" s="20"/>
      <c r="F387" s="113" t="e">
        <f t="shared" si="5"/>
        <v>#DIV/0!</v>
      </c>
      <c r="G387" s="43"/>
      <c r="H387" s="43"/>
      <c r="I387" s="43"/>
      <c r="J387" s="22"/>
      <c r="K387" s="23"/>
      <c r="L387" s="21"/>
      <c r="M387" s="19"/>
    </row>
    <row r="388" spans="1:13" x14ac:dyDescent="0.3">
      <c r="A388" s="109">
        <v>1385</v>
      </c>
      <c r="B388" s="381"/>
      <c r="C388" s="22"/>
      <c r="D388" s="20"/>
      <c r="E388" s="20"/>
      <c r="F388" s="113" t="e">
        <f t="shared" ref="F388:F451" si="6">ROUNDDOWN(H388/G388,0)</f>
        <v>#DIV/0!</v>
      </c>
      <c r="G388" s="43"/>
      <c r="H388" s="43"/>
      <c r="I388" s="43"/>
      <c r="J388" s="22"/>
      <c r="K388" s="23"/>
      <c r="L388" s="21"/>
      <c r="M388" s="19"/>
    </row>
    <row r="389" spans="1:13" x14ac:dyDescent="0.3">
      <c r="A389" s="109">
        <v>1386</v>
      </c>
      <c r="B389" s="381"/>
      <c r="C389" s="22"/>
      <c r="D389" s="20"/>
      <c r="E389" s="20"/>
      <c r="F389" s="113" t="e">
        <f t="shared" si="6"/>
        <v>#DIV/0!</v>
      </c>
      <c r="G389" s="43"/>
      <c r="H389" s="43"/>
      <c r="I389" s="43"/>
      <c r="J389" s="22"/>
      <c r="K389" s="23"/>
      <c r="L389" s="21"/>
      <c r="M389" s="19"/>
    </row>
    <row r="390" spans="1:13" x14ac:dyDescent="0.3">
      <c r="A390" s="109">
        <v>1387</v>
      </c>
      <c r="B390" s="381"/>
      <c r="C390" s="22"/>
      <c r="D390" s="20"/>
      <c r="E390" s="20"/>
      <c r="F390" s="113" t="e">
        <f t="shared" si="6"/>
        <v>#DIV/0!</v>
      </c>
      <c r="G390" s="43"/>
      <c r="H390" s="43"/>
      <c r="I390" s="43"/>
      <c r="J390" s="22"/>
      <c r="K390" s="23"/>
      <c r="L390" s="21"/>
      <c r="M390" s="19"/>
    </row>
    <row r="391" spans="1:13" x14ac:dyDescent="0.3">
      <c r="A391" s="109">
        <v>1388</v>
      </c>
      <c r="B391" s="381"/>
      <c r="C391" s="22"/>
      <c r="D391" s="20"/>
      <c r="E391" s="20"/>
      <c r="F391" s="113" t="e">
        <f t="shared" si="6"/>
        <v>#DIV/0!</v>
      </c>
      <c r="G391" s="43"/>
      <c r="H391" s="43"/>
      <c r="I391" s="43"/>
      <c r="J391" s="22"/>
      <c r="K391" s="23"/>
      <c r="L391" s="21"/>
      <c r="M391" s="19"/>
    </row>
    <row r="392" spans="1:13" x14ac:dyDescent="0.3">
      <c r="A392" s="109">
        <v>1389</v>
      </c>
      <c r="B392" s="381"/>
      <c r="C392" s="22"/>
      <c r="D392" s="20"/>
      <c r="E392" s="20"/>
      <c r="F392" s="113" t="e">
        <f t="shared" si="6"/>
        <v>#DIV/0!</v>
      </c>
      <c r="G392" s="43"/>
      <c r="H392" s="43"/>
      <c r="I392" s="43"/>
      <c r="J392" s="22"/>
      <c r="K392" s="23"/>
      <c r="L392" s="21"/>
      <c r="M392" s="19"/>
    </row>
    <row r="393" spans="1:13" x14ac:dyDescent="0.3">
      <c r="A393" s="109">
        <v>1390</v>
      </c>
      <c r="B393" s="381"/>
      <c r="C393" s="22"/>
      <c r="D393" s="20"/>
      <c r="E393" s="20"/>
      <c r="F393" s="113" t="e">
        <f t="shared" si="6"/>
        <v>#DIV/0!</v>
      </c>
      <c r="G393" s="43"/>
      <c r="H393" s="43"/>
      <c r="I393" s="43"/>
      <c r="J393" s="22"/>
      <c r="K393" s="23"/>
      <c r="L393" s="21"/>
      <c r="M393" s="19"/>
    </row>
    <row r="394" spans="1:13" x14ac:dyDescent="0.3">
      <c r="A394" s="109">
        <v>1391</v>
      </c>
      <c r="B394" s="381"/>
      <c r="C394" s="22"/>
      <c r="D394" s="20"/>
      <c r="E394" s="20"/>
      <c r="F394" s="113" t="e">
        <f t="shared" si="6"/>
        <v>#DIV/0!</v>
      </c>
      <c r="G394" s="43"/>
      <c r="H394" s="43"/>
      <c r="I394" s="43"/>
      <c r="J394" s="22"/>
      <c r="K394" s="23"/>
      <c r="L394" s="21"/>
      <c r="M394" s="19"/>
    </row>
    <row r="395" spans="1:13" x14ac:dyDescent="0.3">
      <c r="A395" s="109">
        <v>1392</v>
      </c>
      <c r="B395" s="381"/>
      <c r="C395" s="22"/>
      <c r="D395" s="20"/>
      <c r="E395" s="20"/>
      <c r="F395" s="113" t="e">
        <f t="shared" si="6"/>
        <v>#DIV/0!</v>
      </c>
      <c r="G395" s="43"/>
      <c r="H395" s="43"/>
      <c r="I395" s="43"/>
      <c r="J395" s="22"/>
      <c r="K395" s="23"/>
      <c r="L395" s="21"/>
      <c r="M395" s="19"/>
    </row>
    <row r="396" spans="1:13" x14ac:dyDescent="0.3">
      <c r="A396" s="109">
        <v>1393</v>
      </c>
      <c r="B396" s="381"/>
      <c r="C396" s="22"/>
      <c r="D396" s="20"/>
      <c r="E396" s="20"/>
      <c r="F396" s="113" t="e">
        <f t="shared" si="6"/>
        <v>#DIV/0!</v>
      </c>
      <c r="G396" s="43"/>
      <c r="H396" s="43"/>
      <c r="I396" s="43"/>
      <c r="J396" s="22"/>
      <c r="K396" s="23"/>
      <c r="L396" s="21"/>
      <c r="M396" s="19"/>
    </row>
    <row r="397" spans="1:13" x14ac:dyDescent="0.3">
      <c r="A397" s="109">
        <v>1394</v>
      </c>
      <c r="B397" s="381"/>
      <c r="C397" s="22"/>
      <c r="D397" s="20"/>
      <c r="E397" s="20"/>
      <c r="F397" s="113" t="e">
        <f t="shared" si="6"/>
        <v>#DIV/0!</v>
      </c>
      <c r="G397" s="43"/>
      <c r="H397" s="43"/>
      <c r="I397" s="43"/>
      <c r="J397" s="22"/>
      <c r="K397" s="23"/>
      <c r="L397" s="21"/>
      <c r="M397" s="19"/>
    </row>
    <row r="398" spans="1:13" x14ac:dyDescent="0.3">
      <c r="A398" s="109">
        <v>1395</v>
      </c>
      <c r="B398" s="381"/>
      <c r="C398" s="22"/>
      <c r="D398" s="20"/>
      <c r="E398" s="20"/>
      <c r="F398" s="113" t="e">
        <f t="shared" si="6"/>
        <v>#DIV/0!</v>
      </c>
      <c r="G398" s="43"/>
      <c r="H398" s="43"/>
      <c r="I398" s="43"/>
      <c r="J398" s="22"/>
      <c r="K398" s="23"/>
      <c r="L398" s="21"/>
      <c r="M398" s="19"/>
    </row>
    <row r="399" spans="1:13" x14ac:dyDescent="0.3">
      <c r="A399" s="109">
        <v>1396</v>
      </c>
      <c r="B399" s="381"/>
      <c r="C399" s="22"/>
      <c r="D399" s="20"/>
      <c r="E399" s="20"/>
      <c r="F399" s="113" t="e">
        <f t="shared" si="6"/>
        <v>#DIV/0!</v>
      </c>
      <c r="G399" s="43"/>
      <c r="H399" s="43"/>
      <c r="I399" s="43"/>
      <c r="J399" s="22"/>
      <c r="K399" s="23"/>
      <c r="L399" s="21"/>
      <c r="M399" s="19"/>
    </row>
    <row r="400" spans="1:13" x14ac:dyDescent="0.3">
      <c r="A400" s="109">
        <v>1397</v>
      </c>
      <c r="B400" s="381"/>
      <c r="C400" s="22"/>
      <c r="D400" s="20"/>
      <c r="E400" s="20"/>
      <c r="F400" s="113" t="e">
        <f t="shared" si="6"/>
        <v>#DIV/0!</v>
      </c>
      <c r="G400" s="43"/>
      <c r="H400" s="43"/>
      <c r="I400" s="43"/>
      <c r="J400" s="22"/>
      <c r="K400" s="23"/>
      <c r="L400" s="21"/>
      <c r="M400" s="19"/>
    </row>
    <row r="401" spans="1:13" x14ac:dyDescent="0.3">
      <c r="A401" s="109">
        <v>1398</v>
      </c>
      <c r="B401" s="381"/>
      <c r="C401" s="22"/>
      <c r="D401" s="20"/>
      <c r="E401" s="20"/>
      <c r="F401" s="113" t="e">
        <f t="shared" si="6"/>
        <v>#DIV/0!</v>
      </c>
      <c r="G401" s="43"/>
      <c r="H401" s="43"/>
      <c r="I401" s="43"/>
      <c r="J401" s="22"/>
      <c r="K401" s="23"/>
      <c r="L401" s="21"/>
      <c r="M401" s="19"/>
    </row>
    <row r="402" spans="1:13" x14ac:dyDescent="0.3">
      <c r="A402" s="109">
        <v>1399</v>
      </c>
      <c r="B402" s="381"/>
      <c r="C402" s="22"/>
      <c r="D402" s="20"/>
      <c r="E402" s="20"/>
      <c r="F402" s="113" t="e">
        <f t="shared" si="6"/>
        <v>#DIV/0!</v>
      </c>
      <c r="G402" s="43"/>
      <c r="H402" s="43"/>
      <c r="I402" s="43"/>
      <c r="J402" s="22"/>
      <c r="K402" s="23"/>
      <c r="L402" s="21"/>
      <c r="M402" s="19"/>
    </row>
    <row r="403" spans="1:13" x14ac:dyDescent="0.3">
      <c r="A403" s="109">
        <v>1400</v>
      </c>
      <c r="B403" s="381"/>
      <c r="C403" s="22"/>
      <c r="D403" s="20"/>
      <c r="E403" s="20"/>
      <c r="F403" s="113" t="e">
        <f t="shared" si="6"/>
        <v>#DIV/0!</v>
      </c>
      <c r="G403" s="43"/>
      <c r="H403" s="43"/>
      <c r="I403" s="43"/>
      <c r="J403" s="22"/>
      <c r="K403" s="23"/>
      <c r="L403" s="21"/>
      <c r="M403" s="19"/>
    </row>
    <row r="404" spans="1:13" x14ac:dyDescent="0.3">
      <c r="A404" s="109">
        <v>1401</v>
      </c>
      <c r="B404" s="381"/>
      <c r="C404" s="22"/>
      <c r="D404" s="20"/>
      <c r="E404" s="20"/>
      <c r="F404" s="113" t="e">
        <f t="shared" si="6"/>
        <v>#DIV/0!</v>
      </c>
      <c r="G404" s="43"/>
      <c r="H404" s="43"/>
      <c r="I404" s="43"/>
      <c r="J404" s="22"/>
      <c r="K404" s="23"/>
      <c r="L404" s="21"/>
      <c r="M404" s="19"/>
    </row>
    <row r="405" spans="1:13" x14ac:dyDescent="0.3">
      <c r="A405" s="109">
        <v>1402</v>
      </c>
      <c r="B405" s="381"/>
      <c r="C405" s="22"/>
      <c r="D405" s="20"/>
      <c r="E405" s="20"/>
      <c r="F405" s="113" t="e">
        <f t="shared" si="6"/>
        <v>#DIV/0!</v>
      </c>
      <c r="G405" s="43"/>
      <c r="H405" s="43"/>
      <c r="I405" s="43"/>
      <c r="J405" s="22"/>
      <c r="K405" s="23"/>
      <c r="L405" s="21"/>
      <c r="M405" s="19"/>
    </row>
    <row r="406" spans="1:13" x14ac:dyDescent="0.3">
      <c r="A406" s="109">
        <v>1403</v>
      </c>
      <c r="B406" s="381"/>
      <c r="C406" s="22"/>
      <c r="D406" s="20"/>
      <c r="E406" s="20"/>
      <c r="F406" s="113" t="e">
        <f t="shared" si="6"/>
        <v>#DIV/0!</v>
      </c>
      <c r="G406" s="43"/>
      <c r="H406" s="43"/>
      <c r="I406" s="43"/>
      <c r="J406" s="22"/>
      <c r="K406" s="23"/>
      <c r="L406" s="21"/>
      <c r="M406" s="19"/>
    </row>
    <row r="407" spans="1:13" x14ac:dyDescent="0.3">
      <c r="A407" s="109">
        <v>1404</v>
      </c>
      <c r="B407" s="381"/>
      <c r="C407" s="22"/>
      <c r="D407" s="20"/>
      <c r="E407" s="20"/>
      <c r="F407" s="113" t="e">
        <f t="shared" si="6"/>
        <v>#DIV/0!</v>
      </c>
      <c r="G407" s="43"/>
      <c r="H407" s="43"/>
      <c r="I407" s="43"/>
      <c r="J407" s="22"/>
      <c r="K407" s="23"/>
      <c r="L407" s="21"/>
      <c r="M407" s="19"/>
    </row>
    <row r="408" spans="1:13" x14ac:dyDescent="0.3">
      <c r="A408" s="109">
        <v>1405</v>
      </c>
      <c r="B408" s="381"/>
      <c r="C408" s="22"/>
      <c r="D408" s="20"/>
      <c r="E408" s="20"/>
      <c r="F408" s="113" t="e">
        <f t="shared" si="6"/>
        <v>#DIV/0!</v>
      </c>
      <c r="G408" s="43"/>
      <c r="H408" s="43"/>
      <c r="I408" s="43"/>
      <c r="J408" s="22"/>
      <c r="K408" s="23"/>
      <c r="L408" s="21"/>
      <c r="M408" s="19"/>
    </row>
    <row r="409" spans="1:13" x14ac:dyDescent="0.3">
      <c r="A409" s="109">
        <v>1406</v>
      </c>
      <c r="B409" s="381"/>
      <c r="C409" s="22"/>
      <c r="D409" s="20"/>
      <c r="E409" s="20"/>
      <c r="F409" s="113" t="e">
        <f t="shared" si="6"/>
        <v>#DIV/0!</v>
      </c>
      <c r="G409" s="43"/>
      <c r="H409" s="43"/>
      <c r="I409" s="43"/>
      <c r="J409" s="22"/>
      <c r="K409" s="23"/>
      <c r="L409" s="21"/>
      <c r="M409" s="19"/>
    </row>
    <row r="410" spans="1:13" x14ac:dyDescent="0.3">
      <c r="A410" s="109">
        <v>1407</v>
      </c>
      <c r="B410" s="381"/>
      <c r="C410" s="22"/>
      <c r="D410" s="20"/>
      <c r="E410" s="20"/>
      <c r="F410" s="113" t="e">
        <f t="shared" si="6"/>
        <v>#DIV/0!</v>
      </c>
      <c r="G410" s="43"/>
      <c r="H410" s="43"/>
      <c r="I410" s="43"/>
      <c r="J410" s="22"/>
      <c r="K410" s="23"/>
      <c r="L410" s="21"/>
      <c r="M410" s="19"/>
    </row>
    <row r="411" spans="1:13" x14ac:dyDescent="0.3">
      <c r="A411" s="109">
        <v>1408</v>
      </c>
      <c r="B411" s="381"/>
      <c r="C411" s="22"/>
      <c r="D411" s="20"/>
      <c r="E411" s="20"/>
      <c r="F411" s="113" t="e">
        <f t="shared" si="6"/>
        <v>#DIV/0!</v>
      </c>
      <c r="G411" s="43"/>
      <c r="H411" s="43"/>
      <c r="I411" s="43"/>
      <c r="J411" s="22"/>
      <c r="K411" s="23"/>
      <c r="L411" s="21"/>
      <c r="M411" s="19"/>
    </row>
    <row r="412" spans="1:13" x14ac:dyDescent="0.3">
      <c r="A412" s="109">
        <v>1409</v>
      </c>
      <c r="B412" s="381"/>
      <c r="C412" s="22"/>
      <c r="D412" s="20"/>
      <c r="E412" s="20"/>
      <c r="F412" s="113" t="e">
        <f t="shared" si="6"/>
        <v>#DIV/0!</v>
      </c>
      <c r="G412" s="43"/>
      <c r="H412" s="43"/>
      <c r="I412" s="43"/>
      <c r="J412" s="22"/>
      <c r="K412" s="23"/>
      <c r="L412" s="21"/>
      <c r="M412" s="19"/>
    </row>
    <row r="413" spans="1:13" x14ac:dyDescent="0.3">
      <c r="A413" s="109">
        <v>1410</v>
      </c>
      <c r="B413" s="381"/>
      <c r="C413" s="22"/>
      <c r="D413" s="20"/>
      <c r="E413" s="20"/>
      <c r="F413" s="113" t="e">
        <f t="shared" si="6"/>
        <v>#DIV/0!</v>
      </c>
      <c r="G413" s="43"/>
      <c r="H413" s="43"/>
      <c r="I413" s="43"/>
      <c r="J413" s="22"/>
      <c r="K413" s="23"/>
      <c r="L413" s="21"/>
      <c r="M413" s="19"/>
    </row>
    <row r="414" spans="1:13" x14ac:dyDescent="0.3">
      <c r="A414" s="109">
        <v>1411</v>
      </c>
      <c r="B414" s="381"/>
      <c r="C414" s="22"/>
      <c r="D414" s="20"/>
      <c r="E414" s="20"/>
      <c r="F414" s="113" t="e">
        <f t="shared" si="6"/>
        <v>#DIV/0!</v>
      </c>
      <c r="G414" s="43"/>
      <c r="H414" s="43"/>
      <c r="I414" s="43"/>
      <c r="J414" s="22"/>
      <c r="K414" s="23"/>
      <c r="L414" s="21"/>
      <c r="M414" s="19"/>
    </row>
    <row r="415" spans="1:13" x14ac:dyDescent="0.3">
      <c r="A415" s="109">
        <v>1412</v>
      </c>
      <c r="B415" s="381"/>
      <c r="C415" s="22"/>
      <c r="D415" s="20"/>
      <c r="E415" s="20"/>
      <c r="F415" s="113" t="e">
        <f t="shared" si="6"/>
        <v>#DIV/0!</v>
      </c>
      <c r="G415" s="43"/>
      <c r="H415" s="43"/>
      <c r="I415" s="43"/>
      <c r="J415" s="22"/>
      <c r="K415" s="23"/>
      <c r="L415" s="21"/>
      <c r="M415" s="19"/>
    </row>
    <row r="416" spans="1:13" x14ac:dyDescent="0.3">
      <c r="A416" s="109">
        <v>1413</v>
      </c>
      <c r="B416" s="381"/>
      <c r="C416" s="22"/>
      <c r="D416" s="20"/>
      <c r="E416" s="20"/>
      <c r="F416" s="113" t="e">
        <f t="shared" si="6"/>
        <v>#DIV/0!</v>
      </c>
      <c r="G416" s="43"/>
      <c r="H416" s="43"/>
      <c r="I416" s="43"/>
      <c r="J416" s="22"/>
      <c r="K416" s="23"/>
      <c r="L416" s="21"/>
      <c r="M416" s="19"/>
    </row>
    <row r="417" spans="1:13" x14ac:dyDescent="0.3">
      <c r="A417" s="109">
        <v>1414</v>
      </c>
      <c r="B417" s="381"/>
      <c r="C417" s="22"/>
      <c r="D417" s="20"/>
      <c r="E417" s="20"/>
      <c r="F417" s="113" t="e">
        <f t="shared" si="6"/>
        <v>#DIV/0!</v>
      </c>
      <c r="G417" s="43"/>
      <c r="H417" s="43"/>
      <c r="I417" s="43"/>
      <c r="J417" s="22"/>
      <c r="K417" s="23"/>
      <c r="L417" s="21"/>
      <c r="M417" s="19"/>
    </row>
    <row r="418" spans="1:13" x14ac:dyDescent="0.3">
      <c r="A418" s="109">
        <v>1415</v>
      </c>
      <c r="B418" s="381"/>
      <c r="C418" s="22"/>
      <c r="D418" s="20"/>
      <c r="E418" s="20"/>
      <c r="F418" s="113" t="e">
        <f t="shared" si="6"/>
        <v>#DIV/0!</v>
      </c>
      <c r="G418" s="43"/>
      <c r="H418" s="43"/>
      <c r="I418" s="43"/>
      <c r="J418" s="22"/>
      <c r="K418" s="23"/>
      <c r="L418" s="21"/>
      <c r="M418" s="19"/>
    </row>
    <row r="419" spans="1:13" x14ac:dyDescent="0.3">
      <c r="A419" s="109">
        <v>1416</v>
      </c>
      <c r="B419" s="381"/>
      <c r="C419" s="22"/>
      <c r="D419" s="20"/>
      <c r="E419" s="20"/>
      <c r="F419" s="113" t="e">
        <f t="shared" si="6"/>
        <v>#DIV/0!</v>
      </c>
      <c r="G419" s="43"/>
      <c r="H419" s="43"/>
      <c r="I419" s="43"/>
      <c r="J419" s="22"/>
      <c r="K419" s="23"/>
      <c r="L419" s="21"/>
      <c r="M419" s="19"/>
    </row>
    <row r="420" spans="1:13" x14ac:dyDescent="0.3">
      <c r="A420" s="109">
        <v>1417</v>
      </c>
      <c r="B420" s="381"/>
      <c r="C420" s="22"/>
      <c r="D420" s="20"/>
      <c r="E420" s="20"/>
      <c r="F420" s="113" t="e">
        <f t="shared" si="6"/>
        <v>#DIV/0!</v>
      </c>
      <c r="G420" s="43"/>
      <c r="H420" s="43"/>
      <c r="I420" s="43"/>
      <c r="J420" s="22"/>
      <c r="K420" s="23"/>
      <c r="L420" s="21"/>
      <c r="M420" s="19"/>
    </row>
    <row r="421" spans="1:13" x14ac:dyDescent="0.3">
      <c r="A421" s="109">
        <v>1418</v>
      </c>
      <c r="B421" s="381"/>
      <c r="C421" s="22"/>
      <c r="D421" s="20"/>
      <c r="E421" s="20"/>
      <c r="F421" s="113" t="e">
        <f t="shared" si="6"/>
        <v>#DIV/0!</v>
      </c>
      <c r="G421" s="43"/>
      <c r="H421" s="43"/>
      <c r="I421" s="43"/>
      <c r="J421" s="22"/>
      <c r="K421" s="23"/>
      <c r="L421" s="21"/>
      <c r="M421" s="19"/>
    </row>
    <row r="422" spans="1:13" x14ac:dyDescent="0.3">
      <c r="A422" s="109">
        <v>1419</v>
      </c>
      <c r="B422" s="381"/>
      <c r="C422" s="22"/>
      <c r="D422" s="20"/>
      <c r="E422" s="20"/>
      <c r="F422" s="113" t="e">
        <f t="shared" si="6"/>
        <v>#DIV/0!</v>
      </c>
      <c r="G422" s="43"/>
      <c r="H422" s="43"/>
      <c r="I422" s="43"/>
      <c r="J422" s="22"/>
      <c r="K422" s="23"/>
      <c r="L422" s="21"/>
      <c r="M422" s="19"/>
    </row>
    <row r="423" spans="1:13" x14ac:dyDescent="0.3">
      <c r="A423" s="109">
        <v>1420</v>
      </c>
      <c r="B423" s="381"/>
      <c r="C423" s="22"/>
      <c r="D423" s="20"/>
      <c r="E423" s="20"/>
      <c r="F423" s="113" t="e">
        <f t="shared" si="6"/>
        <v>#DIV/0!</v>
      </c>
      <c r="G423" s="43"/>
      <c r="H423" s="43"/>
      <c r="I423" s="43"/>
      <c r="J423" s="22"/>
      <c r="K423" s="23"/>
      <c r="L423" s="21"/>
      <c r="M423" s="19"/>
    </row>
    <row r="424" spans="1:13" x14ac:dyDescent="0.3">
      <c r="A424" s="109">
        <v>1421</v>
      </c>
      <c r="B424" s="381"/>
      <c r="C424" s="22"/>
      <c r="D424" s="20"/>
      <c r="E424" s="20"/>
      <c r="F424" s="113" t="e">
        <f t="shared" si="6"/>
        <v>#DIV/0!</v>
      </c>
      <c r="G424" s="43"/>
      <c r="H424" s="43"/>
      <c r="I424" s="43"/>
      <c r="J424" s="22"/>
      <c r="K424" s="23"/>
      <c r="L424" s="21"/>
      <c r="M424" s="19"/>
    </row>
    <row r="425" spans="1:13" x14ac:dyDescent="0.3">
      <c r="A425" s="109">
        <v>1422</v>
      </c>
      <c r="B425" s="381"/>
      <c r="C425" s="22"/>
      <c r="D425" s="20"/>
      <c r="E425" s="20"/>
      <c r="F425" s="113" t="e">
        <f t="shared" si="6"/>
        <v>#DIV/0!</v>
      </c>
      <c r="G425" s="43"/>
      <c r="H425" s="43"/>
      <c r="I425" s="43"/>
      <c r="J425" s="22"/>
      <c r="K425" s="23"/>
      <c r="L425" s="21"/>
      <c r="M425" s="19"/>
    </row>
    <row r="426" spans="1:13" x14ac:dyDescent="0.3">
      <c r="A426" s="109">
        <v>1423</v>
      </c>
      <c r="B426" s="381"/>
      <c r="C426" s="22"/>
      <c r="D426" s="20"/>
      <c r="E426" s="20"/>
      <c r="F426" s="113" t="e">
        <f t="shared" si="6"/>
        <v>#DIV/0!</v>
      </c>
      <c r="G426" s="43"/>
      <c r="H426" s="43"/>
      <c r="I426" s="43"/>
      <c r="J426" s="22"/>
      <c r="K426" s="23"/>
      <c r="L426" s="21"/>
      <c r="M426" s="19"/>
    </row>
    <row r="427" spans="1:13" x14ac:dyDescent="0.3">
      <c r="A427" s="109">
        <v>1424</v>
      </c>
      <c r="B427" s="381"/>
      <c r="C427" s="22"/>
      <c r="D427" s="20"/>
      <c r="E427" s="20"/>
      <c r="F427" s="113" t="e">
        <f t="shared" si="6"/>
        <v>#DIV/0!</v>
      </c>
      <c r="G427" s="43"/>
      <c r="H427" s="43"/>
      <c r="I427" s="43"/>
      <c r="J427" s="22"/>
      <c r="K427" s="23"/>
      <c r="L427" s="21"/>
      <c r="M427" s="19"/>
    </row>
    <row r="428" spans="1:13" x14ac:dyDescent="0.3">
      <c r="A428" s="109">
        <v>1425</v>
      </c>
      <c r="B428" s="381"/>
      <c r="C428" s="22"/>
      <c r="D428" s="20"/>
      <c r="E428" s="20"/>
      <c r="F428" s="113" t="e">
        <f t="shared" si="6"/>
        <v>#DIV/0!</v>
      </c>
      <c r="G428" s="43"/>
      <c r="H428" s="43"/>
      <c r="I428" s="43"/>
      <c r="J428" s="22"/>
      <c r="K428" s="23"/>
      <c r="L428" s="21"/>
      <c r="M428" s="19"/>
    </row>
    <row r="429" spans="1:13" x14ac:dyDescent="0.3">
      <c r="A429" s="109">
        <v>1426</v>
      </c>
      <c r="B429" s="381"/>
      <c r="C429" s="22"/>
      <c r="D429" s="20"/>
      <c r="E429" s="20"/>
      <c r="F429" s="113" t="e">
        <f t="shared" si="6"/>
        <v>#DIV/0!</v>
      </c>
      <c r="G429" s="43"/>
      <c r="H429" s="43"/>
      <c r="I429" s="43"/>
      <c r="J429" s="22"/>
      <c r="K429" s="23"/>
      <c r="L429" s="21"/>
      <c r="M429" s="19"/>
    </row>
    <row r="430" spans="1:13" x14ac:dyDescent="0.3">
      <c r="A430" s="109">
        <v>1427</v>
      </c>
      <c r="B430" s="381"/>
      <c r="C430" s="22"/>
      <c r="D430" s="20"/>
      <c r="E430" s="20"/>
      <c r="F430" s="113" t="e">
        <f t="shared" si="6"/>
        <v>#DIV/0!</v>
      </c>
      <c r="G430" s="43"/>
      <c r="H430" s="43"/>
      <c r="I430" s="43"/>
      <c r="J430" s="22"/>
      <c r="K430" s="23"/>
      <c r="L430" s="21"/>
      <c r="M430" s="19"/>
    </row>
    <row r="431" spans="1:13" x14ac:dyDescent="0.3">
      <c r="A431" s="109">
        <v>1428</v>
      </c>
      <c r="B431" s="381"/>
      <c r="C431" s="22"/>
      <c r="D431" s="20"/>
      <c r="E431" s="20"/>
      <c r="F431" s="113" t="e">
        <f t="shared" si="6"/>
        <v>#DIV/0!</v>
      </c>
      <c r="G431" s="43"/>
      <c r="H431" s="43"/>
      <c r="I431" s="43"/>
      <c r="J431" s="22"/>
      <c r="K431" s="23"/>
      <c r="L431" s="21"/>
      <c r="M431" s="19"/>
    </row>
    <row r="432" spans="1:13" x14ac:dyDescent="0.3">
      <c r="A432" s="109">
        <v>1429</v>
      </c>
      <c r="B432" s="381"/>
      <c r="C432" s="22"/>
      <c r="D432" s="20"/>
      <c r="E432" s="20"/>
      <c r="F432" s="113" t="e">
        <f t="shared" si="6"/>
        <v>#DIV/0!</v>
      </c>
      <c r="G432" s="43"/>
      <c r="H432" s="43"/>
      <c r="I432" s="43"/>
      <c r="J432" s="22"/>
      <c r="K432" s="23"/>
      <c r="L432" s="21"/>
      <c r="M432" s="19"/>
    </row>
    <row r="433" spans="1:13" x14ac:dyDescent="0.3">
      <c r="A433" s="109">
        <v>1430</v>
      </c>
      <c r="B433" s="381"/>
      <c r="C433" s="22"/>
      <c r="D433" s="20"/>
      <c r="E433" s="20"/>
      <c r="F433" s="113" t="e">
        <f t="shared" si="6"/>
        <v>#DIV/0!</v>
      </c>
      <c r="G433" s="43"/>
      <c r="H433" s="43"/>
      <c r="I433" s="43"/>
      <c r="J433" s="22"/>
      <c r="K433" s="23"/>
      <c r="L433" s="21"/>
      <c r="M433" s="19"/>
    </row>
    <row r="434" spans="1:13" x14ac:dyDescent="0.3">
      <c r="A434" s="109">
        <v>1431</v>
      </c>
      <c r="B434" s="381"/>
      <c r="C434" s="22"/>
      <c r="D434" s="20"/>
      <c r="E434" s="20"/>
      <c r="F434" s="113" t="e">
        <f t="shared" si="6"/>
        <v>#DIV/0!</v>
      </c>
      <c r="G434" s="43"/>
      <c r="H434" s="43"/>
      <c r="I434" s="43"/>
      <c r="J434" s="22"/>
      <c r="K434" s="23"/>
      <c r="L434" s="21"/>
      <c r="M434" s="19"/>
    </row>
    <row r="435" spans="1:13" x14ac:dyDescent="0.3">
      <c r="A435" s="109">
        <v>1432</v>
      </c>
      <c r="B435" s="381"/>
      <c r="C435" s="22"/>
      <c r="D435" s="20"/>
      <c r="E435" s="20"/>
      <c r="F435" s="113" t="e">
        <f t="shared" si="6"/>
        <v>#DIV/0!</v>
      </c>
      <c r="G435" s="43"/>
      <c r="H435" s="43"/>
      <c r="I435" s="43"/>
      <c r="J435" s="22"/>
      <c r="K435" s="23"/>
      <c r="L435" s="21"/>
      <c r="M435" s="19"/>
    </row>
    <row r="436" spans="1:13" x14ac:dyDescent="0.3">
      <c r="A436" s="109">
        <v>1433</v>
      </c>
      <c r="B436" s="381"/>
      <c r="C436" s="22"/>
      <c r="D436" s="20"/>
      <c r="E436" s="20"/>
      <c r="F436" s="113" t="e">
        <f t="shared" si="6"/>
        <v>#DIV/0!</v>
      </c>
      <c r="G436" s="43"/>
      <c r="H436" s="43"/>
      <c r="I436" s="43"/>
      <c r="J436" s="22"/>
      <c r="K436" s="23"/>
      <c r="L436" s="21"/>
      <c r="M436" s="19"/>
    </row>
    <row r="437" spans="1:13" x14ac:dyDescent="0.3">
      <c r="A437" s="109">
        <v>1434</v>
      </c>
      <c r="B437" s="381"/>
      <c r="C437" s="22"/>
      <c r="D437" s="20"/>
      <c r="E437" s="20"/>
      <c r="F437" s="113" t="e">
        <f t="shared" si="6"/>
        <v>#DIV/0!</v>
      </c>
      <c r="G437" s="43"/>
      <c r="H437" s="43"/>
      <c r="I437" s="43"/>
      <c r="J437" s="22"/>
      <c r="K437" s="23"/>
      <c r="L437" s="21"/>
      <c r="M437" s="19"/>
    </row>
    <row r="438" spans="1:13" x14ac:dyDescent="0.3">
      <c r="A438" s="109">
        <v>1435</v>
      </c>
      <c r="B438" s="381"/>
      <c r="C438" s="22"/>
      <c r="D438" s="20"/>
      <c r="E438" s="20"/>
      <c r="F438" s="113" t="e">
        <f t="shared" si="6"/>
        <v>#DIV/0!</v>
      </c>
      <c r="G438" s="43"/>
      <c r="H438" s="43"/>
      <c r="I438" s="43"/>
      <c r="J438" s="22"/>
      <c r="K438" s="23"/>
      <c r="L438" s="21"/>
      <c r="M438" s="19"/>
    </row>
    <row r="439" spans="1:13" x14ac:dyDescent="0.3">
      <c r="A439" s="109">
        <v>1436</v>
      </c>
      <c r="B439" s="381"/>
      <c r="C439" s="22"/>
      <c r="D439" s="20"/>
      <c r="E439" s="20"/>
      <c r="F439" s="113" t="e">
        <f t="shared" si="6"/>
        <v>#DIV/0!</v>
      </c>
      <c r="G439" s="43"/>
      <c r="H439" s="43"/>
      <c r="I439" s="43"/>
      <c r="J439" s="22"/>
      <c r="K439" s="23"/>
      <c r="L439" s="21"/>
      <c r="M439" s="19"/>
    </row>
    <row r="440" spans="1:13" x14ac:dyDescent="0.3">
      <c r="A440" s="109">
        <v>1437</v>
      </c>
      <c r="B440" s="381"/>
      <c r="C440" s="22"/>
      <c r="D440" s="20"/>
      <c r="E440" s="20"/>
      <c r="F440" s="113" t="e">
        <f t="shared" si="6"/>
        <v>#DIV/0!</v>
      </c>
      <c r="G440" s="43"/>
      <c r="H440" s="43"/>
      <c r="I440" s="43"/>
      <c r="J440" s="22"/>
      <c r="K440" s="23"/>
      <c r="L440" s="21"/>
      <c r="M440" s="19"/>
    </row>
    <row r="441" spans="1:13" x14ac:dyDescent="0.3">
      <c r="A441" s="109">
        <v>1438</v>
      </c>
      <c r="B441" s="381"/>
      <c r="C441" s="22"/>
      <c r="D441" s="20"/>
      <c r="E441" s="20"/>
      <c r="F441" s="113" t="e">
        <f t="shared" si="6"/>
        <v>#DIV/0!</v>
      </c>
      <c r="G441" s="43"/>
      <c r="H441" s="43"/>
      <c r="I441" s="43"/>
      <c r="J441" s="22"/>
      <c r="K441" s="23"/>
      <c r="L441" s="21"/>
      <c r="M441" s="19"/>
    </row>
    <row r="442" spans="1:13" x14ac:dyDescent="0.3">
      <c r="A442" s="109">
        <v>1439</v>
      </c>
      <c r="B442" s="381"/>
      <c r="C442" s="22"/>
      <c r="D442" s="20"/>
      <c r="E442" s="20"/>
      <c r="F442" s="113" t="e">
        <f t="shared" si="6"/>
        <v>#DIV/0!</v>
      </c>
      <c r="G442" s="43"/>
      <c r="H442" s="43"/>
      <c r="I442" s="43"/>
      <c r="J442" s="22"/>
      <c r="K442" s="23"/>
      <c r="L442" s="21"/>
      <c r="M442" s="19"/>
    </row>
    <row r="443" spans="1:13" x14ac:dyDescent="0.3">
      <c r="A443" s="109">
        <v>1440</v>
      </c>
      <c r="B443" s="381"/>
      <c r="C443" s="22"/>
      <c r="D443" s="20"/>
      <c r="E443" s="20"/>
      <c r="F443" s="113" t="e">
        <f t="shared" si="6"/>
        <v>#DIV/0!</v>
      </c>
      <c r="G443" s="43"/>
      <c r="H443" s="43"/>
      <c r="I443" s="43"/>
      <c r="J443" s="22"/>
      <c r="K443" s="23"/>
      <c r="L443" s="21"/>
      <c r="M443" s="19"/>
    </row>
    <row r="444" spans="1:13" x14ac:dyDescent="0.3">
      <c r="A444" s="109">
        <v>1441</v>
      </c>
      <c r="B444" s="381"/>
      <c r="C444" s="22"/>
      <c r="D444" s="20"/>
      <c r="E444" s="20"/>
      <c r="F444" s="113" t="e">
        <f t="shared" si="6"/>
        <v>#DIV/0!</v>
      </c>
      <c r="G444" s="43"/>
      <c r="H444" s="43"/>
      <c r="I444" s="43"/>
      <c r="J444" s="22"/>
      <c r="K444" s="23"/>
      <c r="L444" s="21"/>
      <c r="M444" s="19"/>
    </row>
    <row r="445" spans="1:13" x14ac:dyDescent="0.3">
      <c r="A445" s="109">
        <v>1442</v>
      </c>
      <c r="B445" s="381"/>
      <c r="C445" s="22"/>
      <c r="D445" s="20"/>
      <c r="E445" s="20"/>
      <c r="F445" s="113" t="e">
        <f t="shared" si="6"/>
        <v>#DIV/0!</v>
      </c>
      <c r="G445" s="43"/>
      <c r="H445" s="43"/>
      <c r="I445" s="43"/>
      <c r="J445" s="22"/>
      <c r="K445" s="23"/>
      <c r="L445" s="21"/>
      <c r="M445" s="19"/>
    </row>
    <row r="446" spans="1:13" x14ac:dyDescent="0.3">
      <c r="A446" s="109">
        <v>1443</v>
      </c>
      <c r="B446" s="381"/>
      <c r="C446" s="22"/>
      <c r="D446" s="20"/>
      <c r="E446" s="20"/>
      <c r="F446" s="113" t="e">
        <f t="shared" si="6"/>
        <v>#DIV/0!</v>
      </c>
      <c r="G446" s="43"/>
      <c r="H446" s="43"/>
      <c r="I446" s="43"/>
      <c r="J446" s="22"/>
      <c r="K446" s="23"/>
      <c r="L446" s="21"/>
      <c r="M446" s="19"/>
    </row>
    <row r="447" spans="1:13" x14ac:dyDescent="0.3">
      <c r="A447" s="109">
        <v>1444</v>
      </c>
      <c r="B447" s="381"/>
      <c r="C447" s="22"/>
      <c r="D447" s="20"/>
      <c r="E447" s="20"/>
      <c r="F447" s="113" t="e">
        <f t="shared" si="6"/>
        <v>#DIV/0!</v>
      </c>
      <c r="G447" s="43"/>
      <c r="H447" s="43"/>
      <c r="I447" s="43"/>
      <c r="J447" s="22"/>
      <c r="K447" s="23"/>
      <c r="L447" s="21"/>
      <c r="M447" s="19"/>
    </row>
    <row r="448" spans="1:13" x14ac:dyDescent="0.3">
      <c r="A448" s="109">
        <v>1445</v>
      </c>
      <c r="B448" s="381"/>
      <c r="C448" s="22"/>
      <c r="D448" s="20"/>
      <c r="E448" s="20"/>
      <c r="F448" s="113" t="e">
        <f t="shared" si="6"/>
        <v>#DIV/0!</v>
      </c>
      <c r="G448" s="43"/>
      <c r="H448" s="43"/>
      <c r="I448" s="43"/>
      <c r="J448" s="22"/>
      <c r="K448" s="23"/>
      <c r="L448" s="21"/>
      <c r="M448" s="19"/>
    </row>
    <row r="449" spans="1:13" x14ac:dyDescent="0.3">
      <c r="A449" s="109">
        <v>1446</v>
      </c>
      <c r="B449" s="381"/>
      <c r="C449" s="22"/>
      <c r="D449" s="20"/>
      <c r="E449" s="20"/>
      <c r="F449" s="113" t="e">
        <f t="shared" si="6"/>
        <v>#DIV/0!</v>
      </c>
      <c r="G449" s="43"/>
      <c r="H449" s="43"/>
      <c r="I449" s="43"/>
      <c r="J449" s="22"/>
      <c r="K449" s="23"/>
      <c r="L449" s="21"/>
      <c r="M449" s="19"/>
    </row>
    <row r="450" spans="1:13" x14ac:dyDescent="0.3">
      <c r="A450" s="109">
        <v>1447</v>
      </c>
      <c r="B450" s="381"/>
      <c r="C450" s="22"/>
      <c r="D450" s="20"/>
      <c r="E450" s="20"/>
      <c r="F450" s="113" t="e">
        <f t="shared" si="6"/>
        <v>#DIV/0!</v>
      </c>
      <c r="G450" s="43"/>
      <c r="H450" s="43"/>
      <c r="I450" s="43"/>
      <c r="J450" s="22"/>
      <c r="K450" s="23"/>
      <c r="L450" s="21"/>
      <c r="M450" s="19"/>
    </row>
    <row r="451" spans="1:13" x14ac:dyDescent="0.3">
      <c r="A451" s="109">
        <v>1448</v>
      </c>
      <c r="B451" s="381"/>
      <c r="C451" s="22"/>
      <c r="D451" s="20"/>
      <c r="E451" s="20"/>
      <c r="F451" s="113" t="e">
        <f t="shared" si="6"/>
        <v>#DIV/0!</v>
      </c>
      <c r="G451" s="43"/>
      <c r="H451" s="43"/>
      <c r="I451" s="43"/>
      <c r="J451" s="22"/>
      <c r="K451" s="23"/>
      <c r="L451" s="21"/>
      <c r="M451" s="19"/>
    </row>
    <row r="452" spans="1:13" x14ac:dyDescent="0.3">
      <c r="A452" s="109">
        <v>1449</v>
      </c>
      <c r="B452" s="381"/>
      <c r="C452" s="22"/>
      <c r="D452" s="20"/>
      <c r="E452" s="20"/>
      <c r="F452" s="113" t="e">
        <f t="shared" ref="F452:F515" si="7">ROUNDDOWN(H452/G452,0)</f>
        <v>#DIV/0!</v>
      </c>
      <c r="G452" s="43"/>
      <c r="H452" s="43"/>
      <c r="I452" s="43"/>
      <c r="J452" s="22"/>
      <c r="K452" s="23"/>
      <c r="L452" s="21"/>
      <c r="M452" s="19"/>
    </row>
    <row r="453" spans="1:13" x14ac:dyDescent="0.3">
      <c r="A453" s="109">
        <v>1450</v>
      </c>
      <c r="B453" s="381"/>
      <c r="C453" s="22"/>
      <c r="D453" s="20"/>
      <c r="E453" s="20"/>
      <c r="F453" s="113" t="e">
        <f t="shared" si="7"/>
        <v>#DIV/0!</v>
      </c>
      <c r="G453" s="43"/>
      <c r="H453" s="43"/>
      <c r="I453" s="43"/>
      <c r="J453" s="22"/>
      <c r="K453" s="23"/>
      <c r="L453" s="21"/>
      <c r="M453" s="19"/>
    </row>
    <row r="454" spans="1:13" x14ac:dyDescent="0.3">
      <c r="A454" s="109">
        <v>1451</v>
      </c>
      <c r="B454" s="381"/>
      <c r="C454" s="22"/>
      <c r="D454" s="20"/>
      <c r="E454" s="20"/>
      <c r="F454" s="113" t="e">
        <f t="shared" si="7"/>
        <v>#DIV/0!</v>
      </c>
      <c r="G454" s="43"/>
      <c r="H454" s="43"/>
      <c r="I454" s="43"/>
      <c r="J454" s="22"/>
      <c r="K454" s="23"/>
      <c r="L454" s="21"/>
      <c r="M454" s="19"/>
    </row>
    <row r="455" spans="1:13" x14ac:dyDescent="0.3">
      <c r="A455" s="109">
        <v>1452</v>
      </c>
      <c r="B455" s="381"/>
      <c r="C455" s="22"/>
      <c r="D455" s="20"/>
      <c r="E455" s="20"/>
      <c r="F455" s="113" t="e">
        <f t="shared" si="7"/>
        <v>#DIV/0!</v>
      </c>
      <c r="G455" s="43"/>
      <c r="H455" s="43"/>
      <c r="I455" s="43"/>
      <c r="J455" s="22"/>
      <c r="K455" s="23"/>
      <c r="L455" s="21"/>
      <c r="M455" s="19"/>
    </row>
    <row r="456" spans="1:13" x14ac:dyDescent="0.3">
      <c r="A456" s="109">
        <v>1453</v>
      </c>
      <c r="B456" s="381"/>
      <c r="C456" s="22"/>
      <c r="D456" s="20"/>
      <c r="E456" s="20"/>
      <c r="F456" s="113" t="e">
        <f t="shared" si="7"/>
        <v>#DIV/0!</v>
      </c>
      <c r="G456" s="43"/>
      <c r="H456" s="43"/>
      <c r="I456" s="43"/>
      <c r="J456" s="22"/>
      <c r="K456" s="23"/>
      <c r="L456" s="21"/>
      <c r="M456" s="19"/>
    </row>
    <row r="457" spans="1:13" x14ac:dyDescent="0.3">
      <c r="A457" s="109">
        <v>1454</v>
      </c>
      <c r="B457" s="381"/>
      <c r="C457" s="22"/>
      <c r="D457" s="20"/>
      <c r="E457" s="20"/>
      <c r="F457" s="113" t="e">
        <f t="shared" si="7"/>
        <v>#DIV/0!</v>
      </c>
      <c r="G457" s="43"/>
      <c r="H457" s="43"/>
      <c r="I457" s="43"/>
      <c r="J457" s="22"/>
      <c r="K457" s="23"/>
      <c r="L457" s="21"/>
      <c r="M457" s="19"/>
    </row>
    <row r="458" spans="1:13" x14ac:dyDescent="0.3">
      <c r="A458" s="109">
        <v>1455</v>
      </c>
      <c r="B458" s="381"/>
      <c r="C458" s="22"/>
      <c r="D458" s="20"/>
      <c r="E458" s="20"/>
      <c r="F458" s="113" t="e">
        <f t="shared" si="7"/>
        <v>#DIV/0!</v>
      </c>
      <c r="G458" s="43"/>
      <c r="H458" s="43"/>
      <c r="I458" s="43"/>
      <c r="J458" s="22"/>
      <c r="K458" s="23"/>
      <c r="L458" s="21"/>
      <c r="M458" s="19"/>
    </row>
    <row r="459" spans="1:13" x14ac:dyDescent="0.3">
      <c r="A459" s="109">
        <v>1456</v>
      </c>
      <c r="B459" s="381"/>
      <c r="C459" s="22"/>
      <c r="D459" s="20"/>
      <c r="E459" s="20"/>
      <c r="F459" s="113" t="e">
        <f t="shared" si="7"/>
        <v>#DIV/0!</v>
      </c>
      <c r="G459" s="43"/>
      <c r="H459" s="43"/>
      <c r="I459" s="43"/>
      <c r="J459" s="22"/>
      <c r="K459" s="23"/>
      <c r="L459" s="21"/>
      <c r="M459" s="19"/>
    </row>
    <row r="460" spans="1:13" x14ac:dyDescent="0.3">
      <c r="A460" s="109">
        <v>1457</v>
      </c>
      <c r="B460" s="381"/>
      <c r="C460" s="22"/>
      <c r="D460" s="20"/>
      <c r="E460" s="20"/>
      <c r="F460" s="113" t="e">
        <f t="shared" si="7"/>
        <v>#DIV/0!</v>
      </c>
      <c r="G460" s="43"/>
      <c r="H460" s="43"/>
      <c r="I460" s="43"/>
      <c r="J460" s="22"/>
      <c r="K460" s="23"/>
      <c r="L460" s="21"/>
      <c r="M460" s="19"/>
    </row>
    <row r="461" spans="1:13" x14ac:dyDescent="0.3">
      <c r="A461" s="109">
        <v>1458</v>
      </c>
      <c r="B461" s="381"/>
      <c r="C461" s="22"/>
      <c r="D461" s="20"/>
      <c r="E461" s="20"/>
      <c r="F461" s="113" t="e">
        <f t="shared" si="7"/>
        <v>#DIV/0!</v>
      </c>
      <c r="G461" s="43"/>
      <c r="H461" s="43"/>
      <c r="I461" s="43"/>
      <c r="J461" s="22"/>
      <c r="K461" s="23"/>
      <c r="L461" s="21"/>
      <c r="M461" s="19"/>
    </row>
    <row r="462" spans="1:13" x14ac:dyDescent="0.3">
      <c r="A462" s="109">
        <v>1459</v>
      </c>
      <c r="B462" s="381"/>
      <c r="C462" s="22"/>
      <c r="D462" s="20"/>
      <c r="E462" s="20"/>
      <c r="F462" s="113" t="e">
        <f t="shared" si="7"/>
        <v>#DIV/0!</v>
      </c>
      <c r="G462" s="43"/>
      <c r="H462" s="43"/>
      <c r="I462" s="43"/>
      <c r="J462" s="22"/>
      <c r="K462" s="23"/>
      <c r="L462" s="21"/>
      <c r="M462" s="19"/>
    </row>
    <row r="463" spans="1:13" x14ac:dyDescent="0.3">
      <c r="A463" s="109">
        <v>1460</v>
      </c>
      <c r="B463" s="381"/>
      <c r="C463" s="22"/>
      <c r="D463" s="20"/>
      <c r="E463" s="20"/>
      <c r="F463" s="113" t="e">
        <f t="shared" si="7"/>
        <v>#DIV/0!</v>
      </c>
      <c r="G463" s="43"/>
      <c r="H463" s="43"/>
      <c r="I463" s="43"/>
      <c r="J463" s="22"/>
      <c r="K463" s="23"/>
      <c r="L463" s="21"/>
      <c r="M463" s="19"/>
    </row>
    <row r="464" spans="1:13" x14ac:dyDescent="0.3">
      <c r="A464" s="109">
        <v>1461</v>
      </c>
      <c r="B464" s="381"/>
      <c r="C464" s="22"/>
      <c r="D464" s="20"/>
      <c r="E464" s="20"/>
      <c r="F464" s="113" t="e">
        <f t="shared" si="7"/>
        <v>#DIV/0!</v>
      </c>
      <c r="G464" s="43"/>
      <c r="H464" s="43"/>
      <c r="I464" s="43"/>
      <c r="J464" s="22"/>
      <c r="K464" s="23"/>
      <c r="L464" s="21"/>
      <c r="M464" s="19"/>
    </row>
    <row r="465" spans="1:13" x14ac:dyDescent="0.3">
      <c r="A465" s="109">
        <v>1462</v>
      </c>
      <c r="B465" s="381"/>
      <c r="C465" s="22"/>
      <c r="D465" s="20"/>
      <c r="E465" s="20"/>
      <c r="F465" s="113" t="e">
        <f t="shared" si="7"/>
        <v>#DIV/0!</v>
      </c>
      <c r="G465" s="43"/>
      <c r="H465" s="43"/>
      <c r="I465" s="43"/>
      <c r="J465" s="22"/>
      <c r="K465" s="23"/>
      <c r="L465" s="21"/>
      <c r="M465" s="19"/>
    </row>
    <row r="466" spans="1:13" x14ac:dyDescent="0.3">
      <c r="A466" s="109">
        <v>1463</v>
      </c>
      <c r="B466" s="381"/>
      <c r="C466" s="22"/>
      <c r="D466" s="20"/>
      <c r="E466" s="20"/>
      <c r="F466" s="113" t="e">
        <f t="shared" si="7"/>
        <v>#DIV/0!</v>
      </c>
      <c r="G466" s="43"/>
      <c r="H466" s="43"/>
      <c r="I466" s="43"/>
      <c r="J466" s="22"/>
      <c r="K466" s="23"/>
      <c r="L466" s="21"/>
      <c r="M466" s="19"/>
    </row>
    <row r="467" spans="1:13" x14ac:dyDescent="0.3">
      <c r="A467" s="109">
        <v>1464</v>
      </c>
      <c r="B467" s="381"/>
      <c r="C467" s="22"/>
      <c r="D467" s="20"/>
      <c r="E467" s="20"/>
      <c r="F467" s="113" t="e">
        <f t="shared" si="7"/>
        <v>#DIV/0!</v>
      </c>
      <c r="G467" s="43"/>
      <c r="H467" s="43"/>
      <c r="I467" s="43"/>
      <c r="J467" s="22"/>
      <c r="K467" s="23"/>
      <c r="L467" s="21"/>
      <c r="M467" s="19"/>
    </row>
    <row r="468" spans="1:13" x14ac:dyDescent="0.3">
      <c r="A468" s="109">
        <v>1465</v>
      </c>
      <c r="B468" s="381"/>
      <c r="C468" s="22"/>
      <c r="D468" s="20"/>
      <c r="E468" s="20"/>
      <c r="F468" s="113" t="e">
        <f t="shared" si="7"/>
        <v>#DIV/0!</v>
      </c>
      <c r="G468" s="43"/>
      <c r="H468" s="43"/>
      <c r="I468" s="43"/>
      <c r="J468" s="22"/>
      <c r="K468" s="23"/>
      <c r="L468" s="21"/>
      <c r="M468" s="19"/>
    </row>
    <row r="469" spans="1:13" x14ac:dyDescent="0.3">
      <c r="A469" s="109">
        <v>1466</v>
      </c>
      <c r="B469" s="381"/>
      <c r="C469" s="22"/>
      <c r="D469" s="20"/>
      <c r="E469" s="20"/>
      <c r="F469" s="113" t="e">
        <f t="shared" si="7"/>
        <v>#DIV/0!</v>
      </c>
      <c r="G469" s="43"/>
      <c r="H469" s="43"/>
      <c r="I469" s="43"/>
      <c r="J469" s="22"/>
      <c r="K469" s="23"/>
      <c r="L469" s="21"/>
      <c r="M469" s="19"/>
    </row>
    <row r="470" spans="1:13" x14ac:dyDescent="0.3">
      <c r="A470" s="109">
        <v>1467</v>
      </c>
      <c r="B470" s="381"/>
      <c r="C470" s="22"/>
      <c r="D470" s="20"/>
      <c r="E470" s="20"/>
      <c r="F470" s="113" t="e">
        <f t="shared" si="7"/>
        <v>#DIV/0!</v>
      </c>
      <c r="G470" s="43"/>
      <c r="H470" s="43"/>
      <c r="I470" s="43"/>
      <c r="J470" s="22"/>
      <c r="K470" s="23"/>
      <c r="L470" s="21"/>
      <c r="M470" s="19"/>
    </row>
    <row r="471" spans="1:13" x14ac:dyDescent="0.3">
      <c r="A471" s="109">
        <v>1468</v>
      </c>
      <c r="B471" s="381"/>
      <c r="C471" s="22"/>
      <c r="D471" s="20"/>
      <c r="E471" s="20"/>
      <c r="F471" s="113" t="e">
        <f t="shared" si="7"/>
        <v>#DIV/0!</v>
      </c>
      <c r="G471" s="43"/>
      <c r="H471" s="43"/>
      <c r="I471" s="43"/>
      <c r="J471" s="22"/>
      <c r="K471" s="23"/>
      <c r="L471" s="21"/>
      <c r="M471" s="19"/>
    </row>
    <row r="472" spans="1:13" x14ac:dyDescent="0.3">
      <c r="A472" s="109">
        <v>1469</v>
      </c>
      <c r="B472" s="381"/>
      <c r="C472" s="22"/>
      <c r="D472" s="20"/>
      <c r="E472" s="20"/>
      <c r="F472" s="113" t="e">
        <f t="shared" si="7"/>
        <v>#DIV/0!</v>
      </c>
      <c r="G472" s="43"/>
      <c r="H472" s="43"/>
      <c r="I472" s="43"/>
      <c r="J472" s="22"/>
      <c r="K472" s="23"/>
      <c r="L472" s="21"/>
      <c r="M472" s="19"/>
    </row>
    <row r="473" spans="1:13" x14ac:dyDescent="0.3">
      <c r="A473" s="109">
        <v>1470</v>
      </c>
      <c r="B473" s="381"/>
      <c r="C473" s="22"/>
      <c r="D473" s="20"/>
      <c r="E473" s="20"/>
      <c r="F473" s="113" t="e">
        <f t="shared" si="7"/>
        <v>#DIV/0!</v>
      </c>
      <c r="G473" s="43"/>
      <c r="H473" s="43"/>
      <c r="I473" s="43"/>
      <c r="J473" s="22"/>
      <c r="K473" s="23"/>
      <c r="L473" s="21"/>
      <c r="M473" s="19"/>
    </row>
    <row r="474" spans="1:13" x14ac:dyDescent="0.3">
      <c r="A474" s="109">
        <v>1471</v>
      </c>
      <c r="B474" s="381"/>
      <c r="C474" s="22"/>
      <c r="D474" s="20"/>
      <c r="E474" s="20"/>
      <c r="F474" s="113" t="e">
        <f t="shared" si="7"/>
        <v>#DIV/0!</v>
      </c>
      <c r="G474" s="43"/>
      <c r="H474" s="43"/>
      <c r="I474" s="43"/>
      <c r="J474" s="22"/>
      <c r="K474" s="23"/>
      <c r="L474" s="21"/>
      <c r="M474" s="19"/>
    </row>
    <row r="475" spans="1:13" x14ac:dyDescent="0.3">
      <c r="A475" s="109">
        <v>1472</v>
      </c>
      <c r="B475" s="381"/>
      <c r="C475" s="22"/>
      <c r="D475" s="20"/>
      <c r="E475" s="20"/>
      <c r="F475" s="113" t="e">
        <f t="shared" si="7"/>
        <v>#DIV/0!</v>
      </c>
      <c r="G475" s="43"/>
      <c r="H475" s="43"/>
      <c r="I475" s="43"/>
      <c r="J475" s="22"/>
      <c r="K475" s="23"/>
      <c r="L475" s="21"/>
      <c r="M475" s="19"/>
    </row>
    <row r="476" spans="1:13" x14ac:dyDescent="0.3">
      <c r="A476" s="109">
        <v>1473</v>
      </c>
      <c r="B476" s="381"/>
      <c r="C476" s="22"/>
      <c r="D476" s="20"/>
      <c r="E476" s="20"/>
      <c r="F476" s="113" t="e">
        <f t="shared" si="7"/>
        <v>#DIV/0!</v>
      </c>
      <c r="G476" s="43"/>
      <c r="H476" s="43"/>
      <c r="I476" s="43"/>
      <c r="J476" s="22"/>
      <c r="K476" s="23"/>
      <c r="L476" s="21"/>
      <c r="M476" s="19"/>
    </row>
    <row r="477" spans="1:13" x14ac:dyDescent="0.3">
      <c r="A477" s="109">
        <v>1474</v>
      </c>
      <c r="B477" s="381"/>
      <c r="C477" s="22"/>
      <c r="D477" s="20"/>
      <c r="E477" s="20"/>
      <c r="F477" s="113" t="e">
        <f t="shared" si="7"/>
        <v>#DIV/0!</v>
      </c>
      <c r="G477" s="43"/>
      <c r="H477" s="43"/>
      <c r="I477" s="43"/>
      <c r="J477" s="22"/>
      <c r="K477" s="23"/>
      <c r="L477" s="21"/>
      <c r="M477" s="19"/>
    </row>
    <row r="478" spans="1:13" x14ac:dyDescent="0.3">
      <c r="A478" s="109">
        <v>1475</v>
      </c>
      <c r="B478" s="381"/>
      <c r="C478" s="22"/>
      <c r="D478" s="20"/>
      <c r="E478" s="20"/>
      <c r="F478" s="113" t="e">
        <f t="shared" si="7"/>
        <v>#DIV/0!</v>
      </c>
      <c r="G478" s="43"/>
      <c r="H478" s="43"/>
      <c r="I478" s="43"/>
      <c r="J478" s="22"/>
      <c r="K478" s="23"/>
      <c r="L478" s="21"/>
      <c r="M478" s="19"/>
    </row>
    <row r="479" spans="1:13" x14ac:dyDescent="0.3">
      <c r="A479" s="109">
        <v>1476</v>
      </c>
      <c r="B479" s="381"/>
      <c r="C479" s="22"/>
      <c r="D479" s="20"/>
      <c r="E479" s="20"/>
      <c r="F479" s="113" t="e">
        <f t="shared" si="7"/>
        <v>#DIV/0!</v>
      </c>
      <c r="G479" s="43"/>
      <c r="H479" s="43"/>
      <c r="I479" s="43"/>
      <c r="J479" s="22"/>
      <c r="K479" s="23"/>
      <c r="L479" s="21"/>
      <c r="M479" s="19"/>
    </row>
    <row r="480" spans="1:13" x14ac:dyDescent="0.3">
      <c r="A480" s="109">
        <v>1477</v>
      </c>
      <c r="B480" s="381"/>
      <c r="C480" s="22"/>
      <c r="D480" s="20"/>
      <c r="E480" s="20"/>
      <c r="F480" s="113" t="e">
        <f t="shared" si="7"/>
        <v>#DIV/0!</v>
      </c>
      <c r="G480" s="43"/>
      <c r="H480" s="43"/>
      <c r="I480" s="43"/>
      <c r="J480" s="22"/>
      <c r="K480" s="23"/>
      <c r="L480" s="21"/>
      <c r="M480" s="19"/>
    </row>
    <row r="481" spans="1:13" x14ac:dyDescent="0.3">
      <c r="A481" s="109">
        <v>1478</v>
      </c>
      <c r="B481" s="381"/>
      <c r="C481" s="22"/>
      <c r="D481" s="20"/>
      <c r="E481" s="20"/>
      <c r="F481" s="113" t="e">
        <f t="shared" si="7"/>
        <v>#DIV/0!</v>
      </c>
      <c r="G481" s="43"/>
      <c r="H481" s="43"/>
      <c r="I481" s="43"/>
      <c r="J481" s="22"/>
      <c r="K481" s="23"/>
      <c r="L481" s="21"/>
      <c r="M481" s="19"/>
    </row>
    <row r="482" spans="1:13" x14ac:dyDescent="0.3">
      <c r="A482" s="109">
        <v>1479</v>
      </c>
      <c r="B482" s="381"/>
      <c r="C482" s="22"/>
      <c r="D482" s="20"/>
      <c r="E482" s="20"/>
      <c r="F482" s="113" t="e">
        <f t="shared" si="7"/>
        <v>#DIV/0!</v>
      </c>
      <c r="G482" s="43"/>
      <c r="H482" s="43"/>
      <c r="I482" s="43"/>
      <c r="J482" s="22"/>
      <c r="K482" s="23"/>
      <c r="L482" s="21"/>
      <c r="M482" s="19"/>
    </row>
    <row r="483" spans="1:13" x14ac:dyDescent="0.3">
      <c r="A483" s="109">
        <v>1480</v>
      </c>
      <c r="B483" s="381"/>
      <c r="C483" s="22"/>
      <c r="D483" s="20"/>
      <c r="E483" s="20"/>
      <c r="F483" s="113" t="e">
        <f t="shared" si="7"/>
        <v>#DIV/0!</v>
      </c>
      <c r="G483" s="43"/>
      <c r="H483" s="43"/>
      <c r="I483" s="43"/>
      <c r="J483" s="22"/>
      <c r="K483" s="23"/>
      <c r="L483" s="21"/>
      <c r="M483" s="19"/>
    </row>
    <row r="484" spans="1:13" x14ac:dyDescent="0.3">
      <c r="A484" s="109">
        <v>1481</v>
      </c>
      <c r="B484" s="381"/>
      <c r="C484" s="22"/>
      <c r="D484" s="20"/>
      <c r="E484" s="20"/>
      <c r="F484" s="113" t="e">
        <f t="shared" si="7"/>
        <v>#DIV/0!</v>
      </c>
      <c r="G484" s="43"/>
      <c r="H484" s="43"/>
      <c r="I484" s="43"/>
      <c r="J484" s="22"/>
      <c r="K484" s="23"/>
      <c r="L484" s="21"/>
      <c r="M484" s="19"/>
    </row>
    <row r="485" spans="1:13" x14ac:dyDescent="0.3">
      <c r="A485" s="109">
        <v>1482</v>
      </c>
      <c r="B485" s="381"/>
      <c r="C485" s="22"/>
      <c r="D485" s="20"/>
      <c r="E485" s="20"/>
      <c r="F485" s="113" t="e">
        <f t="shared" si="7"/>
        <v>#DIV/0!</v>
      </c>
      <c r="G485" s="43"/>
      <c r="H485" s="43"/>
      <c r="I485" s="43"/>
      <c r="J485" s="22"/>
      <c r="K485" s="23"/>
      <c r="L485" s="21"/>
      <c r="M485" s="19"/>
    </row>
    <row r="486" spans="1:13" x14ac:dyDescent="0.3">
      <c r="A486" s="109">
        <v>1483</v>
      </c>
      <c r="B486" s="381"/>
      <c r="C486" s="22"/>
      <c r="D486" s="20"/>
      <c r="E486" s="20"/>
      <c r="F486" s="113" t="e">
        <f t="shared" si="7"/>
        <v>#DIV/0!</v>
      </c>
      <c r="G486" s="43"/>
      <c r="H486" s="43"/>
      <c r="I486" s="43"/>
      <c r="J486" s="22"/>
      <c r="K486" s="23"/>
      <c r="L486" s="21"/>
      <c r="M486" s="19"/>
    </row>
    <row r="487" spans="1:13" x14ac:dyDescent="0.3">
      <c r="A487" s="109">
        <v>1484</v>
      </c>
      <c r="B487" s="381"/>
      <c r="C487" s="22"/>
      <c r="D487" s="20"/>
      <c r="E487" s="20"/>
      <c r="F487" s="113" t="e">
        <f t="shared" si="7"/>
        <v>#DIV/0!</v>
      </c>
      <c r="G487" s="43"/>
      <c r="H487" s="43"/>
      <c r="I487" s="43"/>
      <c r="J487" s="22"/>
      <c r="K487" s="23"/>
      <c r="L487" s="21"/>
      <c r="M487" s="19"/>
    </row>
    <row r="488" spans="1:13" x14ac:dyDescent="0.3">
      <c r="A488" s="109">
        <v>1485</v>
      </c>
      <c r="B488" s="381"/>
      <c r="C488" s="22"/>
      <c r="D488" s="20"/>
      <c r="E488" s="20"/>
      <c r="F488" s="113" t="e">
        <f t="shared" si="7"/>
        <v>#DIV/0!</v>
      </c>
      <c r="G488" s="43"/>
      <c r="H488" s="43"/>
      <c r="I488" s="43"/>
      <c r="J488" s="22"/>
      <c r="K488" s="23"/>
      <c r="L488" s="21"/>
      <c r="M488" s="19"/>
    </row>
    <row r="489" spans="1:13" x14ac:dyDescent="0.3">
      <c r="A489" s="109">
        <v>1486</v>
      </c>
      <c r="B489" s="381"/>
      <c r="C489" s="22"/>
      <c r="D489" s="20"/>
      <c r="E489" s="20"/>
      <c r="F489" s="113" t="e">
        <f t="shared" si="7"/>
        <v>#DIV/0!</v>
      </c>
      <c r="G489" s="43"/>
      <c r="H489" s="43"/>
      <c r="I489" s="43"/>
      <c r="J489" s="22"/>
      <c r="K489" s="23"/>
      <c r="L489" s="21"/>
      <c r="M489" s="19"/>
    </row>
    <row r="490" spans="1:13" x14ac:dyDescent="0.3">
      <c r="A490" s="109">
        <v>1487</v>
      </c>
      <c r="B490" s="381"/>
      <c r="C490" s="22"/>
      <c r="D490" s="20"/>
      <c r="E490" s="20"/>
      <c r="F490" s="113" t="e">
        <f t="shared" si="7"/>
        <v>#DIV/0!</v>
      </c>
      <c r="G490" s="43"/>
      <c r="H490" s="43"/>
      <c r="I490" s="43"/>
      <c r="J490" s="22"/>
      <c r="K490" s="23"/>
      <c r="L490" s="21"/>
      <c r="M490" s="19"/>
    </row>
    <row r="491" spans="1:13" x14ac:dyDescent="0.3">
      <c r="A491" s="109">
        <v>1488</v>
      </c>
      <c r="B491" s="381"/>
      <c r="C491" s="22"/>
      <c r="D491" s="20"/>
      <c r="E491" s="20"/>
      <c r="F491" s="113" t="e">
        <f t="shared" si="7"/>
        <v>#DIV/0!</v>
      </c>
      <c r="G491" s="43"/>
      <c r="H491" s="43"/>
      <c r="I491" s="43"/>
      <c r="J491" s="22"/>
      <c r="K491" s="23"/>
      <c r="L491" s="21"/>
      <c r="M491" s="19"/>
    </row>
    <row r="492" spans="1:13" x14ac:dyDescent="0.3">
      <c r="A492" s="109">
        <v>1489</v>
      </c>
      <c r="B492" s="381"/>
      <c r="C492" s="22"/>
      <c r="D492" s="20"/>
      <c r="E492" s="20"/>
      <c r="F492" s="113" t="e">
        <f t="shared" si="7"/>
        <v>#DIV/0!</v>
      </c>
      <c r="G492" s="43"/>
      <c r="H492" s="43"/>
      <c r="I492" s="43"/>
      <c r="J492" s="22"/>
      <c r="K492" s="23"/>
      <c r="L492" s="21"/>
      <c r="M492" s="19"/>
    </row>
    <row r="493" spans="1:13" x14ac:dyDescent="0.3">
      <c r="A493" s="109">
        <v>1490</v>
      </c>
      <c r="B493" s="381"/>
      <c r="C493" s="22"/>
      <c r="D493" s="20"/>
      <c r="E493" s="20"/>
      <c r="F493" s="113" t="e">
        <f t="shared" si="7"/>
        <v>#DIV/0!</v>
      </c>
      <c r="G493" s="43"/>
      <c r="H493" s="43"/>
      <c r="I493" s="43"/>
      <c r="J493" s="22"/>
      <c r="K493" s="23"/>
      <c r="L493" s="21"/>
      <c r="M493" s="19"/>
    </row>
    <row r="494" spans="1:13" x14ac:dyDescent="0.3">
      <c r="A494" s="109">
        <v>1491</v>
      </c>
      <c r="B494" s="381"/>
      <c r="C494" s="22"/>
      <c r="D494" s="20"/>
      <c r="E494" s="20"/>
      <c r="F494" s="113" t="e">
        <f t="shared" si="7"/>
        <v>#DIV/0!</v>
      </c>
      <c r="G494" s="43"/>
      <c r="H494" s="43"/>
      <c r="I494" s="43"/>
      <c r="J494" s="22"/>
      <c r="K494" s="23"/>
      <c r="L494" s="21"/>
      <c r="M494" s="19"/>
    </row>
    <row r="495" spans="1:13" x14ac:dyDescent="0.3">
      <c r="A495" s="109">
        <v>1492</v>
      </c>
      <c r="B495" s="381"/>
      <c r="C495" s="22"/>
      <c r="D495" s="20"/>
      <c r="E495" s="20"/>
      <c r="F495" s="113" t="e">
        <f t="shared" si="7"/>
        <v>#DIV/0!</v>
      </c>
      <c r="G495" s="43"/>
      <c r="H495" s="43"/>
      <c r="I495" s="43"/>
      <c r="J495" s="22"/>
      <c r="K495" s="23"/>
      <c r="L495" s="21"/>
      <c r="M495" s="19"/>
    </row>
    <row r="496" spans="1:13" x14ac:dyDescent="0.3">
      <c r="A496" s="109">
        <v>1493</v>
      </c>
      <c r="B496" s="381"/>
      <c r="C496" s="22"/>
      <c r="D496" s="20"/>
      <c r="E496" s="20"/>
      <c r="F496" s="113" t="e">
        <f t="shared" si="7"/>
        <v>#DIV/0!</v>
      </c>
      <c r="G496" s="43"/>
      <c r="H496" s="43"/>
      <c r="I496" s="43"/>
      <c r="J496" s="22"/>
      <c r="K496" s="23"/>
      <c r="L496" s="21"/>
      <c r="M496" s="19"/>
    </row>
    <row r="497" spans="1:13" x14ac:dyDescent="0.3">
      <c r="A497" s="109">
        <v>1494</v>
      </c>
      <c r="B497" s="381"/>
      <c r="C497" s="22"/>
      <c r="D497" s="20"/>
      <c r="E497" s="20"/>
      <c r="F497" s="113" t="e">
        <f t="shared" si="7"/>
        <v>#DIV/0!</v>
      </c>
      <c r="G497" s="43"/>
      <c r="H497" s="43"/>
      <c r="I497" s="43"/>
      <c r="J497" s="22"/>
      <c r="K497" s="23"/>
      <c r="L497" s="21"/>
      <c r="M497" s="19"/>
    </row>
    <row r="498" spans="1:13" x14ac:dyDescent="0.3">
      <c r="A498" s="109">
        <v>1495</v>
      </c>
      <c r="B498" s="381"/>
      <c r="C498" s="22"/>
      <c r="D498" s="20"/>
      <c r="E498" s="20"/>
      <c r="F498" s="113" t="e">
        <f t="shared" si="7"/>
        <v>#DIV/0!</v>
      </c>
      <c r="G498" s="43"/>
      <c r="H498" s="43"/>
      <c r="I498" s="43"/>
      <c r="J498" s="22"/>
      <c r="K498" s="23"/>
      <c r="L498" s="21"/>
      <c r="M498" s="19"/>
    </row>
    <row r="499" spans="1:13" x14ac:dyDescent="0.3">
      <c r="A499" s="109">
        <v>1496</v>
      </c>
      <c r="B499" s="381"/>
      <c r="C499" s="22"/>
      <c r="D499" s="20"/>
      <c r="E499" s="20"/>
      <c r="F499" s="113" t="e">
        <f t="shared" si="7"/>
        <v>#DIV/0!</v>
      </c>
      <c r="G499" s="43"/>
      <c r="H499" s="43"/>
      <c r="I499" s="43"/>
      <c r="J499" s="22"/>
      <c r="K499" s="23"/>
      <c r="L499" s="21"/>
      <c r="M499" s="19"/>
    </row>
    <row r="500" spans="1:13" x14ac:dyDescent="0.3">
      <c r="A500" s="109">
        <v>1497</v>
      </c>
      <c r="B500" s="381"/>
      <c r="C500" s="22"/>
      <c r="D500" s="20"/>
      <c r="E500" s="20"/>
      <c r="F500" s="113" t="e">
        <f t="shared" si="7"/>
        <v>#DIV/0!</v>
      </c>
      <c r="G500" s="43"/>
      <c r="H500" s="43"/>
      <c r="I500" s="43"/>
      <c r="J500" s="22"/>
      <c r="K500" s="23"/>
      <c r="L500" s="21"/>
      <c r="M500" s="19"/>
    </row>
    <row r="501" spans="1:13" x14ac:dyDescent="0.3">
      <c r="A501" s="109">
        <v>1498</v>
      </c>
      <c r="B501" s="381"/>
      <c r="C501" s="22"/>
      <c r="D501" s="20"/>
      <c r="E501" s="20"/>
      <c r="F501" s="113" t="e">
        <f t="shared" si="7"/>
        <v>#DIV/0!</v>
      </c>
      <c r="G501" s="43"/>
      <c r="H501" s="43"/>
      <c r="I501" s="43"/>
      <c r="J501" s="22"/>
      <c r="K501" s="23"/>
      <c r="L501" s="21"/>
      <c r="M501" s="19"/>
    </row>
    <row r="502" spans="1:13" x14ac:dyDescent="0.3">
      <c r="A502" s="109">
        <v>1499</v>
      </c>
      <c r="B502" s="381"/>
      <c r="C502" s="22"/>
      <c r="D502" s="20"/>
      <c r="E502" s="20"/>
      <c r="F502" s="113" t="e">
        <f t="shared" si="7"/>
        <v>#DIV/0!</v>
      </c>
      <c r="G502" s="43"/>
      <c r="H502" s="43"/>
      <c r="I502" s="43"/>
      <c r="J502" s="22"/>
      <c r="K502" s="23"/>
      <c r="L502" s="21"/>
      <c r="M502" s="19"/>
    </row>
    <row r="503" spans="1:13" x14ac:dyDescent="0.3">
      <c r="A503" s="109">
        <v>1500</v>
      </c>
      <c r="B503" s="381"/>
      <c r="C503" s="22"/>
      <c r="D503" s="20"/>
      <c r="E503" s="20"/>
      <c r="F503" s="113" t="e">
        <f t="shared" si="7"/>
        <v>#DIV/0!</v>
      </c>
      <c r="G503" s="43"/>
      <c r="H503" s="43"/>
      <c r="I503" s="43"/>
      <c r="J503" s="22"/>
      <c r="K503" s="23"/>
      <c r="L503" s="21"/>
      <c r="M503" s="19"/>
    </row>
    <row r="504" spans="1:13" x14ac:dyDescent="0.3">
      <c r="A504" s="109">
        <v>1501</v>
      </c>
      <c r="B504" s="381"/>
      <c r="C504" s="22"/>
      <c r="D504" s="20"/>
      <c r="E504" s="20"/>
      <c r="F504" s="113" t="e">
        <f t="shared" si="7"/>
        <v>#DIV/0!</v>
      </c>
      <c r="G504" s="43"/>
      <c r="H504" s="43"/>
      <c r="I504" s="43"/>
      <c r="J504" s="22"/>
      <c r="K504" s="23"/>
      <c r="L504" s="21"/>
      <c r="M504" s="19"/>
    </row>
    <row r="505" spans="1:13" x14ac:dyDescent="0.3">
      <c r="A505" s="109">
        <v>1502</v>
      </c>
      <c r="B505" s="381"/>
      <c r="C505" s="22"/>
      <c r="D505" s="20"/>
      <c r="E505" s="20"/>
      <c r="F505" s="113" t="e">
        <f t="shared" si="7"/>
        <v>#DIV/0!</v>
      </c>
      <c r="G505" s="43"/>
      <c r="H505" s="43"/>
      <c r="I505" s="43"/>
      <c r="J505" s="22"/>
      <c r="K505" s="23"/>
      <c r="L505" s="21"/>
      <c r="M505" s="19"/>
    </row>
    <row r="506" spans="1:13" x14ac:dyDescent="0.3">
      <c r="A506" s="109">
        <v>1503</v>
      </c>
      <c r="B506" s="381"/>
      <c r="C506" s="22"/>
      <c r="D506" s="20"/>
      <c r="E506" s="20"/>
      <c r="F506" s="113" t="e">
        <f t="shared" si="7"/>
        <v>#DIV/0!</v>
      </c>
      <c r="G506" s="43"/>
      <c r="H506" s="43"/>
      <c r="I506" s="43"/>
      <c r="J506" s="22"/>
      <c r="K506" s="23"/>
      <c r="L506" s="21"/>
      <c r="M506" s="19"/>
    </row>
    <row r="507" spans="1:13" x14ac:dyDescent="0.3">
      <c r="A507" s="109">
        <v>1504</v>
      </c>
      <c r="B507" s="381"/>
      <c r="C507" s="22"/>
      <c r="D507" s="20"/>
      <c r="E507" s="20"/>
      <c r="F507" s="113" t="e">
        <f t="shared" si="7"/>
        <v>#DIV/0!</v>
      </c>
      <c r="G507" s="43"/>
      <c r="H507" s="43"/>
      <c r="I507" s="43"/>
      <c r="J507" s="22"/>
      <c r="K507" s="23"/>
      <c r="L507" s="21"/>
      <c r="M507" s="19"/>
    </row>
    <row r="508" spans="1:13" x14ac:dyDescent="0.3">
      <c r="A508" s="109">
        <v>1505</v>
      </c>
      <c r="B508" s="381"/>
      <c r="C508" s="22"/>
      <c r="D508" s="20"/>
      <c r="E508" s="20"/>
      <c r="F508" s="113" t="e">
        <f t="shared" si="7"/>
        <v>#DIV/0!</v>
      </c>
      <c r="G508" s="43"/>
      <c r="H508" s="43"/>
      <c r="I508" s="43"/>
      <c r="J508" s="22"/>
      <c r="K508" s="23"/>
      <c r="L508" s="21"/>
      <c r="M508" s="19"/>
    </row>
    <row r="509" spans="1:13" x14ac:dyDescent="0.3">
      <c r="A509" s="109">
        <v>1506</v>
      </c>
      <c r="B509" s="381"/>
      <c r="C509" s="22"/>
      <c r="D509" s="20"/>
      <c r="E509" s="20"/>
      <c r="F509" s="113" t="e">
        <f t="shared" si="7"/>
        <v>#DIV/0!</v>
      </c>
      <c r="G509" s="43"/>
      <c r="H509" s="43"/>
      <c r="I509" s="43"/>
      <c r="J509" s="22"/>
      <c r="K509" s="23"/>
      <c r="L509" s="21"/>
      <c r="M509" s="19"/>
    </row>
    <row r="510" spans="1:13" x14ac:dyDescent="0.3">
      <c r="A510" s="109">
        <v>1507</v>
      </c>
      <c r="B510" s="381"/>
      <c r="C510" s="22"/>
      <c r="D510" s="20"/>
      <c r="E510" s="20"/>
      <c r="F510" s="113" t="e">
        <f t="shared" si="7"/>
        <v>#DIV/0!</v>
      </c>
      <c r="G510" s="43"/>
      <c r="H510" s="43"/>
      <c r="I510" s="43"/>
      <c r="J510" s="22"/>
      <c r="K510" s="23"/>
      <c r="L510" s="21"/>
      <c r="M510" s="19"/>
    </row>
    <row r="511" spans="1:13" x14ac:dyDescent="0.3">
      <c r="A511" s="109">
        <v>1508</v>
      </c>
      <c r="B511" s="381"/>
      <c r="C511" s="22"/>
      <c r="D511" s="20"/>
      <c r="E511" s="20"/>
      <c r="F511" s="113" t="e">
        <f t="shared" si="7"/>
        <v>#DIV/0!</v>
      </c>
      <c r="G511" s="43"/>
      <c r="H511" s="43"/>
      <c r="I511" s="43"/>
      <c r="J511" s="22"/>
      <c r="K511" s="23"/>
      <c r="L511" s="21"/>
      <c r="M511" s="19"/>
    </row>
    <row r="512" spans="1:13" x14ac:dyDescent="0.3">
      <c r="A512" s="109">
        <v>1509</v>
      </c>
      <c r="B512" s="381"/>
      <c r="C512" s="22"/>
      <c r="D512" s="20"/>
      <c r="E512" s="20"/>
      <c r="F512" s="113" t="e">
        <f t="shared" si="7"/>
        <v>#DIV/0!</v>
      </c>
      <c r="G512" s="43"/>
      <c r="H512" s="43"/>
      <c r="I512" s="43"/>
      <c r="J512" s="22"/>
      <c r="K512" s="23"/>
      <c r="L512" s="21"/>
      <c r="M512" s="19"/>
    </row>
    <row r="513" spans="1:13" x14ac:dyDescent="0.3">
      <c r="A513" s="109">
        <v>1510</v>
      </c>
      <c r="B513" s="381"/>
      <c r="C513" s="22"/>
      <c r="D513" s="20"/>
      <c r="E513" s="20"/>
      <c r="F513" s="113" t="e">
        <f t="shared" si="7"/>
        <v>#DIV/0!</v>
      </c>
      <c r="G513" s="43"/>
      <c r="H513" s="43"/>
      <c r="I513" s="43"/>
      <c r="J513" s="22"/>
      <c r="K513" s="23"/>
      <c r="L513" s="21"/>
      <c r="M513" s="19"/>
    </row>
    <row r="514" spans="1:13" x14ac:dyDescent="0.3">
      <c r="A514" s="109">
        <v>1511</v>
      </c>
      <c r="B514" s="381"/>
      <c r="C514" s="22"/>
      <c r="D514" s="20"/>
      <c r="E514" s="20"/>
      <c r="F514" s="113" t="e">
        <f t="shared" si="7"/>
        <v>#DIV/0!</v>
      </c>
      <c r="G514" s="43"/>
      <c r="H514" s="43"/>
      <c r="I514" s="43"/>
      <c r="J514" s="22"/>
      <c r="K514" s="23"/>
      <c r="L514" s="21"/>
      <c r="M514" s="19"/>
    </row>
    <row r="515" spans="1:13" x14ac:dyDescent="0.3">
      <c r="A515" s="109">
        <v>1512</v>
      </c>
      <c r="B515" s="381"/>
      <c r="C515" s="22"/>
      <c r="D515" s="20"/>
      <c r="E515" s="20"/>
      <c r="F515" s="113" t="e">
        <f t="shared" si="7"/>
        <v>#DIV/0!</v>
      </c>
      <c r="G515" s="43"/>
      <c r="H515" s="43"/>
      <c r="I515" s="43"/>
      <c r="J515" s="22"/>
      <c r="K515" s="23"/>
      <c r="L515" s="21"/>
      <c r="M515" s="19"/>
    </row>
    <row r="516" spans="1:13" x14ac:dyDescent="0.3">
      <c r="A516" s="109">
        <v>1513</v>
      </c>
      <c r="B516" s="381"/>
      <c r="C516" s="22"/>
      <c r="D516" s="20"/>
      <c r="E516" s="20"/>
      <c r="F516" s="113" t="e">
        <f t="shared" ref="F516:F579" si="8">ROUNDDOWN(H516/G516,0)</f>
        <v>#DIV/0!</v>
      </c>
      <c r="G516" s="43"/>
      <c r="H516" s="43"/>
      <c r="I516" s="43"/>
      <c r="J516" s="22"/>
      <c r="K516" s="23"/>
      <c r="L516" s="21"/>
      <c r="M516" s="19"/>
    </row>
    <row r="517" spans="1:13" x14ac:dyDescent="0.3">
      <c r="A517" s="109">
        <v>1514</v>
      </c>
      <c r="B517" s="381"/>
      <c r="C517" s="22"/>
      <c r="D517" s="20"/>
      <c r="E517" s="20"/>
      <c r="F517" s="113" t="e">
        <f t="shared" si="8"/>
        <v>#DIV/0!</v>
      </c>
      <c r="G517" s="43"/>
      <c r="H517" s="43"/>
      <c r="I517" s="43"/>
      <c r="J517" s="22"/>
      <c r="K517" s="23"/>
      <c r="L517" s="21"/>
      <c r="M517" s="19"/>
    </row>
    <row r="518" spans="1:13" x14ac:dyDescent="0.3">
      <c r="A518" s="109">
        <v>1515</v>
      </c>
      <c r="B518" s="381"/>
      <c r="C518" s="22"/>
      <c r="D518" s="20"/>
      <c r="E518" s="20"/>
      <c r="F518" s="113" t="e">
        <f t="shared" si="8"/>
        <v>#DIV/0!</v>
      </c>
      <c r="G518" s="43"/>
      <c r="H518" s="43"/>
      <c r="I518" s="43"/>
      <c r="J518" s="22"/>
      <c r="K518" s="23"/>
      <c r="L518" s="21"/>
      <c r="M518" s="19"/>
    </row>
    <row r="519" spans="1:13" x14ac:dyDescent="0.3">
      <c r="A519" s="109">
        <v>1516</v>
      </c>
      <c r="B519" s="381"/>
      <c r="C519" s="22"/>
      <c r="D519" s="20"/>
      <c r="E519" s="20"/>
      <c r="F519" s="113" t="e">
        <f t="shared" si="8"/>
        <v>#DIV/0!</v>
      </c>
      <c r="G519" s="43"/>
      <c r="H519" s="43"/>
      <c r="I519" s="43"/>
      <c r="J519" s="22"/>
      <c r="K519" s="23"/>
      <c r="L519" s="21"/>
      <c r="M519" s="19"/>
    </row>
    <row r="520" spans="1:13" x14ac:dyDescent="0.3">
      <c r="A520" s="109">
        <v>1517</v>
      </c>
      <c r="B520" s="381"/>
      <c r="C520" s="22"/>
      <c r="D520" s="20"/>
      <c r="E520" s="20"/>
      <c r="F520" s="113" t="e">
        <f t="shared" si="8"/>
        <v>#DIV/0!</v>
      </c>
      <c r="G520" s="43"/>
      <c r="H520" s="43"/>
      <c r="I520" s="43"/>
      <c r="J520" s="22"/>
      <c r="K520" s="23"/>
      <c r="L520" s="21"/>
      <c r="M520" s="19"/>
    </row>
    <row r="521" spans="1:13" x14ac:dyDescent="0.3">
      <c r="A521" s="109">
        <v>1518</v>
      </c>
      <c r="B521" s="381"/>
      <c r="C521" s="22"/>
      <c r="D521" s="20"/>
      <c r="E521" s="20"/>
      <c r="F521" s="113" t="e">
        <f t="shared" si="8"/>
        <v>#DIV/0!</v>
      </c>
      <c r="G521" s="43"/>
      <c r="H521" s="43"/>
      <c r="I521" s="43"/>
      <c r="J521" s="22"/>
      <c r="K521" s="23"/>
      <c r="L521" s="21"/>
      <c r="M521" s="19"/>
    </row>
    <row r="522" spans="1:13" x14ac:dyDescent="0.3">
      <c r="A522" s="109">
        <v>1519</v>
      </c>
      <c r="B522" s="381"/>
      <c r="C522" s="22"/>
      <c r="D522" s="20"/>
      <c r="E522" s="20"/>
      <c r="F522" s="113" t="e">
        <f t="shared" si="8"/>
        <v>#DIV/0!</v>
      </c>
      <c r="G522" s="43"/>
      <c r="H522" s="43"/>
      <c r="I522" s="43"/>
      <c r="J522" s="22"/>
      <c r="K522" s="23"/>
      <c r="L522" s="21"/>
      <c r="M522" s="19"/>
    </row>
    <row r="523" spans="1:13" x14ac:dyDescent="0.3">
      <c r="A523" s="109">
        <v>1520</v>
      </c>
      <c r="B523" s="381"/>
      <c r="C523" s="22"/>
      <c r="D523" s="20"/>
      <c r="E523" s="20"/>
      <c r="F523" s="113" t="e">
        <f t="shared" si="8"/>
        <v>#DIV/0!</v>
      </c>
      <c r="G523" s="43"/>
      <c r="H523" s="43"/>
      <c r="I523" s="43"/>
      <c r="J523" s="22"/>
      <c r="K523" s="23"/>
      <c r="L523" s="21"/>
      <c r="M523" s="19"/>
    </row>
    <row r="524" spans="1:13" x14ac:dyDescent="0.3">
      <c r="A524" s="109">
        <v>1521</v>
      </c>
      <c r="B524" s="381"/>
      <c r="C524" s="22"/>
      <c r="D524" s="20"/>
      <c r="E524" s="20"/>
      <c r="F524" s="113" t="e">
        <f t="shared" si="8"/>
        <v>#DIV/0!</v>
      </c>
      <c r="G524" s="43"/>
      <c r="H524" s="43"/>
      <c r="I524" s="43"/>
      <c r="J524" s="22"/>
      <c r="K524" s="23"/>
      <c r="L524" s="21"/>
      <c r="M524" s="19"/>
    </row>
    <row r="525" spans="1:13" x14ac:dyDescent="0.3">
      <c r="A525" s="109">
        <v>1522</v>
      </c>
      <c r="B525" s="381"/>
      <c r="C525" s="22"/>
      <c r="D525" s="20"/>
      <c r="E525" s="20"/>
      <c r="F525" s="113" t="e">
        <f t="shared" si="8"/>
        <v>#DIV/0!</v>
      </c>
      <c r="G525" s="43"/>
      <c r="H525" s="43"/>
      <c r="I525" s="43"/>
      <c r="J525" s="22"/>
      <c r="K525" s="23"/>
      <c r="L525" s="21"/>
      <c r="M525" s="19"/>
    </row>
    <row r="526" spans="1:13" x14ac:dyDescent="0.3">
      <c r="A526" s="109">
        <v>1523</v>
      </c>
      <c r="B526" s="381"/>
      <c r="C526" s="22"/>
      <c r="D526" s="20"/>
      <c r="E526" s="20"/>
      <c r="F526" s="113" t="e">
        <f t="shared" si="8"/>
        <v>#DIV/0!</v>
      </c>
      <c r="G526" s="43"/>
      <c r="H526" s="43"/>
      <c r="I526" s="43"/>
      <c r="J526" s="22"/>
      <c r="K526" s="23"/>
      <c r="L526" s="21"/>
      <c r="M526" s="19"/>
    </row>
    <row r="527" spans="1:13" x14ac:dyDescent="0.3">
      <c r="A527" s="109">
        <v>1524</v>
      </c>
      <c r="B527" s="381"/>
      <c r="C527" s="22"/>
      <c r="D527" s="20"/>
      <c r="E527" s="20"/>
      <c r="F527" s="113" t="e">
        <f t="shared" si="8"/>
        <v>#DIV/0!</v>
      </c>
      <c r="G527" s="43"/>
      <c r="H527" s="43"/>
      <c r="I527" s="43"/>
      <c r="J527" s="22"/>
      <c r="K527" s="23"/>
      <c r="L527" s="21"/>
      <c r="M527" s="19"/>
    </row>
    <row r="528" spans="1:13" x14ac:dyDescent="0.3">
      <c r="A528" s="109">
        <v>1525</v>
      </c>
      <c r="B528" s="381"/>
      <c r="C528" s="22"/>
      <c r="D528" s="20"/>
      <c r="E528" s="20"/>
      <c r="F528" s="113" t="e">
        <f t="shared" si="8"/>
        <v>#DIV/0!</v>
      </c>
      <c r="G528" s="43"/>
      <c r="H528" s="43"/>
      <c r="I528" s="43"/>
      <c r="J528" s="22"/>
      <c r="K528" s="23"/>
      <c r="L528" s="21"/>
      <c r="M528" s="19"/>
    </row>
    <row r="529" spans="1:13" x14ac:dyDescent="0.3">
      <c r="A529" s="109">
        <v>1526</v>
      </c>
      <c r="B529" s="381"/>
      <c r="C529" s="22"/>
      <c r="D529" s="20"/>
      <c r="E529" s="20"/>
      <c r="F529" s="113" t="e">
        <f t="shared" si="8"/>
        <v>#DIV/0!</v>
      </c>
      <c r="G529" s="43"/>
      <c r="H529" s="43"/>
      <c r="I529" s="43"/>
      <c r="J529" s="22"/>
      <c r="K529" s="23"/>
      <c r="L529" s="21"/>
      <c r="M529" s="19"/>
    </row>
    <row r="530" spans="1:13" x14ac:dyDescent="0.3">
      <c r="A530" s="109">
        <v>1527</v>
      </c>
      <c r="B530" s="381"/>
      <c r="C530" s="22"/>
      <c r="D530" s="20"/>
      <c r="E530" s="20"/>
      <c r="F530" s="113" t="e">
        <f t="shared" si="8"/>
        <v>#DIV/0!</v>
      </c>
      <c r="G530" s="43"/>
      <c r="H530" s="43"/>
      <c r="I530" s="43"/>
      <c r="J530" s="22"/>
      <c r="K530" s="23"/>
      <c r="L530" s="21"/>
      <c r="M530" s="19"/>
    </row>
    <row r="531" spans="1:13" x14ac:dyDescent="0.3">
      <c r="A531" s="109">
        <v>1528</v>
      </c>
      <c r="B531" s="381"/>
      <c r="C531" s="22"/>
      <c r="D531" s="20"/>
      <c r="E531" s="20"/>
      <c r="F531" s="113" t="e">
        <f t="shared" si="8"/>
        <v>#DIV/0!</v>
      </c>
      <c r="G531" s="43"/>
      <c r="H531" s="43"/>
      <c r="I531" s="43"/>
      <c r="J531" s="22"/>
      <c r="K531" s="23"/>
      <c r="L531" s="21"/>
      <c r="M531" s="19"/>
    </row>
    <row r="532" spans="1:13" x14ac:dyDescent="0.3">
      <c r="A532" s="109">
        <v>1529</v>
      </c>
      <c r="B532" s="381"/>
      <c r="C532" s="22"/>
      <c r="D532" s="20"/>
      <c r="E532" s="20"/>
      <c r="F532" s="113" t="e">
        <f t="shared" si="8"/>
        <v>#DIV/0!</v>
      </c>
      <c r="G532" s="43"/>
      <c r="H532" s="43"/>
      <c r="I532" s="43"/>
      <c r="J532" s="22"/>
      <c r="K532" s="23"/>
      <c r="L532" s="21"/>
      <c r="M532" s="19"/>
    </row>
    <row r="533" spans="1:13" x14ac:dyDescent="0.3">
      <c r="A533" s="109">
        <v>1530</v>
      </c>
      <c r="B533" s="381"/>
      <c r="C533" s="22"/>
      <c r="D533" s="20"/>
      <c r="E533" s="20"/>
      <c r="F533" s="113" t="e">
        <f t="shared" si="8"/>
        <v>#DIV/0!</v>
      </c>
      <c r="G533" s="43"/>
      <c r="H533" s="43"/>
      <c r="I533" s="43"/>
      <c r="J533" s="22"/>
      <c r="K533" s="23"/>
      <c r="L533" s="21"/>
      <c r="M533" s="19"/>
    </row>
    <row r="534" spans="1:13" x14ac:dyDescent="0.3">
      <c r="A534" s="109">
        <v>1531</v>
      </c>
      <c r="B534" s="381"/>
      <c r="C534" s="22"/>
      <c r="D534" s="20"/>
      <c r="E534" s="20"/>
      <c r="F534" s="113" t="e">
        <f t="shared" si="8"/>
        <v>#DIV/0!</v>
      </c>
      <c r="G534" s="43"/>
      <c r="H534" s="43"/>
      <c r="I534" s="43"/>
      <c r="J534" s="22"/>
      <c r="K534" s="23"/>
      <c r="L534" s="21"/>
      <c r="M534" s="19"/>
    </row>
    <row r="535" spans="1:13" x14ac:dyDescent="0.3">
      <c r="A535" s="109">
        <v>1532</v>
      </c>
      <c r="B535" s="381"/>
      <c r="C535" s="22"/>
      <c r="D535" s="20"/>
      <c r="E535" s="20"/>
      <c r="F535" s="113" t="e">
        <f t="shared" si="8"/>
        <v>#DIV/0!</v>
      </c>
      <c r="G535" s="43"/>
      <c r="H535" s="43"/>
      <c r="I535" s="43"/>
      <c r="J535" s="22"/>
      <c r="K535" s="23"/>
      <c r="L535" s="21"/>
      <c r="M535" s="19"/>
    </row>
    <row r="536" spans="1:13" x14ac:dyDescent="0.3">
      <c r="A536" s="109">
        <v>1533</v>
      </c>
      <c r="B536" s="381"/>
      <c r="C536" s="22"/>
      <c r="D536" s="20"/>
      <c r="E536" s="20"/>
      <c r="F536" s="113" t="e">
        <f t="shared" si="8"/>
        <v>#DIV/0!</v>
      </c>
      <c r="G536" s="43"/>
      <c r="H536" s="43"/>
      <c r="I536" s="43"/>
      <c r="J536" s="22"/>
      <c r="K536" s="23"/>
      <c r="L536" s="21"/>
      <c r="M536" s="19"/>
    </row>
    <row r="537" spans="1:13" x14ac:dyDescent="0.3">
      <c r="A537" s="109">
        <v>1534</v>
      </c>
      <c r="B537" s="381"/>
      <c r="C537" s="22"/>
      <c r="D537" s="20"/>
      <c r="E537" s="20"/>
      <c r="F537" s="113" t="e">
        <f t="shared" si="8"/>
        <v>#DIV/0!</v>
      </c>
      <c r="G537" s="43"/>
      <c r="H537" s="43"/>
      <c r="I537" s="43"/>
      <c r="J537" s="22"/>
      <c r="K537" s="23"/>
      <c r="L537" s="21"/>
      <c r="M537" s="19"/>
    </row>
    <row r="538" spans="1:13" x14ac:dyDescent="0.3">
      <c r="A538" s="109">
        <v>1535</v>
      </c>
      <c r="B538" s="381"/>
      <c r="C538" s="22"/>
      <c r="D538" s="20"/>
      <c r="E538" s="20"/>
      <c r="F538" s="113" t="e">
        <f t="shared" si="8"/>
        <v>#DIV/0!</v>
      </c>
      <c r="G538" s="43"/>
      <c r="H538" s="43"/>
      <c r="I538" s="43"/>
      <c r="J538" s="22"/>
      <c r="K538" s="23"/>
      <c r="L538" s="21"/>
      <c r="M538" s="19"/>
    </row>
    <row r="539" spans="1:13" x14ac:dyDescent="0.3">
      <c r="A539" s="109">
        <v>1536</v>
      </c>
      <c r="B539" s="381"/>
      <c r="C539" s="22"/>
      <c r="D539" s="20"/>
      <c r="E539" s="20"/>
      <c r="F539" s="113" t="e">
        <f t="shared" si="8"/>
        <v>#DIV/0!</v>
      </c>
      <c r="G539" s="43"/>
      <c r="H539" s="43"/>
      <c r="I539" s="43"/>
      <c r="J539" s="22"/>
      <c r="K539" s="23"/>
      <c r="L539" s="21"/>
      <c r="M539" s="19"/>
    </row>
    <row r="540" spans="1:13" x14ac:dyDescent="0.3">
      <c r="A540" s="109">
        <v>1537</v>
      </c>
      <c r="B540" s="381"/>
      <c r="C540" s="22"/>
      <c r="D540" s="20"/>
      <c r="E540" s="20"/>
      <c r="F540" s="113" t="e">
        <f t="shared" si="8"/>
        <v>#DIV/0!</v>
      </c>
      <c r="G540" s="43"/>
      <c r="H540" s="43"/>
      <c r="I540" s="43"/>
      <c r="J540" s="22"/>
      <c r="K540" s="23"/>
      <c r="L540" s="21"/>
      <c r="M540" s="19"/>
    </row>
    <row r="541" spans="1:13" x14ac:dyDescent="0.3">
      <c r="A541" s="109">
        <v>1538</v>
      </c>
      <c r="B541" s="381"/>
      <c r="C541" s="22"/>
      <c r="D541" s="20"/>
      <c r="E541" s="20"/>
      <c r="F541" s="113" t="e">
        <f t="shared" si="8"/>
        <v>#DIV/0!</v>
      </c>
      <c r="G541" s="43"/>
      <c r="H541" s="43"/>
      <c r="I541" s="43"/>
      <c r="J541" s="22"/>
      <c r="K541" s="23"/>
      <c r="L541" s="21"/>
      <c r="M541" s="19"/>
    </row>
    <row r="542" spans="1:13" x14ac:dyDescent="0.3">
      <c r="A542" s="109">
        <v>1539</v>
      </c>
      <c r="B542" s="381"/>
      <c r="C542" s="22"/>
      <c r="D542" s="20"/>
      <c r="E542" s="20"/>
      <c r="F542" s="113" t="e">
        <f t="shared" si="8"/>
        <v>#DIV/0!</v>
      </c>
      <c r="G542" s="43"/>
      <c r="H542" s="43"/>
      <c r="I542" s="43"/>
      <c r="J542" s="22"/>
      <c r="K542" s="23"/>
      <c r="L542" s="21"/>
      <c r="M542" s="19"/>
    </row>
    <row r="543" spans="1:13" x14ac:dyDescent="0.3">
      <c r="A543" s="109">
        <v>1540</v>
      </c>
      <c r="B543" s="381"/>
      <c r="C543" s="22"/>
      <c r="D543" s="20"/>
      <c r="E543" s="20"/>
      <c r="F543" s="113" t="e">
        <f t="shared" si="8"/>
        <v>#DIV/0!</v>
      </c>
      <c r="G543" s="43"/>
      <c r="H543" s="43"/>
      <c r="I543" s="43"/>
      <c r="J543" s="22"/>
      <c r="K543" s="23"/>
      <c r="L543" s="21"/>
      <c r="M543" s="19"/>
    </row>
    <row r="544" spans="1:13" x14ac:dyDescent="0.3">
      <c r="A544" s="109">
        <v>1541</v>
      </c>
      <c r="B544" s="381"/>
      <c r="C544" s="22"/>
      <c r="D544" s="20"/>
      <c r="E544" s="20"/>
      <c r="F544" s="113" t="e">
        <f t="shared" si="8"/>
        <v>#DIV/0!</v>
      </c>
      <c r="G544" s="43"/>
      <c r="H544" s="43"/>
      <c r="I544" s="43"/>
      <c r="J544" s="22"/>
      <c r="K544" s="23"/>
      <c r="L544" s="21"/>
      <c r="M544" s="19"/>
    </row>
    <row r="545" spans="1:13" x14ac:dyDescent="0.3">
      <c r="A545" s="109">
        <v>1542</v>
      </c>
      <c r="B545" s="381"/>
      <c r="C545" s="22"/>
      <c r="D545" s="20"/>
      <c r="E545" s="20"/>
      <c r="F545" s="113" t="e">
        <f t="shared" si="8"/>
        <v>#DIV/0!</v>
      </c>
      <c r="G545" s="43"/>
      <c r="H545" s="43"/>
      <c r="I545" s="43"/>
      <c r="J545" s="22"/>
      <c r="K545" s="23"/>
      <c r="L545" s="21"/>
      <c r="M545" s="19"/>
    </row>
    <row r="546" spans="1:13" x14ac:dyDescent="0.3">
      <c r="A546" s="109">
        <v>1543</v>
      </c>
      <c r="B546" s="381"/>
      <c r="C546" s="22"/>
      <c r="D546" s="20"/>
      <c r="E546" s="20"/>
      <c r="F546" s="113" t="e">
        <f t="shared" si="8"/>
        <v>#DIV/0!</v>
      </c>
      <c r="G546" s="43"/>
      <c r="H546" s="43"/>
      <c r="I546" s="43"/>
      <c r="J546" s="22"/>
      <c r="K546" s="23"/>
      <c r="L546" s="21"/>
      <c r="M546" s="19"/>
    </row>
    <row r="547" spans="1:13" x14ac:dyDescent="0.3">
      <c r="A547" s="109">
        <v>1544</v>
      </c>
      <c r="B547" s="381"/>
      <c r="C547" s="22"/>
      <c r="D547" s="20"/>
      <c r="E547" s="20"/>
      <c r="F547" s="113" t="e">
        <f t="shared" si="8"/>
        <v>#DIV/0!</v>
      </c>
      <c r="G547" s="43"/>
      <c r="H547" s="43"/>
      <c r="I547" s="43"/>
      <c r="J547" s="22"/>
      <c r="K547" s="23"/>
      <c r="L547" s="21"/>
      <c r="M547" s="19"/>
    </row>
    <row r="548" spans="1:13" x14ac:dyDescent="0.3">
      <c r="A548" s="109">
        <v>1545</v>
      </c>
      <c r="B548" s="381"/>
      <c r="C548" s="22"/>
      <c r="D548" s="20"/>
      <c r="E548" s="20"/>
      <c r="F548" s="113" t="e">
        <f t="shared" si="8"/>
        <v>#DIV/0!</v>
      </c>
      <c r="G548" s="43"/>
      <c r="H548" s="43"/>
      <c r="I548" s="43"/>
      <c r="J548" s="22"/>
      <c r="K548" s="23"/>
      <c r="L548" s="21"/>
      <c r="M548" s="19"/>
    </row>
    <row r="549" spans="1:13" x14ac:dyDescent="0.3">
      <c r="A549" s="109">
        <v>1546</v>
      </c>
      <c r="B549" s="381"/>
      <c r="C549" s="22"/>
      <c r="D549" s="20"/>
      <c r="E549" s="20"/>
      <c r="F549" s="113" t="e">
        <f t="shared" si="8"/>
        <v>#DIV/0!</v>
      </c>
      <c r="G549" s="43"/>
      <c r="H549" s="43"/>
      <c r="I549" s="43"/>
      <c r="J549" s="22"/>
      <c r="K549" s="23"/>
      <c r="L549" s="21"/>
      <c r="M549" s="19"/>
    </row>
    <row r="550" spans="1:13" x14ac:dyDescent="0.3">
      <c r="A550" s="109">
        <v>1547</v>
      </c>
      <c r="B550" s="381"/>
      <c r="C550" s="22"/>
      <c r="D550" s="20"/>
      <c r="E550" s="20"/>
      <c r="F550" s="113" t="e">
        <f t="shared" si="8"/>
        <v>#DIV/0!</v>
      </c>
      <c r="G550" s="43"/>
      <c r="H550" s="43"/>
      <c r="I550" s="43"/>
      <c r="J550" s="22"/>
      <c r="K550" s="23"/>
      <c r="L550" s="21"/>
      <c r="M550" s="19"/>
    </row>
    <row r="551" spans="1:13" x14ac:dyDescent="0.3">
      <c r="A551" s="109">
        <v>1548</v>
      </c>
      <c r="B551" s="381"/>
      <c r="C551" s="22"/>
      <c r="D551" s="20"/>
      <c r="E551" s="20"/>
      <c r="F551" s="113" t="e">
        <f t="shared" si="8"/>
        <v>#DIV/0!</v>
      </c>
      <c r="G551" s="43"/>
      <c r="H551" s="43"/>
      <c r="I551" s="43"/>
      <c r="J551" s="22"/>
      <c r="K551" s="23"/>
      <c r="L551" s="21"/>
      <c r="M551" s="19"/>
    </row>
    <row r="552" spans="1:13" x14ac:dyDescent="0.3">
      <c r="A552" s="109">
        <v>1549</v>
      </c>
      <c r="B552" s="381"/>
      <c r="C552" s="22"/>
      <c r="D552" s="20"/>
      <c r="E552" s="20"/>
      <c r="F552" s="113" t="e">
        <f t="shared" si="8"/>
        <v>#DIV/0!</v>
      </c>
      <c r="G552" s="43"/>
      <c r="H552" s="43"/>
      <c r="I552" s="43"/>
      <c r="J552" s="22"/>
      <c r="K552" s="23"/>
      <c r="L552" s="21"/>
      <c r="M552" s="19"/>
    </row>
    <row r="553" spans="1:13" x14ac:dyDescent="0.3">
      <c r="A553" s="109">
        <v>1550</v>
      </c>
      <c r="B553" s="381"/>
      <c r="C553" s="22"/>
      <c r="D553" s="20"/>
      <c r="E553" s="20"/>
      <c r="F553" s="113" t="e">
        <f t="shared" si="8"/>
        <v>#DIV/0!</v>
      </c>
      <c r="G553" s="43"/>
      <c r="H553" s="43"/>
      <c r="I553" s="43"/>
      <c r="J553" s="22"/>
      <c r="K553" s="23"/>
      <c r="L553" s="21"/>
      <c r="M553" s="19"/>
    </row>
    <row r="554" spans="1:13" x14ac:dyDescent="0.3">
      <c r="A554" s="109">
        <v>1551</v>
      </c>
      <c r="B554" s="381"/>
      <c r="C554" s="22"/>
      <c r="D554" s="20"/>
      <c r="E554" s="20"/>
      <c r="F554" s="113" t="e">
        <f t="shared" si="8"/>
        <v>#DIV/0!</v>
      </c>
      <c r="G554" s="43"/>
      <c r="H554" s="43"/>
      <c r="I554" s="43"/>
      <c r="J554" s="22"/>
      <c r="K554" s="23"/>
      <c r="L554" s="21"/>
      <c r="M554" s="19"/>
    </row>
    <row r="555" spans="1:13" x14ac:dyDescent="0.3">
      <c r="A555" s="109">
        <v>1552</v>
      </c>
      <c r="B555" s="381"/>
      <c r="C555" s="22"/>
      <c r="D555" s="20"/>
      <c r="E555" s="20"/>
      <c r="F555" s="113" t="e">
        <f t="shared" si="8"/>
        <v>#DIV/0!</v>
      </c>
      <c r="G555" s="43"/>
      <c r="H555" s="43"/>
      <c r="I555" s="43"/>
      <c r="J555" s="22"/>
      <c r="K555" s="23"/>
      <c r="L555" s="21"/>
      <c r="M555" s="19"/>
    </row>
    <row r="556" spans="1:13" x14ac:dyDescent="0.3">
      <c r="A556" s="109">
        <v>1553</v>
      </c>
      <c r="B556" s="381"/>
      <c r="C556" s="22"/>
      <c r="D556" s="20"/>
      <c r="E556" s="20"/>
      <c r="F556" s="113" t="e">
        <f t="shared" si="8"/>
        <v>#DIV/0!</v>
      </c>
      <c r="G556" s="43"/>
      <c r="H556" s="43"/>
      <c r="I556" s="43"/>
      <c r="J556" s="22"/>
      <c r="K556" s="23"/>
      <c r="L556" s="21"/>
      <c r="M556" s="19"/>
    </row>
    <row r="557" spans="1:13" x14ac:dyDescent="0.3">
      <c r="A557" s="109">
        <v>1554</v>
      </c>
      <c r="B557" s="381"/>
      <c r="C557" s="22"/>
      <c r="D557" s="20"/>
      <c r="E557" s="20"/>
      <c r="F557" s="113" t="e">
        <f t="shared" si="8"/>
        <v>#DIV/0!</v>
      </c>
      <c r="G557" s="43"/>
      <c r="H557" s="43"/>
      <c r="I557" s="43"/>
      <c r="J557" s="22"/>
      <c r="K557" s="23"/>
      <c r="L557" s="21"/>
      <c r="M557" s="19"/>
    </row>
    <row r="558" spans="1:13" x14ac:dyDescent="0.3">
      <c r="A558" s="109">
        <v>1555</v>
      </c>
      <c r="B558" s="381"/>
      <c r="C558" s="22"/>
      <c r="D558" s="20"/>
      <c r="E558" s="20"/>
      <c r="F558" s="113" t="e">
        <f t="shared" si="8"/>
        <v>#DIV/0!</v>
      </c>
      <c r="G558" s="43"/>
      <c r="H558" s="43"/>
      <c r="I558" s="43"/>
      <c r="J558" s="22"/>
      <c r="K558" s="23"/>
      <c r="L558" s="21"/>
      <c r="M558" s="19"/>
    </row>
    <row r="559" spans="1:13" x14ac:dyDescent="0.3">
      <c r="A559" s="109">
        <v>1556</v>
      </c>
      <c r="B559" s="381"/>
      <c r="C559" s="22"/>
      <c r="D559" s="20"/>
      <c r="E559" s="20"/>
      <c r="F559" s="113" t="e">
        <f t="shared" si="8"/>
        <v>#DIV/0!</v>
      </c>
      <c r="G559" s="43"/>
      <c r="H559" s="43"/>
      <c r="I559" s="43"/>
      <c r="J559" s="22"/>
      <c r="K559" s="23"/>
      <c r="L559" s="21"/>
      <c r="M559" s="19"/>
    </row>
    <row r="560" spans="1:13" x14ac:dyDescent="0.3">
      <c r="A560" s="109">
        <v>1557</v>
      </c>
      <c r="B560" s="381"/>
      <c r="C560" s="22"/>
      <c r="D560" s="20"/>
      <c r="E560" s="20"/>
      <c r="F560" s="113" t="e">
        <f t="shared" si="8"/>
        <v>#DIV/0!</v>
      </c>
      <c r="G560" s="43"/>
      <c r="H560" s="43"/>
      <c r="I560" s="43"/>
      <c r="J560" s="22"/>
      <c r="K560" s="23"/>
      <c r="L560" s="21"/>
      <c r="M560" s="19"/>
    </row>
    <row r="561" spans="1:13" x14ac:dyDescent="0.3">
      <c r="A561" s="109">
        <v>1558</v>
      </c>
      <c r="B561" s="381"/>
      <c r="C561" s="22"/>
      <c r="D561" s="20"/>
      <c r="E561" s="20"/>
      <c r="F561" s="113" t="e">
        <f t="shared" si="8"/>
        <v>#DIV/0!</v>
      </c>
      <c r="G561" s="43"/>
      <c r="H561" s="43"/>
      <c r="I561" s="43"/>
      <c r="J561" s="22"/>
      <c r="K561" s="23"/>
      <c r="L561" s="21"/>
      <c r="M561" s="19"/>
    </row>
    <row r="562" spans="1:13" x14ac:dyDescent="0.3">
      <c r="A562" s="109">
        <v>1559</v>
      </c>
      <c r="B562" s="381"/>
      <c r="C562" s="22"/>
      <c r="D562" s="20"/>
      <c r="E562" s="20"/>
      <c r="F562" s="113" t="e">
        <f t="shared" si="8"/>
        <v>#DIV/0!</v>
      </c>
      <c r="G562" s="43"/>
      <c r="H562" s="43"/>
      <c r="I562" s="43"/>
      <c r="J562" s="22"/>
      <c r="K562" s="23"/>
      <c r="L562" s="21"/>
      <c r="M562" s="19"/>
    </row>
    <row r="563" spans="1:13" x14ac:dyDescent="0.3">
      <c r="A563" s="109">
        <v>1560</v>
      </c>
      <c r="B563" s="381"/>
      <c r="C563" s="22"/>
      <c r="D563" s="20"/>
      <c r="E563" s="20"/>
      <c r="F563" s="113" t="e">
        <f t="shared" si="8"/>
        <v>#DIV/0!</v>
      </c>
      <c r="G563" s="43"/>
      <c r="H563" s="43"/>
      <c r="I563" s="43"/>
      <c r="J563" s="22"/>
      <c r="K563" s="23"/>
      <c r="L563" s="21"/>
      <c r="M563" s="19"/>
    </row>
    <row r="564" spans="1:13" x14ac:dyDescent="0.3">
      <c r="A564" s="109">
        <v>1561</v>
      </c>
      <c r="B564" s="381"/>
      <c r="C564" s="22"/>
      <c r="D564" s="20"/>
      <c r="E564" s="20"/>
      <c r="F564" s="113" t="e">
        <f t="shared" si="8"/>
        <v>#DIV/0!</v>
      </c>
      <c r="G564" s="43"/>
      <c r="H564" s="43"/>
      <c r="I564" s="43"/>
      <c r="J564" s="22"/>
      <c r="K564" s="23"/>
      <c r="L564" s="21"/>
      <c r="M564" s="19"/>
    </row>
    <row r="565" spans="1:13" x14ac:dyDescent="0.3">
      <c r="A565" s="109">
        <v>1562</v>
      </c>
      <c r="B565" s="381"/>
      <c r="C565" s="22"/>
      <c r="D565" s="20"/>
      <c r="E565" s="20"/>
      <c r="F565" s="113" t="e">
        <f t="shared" si="8"/>
        <v>#DIV/0!</v>
      </c>
      <c r="G565" s="43"/>
      <c r="H565" s="43"/>
      <c r="I565" s="43"/>
      <c r="J565" s="22"/>
      <c r="K565" s="23"/>
      <c r="L565" s="21"/>
      <c r="M565" s="19"/>
    </row>
    <row r="566" spans="1:13" x14ac:dyDescent="0.3">
      <c r="A566" s="109">
        <v>1563</v>
      </c>
      <c r="B566" s="381"/>
      <c r="C566" s="22"/>
      <c r="D566" s="20"/>
      <c r="E566" s="20"/>
      <c r="F566" s="113" t="e">
        <f t="shared" si="8"/>
        <v>#DIV/0!</v>
      </c>
      <c r="G566" s="43"/>
      <c r="H566" s="43"/>
      <c r="I566" s="43"/>
      <c r="J566" s="22"/>
      <c r="K566" s="23"/>
      <c r="L566" s="21"/>
      <c r="M566" s="19"/>
    </row>
    <row r="567" spans="1:13" x14ac:dyDescent="0.3">
      <c r="A567" s="109">
        <v>1564</v>
      </c>
      <c r="B567" s="381"/>
      <c r="C567" s="22"/>
      <c r="D567" s="20"/>
      <c r="E567" s="20"/>
      <c r="F567" s="113" t="e">
        <f t="shared" si="8"/>
        <v>#DIV/0!</v>
      </c>
      <c r="G567" s="43"/>
      <c r="H567" s="43"/>
      <c r="I567" s="43"/>
      <c r="J567" s="22"/>
      <c r="K567" s="23"/>
      <c r="L567" s="21"/>
      <c r="M567" s="19"/>
    </row>
    <row r="568" spans="1:13" x14ac:dyDescent="0.3">
      <c r="A568" s="109">
        <v>1565</v>
      </c>
      <c r="B568" s="381"/>
      <c r="C568" s="22"/>
      <c r="D568" s="20"/>
      <c r="E568" s="20"/>
      <c r="F568" s="113" t="e">
        <f t="shared" si="8"/>
        <v>#DIV/0!</v>
      </c>
      <c r="G568" s="43"/>
      <c r="H568" s="43"/>
      <c r="I568" s="43"/>
      <c r="J568" s="22"/>
      <c r="K568" s="23"/>
      <c r="L568" s="21"/>
      <c r="M568" s="19"/>
    </row>
    <row r="569" spans="1:13" x14ac:dyDescent="0.3">
      <c r="A569" s="109">
        <v>1566</v>
      </c>
      <c r="B569" s="381"/>
      <c r="C569" s="22"/>
      <c r="D569" s="20"/>
      <c r="E569" s="20"/>
      <c r="F569" s="113" t="e">
        <f t="shared" si="8"/>
        <v>#DIV/0!</v>
      </c>
      <c r="G569" s="43"/>
      <c r="H569" s="43"/>
      <c r="I569" s="43"/>
      <c r="J569" s="22"/>
      <c r="K569" s="23"/>
      <c r="L569" s="21"/>
      <c r="M569" s="19"/>
    </row>
    <row r="570" spans="1:13" x14ac:dyDescent="0.3">
      <c r="A570" s="109">
        <v>1567</v>
      </c>
      <c r="B570" s="381"/>
      <c r="C570" s="22"/>
      <c r="D570" s="20"/>
      <c r="E570" s="20"/>
      <c r="F570" s="113" t="e">
        <f t="shared" si="8"/>
        <v>#DIV/0!</v>
      </c>
      <c r="G570" s="43"/>
      <c r="H570" s="43"/>
      <c r="I570" s="43"/>
      <c r="J570" s="22"/>
      <c r="K570" s="23"/>
      <c r="L570" s="21"/>
      <c r="M570" s="19"/>
    </row>
    <row r="571" spans="1:13" x14ac:dyDescent="0.3">
      <c r="A571" s="109">
        <v>1568</v>
      </c>
      <c r="B571" s="381"/>
      <c r="C571" s="22"/>
      <c r="D571" s="20"/>
      <c r="E571" s="20"/>
      <c r="F571" s="113" t="e">
        <f t="shared" si="8"/>
        <v>#DIV/0!</v>
      </c>
      <c r="G571" s="43"/>
      <c r="H571" s="43"/>
      <c r="I571" s="43"/>
      <c r="J571" s="22"/>
      <c r="K571" s="23"/>
      <c r="L571" s="21"/>
      <c r="M571" s="19"/>
    </row>
    <row r="572" spans="1:13" x14ac:dyDescent="0.3">
      <c r="A572" s="109">
        <v>1569</v>
      </c>
      <c r="B572" s="381"/>
      <c r="C572" s="22"/>
      <c r="D572" s="20"/>
      <c r="E572" s="20"/>
      <c r="F572" s="113" t="e">
        <f t="shared" si="8"/>
        <v>#DIV/0!</v>
      </c>
      <c r="G572" s="43"/>
      <c r="H572" s="43"/>
      <c r="I572" s="43"/>
      <c r="J572" s="22"/>
      <c r="K572" s="23"/>
      <c r="L572" s="21"/>
      <c r="M572" s="19"/>
    </row>
    <row r="573" spans="1:13" x14ac:dyDescent="0.3">
      <c r="A573" s="109">
        <v>1570</v>
      </c>
      <c r="B573" s="381"/>
      <c r="C573" s="22"/>
      <c r="D573" s="20"/>
      <c r="E573" s="20"/>
      <c r="F573" s="113" t="e">
        <f t="shared" si="8"/>
        <v>#DIV/0!</v>
      </c>
      <c r="G573" s="43"/>
      <c r="H573" s="43"/>
      <c r="I573" s="43"/>
      <c r="J573" s="22"/>
      <c r="K573" s="23"/>
      <c r="L573" s="21"/>
      <c r="M573" s="19"/>
    </row>
    <row r="574" spans="1:13" x14ac:dyDescent="0.3">
      <c r="A574" s="109">
        <v>1571</v>
      </c>
      <c r="B574" s="381"/>
      <c r="C574" s="22"/>
      <c r="D574" s="20"/>
      <c r="E574" s="20"/>
      <c r="F574" s="113" t="e">
        <f t="shared" si="8"/>
        <v>#DIV/0!</v>
      </c>
      <c r="G574" s="43"/>
      <c r="H574" s="43"/>
      <c r="I574" s="43"/>
      <c r="J574" s="22"/>
      <c r="K574" s="23"/>
      <c r="L574" s="21"/>
      <c r="M574" s="19"/>
    </row>
    <row r="575" spans="1:13" x14ac:dyDescent="0.3">
      <c r="A575" s="109">
        <v>1572</v>
      </c>
      <c r="B575" s="381"/>
      <c r="C575" s="22"/>
      <c r="D575" s="20"/>
      <c r="E575" s="20"/>
      <c r="F575" s="113" t="e">
        <f t="shared" si="8"/>
        <v>#DIV/0!</v>
      </c>
      <c r="G575" s="43"/>
      <c r="H575" s="43"/>
      <c r="I575" s="43"/>
      <c r="J575" s="22"/>
      <c r="K575" s="23"/>
      <c r="L575" s="21"/>
      <c r="M575" s="19"/>
    </row>
    <row r="576" spans="1:13" x14ac:dyDescent="0.3">
      <c r="A576" s="109">
        <v>1573</v>
      </c>
      <c r="B576" s="381"/>
      <c r="C576" s="22"/>
      <c r="D576" s="20"/>
      <c r="E576" s="20"/>
      <c r="F576" s="113" t="e">
        <f t="shared" si="8"/>
        <v>#DIV/0!</v>
      </c>
      <c r="G576" s="43"/>
      <c r="H576" s="43"/>
      <c r="I576" s="43"/>
      <c r="J576" s="22"/>
      <c r="K576" s="23"/>
      <c r="L576" s="21"/>
      <c r="M576" s="19"/>
    </row>
    <row r="577" spans="1:13" x14ac:dyDescent="0.3">
      <c r="A577" s="109">
        <v>1574</v>
      </c>
      <c r="B577" s="381"/>
      <c r="C577" s="22"/>
      <c r="D577" s="20"/>
      <c r="E577" s="20"/>
      <c r="F577" s="113" t="e">
        <f t="shared" si="8"/>
        <v>#DIV/0!</v>
      </c>
      <c r="G577" s="43"/>
      <c r="H577" s="43"/>
      <c r="I577" s="43"/>
      <c r="J577" s="22"/>
      <c r="K577" s="23"/>
      <c r="L577" s="21"/>
      <c r="M577" s="19"/>
    </row>
    <row r="578" spans="1:13" x14ac:dyDescent="0.3">
      <c r="A578" s="109">
        <v>1575</v>
      </c>
      <c r="B578" s="381"/>
      <c r="C578" s="22"/>
      <c r="D578" s="20"/>
      <c r="E578" s="20"/>
      <c r="F578" s="113" t="e">
        <f t="shared" si="8"/>
        <v>#DIV/0!</v>
      </c>
      <c r="G578" s="43"/>
      <c r="H578" s="43"/>
      <c r="I578" s="43"/>
      <c r="J578" s="22"/>
      <c r="K578" s="23"/>
      <c r="L578" s="21"/>
      <c r="M578" s="19"/>
    </row>
    <row r="579" spans="1:13" x14ac:dyDescent="0.3">
      <c r="A579" s="109">
        <v>1576</v>
      </c>
      <c r="B579" s="381"/>
      <c r="C579" s="22"/>
      <c r="D579" s="20"/>
      <c r="E579" s="20"/>
      <c r="F579" s="113" t="e">
        <f t="shared" si="8"/>
        <v>#DIV/0!</v>
      </c>
      <c r="G579" s="43"/>
      <c r="H579" s="43"/>
      <c r="I579" s="43"/>
      <c r="J579" s="22"/>
      <c r="K579" s="23"/>
      <c r="L579" s="21"/>
      <c r="M579" s="19"/>
    </row>
    <row r="580" spans="1:13" x14ac:dyDescent="0.3">
      <c r="A580" s="109">
        <v>1577</v>
      </c>
      <c r="B580" s="381"/>
      <c r="C580" s="22"/>
      <c r="D580" s="20"/>
      <c r="E580" s="20"/>
      <c r="F580" s="113" t="e">
        <f t="shared" ref="F580:F643" si="9">ROUNDDOWN(H580/G580,0)</f>
        <v>#DIV/0!</v>
      </c>
      <c r="G580" s="43"/>
      <c r="H580" s="43"/>
      <c r="I580" s="43"/>
      <c r="J580" s="22"/>
      <c r="K580" s="23"/>
      <c r="L580" s="21"/>
      <c r="M580" s="19"/>
    </row>
    <row r="581" spans="1:13" x14ac:dyDescent="0.3">
      <c r="A581" s="109">
        <v>1578</v>
      </c>
      <c r="B581" s="381"/>
      <c r="C581" s="22"/>
      <c r="D581" s="20"/>
      <c r="E581" s="20"/>
      <c r="F581" s="113" t="e">
        <f t="shared" si="9"/>
        <v>#DIV/0!</v>
      </c>
      <c r="G581" s="43"/>
      <c r="H581" s="43"/>
      <c r="I581" s="43"/>
      <c r="J581" s="22"/>
      <c r="K581" s="23"/>
      <c r="L581" s="21"/>
      <c r="M581" s="19"/>
    </row>
    <row r="582" spans="1:13" x14ac:dyDescent="0.3">
      <c r="A582" s="109">
        <v>1579</v>
      </c>
      <c r="B582" s="381"/>
      <c r="C582" s="22"/>
      <c r="D582" s="20"/>
      <c r="E582" s="20"/>
      <c r="F582" s="113" t="e">
        <f t="shared" si="9"/>
        <v>#DIV/0!</v>
      </c>
      <c r="G582" s="43"/>
      <c r="H582" s="43"/>
      <c r="I582" s="43"/>
      <c r="J582" s="22"/>
      <c r="K582" s="23"/>
      <c r="L582" s="21"/>
      <c r="M582" s="19"/>
    </row>
    <row r="583" spans="1:13" x14ac:dyDescent="0.3">
      <c r="A583" s="109">
        <v>1580</v>
      </c>
      <c r="B583" s="381"/>
      <c r="C583" s="22"/>
      <c r="D583" s="20"/>
      <c r="E583" s="20"/>
      <c r="F583" s="113" t="e">
        <f t="shared" si="9"/>
        <v>#DIV/0!</v>
      </c>
      <c r="G583" s="43"/>
      <c r="H583" s="43"/>
      <c r="I583" s="43"/>
      <c r="J583" s="22"/>
      <c r="K583" s="23"/>
      <c r="L583" s="21"/>
      <c r="M583" s="19"/>
    </row>
    <row r="584" spans="1:13" x14ac:dyDescent="0.3">
      <c r="A584" s="109">
        <v>1581</v>
      </c>
      <c r="B584" s="381"/>
      <c r="C584" s="22"/>
      <c r="D584" s="20"/>
      <c r="E584" s="20"/>
      <c r="F584" s="113" t="e">
        <f t="shared" si="9"/>
        <v>#DIV/0!</v>
      </c>
      <c r="G584" s="43"/>
      <c r="H584" s="43"/>
      <c r="I584" s="43"/>
      <c r="J584" s="22"/>
      <c r="K584" s="23"/>
      <c r="L584" s="21"/>
      <c r="M584" s="19"/>
    </row>
    <row r="585" spans="1:13" x14ac:dyDescent="0.3">
      <c r="A585" s="109">
        <v>1582</v>
      </c>
      <c r="B585" s="381"/>
      <c r="C585" s="22"/>
      <c r="D585" s="20"/>
      <c r="E585" s="20"/>
      <c r="F585" s="113" t="e">
        <f t="shared" si="9"/>
        <v>#DIV/0!</v>
      </c>
      <c r="G585" s="43"/>
      <c r="H585" s="43"/>
      <c r="I585" s="43"/>
      <c r="J585" s="22"/>
      <c r="K585" s="23"/>
      <c r="L585" s="21"/>
      <c r="M585" s="19"/>
    </row>
    <row r="586" spans="1:13" x14ac:dyDescent="0.3">
      <c r="A586" s="109">
        <v>1583</v>
      </c>
      <c r="B586" s="381"/>
      <c r="C586" s="22"/>
      <c r="D586" s="20"/>
      <c r="E586" s="20"/>
      <c r="F586" s="113" t="e">
        <f t="shared" si="9"/>
        <v>#DIV/0!</v>
      </c>
      <c r="G586" s="43"/>
      <c r="H586" s="43"/>
      <c r="I586" s="43"/>
      <c r="J586" s="22"/>
      <c r="K586" s="23"/>
      <c r="L586" s="21"/>
      <c r="M586" s="19"/>
    </row>
    <row r="587" spans="1:13" x14ac:dyDescent="0.3">
      <c r="A587" s="109">
        <v>1584</v>
      </c>
      <c r="B587" s="381"/>
      <c r="C587" s="22"/>
      <c r="D587" s="20"/>
      <c r="E587" s="20"/>
      <c r="F587" s="113" t="e">
        <f t="shared" si="9"/>
        <v>#DIV/0!</v>
      </c>
      <c r="G587" s="43"/>
      <c r="H587" s="43"/>
      <c r="I587" s="43"/>
      <c r="J587" s="22"/>
      <c r="K587" s="23"/>
      <c r="L587" s="21"/>
      <c r="M587" s="19"/>
    </row>
    <row r="588" spans="1:13" x14ac:dyDescent="0.3">
      <c r="A588" s="109">
        <v>1585</v>
      </c>
      <c r="B588" s="381"/>
      <c r="C588" s="22"/>
      <c r="D588" s="20"/>
      <c r="E588" s="20"/>
      <c r="F588" s="113" t="e">
        <f t="shared" si="9"/>
        <v>#DIV/0!</v>
      </c>
      <c r="G588" s="43"/>
      <c r="H588" s="43"/>
      <c r="I588" s="43"/>
      <c r="J588" s="22"/>
      <c r="K588" s="23"/>
      <c r="L588" s="21"/>
      <c r="M588" s="19"/>
    </row>
    <row r="589" spans="1:13" x14ac:dyDescent="0.3">
      <c r="A589" s="109">
        <v>1586</v>
      </c>
      <c r="B589" s="381"/>
      <c r="C589" s="22"/>
      <c r="D589" s="20"/>
      <c r="E589" s="20"/>
      <c r="F589" s="113" t="e">
        <f t="shared" si="9"/>
        <v>#DIV/0!</v>
      </c>
      <c r="G589" s="43"/>
      <c r="H589" s="43"/>
      <c r="I589" s="43"/>
      <c r="J589" s="22"/>
      <c r="K589" s="23"/>
      <c r="L589" s="21"/>
      <c r="M589" s="19"/>
    </row>
    <row r="590" spans="1:13" x14ac:dyDescent="0.3">
      <c r="A590" s="109">
        <v>1587</v>
      </c>
      <c r="B590" s="381"/>
      <c r="C590" s="22"/>
      <c r="D590" s="20"/>
      <c r="E590" s="20"/>
      <c r="F590" s="113" t="e">
        <f t="shared" si="9"/>
        <v>#DIV/0!</v>
      </c>
      <c r="G590" s="43"/>
      <c r="H590" s="43"/>
      <c r="I590" s="43"/>
      <c r="J590" s="22"/>
      <c r="K590" s="23"/>
      <c r="L590" s="21"/>
      <c r="M590" s="19"/>
    </row>
    <row r="591" spans="1:13" x14ac:dyDescent="0.3">
      <c r="A591" s="109">
        <v>1588</v>
      </c>
      <c r="B591" s="381"/>
      <c r="C591" s="22"/>
      <c r="D591" s="20"/>
      <c r="E591" s="20"/>
      <c r="F591" s="113" t="e">
        <f t="shared" si="9"/>
        <v>#DIV/0!</v>
      </c>
      <c r="G591" s="43"/>
      <c r="H591" s="43"/>
      <c r="I591" s="43"/>
      <c r="J591" s="22"/>
      <c r="K591" s="23"/>
      <c r="L591" s="21"/>
      <c r="M591" s="19"/>
    </row>
    <row r="592" spans="1:13" x14ac:dyDescent="0.3">
      <c r="A592" s="109">
        <v>1589</v>
      </c>
      <c r="B592" s="381"/>
      <c r="C592" s="22"/>
      <c r="D592" s="20"/>
      <c r="E592" s="20"/>
      <c r="F592" s="113" t="e">
        <f t="shared" si="9"/>
        <v>#DIV/0!</v>
      </c>
      <c r="G592" s="43"/>
      <c r="H592" s="43"/>
      <c r="I592" s="43"/>
      <c r="J592" s="22"/>
      <c r="K592" s="23"/>
      <c r="L592" s="21"/>
      <c r="M592" s="19"/>
    </row>
    <row r="593" spans="1:13" x14ac:dyDescent="0.3">
      <c r="A593" s="109">
        <v>1590</v>
      </c>
      <c r="B593" s="381"/>
      <c r="C593" s="22"/>
      <c r="D593" s="20"/>
      <c r="E593" s="20"/>
      <c r="F593" s="113" t="e">
        <f t="shared" si="9"/>
        <v>#DIV/0!</v>
      </c>
      <c r="G593" s="43"/>
      <c r="H593" s="43"/>
      <c r="I593" s="43"/>
      <c r="J593" s="22"/>
      <c r="K593" s="23"/>
      <c r="L593" s="21"/>
      <c r="M593" s="19"/>
    </row>
    <row r="594" spans="1:13" x14ac:dyDescent="0.3">
      <c r="A594" s="109">
        <v>1591</v>
      </c>
      <c r="B594" s="381"/>
      <c r="C594" s="22"/>
      <c r="D594" s="20"/>
      <c r="E594" s="20"/>
      <c r="F594" s="113" t="e">
        <f t="shared" si="9"/>
        <v>#DIV/0!</v>
      </c>
      <c r="G594" s="43"/>
      <c r="H594" s="43"/>
      <c r="I594" s="43"/>
      <c r="J594" s="22"/>
      <c r="K594" s="23"/>
      <c r="L594" s="21"/>
      <c r="M594" s="19"/>
    </row>
    <row r="595" spans="1:13" x14ac:dyDescent="0.3">
      <c r="A595" s="109">
        <v>1592</v>
      </c>
      <c r="B595" s="381"/>
      <c r="C595" s="22"/>
      <c r="D595" s="20"/>
      <c r="E595" s="20"/>
      <c r="F595" s="113" t="e">
        <f t="shared" si="9"/>
        <v>#DIV/0!</v>
      </c>
      <c r="G595" s="43"/>
      <c r="H595" s="43"/>
      <c r="I595" s="43"/>
      <c r="J595" s="22"/>
      <c r="K595" s="23"/>
      <c r="L595" s="21"/>
      <c r="M595" s="19"/>
    </row>
    <row r="596" spans="1:13" x14ac:dyDescent="0.3">
      <c r="A596" s="109">
        <v>1593</v>
      </c>
      <c r="B596" s="381"/>
      <c r="C596" s="22"/>
      <c r="D596" s="20"/>
      <c r="E596" s="20"/>
      <c r="F596" s="113" t="e">
        <f t="shared" si="9"/>
        <v>#DIV/0!</v>
      </c>
      <c r="G596" s="43"/>
      <c r="H596" s="43"/>
      <c r="I596" s="43"/>
      <c r="J596" s="22"/>
      <c r="K596" s="23"/>
      <c r="L596" s="21"/>
      <c r="M596" s="19"/>
    </row>
    <row r="597" spans="1:13" x14ac:dyDescent="0.3">
      <c r="A597" s="109">
        <v>1594</v>
      </c>
      <c r="B597" s="381"/>
      <c r="C597" s="22"/>
      <c r="D597" s="20"/>
      <c r="E597" s="20"/>
      <c r="F597" s="113" t="e">
        <f t="shared" si="9"/>
        <v>#DIV/0!</v>
      </c>
      <c r="G597" s="43"/>
      <c r="H597" s="43"/>
      <c r="I597" s="43"/>
      <c r="J597" s="22"/>
      <c r="K597" s="23"/>
      <c r="L597" s="21"/>
      <c r="M597" s="19"/>
    </row>
    <row r="598" spans="1:13" x14ac:dyDescent="0.3">
      <c r="A598" s="109">
        <v>1595</v>
      </c>
      <c r="B598" s="381"/>
      <c r="C598" s="22"/>
      <c r="D598" s="20"/>
      <c r="E598" s="20"/>
      <c r="F598" s="113" t="e">
        <f t="shared" si="9"/>
        <v>#DIV/0!</v>
      </c>
      <c r="G598" s="43"/>
      <c r="H598" s="43"/>
      <c r="I598" s="43"/>
      <c r="J598" s="22"/>
      <c r="K598" s="23"/>
      <c r="L598" s="21"/>
      <c r="M598" s="19"/>
    </row>
    <row r="599" spans="1:13" x14ac:dyDescent="0.3">
      <c r="A599" s="109">
        <v>1596</v>
      </c>
      <c r="B599" s="381"/>
      <c r="C599" s="22"/>
      <c r="D599" s="20"/>
      <c r="E599" s="20"/>
      <c r="F599" s="113" t="e">
        <f t="shared" si="9"/>
        <v>#DIV/0!</v>
      </c>
      <c r="G599" s="43"/>
      <c r="H599" s="43"/>
      <c r="I599" s="43"/>
      <c r="J599" s="22"/>
      <c r="K599" s="23"/>
      <c r="L599" s="21"/>
      <c r="M599" s="19"/>
    </row>
    <row r="600" spans="1:13" x14ac:dyDescent="0.3">
      <c r="A600" s="109">
        <v>1597</v>
      </c>
      <c r="B600" s="381"/>
      <c r="C600" s="22"/>
      <c r="D600" s="20"/>
      <c r="E600" s="20"/>
      <c r="F600" s="113" t="e">
        <f t="shared" si="9"/>
        <v>#DIV/0!</v>
      </c>
      <c r="G600" s="43"/>
      <c r="H600" s="43"/>
      <c r="I600" s="43"/>
      <c r="J600" s="22"/>
      <c r="K600" s="23"/>
      <c r="L600" s="21"/>
      <c r="M600" s="19"/>
    </row>
    <row r="601" spans="1:13" x14ac:dyDescent="0.3">
      <c r="A601" s="109">
        <v>1598</v>
      </c>
      <c r="B601" s="381"/>
      <c r="C601" s="22"/>
      <c r="D601" s="20"/>
      <c r="E601" s="20"/>
      <c r="F601" s="113" t="e">
        <f t="shared" si="9"/>
        <v>#DIV/0!</v>
      </c>
      <c r="G601" s="43"/>
      <c r="H601" s="43"/>
      <c r="I601" s="43"/>
      <c r="J601" s="22"/>
      <c r="K601" s="23"/>
      <c r="L601" s="21"/>
      <c r="M601" s="19"/>
    </row>
    <row r="602" spans="1:13" x14ac:dyDescent="0.3">
      <c r="A602" s="109">
        <v>1599</v>
      </c>
      <c r="B602" s="381"/>
      <c r="C602" s="22"/>
      <c r="D602" s="20"/>
      <c r="E602" s="20"/>
      <c r="F602" s="113" t="e">
        <f t="shared" si="9"/>
        <v>#DIV/0!</v>
      </c>
      <c r="G602" s="43"/>
      <c r="H602" s="43"/>
      <c r="I602" s="43"/>
      <c r="J602" s="22"/>
      <c r="K602" s="23"/>
      <c r="L602" s="21"/>
      <c r="M602" s="19"/>
    </row>
    <row r="603" spans="1:13" x14ac:dyDescent="0.3">
      <c r="A603" s="109">
        <v>1600</v>
      </c>
      <c r="B603" s="381"/>
      <c r="C603" s="22"/>
      <c r="D603" s="20"/>
      <c r="E603" s="20"/>
      <c r="F603" s="113" t="e">
        <f t="shared" si="9"/>
        <v>#DIV/0!</v>
      </c>
      <c r="G603" s="43"/>
      <c r="H603" s="43"/>
      <c r="I603" s="43"/>
      <c r="J603" s="22"/>
      <c r="K603" s="23"/>
      <c r="L603" s="21"/>
      <c r="M603" s="19"/>
    </row>
    <row r="604" spans="1:13" x14ac:dyDescent="0.3">
      <c r="A604" s="109">
        <v>1601</v>
      </c>
      <c r="B604" s="381"/>
      <c r="C604" s="22"/>
      <c r="D604" s="20"/>
      <c r="E604" s="20"/>
      <c r="F604" s="113" t="e">
        <f t="shared" si="9"/>
        <v>#DIV/0!</v>
      </c>
      <c r="G604" s="43"/>
      <c r="H604" s="43"/>
      <c r="I604" s="43"/>
      <c r="J604" s="22"/>
      <c r="K604" s="23"/>
      <c r="L604" s="21"/>
      <c r="M604" s="19"/>
    </row>
    <row r="605" spans="1:13" x14ac:dyDescent="0.3">
      <c r="A605" s="109">
        <v>1602</v>
      </c>
      <c r="B605" s="381"/>
      <c r="C605" s="22"/>
      <c r="D605" s="20"/>
      <c r="E605" s="20"/>
      <c r="F605" s="113" t="e">
        <f t="shared" si="9"/>
        <v>#DIV/0!</v>
      </c>
      <c r="G605" s="43"/>
      <c r="H605" s="43"/>
      <c r="I605" s="43"/>
      <c r="J605" s="22"/>
      <c r="K605" s="23"/>
      <c r="L605" s="21"/>
      <c r="M605" s="19"/>
    </row>
    <row r="606" spans="1:13" x14ac:dyDescent="0.3">
      <c r="A606" s="109">
        <v>1603</v>
      </c>
      <c r="B606" s="381"/>
      <c r="C606" s="22"/>
      <c r="D606" s="20"/>
      <c r="E606" s="20"/>
      <c r="F606" s="113" t="e">
        <f t="shared" si="9"/>
        <v>#DIV/0!</v>
      </c>
      <c r="G606" s="43"/>
      <c r="H606" s="43"/>
      <c r="I606" s="43"/>
      <c r="J606" s="22"/>
      <c r="K606" s="23"/>
      <c r="L606" s="21"/>
      <c r="M606" s="19"/>
    </row>
    <row r="607" spans="1:13" x14ac:dyDescent="0.3">
      <c r="A607" s="109">
        <v>1604</v>
      </c>
      <c r="B607" s="381"/>
      <c r="C607" s="22"/>
      <c r="D607" s="20"/>
      <c r="E607" s="20"/>
      <c r="F607" s="113" t="e">
        <f t="shared" si="9"/>
        <v>#DIV/0!</v>
      </c>
      <c r="G607" s="43"/>
      <c r="H607" s="43"/>
      <c r="I607" s="43"/>
      <c r="J607" s="22"/>
      <c r="K607" s="23"/>
      <c r="L607" s="21"/>
      <c r="M607" s="19"/>
    </row>
    <row r="608" spans="1:13" x14ac:dyDescent="0.3">
      <c r="A608" s="109">
        <v>1605</v>
      </c>
      <c r="B608" s="381"/>
      <c r="C608" s="22"/>
      <c r="D608" s="20"/>
      <c r="E608" s="20"/>
      <c r="F608" s="113" t="e">
        <f t="shared" si="9"/>
        <v>#DIV/0!</v>
      </c>
      <c r="G608" s="43"/>
      <c r="H608" s="43"/>
      <c r="I608" s="43"/>
      <c r="J608" s="22"/>
      <c r="K608" s="23"/>
      <c r="L608" s="21"/>
      <c r="M608" s="19"/>
    </row>
    <row r="609" spans="1:13" x14ac:dyDescent="0.3">
      <c r="A609" s="109">
        <v>1606</v>
      </c>
      <c r="B609" s="381"/>
      <c r="C609" s="22"/>
      <c r="D609" s="20"/>
      <c r="E609" s="20"/>
      <c r="F609" s="113" t="e">
        <f t="shared" si="9"/>
        <v>#DIV/0!</v>
      </c>
      <c r="G609" s="43"/>
      <c r="H609" s="43"/>
      <c r="I609" s="43"/>
      <c r="J609" s="22"/>
      <c r="K609" s="23"/>
      <c r="L609" s="21"/>
      <c r="M609" s="19"/>
    </row>
    <row r="610" spans="1:13" x14ac:dyDescent="0.3">
      <c r="A610" s="109">
        <v>1607</v>
      </c>
      <c r="B610" s="381"/>
      <c r="C610" s="22"/>
      <c r="D610" s="20"/>
      <c r="E610" s="20"/>
      <c r="F610" s="113" t="e">
        <f t="shared" si="9"/>
        <v>#DIV/0!</v>
      </c>
      <c r="G610" s="43"/>
      <c r="H610" s="43"/>
      <c r="I610" s="43"/>
      <c r="J610" s="22"/>
      <c r="K610" s="23"/>
      <c r="L610" s="21"/>
      <c r="M610" s="19"/>
    </row>
    <row r="611" spans="1:13" x14ac:dyDescent="0.3">
      <c r="A611" s="109">
        <v>1608</v>
      </c>
      <c r="B611" s="381"/>
      <c r="C611" s="22"/>
      <c r="D611" s="20"/>
      <c r="E611" s="20"/>
      <c r="F611" s="113" t="e">
        <f t="shared" si="9"/>
        <v>#DIV/0!</v>
      </c>
      <c r="G611" s="43"/>
      <c r="H611" s="43"/>
      <c r="I611" s="43"/>
      <c r="J611" s="22"/>
      <c r="K611" s="23"/>
      <c r="L611" s="21"/>
      <c r="M611" s="19"/>
    </row>
    <row r="612" spans="1:13" x14ac:dyDescent="0.3">
      <c r="A612" s="109">
        <v>1609</v>
      </c>
      <c r="B612" s="381"/>
      <c r="C612" s="22"/>
      <c r="D612" s="20"/>
      <c r="E612" s="20"/>
      <c r="F612" s="113" t="e">
        <f t="shared" si="9"/>
        <v>#DIV/0!</v>
      </c>
      <c r="G612" s="43"/>
      <c r="H612" s="43"/>
      <c r="I612" s="43"/>
      <c r="J612" s="22"/>
      <c r="K612" s="23"/>
      <c r="L612" s="21"/>
      <c r="M612" s="19"/>
    </row>
    <row r="613" spans="1:13" x14ac:dyDescent="0.3">
      <c r="A613" s="109">
        <v>1610</v>
      </c>
      <c r="B613" s="381"/>
      <c r="C613" s="22"/>
      <c r="D613" s="20"/>
      <c r="E613" s="20"/>
      <c r="F613" s="113" t="e">
        <f t="shared" si="9"/>
        <v>#DIV/0!</v>
      </c>
      <c r="G613" s="43"/>
      <c r="H613" s="43"/>
      <c r="I613" s="43"/>
      <c r="J613" s="22"/>
      <c r="K613" s="23"/>
      <c r="L613" s="21"/>
      <c r="M613" s="19"/>
    </row>
    <row r="614" spans="1:13" x14ac:dyDescent="0.3">
      <c r="A614" s="109">
        <v>1611</v>
      </c>
      <c r="B614" s="381"/>
      <c r="C614" s="22"/>
      <c r="D614" s="20"/>
      <c r="E614" s="20"/>
      <c r="F614" s="113" t="e">
        <f t="shared" si="9"/>
        <v>#DIV/0!</v>
      </c>
      <c r="G614" s="43"/>
      <c r="H614" s="43"/>
      <c r="I614" s="43"/>
      <c r="J614" s="22"/>
      <c r="K614" s="23"/>
      <c r="L614" s="21"/>
      <c r="M614" s="19"/>
    </row>
    <row r="615" spans="1:13" x14ac:dyDescent="0.3">
      <c r="A615" s="109">
        <v>1612</v>
      </c>
      <c r="B615" s="381"/>
      <c r="C615" s="22"/>
      <c r="D615" s="20"/>
      <c r="E615" s="20"/>
      <c r="F615" s="113" t="e">
        <f t="shared" si="9"/>
        <v>#DIV/0!</v>
      </c>
      <c r="G615" s="43"/>
      <c r="H615" s="43"/>
      <c r="I615" s="43"/>
      <c r="J615" s="22"/>
      <c r="K615" s="23"/>
      <c r="L615" s="21"/>
      <c r="M615" s="19"/>
    </row>
    <row r="616" spans="1:13" x14ac:dyDescent="0.3">
      <c r="A616" s="109">
        <v>1613</v>
      </c>
      <c r="B616" s="381"/>
      <c r="C616" s="22"/>
      <c r="D616" s="20"/>
      <c r="E616" s="20"/>
      <c r="F616" s="113" t="e">
        <f t="shared" si="9"/>
        <v>#DIV/0!</v>
      </c>
      <c r="G616" s="43"/>
      <c r="H616" s="43"/>
      <c r="I616" s="43"/>
      <c r="J616" s="22"/>
      <c r="K616" s="23"/>
      <c r="L616" s="21"/>
      <c r="M616" s="19"/>
    </row>
    <row r="617" spans="1:13" x14ac:dyDescent="0.3">
      <c r="A617" s="109">
        <v>1614</v>
      </c>
      <c r="B617" s="381"/>
      <c r="C617" s="22"/>
      <c r="D617" s="20"/>
      <c r="E617" s="20"/>
      <c r="F617" s="113" t="e">
        <f t="shared" si="9"/>
        <v>#DIV/0!</v>
      </c>
      <c r="G617" s="43"/>
      <c r="H617" s="43"/>
      <c r="I617" s="43"/>
      <c r="J617" s="22"/>
      <c r="K617" s="23"/>
      <c r="L617" s="21"/>
      <c r="M617" s="19"/>
    </row>
    <row r="618" spans="1:13" x14ac:dyDescent="0.3">
      <c r="A618" s="109">
        <v>1615</v>
      </c>
      <c r="B618" s="381"/>
      <c r="C618" s="22"/>
      <c r="D618" s="20"/>
      <c r="E618" s="20"/>
      <c r="F618" s="113" t="e">
        <f t="shared" si="9"/>
        <v>#DIV/0!</v>
      </c>
      <c r="G618" s="43"/>
      <c r="H618" s="43"/>
      <c r="I618" s="43"/>
      <c r="J618" s="22"/>
      <c r="K618" s="23"/>
      <c r="L618" s="21"/>
      <c r="M618" s="19"/>
    </row>
    <row r="619" spans="1:13" x14ac:dyDescent="0.3">
      <c r="A619" s="109">
        <v>1616</v>
      </c>
      <c r="B619" s="381"/>
      <c r="C619" s="22"/>
      <c r="D619" s="20"/>
      <c r="E619" s="20"/>
      <c r="F619" s="113" t="e">
        <f t="shared" si="9"/>
        <v>#DIV/0!</v>
      </c>
      <c r="G619" s="43"/>
      <c r="H619" s="43"/>
      <c r="I619" s="43"/>
      <c r="J619" s="22"/>
      <c r="K619" s="23"/>
      <c r="L619" s="21"/>
      <c r="M619" s="19"/>
    </row>
    <row r="620" spans="1:13" x14ac:dyDescent="0.3">
      <c r="A620" s="109">
        <v>1617</v>
      </c>
      <c r="B620" s="381"/>
      <c r="C620" s="22"/>
      <c r="D620" s="20"/>
      <c r="E620" s="20"/>
      <c r="F620" s="113" t="e">
        <f t="shared" si="9"/>
        <v>#DIV/0!</v>
      </c>
      <c r="G620" s="43"/>
      <c r="H620" s="43"/>
      <c r="I620" s="43"/>
      <c r="J620" s="22"/>
      <c r="K620" s="23"/>
      <c r="L620" s="21"/>
      <c r="M620" s="19"/>
    </row>
    <row r="621" spans="1:13" x14ac:dyDescent="0.3">
      <c r="A621" s="109">
        <v>1618</v>
      </c>
      <c r="B621" s="381"/>
      <c r="C621" s="22"/>
      <c r="D621" s="20"/>
      <c r="E621" s="20"/>
      <c r="F621" s="113" t="e">
        <f t="shared" si="9"/>
        <v>#DIV/0!</v>
      </c>
      <c r="G621" s="43"/>
      <c r="H621" s="43"/>
      <c r="I621" s="43"/>
      <c r="J621" s="22"/>
      <c r="K621" s="23"/>
      <c r="L621" s="21"/>
      <c r="M621" s="19"/>
    </row>
    <row r="622" spans="1:13" x14ac:dyDescent="0.3">
      <c r="A622" s="109">
        <v>1619</v>
      </c>
      <c r="B622" s="381"/>
      <c r="C622" s="22"/>
      <c r="D622" s="20"/>
      <c r="E622" s="20"/>
      <c r="F622" s="113" t="e">
        <f t="shared" si="9"/>
        <v>#DIV/0!</v>
      </c>
      <c r="G622" s="43"/>
      <c r="H622" s="43"/>
      <c r="I622" s="43"/>
      <c r="J622" s="22"/>
      <c r="K622" s="23"/>
      <c r="L622" s="21"/>
      <c r="M622" s="19"/>
    </row>
    <row r="623" spans="1:13" x14ac:dyDescent="0.3">
      <c r="A623" s="109">
        <v>1620</v>
      </c>
      <c r="B623" s="381"/>
      <c r="C623" s="22"/>
      <c r="D623" s="20"/>
      <c r="E623" s="20"/>
      <c r="F623" s="113" t="e">
        <f t="shared" si="9"/>
        <v>#DIV/0!</v>
      </c>
      <c r="G623" s="43"/>
      <c r="H623" s="43"/>
      <c r="I623" s="43"/>
      <c r="J623" s="22"/>
      <c r="K623" s="23"/>
      <c r="L623" s="21"/>
      <c r="M623" s="19"/>
    </row>
    <row r="624" spans="1:13" x14ac:dyDescent="0.3">
      <c r="A624" s="109">
        <v>1621</v>
      </c>
      <c r="B624" s="381"/>
      <c r="C624" s="22"/>
      <c r="D624" s="20"/>
      <c r="E624" s="20"/>
      <c r="F624" s="113" t="e">
        <f t="shared" si="9"/>
        <v>#DIV/0!</v>
      </c>
      <c r="G624" s="43"/>
      <c r="H624" s="43"/>
      <c r="I624" s="43"/>
      <c r="J624" s="22"/>
      <c r="K624" s="23"/>
      <c r="L624" s="21"/>
      <c r="M624" s="19"/>
    </row>
    <row r="625" spans="1:13" x14ac:dyDescent="0.3">
      <c r="A625" s="109">
        <v>1622</v>
      </c>
      <c r="B625" s="381"/>
      <c r="C625" s="22"/>
      <c r="D625" s="20"/>
      <c r="E625" s="20"/>
      <c r="F625" s="113" t="e">
        <f t="shared" si="9"/>
        <v>#DIV/0!</v>
      </c>
      <c r="G625" s="43"/>
      <c r="H625" s="43"/>
      <c r="I625" s="43"/>
      <c r="J625" s="22"/>
      <c r="K625" s="23"/>
      <c r="L625" s="21"/>
      <c r="M625" s="19"/>
    </row>
    <row r="626" spans="1:13" x14ac:dyDescent="0.3">
      <c r="A626" s="109">
        <v>1623</v>
      </c>
      <c r="B626" s="381"/>
      <c r="C626" s="22"/>
      <c r="D626" s="20"/>
      <c r="E626" s="20"/>
      <c r="F626" s="113" t="e">
        <f t="shared" si="9"/>
        <v>#DIV/0!</v>
      </c>
      <c r="G626" s="43"/>
      <c r="H626" s="43"/>
      <c r="I626" s="43"/>
      <c r="J626" s="22"/>
      <c r="K626" s="23"/>
      <c r="L626" s="21"/>
      <c r="M626" s="19"/>
    </row>
    <row r="627" spans="1:13" x14ac:dyDescent="0.3">
      <c r="A627" s="109">
        <v>1624</v>
      </c>
      <c r="B627" s="381"/>
      <c r="C627" s="22"/>
      <c r="D627" s="20"/>
      <c r="E627" s="20"/>
      <c r="F627" s="113" t="e">
        <f t="shared" si="9"/>
        <v>#DIV/0!</v>
      </c>
      <c r="G627" s="43"/>
      <c r="H627" s="43"/>
      <c r="I627" s="43"/>
      <c r="J627" s="22"/>
      <c r="K627" s="23"/>
      <c r="L627" s="21"/>
      <c r="M627" s="19"/>
    </row>
    <row r="628" spans="1:13" x14ac:dyDescent="0.3">
      <c r="A628" s="109">
        <v>1625</v>
      </c>
      <c r="B628" s="381"/>
      <c r="C628" s="22"/>
      <c r="D628" s="20"/>
      <c r="E628" s="20"/>
      <c r="F628" s="113" t="e">
        <f t="shared" si="9"/>
        <v>#DIV/0!</v>
      </c>
      <c r="G628" s="43"/>
      <c r="H628" s="43"/>
      <c r="I628" s="43"/>
      <c r="J628" s="22"/>
      <c r="K628" s="23"/>
      <c r="L628" s="21"/>
      <c r="M628" s="19"/>
    </row>
    <row r="629" spans="1:13" x14ac:dyDescent="0.3">
      <c r="A629" s="109">
        <v>1626</v>
      </c>
      <c r="B629" s="381"/>
      <c r="C629" s="22"/>
      <c r="D629" s="20"/>
      <c r="E629" s="20"/>
      <c r="F629" s="113" t="e">
        <f t="shared" si="9"/>
        <v>#DIV/0!</v>
      </c>
      <c r="G629" s="43"/>
      <c r="H629" s="43"/>
      <c r="I629" s="43"/>
      <c r="J629" s="22"/>
      <c r="K629" s="23"/>
      <c r="L629" s="21"/>
      <c r="M629" s="19"/>
    </row>
    <row r="630" spans="1:13" x14ac:dyDescent="0.3">
      <c r="A630" s="109">
        <v>1627</v>
      </c>
      <c r="B630" s="381"/>
      <c r="C630" s="22"/>
      <c r="D630" s="20"/>
      <c r="E630" s="20"/>
      <c r="F630" s="113" t="e">
        <f t="shared" si="9"/>
        <v>#DIV/0!</v>
      </c>
      <c r="G630" s="43"/>
      <c r="H630" s="43"/>
      <c r="I630" s="43"/>
      <c r="J630" s="22"/>
      <c r="K630" s="23"/>
      <c r="L630" s="21"/>
      <c r="M630" s="19"/>
    </row>
    <row r="631" spans="1:13" x14ac:dyDescent="0.3">
      <c r="A631" s="109">
        <v>1628</v>
      </c>
      <c r="B631" s="381"/>
      <c r="C631" s="22"/>
      <c r="D631" s="20"/>
      <c r="E631" s="20"/>
      <c r="F631" s="113" t="e">
        <f t="shared" si="9"/>
        <v>#DIV/0!</v>
      </c>
      <c r="G631" s="43"/>
      <c r="H631" s="43"/>
      <c r="I631" s="43"/>
      <c r="J631" s="22"/>
      <c r="K631" s="23"/>
      <c r="L631" s="21"/>
      <c r="M631" s="19"/>
    </row>
    <row r="632" spans="1:13" x14ac:dyDescent="0.3">
      <c r="A632" s="109">
        <v>1629</v>
      </c>
      <c r="B632" s="381"/>
      <c r="C632" s="22"/>
      <c r="D632" s="20"/>
      <c r="E632" s="20"/>
      <c r="F632" s="113" t="e">
        <f t="shared" si="9"/>
        <v>#DIV/0!</v>
      </c>
      <c r="G632" s="43"/>
      <c r="H632" s="43"/>
      <c r="I632" s="43"/>
      <c r="J632" s="22"/>
      <c r="K632" s="23"/>
      <c r="L632" s="21"/>
      <c r="M632" s="19"/>
    </row>
    <row r="633" spans="1:13" x14ac:dyDescent="0.3">
      <c r="A633" s="109">
        <v>1630</v>
      </c>
      <c r="B633" s="381"/>
      <c r="C633" s="22"/>
      <c r="D633" s="20"/>
      <c r="E633" s="20"/>
      <c r="F633" s="113" t="e">
        <f t="shared" si="9"/>
        <v>#DIV/0!</v>
      </c>
      <c r="G633" s="43"/>
      <c r="H633" s="43"/>
      <c r="I633" s="43"/>
      <c r="J633" s="22"/>
      <c r="K633" s="23"/>
      <c r="L633" s="21"/>
      <c r="M633" s="19"/>
    </row>
    <row r="634" spans="1:13" x14ac:dyDescent="0.3">
      <c r="A634" s="109">
        <v>1631</v>
      </c>
      <c r="B634" s="381"/>
      <c r="C634" s="22"/>
      <c r="D634" s="20"/>
      <c r="E634" s="20"/>
      <c r="F634" s="113" t="e">
        <f t="shared" si="9"/>
        <v>#DIV/0!</v>
      </c>
      <c r="G634" s="43"/>
      <c r="H634" s="43"/>
      <c r="I634" s="43"/>
      <c r="J634" s="22"/>
      <c r="K634" s="23"/>
      <c r="L634" s="21"/>
      <c r="M634" s="19"/>
    </row>
    <row r="635" spans="1:13" x14ac:dyDescent="0.3">
      <c r="A635" s="109">
        <v>1632</v>
      </c>
      <c r="B635" s="381"/>
      <c r="C635" s="22"/>
      <c r="D635" s="20"/>
      <c r="E635" s="20"/>
      <c r="F635" s="113" t="e">
        <f t="shared" si="9"/>
        <v>#DIV/0!</v>
      </c>
      <c r="G635" s="43"/>
      <c r="H635" s="43"/>
      <c r="I635" s="43"/>
      <c r="J635" s="22"/>
      <c r="K635" s="23"/>
      <c r="L635" s="21"/>
      <c r="M635" s="19"/>
    </row>
    <row r="636" spans="1:13" x14ac:dyDescent="0.3">
      <c r="A636" s="109">
        <v>1633</v>
      </c>
      <c r="B636" s="381"/>
      <c r="C636" s="22"/>
      <c r="D636" s="20"/>
      <c r="E636" s="20"/>
      <c r="F636" s="113" t="e">
        <f t="shared" si="9"/>
        <v>#DIV/0!</v>
      </c>
      <c r="G636" s="43"/>
      <c r="H636" s="43"/>
      <c r="I636" s="43"/>
      <c r="J636" s="22"/>
      <c r="K636" s="23"/>
      <c r="L636" s="21"/>
      <c r="M636" s="19"/>
    </row>
    <row r="637" spans="1:13" x14ac:dyDescent="0.3">
      <c r="A637" s="109">
        <v>1634</v>
      </c>
      <c r="B637" s="381"/>
      <c r="C637" s="22"/>
      <c r="D637" s="20"/>
      <c r="E637" s="20"/>
      <c r="F637" s="113" t="e">
        <f t="shared" si="9"/>
        <v>#DIV/0!</v>
      </c>
      <c r="G637" s="43"/>
      <c r="H637" s="43"/>
      <c r="I637" s="43"/>
      <c r="J637" s="22"/>
      <c r="K637" s="23"/>
      <c r="L637" s="21"/>
      <c r="M637" s="19"/>
    </row>
    <row r="638" spans="1:13" x14ac:dyDescent="0.3">
      <c r="A638" s="109">
        <v>1635</v>
      </c>
      <c r="B638" s="381"/>
      <c r="C638" s="22"/>
      <c r="D638" s="20"/>
      <c r="E638" s="20"/>
      <c r="F638" s="113" t="e">
        <f t="shared" si="9"/>
        <v>#DIV/0!</v>
      </c>
      <c r="G638" s="43"/>
      <c r="H638" s="43"/>
      <c r="I638" s="43"/>
      <c r="J638" s="22"/>
      <c r="K638" s="23"/>
      <c r="L638" s="21"/>
      <c r="M638" s="19"/>
    </row>
    <row r="639" spans="1:13" x14ac:dyDescent="0.3">
      <c r="A639" s="109">
        <v>1636</v>
      </c>
      <c r="B639" s="381"/>
      <c r="C639" s="22"/>
      <c r="D639" s="20"/>
      <c r="E639" s="20"/>
      <c r="F639" s="113" t="e">
        <f t="shared" si="9"/>
        <v>#DIV/0!</v>
      </c>
      <c r="G639" s="43"/>
      <c r="H639" s="43"/>
      <c r="I639" s="43"/>
      <c r="J639" s="22"/>
      <c r="K639" s="23"/>
      <c r="L639" s="21"/>
      <c r="M639" s="19"/>
    </row>
    <row r="640" spans="1:13" x14ac:dyDescent="0.3">
      <c r="A640" s="109">
        <v>1637</v>
      </c>
      <c r="B640" s="381"/>
      <c r="C640" s="22"/>
      <c r="D640" s="20"/>
      <c r="E640" s="20"/>
      <c r="F640" s="113" t="e">
        <f t="shared" si="9"/>
        <v>#DIV/0!</v>
      </c>
      <c r="G640" s="43"/>
      <c r="H640" s="43"/>
      <c r="I640" s="43"/>
      <c r="J640" s="22"/>
      <c r="K640" s="23"/>
      <c r="L640" s="21"/>
      <c r="M640" s="19"/>
    </row>
    <row r="641" spans="1:13" x14ac:dyDescent="0.3">
      <c r="A641" s="109">
        <v>1638</v>
      </c>
      <c r="B641" s="381"/>
      <c r="C641" s="22"/>
      <c r="D641" s="20"/>
      <c r="E641" s="20"/>
      <c r="F641" s="113" t="e">
        <f t="shared" si="9"/>
        <v>#DIV/0!</v>
      </c>
      <c r="G641" s="43"/>
      <c r="H641" s="43"/>
      <c r="I641" s="43"/>
      <c r="J641" s="22"/>
      <c r="K641" s="23"/>
      <c r="L641" s="21"/>
      <c r="M641" s="19"/>
    </row>
    <row r="642" spans="1:13" x14ac:dyDescent="0.3">
      <c r="A642" s="109">
        <v>1639</v>
      </c>
      <c r="B642" s="381"/>
      <c r="C642" s="22"/>
      <c r="D642" s="20"/>
      <c r="E642" s="20"/>
      <c r="F642" s="113" t="e">
        <f t="shared" si="9"/>
        <v>#DIV/0!</v>
      </c>
      <c r="G642" s="43"/>
      <c r="H642" s="43"/>
      <c r="I642" s="43"/>
      <c r="J642" s="22"/>
      <c r="K642" s="23"/>
      <c r="L642" s="21"/>
      <c r="M642" s="19"/>
    </row>
    <row r="643" spans="1:13" x14ac:dyDescent="0.3">
      <c r="A643" s="109">
        <v>1640</v>
      </c>
      <c r="B643" s="381"/>
      <c r="C643" s="22"/>
      <c r="D643" s="20"/>
      <c r="E643" s="20"/>
      <c r="F643" s="113" t="e">
        <f t="shared" si="9"/>
        <v>#DIV/0!</v>
      </c>
      <c r="G643" s="43"/>
      <c r="H643" s="43"/>
      <c r="I643" s="43"/>
      <c r="J643" s="22"/>
      <c r="K643" s="23"/>
      <c r="L643" s="21"/>
      <c r="M643" s="19"/>
    </row>
    <row r="644" spans="1:13" x14ac:dyDescent="0.3">
      <c r="A644" s="109">
        <v>1641</v>
      </c>
      <c r="B644" s="381"/>
      <c r="C644" s="22"/>
      <c r="D644" s="20"/>
      <c r="E644" s="20"/>
      <c r="F644" s="113" t="e">
        <f t="shared" ref="F644:F707" si="10">ROUNDDOWN(H644/G644,0)</f>
        <v>#DIV/0!</v>
      </c>
      <c r="G644" s="43"/>
      <c r="H644" s="43"/>
      <c r="I644" s="43"/>
      <c r="J644" s="22"/>
      <c r="K644" s="23"/>
      <c r="L644" s="21"/>
      <c r="M644" s="19"/>
    </row>
    <row r="645" spans="1:13" x14ac:dyDescent="0.3">
      <c r="A645" s="109">
        <v>1642</v>
      </c>
      <c r="B645" s="381"/>
      <c r="C645" s="22"/>
      <c r="D645" s="20"/>
      <c r="E645" s="20"/>
      <c r="F645" s="113" t="e">
        <f t="shared" si="10"/>
        <v>#DIV/0!</v>
      </c>
      <c r="G645" s="43"/>
      <c r="H645" s="43"/>
      <c r="I645" s="43"/>
      <c r="J645" s="22"/>
      <c r="K645" s="23"/>
      <c r="L645" s="21"/>
      <c r="M645" s="19"/>
    </row>
    <row r="646" spans="1:13" x14ac:dyDescent="0.3">
      <c r="A646" s="109">
        <v>1643</v>
      </c>
      <c r="B646" s="381"/>
      <c r="C646" s="22"/>
      <c r="D646" s="20"/>
      <c r="E646" s="20"/>
      <c r="F646" s="113" t="e">
        <f t="shared" si="10"/>
        <v>#DIV/0!</v>
      </c>
      <c r="G646" s="43"/>
      <c r="H646" s="43"/>
      <c r="I646" s="43"/>
      <c r="J646" s="22"/>
      <c r="K646" s="23"/>
      <c r="L646" s="21"/>
      <c r="M646" s="19"/>
    </row>
    <row r="647" spans="1:13" x14ac:dyDescent="0.3">
      <c r="A647" s="109">
        <v>1644</v>
      </c>
      <c r="B647" s="381"/>
      <c r="C647" s="22"/>
      <c r="D647" s="20"/>
      <c r="E647" s="20"/>
      <c r="F647" s="113" t="e">
        <f t="shared" si="10"/>
        <v>#DIV/0!</v>
      </c>
      <c r="G647" s="43"/>
      <c r="H647" s="43"/>
      <c r="I647" s="43"/>
      <c r="J647" s="22"/>
      <c r="K647" s="23"/>
      <c r="L647" s="21"/>
      <c r="M647" s="19"/>
    </row>
    <row r="648" spans="1:13" x14ac:dyDescent="0.3">
      <c r="A648" s="109">
        <v>1645</v>
      </c>
      <c r="B648" s="381"/>
      <c r="C648" s="22"/>
      <c r="D648" s="20"/>
      <c r="E648" s="20"/>
      <c r="F648" s="113" t="e">
        <f t="shared" si="10"/>
        <v>#DIV/0!</v>
      </c>
      <c r="G648" s="43"/>
      <c r="H648" s="43"/>
      <c r="I648" s="43"/>
      <c r="J648" s="22"/>
      <c r="K648" s="23"/>
      <c r="L648" s="21"/>
      <c r="M648" s="19"/>
    </row>
    <row r="649" spans="1:13" x14ac:dyDescent="0.3">
      <c r="A649" s="109">
        <v>1646</v>
      </c>
      <c r="B649" s="381"/>
      <c r="C649" s="22"/>
      <c r="D649" s="20"/>
      <c r="E649" s="20"/>
      <c r="F649" s="113" t="e">
        <f t="shared" si="10"/>
        <v>#DIV/0!</v>
      </c>
      <c r="G649" s="43"/>
      <c r="H649" s="43"/>
      <c r="I649" s="43"/>
      <c r="J649" s="22"/>
      <c r="K649" s="23"/>
      <c r="L649" s="21"/>
      <c r="M649" s="19"/>
    </row>
    <row r="650" spans="1:13" x14ac:dyDescent="0.3">
      <c r="A650" s="109">
        <v>1647</v>
      </c>
      <c r="B650" s="381"/>
      <c r="C650" s="22"/>
      <c r="D650" s="20"/>
      <c r="E650" s="20"/>
      <c r="F650" s="113" t="e">
        <f t="shared" si="10"/>
        <v>#DIV/0!</v>
      </c>
      <c r="G650" s="43"/>
      <c r="H650" s="43"/>
      <c r="I650" s="43"/>
      <c r="J650" s="22"/>
      <c r="K650" s="23"/>
      <c r="L650" s="21"/>
      <c r="M650" s="19"/>
    </row>
    <row r="651" spans="1:13" x14ac:dyDescent="0.3">
      <c r="A651" s="109">
        <v>1648</v>
      </c>
      <c r="B651" s="381"/>
      <c r="C651" s="22"/>
      <c r="D651" s="20"/>
      <c r="E651" s="20"/>
      <c r="F651" s="113" t="e">
        <f t="shared" si="10"/>
        <v>#DIV/0!</v>
      </c>
      <c r="G651" s="43"/>
      <c r="H651" s="43"/>
      <c r="I651" s="43"/>
      <c r="J651" s="22"/>
      <c r="K651" s="23"/>
      <c r="L651" s="21"/>
      <c r="M651" s="19"/>
    </row>
    <row r="652" spans="1:13" x14ac:dyDescent="0.3">
      <c r="A652" s="109">
        <v>1649</v>
      </c>
      <c r="B652" s="381"/>
      <c r="C652" s="22"/>
      <c r="D652" s="20"/>
      <c r="E652" s="20"/>
      <c r="F652" s="113" t="e">
        <f t="shared" si="10"/>
        <v>#DIV/0!</v>
      </c>
      <c r="G652" s="43"/>
      <c r="H652" s="43"/>
      <c r="I652" s="43"/>
      <c r="J652" s="22"/>
      <c r="K652" s="23"/>
      <c r="L652" s="21"/>
      <c r="M652" s="19"/>
    </row>
    <row r="653" spans="1:13" x14ac:dyDescent="0.3">
      <c r="A653" s="109">
        <v>1650</v>
      </c>
      <c r="B653" s="381"/>
      <c r="C653" s="22"/>
      <c r="D653" s="20"/>
      <c r="E653" s="20"/>
      <c r="F653" s="113" t="e">
        <f t="shared" si="10"/>
        <v>#DIV/0!</v>
      </c>
      <c r="G653" s="43"/>
      <c r="H653" s="43"/>
      <c r="I653" s="43"/>
      <c r="J653" s="22"/>
      <c r="K653" s="23"/>
      <c r="L653" s="21"/>
      <c r="M653" s="19"/>
    </row>
    <row r="654" spans="1:13" x14ac:dyDescent="0.3">
      <c r="A654" s="109">
        <v>1651</v>
      </c>
      <c r="B654" s="381"/>
      <c r="C654" s="22"/>
      <c r="D654" s="20"/>
      <c r="E654" s="20"/>
      <c r="F654" s="113" t="e">
        <f t="shared" si="10"/>
        <v>#DIV/0!</v>
      </c>
      <c r="G654" s="43"/>
      <c r="H654" s="43"/>
      <c r="I654" s="43"/>
      <c r="J654" s="22"/>
      <c r="K654" s="23"/>
      <c r="L654" s="21"/>
      <c r="M654" s="19"/>
    </row>
    <row r="655" spans="1:13" x14ac:dyDescent="0.3">
      <c r="A655" s="109">
        <v>1652</v>
      </c>
      <c r="B655" s="381"/>
      <c r="C655" s="22"/>
      <c r="D655" s="20"/>
      <c r="E655" s="20"/>
      <c r="F655" s="113" t="e">
        <f t="shared" si="10"/>
        <v>#DIV/0!</v>
      </c>
      <c r="G655" s="43"/>
      <c r="H655" s="43"/>
      <c r="I655" s="43"/>
      <c r="J655" s="22"/>
      <c r="K655" s="23"/>
      <c r="L655" s="21"/>
      <c r="M655" s="19"/>
    </row>
    <row r="656" spans="1:13" x14ac:dyDescent="0.3">
      <c r="A656" s="109">
        <v>1653</v>
      </c>
      <c r="B656" s="381"/>
      <c r="C656" s="22"/>
      <c r="D656" s="20"/>
      <c r="E656" s="20"/>
      <c r="F656" s="113" t="e">
        <f t="shared" si="10"/>
        <v>#DIV/0!</v>
      </c>
      <c r="G656" s="43"/>
      <c r="H656" s="43"/>
      <c r="I656" s="43"/>
      <c r="J656" s="22"/>
      <c r="K656" s="23"/>
      <c r="L656" s="21"/>
      <c r="M656" s="19"/>
    </row>
    <row r="657" spans="1:13" x14ac:dyDescent="0.3">
      <c r="A657" s="109">
        <v>1654</v>
      </c>
      <c r="B657" s="381"/>
      <c r="C657" s="22"/>
      <c r="D657" s="20"/>
      <c r="E657" s="20"/>
      <c r="F657" s="113" t="e">
        <f t="shared" si="10"/>
        <v>#DIV/0!</v>
      </c>
      <c r="G657" s="43"/>
      <c r="H657" s="43"/>
      <c r="I657" s="43"/>
      <c r="J657" s="22"/>
      <c r="K657" s="23"/>
      <c r="L657" s="21"/>
      <c r="M657" s="19"/>
    </row>
    <row r="658" spans="1:13" x14ac:dyDescent="0.3">
      <c r="A658" s="109">
        <v>1655</v>
      </c>
      <c r="B658" s="381"/>
      <c r="C658" s="22"/>
      <c r="D658" s="20"/>
      <c r="E658" s="20"/>
      <c r="F658" s="113" t="e">
        <f t="shared" si="10"/>
        <v>#DIV/0!</v>
      </c>
      <c r="G658" s="43"/>
      <c r="H658" s="43"/>
      <c r="I658" s="43"/>
      <c r="J658" s="22"/>
      <c r="K658" s="23"/>
      <c r="L658" s="21"/>
      <c r="M658" s="19"/>
    </row>
    <row r="659" spans="1:13" x14ac:dyDescent="0.3">
      <c r="A659" s="109">
        <v>1656</v>
      </c>
      <c r="B659" s="381"/>
      <c r="C659" s="22"/>
      <c r="D659" s="20"/>
      <c r="E659" s="20"/>
      <c r="F659" s="113" t="e">
        <f t="shared" si="10"/>
        <v>#DIV/0!</v>
      </c>
      <c r="G659" s="43"/>
      <c r="H659" s="43"/>
      <c r="I659" s="43"/>
      <c r="J659" s="22"/>
      <c r="K659" s="23"/>
      <c r="L659" s="21"/>
      <c r="M659" s="19"/>
    </row>
    <row r="660" spans="1:13" x14ac:dyDescent="0.3">
      <c r="A660" s="109">
        <v>1657</v>
      </c>
      <c r="B660" s="381"/>
      <c r="C660" s="22"/>
      <c r="D660" s="20"/>
      <c r="E660" s="20"/>
      <c r="F660" s="113" t="e">
        <f t="shared" si="10"/>
        <v>#DIV/0!</v>
      </c>
      <c r="G660" s="43"/>
      <c r="H660" s="43"/>
      <c r="I660" s="43"/>
      <c r="J660" s="22"/>
      <c r="K660" s="23"/>
      <c r="L660" s="21"/>
      <c r="M660" s="19"/>
    </row>
    <row r="661" spans="1:13" x14ac:dyDescent="0.3">
      <c r="A661" s="109">
        <v>1658</v>
      </c>
      <c r="B661" s="381"/>
      <c r="C661" s="22"/>
      <c r="D661" s="20"/>
      <c r="E661" s="20"/>
      <c r="F661" s="113" t="e">
        <f t="shared" si="10"/>
        <v>#DIV/0!</v>
      </c>
      <c r="G661" s="43"/>
      <c r="H661" s="43"/>
      <c r="I661" s="43"/>
      <c r="J661" s="22"/>
      <c r="K661" s="23"/>
      <c r="L661" s="21"/>
      <c r="M661" s="19"/>
    </row>
    <row r="662" spans="1:13" x14ac:dyDescent="0.3">
      <c r="A662" s="109">
        <v>1659</v>
      </c>
      <c r="B662" s="381"/>
      <c r="C662" s="22"/>
      <c r="D662" s="20"/>
      <c r="E662" s="20"/>
      <c r="F662" s="113" t="e">
        <f t="shared" si="10"/>
        <v>#DIV/0!</v>
      </c>
      <c r="G662" s="43"/>
      <c r="H662" s="43"/>
      <c r="I662" s="43"/>
      <c r="J662" s="22"/>
      <c r="K662" s="23"/>
      <c r="L662" s="21"/>
      <c r="M662" s="19"/>
    </row>
    <row r="663" spans="1:13" x14ac:dyDescent="0.3">
      <c r="A663" s="109">
        <v>1660</v>
      </c>
      <c r="B663" s="381"/>
      <c r="C663" s="22"/>
      <c r="D663" s="20"/>
      <c r="E663" s="20"/>
      <c r="F663" s="113" t="e">
        <f t="shared" si="10"/>
        <v>#DIV/0!</v>
      </c>
      <c r="G663" s="43"/>
      <c r="H663" s="43"/>
      <c r="I663" s="43"/>
      <c r="J663" s="22"/>
      <c r="K663" s="23"/>
      <c r="L663" s="21"/>
      <c r="M663" s="19"/>
    </row>
    <row r="664" spans="1:13" x14ac:dyDescent="0.3">
      <c r="A664" s="109">
        <v>1661</v>
      </c>
      <c r="B664" s="381"/>
      <c r="C664" s="22"/>
      <c r="D664" s="20"/>
      <c r="E664" s="20"/>
      <c r="F664" s="113" t="e">
        <f t="shared" si="10"/>
        <v>#DIV/0!</v>
      </c>
      <c r="G664" s="43"/>
      <c r="H664" s="43"/>
      <c r="I664" s="43"/>
      <c r="J664" s="22"/>
      <c r="K664" s="23"/>
      <c r="L664" s="21"/>
      <c r="M664" s="19"/>
    </row>
    <row r="665" spans="1:13" x14ac:dyDescent="0.3">
      <c r="A665" s="109">
        <v>1662</v>
      </c>
      <c r="B665" s="381"/>
      <c r="C665" s="22"/>
      <c r="D665" s="20"/>
      <c r="E665" s="20"/>
      <c r="F665" s="113" t="e">
        <f t="shared" si="10"/>
        <v>#DIV/0!</v>
      </c>
      <c r="G665" s="43"/>
      <c r="H665" s="43"/>
      <c r="I665" s="43"/>
      <c r="J665" s="22"/>
      <c r="K665" s="23"/>
      <c r="L665" s="21"/>
      <c r="M665" s="19"/>
    </row>
    <row r="666" spans="1:13" x14ac:dyDescent="0.3">
      <c r="A666" s="109">
        <v>1663</v>
      </c>
      <c r="B666" s="381"/>
      <c r="C666" s="22"/>
      <c r="D666" s="20"/>
      <c r="E666" s="20"/>
      <c r="F666" s="113" t="e">
        <f t="shared" si="10"/>
        <v>#DIV/0!</v>
      </c>
      <c r="G666" s="43"/>
      <c r="H666" s="43"/>
      <c r="I666" s="43"/>
      <c r="J666" s="22"/>
      <c r="K666" s="23"/>
      <c r="L666" s="21"/>
      <c r="M666" s="19"/>
    </row>
    <row r="667" spans="1:13" x14ac:dyDescent="0.3">
      <c r="A667" s="109">
        <v>1664</v>
      </c>
      <c r="B667" s="381"/>
      <c r="C667" s="22"/>
      <c r="D667" s="20"/>
      <c r="E667" s="20"/>
      <c r="F667" s="113" t="e">
        <f t="shared" si="10"/>
        <v>#DIV/0!</v>
      </c>
      <c r="G667" s="43"/>
      <c r="H667" s="43"/>
      <c r="I667" s="43"/>
      <c r="J667" s="22"/>
      <c r="K667" s="23"/>
      <c r="L667" s="21"/>
      <c r="M667" s="19"/>
    </row>
    <row r="668" spans="1:13" x14ac:dyDescent="0.3">
      <c r="A668" s="109">
        <v>1665</v>
      </c>
      <c r="B668" s="381"/>
      <c r="C668" s="22"/>
      <c r="D668" s="20"/>
      <c r="E668" s="20"/>
      <c r="F668" s="113" t="e">
        <f t="shared" si="10"/>
        <v>#DIV/0!</v>
      </c>
      <c r="G668" s="43"/>
      <c r="H668" s="43"/>
      <c r="I668" s="43"/>
      <c r="J668" s="22"/>
      <c r="K668" s="23"/>
      <c r="L668" s="21"/>
      <c r="M668" s="19"/>
    </row>
    <row r="669" spans="1:13" x14ac:dyDescent="0.3">
      <c r="A669" s="109">
        <v>1666</v>
      </c>
      <c r="B669" s="381"/>
      <c r="C669" s="22"/>
      <c r="D669" s="20"/>
      <c r="E669" s="20"/>
      <c r="F669" s="113" t="e">
        <f t="shared" si="10"/>
        <v>#DIV/0!</v>
      </c>
      <c r="G669" s="43"/>
      <c r="H669" s="43"/>
      <c r="I669" s="43"/>
      <c r="J669" s="22"/>
      <c r="K669" s="23"/>
      <c r="L669" s="21"/>
      <c r="M669" s="19"/>
    </row>
    <row r="670" spans="1:13" x14ac:dyDescent="0.3">
      <c r="A670" s="109">
        <v>1667</v>
      </c>
      <c r="B670" s="381"/>
      <c r="C670" s="22"/>
      <c r="D670" s="20"/>
      <c r="E670" s="20"/>
      <c r="F670" s="113" t="e">
        <f t="shared" si="10"/>
        <v>#DIV/0!</v>
      </c>
      <c r="G670" s="43"/>
      <c r="H670" s="43"/>
      <c r="I670" s="43"/>
      <c r="J670" s="22"/>
      <c r="K670" s="23"/>
      <c r="L670" s="21"/>
      <c r="M670" s="19"/>
    </row>
    <row r="671" spans="1:13" x14ac:dyDescent="0.3">
      <c r="A671" s="109">
        <v>1668</v>
      </c>
      <c r="B671" s="381"/>
      <c r="C671" s="22"/>
      <c r="D671" s="20"/>
      <c r="E671" s="20"/>
      <c r="F671" s="113" t="e">
        <f t="shared" si="10"/>
        <v>#DIV/0!</v>
      </c>
      <c r="G671" s="43"/>
      <c r="H671" s="43"/>
      <c r="I671" s="43"/>
      <c r="J671" s="22"/>
      <c r="K671" s="23"/>
      <c r="L671" s="21"/>
      <c r="M671" s="19"/>
    </row>
    <row r="672" spans="1:13" x14ac:dyDescent="0.3">
      <c r="A672" s="109">
        <v>1669</v>
      </c>
      <c r="B672" s="381"/>
      <c r="C672" s="22"/>
      <c r="D672" s="20"/>
      <c r="E672" s="20"/>
      <c r="F672" s="113" t="e">
        <f t="shared" si="10"/>
        <v>#DIV/0!</v>
      </c>
      <c r="G672" s="43"/>
      <c r="H672" s="43"/>
      <c r="I672" s="43"/>
      <c r="J672" s="22"/>
      <c r="K672" s="23"/>
      <c r="L672" s="21"/>
      <c r="M672" s="19"/>
    </row>
    <row r="673" spans="1:13" x14ac:dyDescent="0.3">
      <c r="A673" s="109">
        <v>1670</v>
      </c>
      <c r="B673" s="381"/>
      <c r="C673" s="22"/>
      <c r="D673" s="20"/>
      <c r="E673" s="20"/>
      <c r="F673" s="113" t="e">
        <f t="shared" si="10"/>
        <v>#DIV/0!</v>
      </c>
      <c r="G673" s="43"/>
      <c r="H673" s="43"/>
      <c r="I673" s="43"/>
      <c r="J673" s="22"/>
      <c r="K673" s="23"/>
      <c r="L673" s="21"/>
      <c r="M673" s="19"/>
    </row>
    <row r="674" spans="1:13" x14ac:dyDescent="0.3">
      <c r="A674" s="109">
        <v>1671</v>
      </c>
      <c r="B674" s="381"/>
      <c r="C674" s="22"/>
      <c r="D674" s="20"/>
      <c r="E674" s="20"/>
      <c r="F674" s="113" t="e">
        <f t="shared" si="10"/>
        <v>#DIV/0!</v>
      </c>
      <c r="G674" s="43"/>
      <c r="H674" s="43"/>
      <c r="I674" s="43"/>
      <c r="J674" s="22"/>
      <c r="K674" s="23"/>
      <c r="L674" s="21"/>
      <c r="M674" s="19"/>
    </row>
    <row r="675" spans="1:13" x14ac:dyDescent="0.3">
      <c r="A675" s="109">
        <v>1672</v>
      </c>
      <c r="B675" s="381"/>
      <c r="C675" s="22"/>
      <c r="D675" s="20"/>
      <c r="E675" s="20"/>
      <c r="F675" s="113" t="e">
        <f t="shared" si="10"/>
        <v>#DIV/0!</v>
      </c>
      <c r="G675" s="43"/>
      <c r="H675" s="43"/>
      <c r="I675" s="43"/>
      <c r="J675" s="22"/>
      <c r="K675" s="23"/>
      <c r="L675" s="21"/>
      <c r="M675" s="19"/>
    </row>
    <row r="676" spans="1:13" x14ac:dyDescent="0.3">
      <c r="A676" s="109">
        <v>1673</v>
      </c>
      <c r="B676" s="381"/>
      <c r="C676" s="22"/>
      <c r="D676" s="20"/>
      <c r="E676" s="20"/>
      <c r="F676" s="113" t="e">
        <f t="shared" si="10"/>
        <v>#DIV/0!</v>
      </c>
      <c r="G676" s="43"/>
      <c r="H676" s="43"/>
      <c r="I676" s="43"/>
      <c r="J676" s="22"/>
      <c r="K676" s="23"/>
      <c r="L676" s="21"/>
      <c r="M676" s="19"/>
    </row>
    <row r="677" spans="1:13" x14ac:dyDescent="0.3">
      <c r="A677" s="109">
        <v>1674</v>
      </c>
      <c r="B677" s="381"/>
      <c r="C677" s="22"/>
      <c r="D677" s="20"/>
      <c r="E677" s="20"/>
      <c r="F677" s="113" t="e">
        <f t="shared" si="10"/>
        <v>#DIV/0!</v>
      </c>
      <c r="G677" s="43"/>
      <c r="H677" s="43"/>
      <c r="I677" s="43"/>
      <c r="J677" s="22"/>
      <c r="K677" s="23"/>
      <c r="L677" s="21"/>
      <c r="M677" s="19"/>
    </row>
    <row r="678" spans="1:13" x14ac:dyDescent="0.3">
      <c r="A678" s="109">
        <v>1675</v>
      </c>
      <c r="B678" s="381"/>
      <c r="C678" s="22"/>
      <c r="D678" s="20"/>
      <c r="E678" s="20"/>
      <c r="F678" s="113" t="e">
        <f t="shared" si="10"/>
        <v>#DIV/0!</v>
      </c>
      <c r="G678" s="43"/>
      <c r="H678" s="43"/>
      <c r="I678" s="43"/>
      <c r="J678" s="22"/>
      <c r="K678" s="23"/>
      <c r="L678" s="21"/>
      <c r="M678" s="19"/>
    </row>
    <row r="679" spans="1:13" x14ac:dyDescent="0.3">
      <c r="A679" s="109">
        <v>1676</v>
      </c>
      <c r="B679" s="381"/>
      <c r="C679" s="22"/>
      <c r="D679" s="20"/>
      <c r="E679" s="20"/>
      <c r="F679" s="113" t="e">
        <f t="shared" si="10"/>
        <v>#DIV/0!</v>
      </c>
      <c r="G679" s="43"/>
      <c r="H679" s="43"/>
      <c r="I679" s="43"/>
      <c r="J679" s="22"/>
      <c r="K679" s="23"/>
      <c r="L679" s="21"/>
      <c r="M679" s="19"/>
    </row>
    <row r="680" spans="1:13" x14ac:dyDescent="0.3">
      <c r="A680" s="109">
        <v>1677</v>
      </c>
      <c r="B680" s="381"/>
      <c r="C680" s="22"/>
      <c r="D680" s="20"/>
      <c r="E680" s="20"/>
      <c r="F680" s="113" t="e">
        <f t="shared" si="10"/>
        <v>#DIV/0!</v>
      </c>
      <c r="G680" s="43"/>
      <c r="H680" s="43"/>
      <c r="I680" s="43"/>
      <c r="J680" s="22"/>
      <c r="K680" s="23"/>
      <c r="L680" s="21"/>
      <c r="M680" s="19"/>
    </row>
    <row r="681" spans="1:13" x14ac:dyDescent="0.3">
      <c r="A681" s="109">
        <v>1678</v>
      </c>
      <c r="B681" s="381"/>
      <c r="C681" s="22"/>
      <c r="D681" s="20"/>
      <c r="E681" s="20"/>
      <c r="F681" s="113" t="e">
        <f t="shared" si="10"/>
        <v>#DIV/0!</v>
      </c>
      <c r="G681" s="43"/>
      <c r="H681" s="43"/>
      <c r="I681" s="43"/>
      <c r="J681" s="22"/>
      <c r="K681" s="23"/>
      <c r="L681" s="21"/>
      <c r="M681" s="19"/>
    </row>
    <row r="682" spans="1:13" x14ac:dyDescent="0.3">
      <c r="A682" s="109">
        <v>1679</v>
      </c>
      <c r="B682" s="381"/>
      <c r="C682" s="22"/>
      <c r="D682" s="20"/>
      <c r="E682" s="20"/>
      <c r="F682" s="113" t="e">
        <f t="shared" si="10"/>
        <v>#DIV/0!</v>
      </c>
      <c r="G682" s="43"/>
      <c r="H682" s="43"/>
      <c r="I682" s="43"/>
      <c r="J682" s="22"/>
      <c r="K682" s="23"/>
      <c r="L682" s="21"/>
      <c r="M682" s="19"/>
    </row>
    <row r="683" spans="1:13" x14ac:dyDescent="0.3">
      <c r="A683" s="109">
        <v>1680</v>
      </c>
      <c r="B683" s="381"/>
      <c r="C683" s="22"/>
      <c r="D683" s="20"/>
      <c r="E683" s="20"/>
      <c r="F683" s="113" t="e">
        <f t="shared" si="10"/>
        <v>#DIV/0!</v>
      </c>
      <c r="G683" s="43"/>
      <c r="H683" s="43"/>
      <c r="I683" s="43"/>
      <c r="J683" s="22"/>
      <c r="K683" s="23"/>
      <c r="L683" s="21"/>
      <c r="M683" s="19"/>
    </row>
    <row r="684" spans="1:13" x14ac:dyDescent="0.3">
      <c r="A684" s="109">
        <v>1681</v>
      </c>
      <c r="B684" s="381"/>
      <c r="C684" s="22"/>
      <c r="D684" s="20"/>
      <c r="E684" s="20"/>
      <c r="F684" s="113" t="e">
        <f t="shared" si="10"/>
        <v>#DIV/0!</v>
      </c>
      <c r="G684" s="43"/>
      <c r="H684" s="43"/>
      <c r="I684" s="43"/>
      <c r="J684" s="22"/>
      <c r="K684" s="23"/>
      <c r="L684" s="21"/>
      <c r="M684" s="19"/>
    </row>
    <row r="685" spans="1:13" x14ac:dyDescent="0.3">
      <c r="A685" s="109">
        <v>1682</v>
      </c>
      <c r="B685" s="381"/>
      <c r="C685" s="22"/>
      <c r="D685" s="20"/>
      <c r="E685" s="20"/>
      <c r="F685" s="113" t="e">
        <f t="shared" si="10"/>
        <v>#DIV/0!</v>
      </c>
      <c r="G685" s="43"/>
      <c r="H685" s="43"/>
      <c r="I685" s="43"/>
      <c r="J685" s="22"/>
      <c r="K685" s="23"/>
      <c r="L685" s="21"/>
      <c r="M685" s="19"/>
    </row>
    <row r="686" spans="1:13" x14ac:dyDescent="0.3">
      <c r="A686" s="109">
        <v>1683</v>
      </c>
      <c r="B686" s="381"/>
      <c r="C686" s="22"/>
      <c r="D686" s="20"/>
      <c r="E686" s="20"/>
      <c r="F686" s="113" t="e">
        <f t="shared" si="10"/>
        <v>#DIV/0!</v>
      </c>
      <c r="G686" s="43"/>
      <c r="H686" s="43"/>
      <c r="I686" s="43"/>
      <c r="J686" s="22"/>
      <c r="K686" s="23"/>
      <c r="L686" s="21"/>
      <c r="M686" s="19"/>
    </row>
    <row r="687" spans="1:13" x14ac:dyDescent="0.3">
      <c r="A687" s="109">
        <v>1684</v>
      </c>
      <c r="B687" s="381"/>
      <c r="C687" s="22"/>
      <c r="D687" s="20"/>
      <c r="E687" s="20"/>
      <c r="F687" s="113" t="e">
        <f t="shared" si="10"/>
        <v>#DIV/0!</v>
      </c>
      <c r="G687" s="43"/>
      <c r="H687" s="43"/>
      <c r="I687" s="43"/>
      <c r="J687" s="22"/>
      <c r="K687" s="23"/>
      <c r="L687" s="21"/>
      <c r="M687" s="19"/>
    </row>
    <row r="688" spans="1:13" x14ac:dyDescent="0.3">
      <c r="A688" s="109">
        <v>1685</v>
      </c>
      <c r="B688" s="381"/>
      <c r="C688" s="22"/>
      <c r="D688" s="20"/>
      <c r="E688" s="20"/>
      <c r="F688" s="113" t="e">
        <f t="shared" si="10"/>
        <v>#DIV/0!</v>
      </c>
      <c r="G688" s="43"/>
      <c r="H688" s="43"/>
      <c r="I688" s="43"/>
      <c r="J688" s="22"/>
      <c r="K688" s="23"/>
      <c r="L688" s="21"/>
      <c r="M688" s="19"/>
    </row>
    <row r="689" spans="1:13" x14ac:dyDescent="0.3">
      <c r="A689" s="109">
        <v>1686</v>
      </c>
      <c r="B689" s="381"/>
      <c r="C689" s="22"/>
      <c r="D689" s="20"/>
      <c r="E689" s="20"/>
      <c r="F689" s="113" t="e">
        <f t="shared" si="10"/>
        <v>#DIV/0!</v>
      </c>
      <c r="G689" s="43"/>
      <c r="H689" s="43"/>
      <c r="I689" s="43"/>
      <c r="J689" s="22"/>
      <c r="K689" s="23"/>
      <c r="L689" s="21"/>
      <c r="M689" s="19"/>
    </row>
    <row r="690" spans="1:13" x14ac:dyDescent="0.3">
      <c r="A690" s="109">
        <v>1687</v>
      </c>
      <c r="B690" s="381"/>
      <c r="C690" s="22"/>
      <c r="D690" s="20"/>
      <c r="E690" s="20"/>
      <c r="F690" s="113" t="e">
        <f t="shared" si="10"/>
        <v>#DIV/0!</v>
      </c>
      <c r="G690" s="43"/>
      <c r="H690" s="43"/>
      <c r="I690" s="43"/>
      <c r="J690" s="22"/>
      <c r="K690" s="23"/>
      <c r="L690" s="21"/>
      <c r="M690" s="19"/>
    </row>
    <row r="691" spans="1:13" x14ac:dyDescent="0.3">
      <c r="A691" s="109">
        <v>1688</v>
      </c>
      <c r="B691" s="381"/>
      <c r="C691" s="22"/>
      <c r="D691" s="20"/>
      <c r="E691" s="20"/>
      <c r="F691" s="113" t="e">
        <f t="shared" si="10"/>
        <v>#DIV/0!</v>
      </c>
      <c r="G691" s="43"/>
      <c r="H691" s="43"/>
      <c r="I691" s="43"/>
      <c r="J691" s="22"/>
      <c r="K691" s="23"/>
      <c r="L691" s="21"/>
      <c r="M691" s="19"/>
    </row>
    <row r="692" spans="1:13" x14ac:dyDescent="0.3">
      <c r="A692" s="109">
        <v>1689</v>
      </c>
      <c r="B692" s="381"/>
      <c r="C692" s="22"/>
      <c r="D692" s="20"/>
      <c r="E692" s="20"/>
      <c r="F692" s="113" t="e">
        <f t="shared" si="10"/>
        <v>#DIV/0!</v>
      </c>
      <c r="G692" s="43"/>
      <c r="H692" s="43"/>
      <c r="I692" s="43"/>
      <c r="J692" s="22"/>
      <c r="K692" s="23"/>
      <c r="L692" s="21"/>
      <c r="M692" s="19"/>
    </row>
    <row r="693" spans="1:13" x14ac:dyDescent="0.3">
      <c r="A693" s="109">
        <v>1690</v>
      </c>
      <c r="B693" s="381"/>
      <c r="C693" s="22"/>
      <c r="D693" s="20"/>
      <c r="E693" s="20"/>
      <c r="F693" s="113" t="e">
        <f t="shared" si="10"/>
        <v>#DIV/0!</v>
      </c>
      <c r="G693" s="43"/>
      <c r="H693" s="43"/>
      <c r="I693" s="43"/>
      <c r="J693" s="22"/>
      <c r="K693" s="23"/>
      <c r="L693" s="21"/>
      <c r="M693" s="19"/>
    </row>
    <row r="694" spans="1:13" x14ac:dyDescent="0.3">
      <c r="A694" s="109">
        <v>1691</v>
      </c>
      <c r="B694" s="381"/>
      <c r="C694" s="22"/>
      <c r="D694" s="20"/>
      <c r="E694" s="20"/>
      <c r="F694" s="113" t="e">
        <f t="shared" si="10"/>
        <v>#DIV/0!</v>
      </c>
      <c r="G694" s="43"/>
      <c r="H694" s="43"/>
      <c r="I694" s="43"/>
      <c r="J694" s="22"/>
      <c r="K694" s="23"/>
      <c r="L694" s="21"/>
      <c r="M694" s="19"/>
    </row>
    <row r="695" spans="1:13" x14ac:dyDescent="0.3">
      <c r="A695" s="109">
        <v>1692</v>
      </c>
      <c r="B695" s="381"/>
      <c r="C695" s="22"/>
      <c r="D695" s="20"/>
      <c r="E695" s="20"/>
      <c r="F695" s="113" t="e">
        <f t="shared" si="10"/>
        <v>#DIV/0!</v>
      </c>
      <c r="G695" s="43"/>
      <c r="H695" s="43"/>
      <c r="I695" s="43"/>
      <c r="J695" s="22"/>
      <c r="K695" s="23"/>
      <c r="L695" s="21"/>
      <c r="M695" s="19"/>
    </row>
    <row r="696" spans="1:13" x14ac:dyDescent="0.3">
      <c r="A696" s="109">
        <v>1693</v>
      </c>
      <c r="B696" s="381"/>
      <c r="C696" s="22"/>
      <c r="D696" s="20"/>
      <c r="E696" s="20"/>
      <c r="F696" s="113" t="e">
        <f t="shared" si="10"/>
        <v>#DIV/0!</v>
      </c>
      <c r="G696" s="43"/>
      <c r="H696" s="43"/>
      <c r="I696" s="43"/>
      <c r="J696" s="22"/>
      <c r="K696" s="23"/>
      <c r="L696" s="21"/>
      <c r="M696" s="19"/>
    </row>
    <row r="697" spans="1:13" x14ac:dyDescent="0.3">
      <c r="A697" s="109">
        <v>1694</v>
      </c>
      <c r="B697" s="381"/>
      <c r="C697" s="22"/>
      <c r="D697" s="20"/>
      <c r="E697" s="20"/>
      <c r="F697" s="113" t="e">
        <f t="shared" si="10"/>
        <v>#DIV/0!</v>
      </c>
      <c r="G697" s="43"/>
      <c r="H697" s="43"/>
      <c r="I697" s="43"/>
      <c r="J697" s="22"/>
      <c r="K697" s="23"/>
      <c r="L697" s="21"/>
      <c r="M697" s="19"/>
    </row>
    <row r="698" spans="1:13" x14ac:dyDescent="0.3">
      <c r="A698" s="109">
        <v>1695</v>
      </c>
      <c r="B698" s="381"/>
      <c r="C698" s="22"/>
      <c r="D698" s="20"/>
      <c r="E698" s="20"/>
      <c r="F698" s="113" t="e">
        <f t="shared" si="10"/>
        <v>#DIV/0!</v>
      </c>
      <c r="G698" s="43"/>
      <c r="H698" s="43"/>
      <c r="I698" s="43"/>
      <c r="J698" s="22"/>
      <c r="K698" s="23"/>
      <c r="L698" s="21"/>
      <c r="M698" s="19"/>
    </row>
    <row r="699" spans="1:13" x14ac:dyDescent="0.3">
      <c r="A699" s="109">
        <v>1696</v>
      </c>
      <c r="B699" s="381"/>
      <c r="C699" s="22"/>
      <c r="D699" s="20"/>
      <c r="E699" s="20"/>
      <c r="F699" s="113" t="e">
        <f t="shared" si="10"/>
        <v>#DIV/0!</v>
      </c>
      <c r="G699" s="43"/>
      <c r="H699" s="43"/>
      <c r="I699" s="43"/>
      <c r="J699" s="22"/>
      <c r="K699" s="23"/>
      <c r="L699" s="21"/>
      <c r="M699" s="19"/>
    </row>
    <row r="700" spans="1:13" x14ac:dyDescent="0.3">
      <c r="A700" s="109">
        <v>1697</v>
      </c>
      <c r="B700" s="381"/>
      <c r="C700" s="22"/>
      <c r="D700" s="20"/>
      <c r="E700" s="20"/>
      <c r="F700" s="113" t="e">
        <f t="shared" si="10"/>
        <v>#DIV/0!</v>
      </c>
      <c r="G700" s="43"/>
      <c r="H700" s="43"/>
      <c r="I700" s="43"/>
      <c r="J700" s="22"/>
      <c r="K700" s="23"/>
      <c r="L700" s="21"/>
      <c r="M700" s="19"/>
    </row>
    <row r="701" spans="1:13" x14ac:dyDescent="0.3">
      <c r="A701" s="109">
        <v>1698</v>
      </c>
      <c r="B701" s="381"/>
      <c r="C701" s="22"/>
      <c r="D701" s="20"/>
      <c r="E701" s="20"/>
      <c r="F701" s="113" t="e">
        <f t="shared" si="10"/>
        <v>#DIV/0!</v>
      </c>
      <c r="G701" s="43"/>
      <c r="H701" s="43"/>
      <c r="I701" s="43"/>
      <c r="J701" s="22"/>
      <c r="K701" s="23"/>
      <c r="L701" s="21"/>
      <c r="M701" s="19"/>
    </row>
    <row r="702" spans="1:13" x14ac:dyDescent="0.3">
      <c r="A702" s="109">
        <v>1699</v>
      </c>
      <c r="B702" s="381"/>
      <c r="C702" s="22"/>
      <c r="D702" s="20"/>
      <c r="E702" s="20"/>
      <c r="F702" s="113" t="e">
        <f t="shared" si="10"/>
        <v>#DIV/0!</v>
      </c>
      <c r="G702" s="43"/>
      <c r="H702" s="43"/>
      <c r="I702" s="43"/>
      <c r="J702" s="22"/>
      <c r="K702" s="23"/>
      <c r="L702" s="21"/>
      <c r="M702" s="19"/>
    </row>
    <row r="703" spans="1:13" x14ac:dyDescent="0.3">
      <c r="A703" s="109">
        <v>1700</v>
      </c>
      <c r="B703" s="381"/>
      <c r="C703" s="22"/>
      <c r="D703" s="20"/>
      <c r="E703" s="20"/>
      <c r="F703" s="113" t="e">
        <f t="shared" si="10"/>
        <v>#DIV/0!</v>
      </c>
      <c r="G703" s="43"/>
      <c r="H703" s="43"/>
      <c r="I703" s="43"/>
      <c r="J703" s="22"/>
      <c r="K703" s="23"/>
      <c r="L703" s="21"/>
      <c r="M703" s="19"/>
    </row>
    <row r="704" spans="1:13" x14ac:dyDescent="0.3">
      <c r="A704" s="109">
        <v>1701</v>
      </c>
      <c r="B704" s="381"/>
      <c r="C704" s="22"/>
      <c r="D704" s="20"/>
      <c r="E704" s="20"/>
      <c r="F704" s="113" t="e">
        <f t="shared" si="10"/>
        <v>#DIV/0!</v>
      </c>
      <c r="G704" s="43"/>
      <c r="H704" s="43"/>
      <c r="I704" s="43"/>
      <c r="J704" s="22"/>
      <c r="K704" s="23"/>
      <c r="L704" s="21"/>
      <c r="M704" s="19"/>
    </row>
    <row r="705" spans="1:13" x14ac:dyDescent="0.3">
      <c r="A705" s="109">
        <v>1702</v>
      </c>
      <c r="B705" s="381"/>
      <c r="C705" s="22"/>
      <c r="D705" s="20"/>
      <c r="E705" s="20"/>
      <c r="F705" s="113" t="e">
        <f t="shared" si="10"/>
        <v>#DIV/0!</v>
      </c>
      <c r="G705" s="43"/>
      <c r="H705" s="43"/>
      <c r="I705" s="43"/>
      <c r="J705" s="22"/>
      <c r="K705" s="23"/>
      <c r="L705" s="21"/>
      <c r="M705" s="19"/>
    </row>
    <row r="706" spans="1:13" x14ac:dyDescent="0.3">
      <c r="A706" s="109">
        <v>1703</v>
      </c>
      <c r="B706" s="381"/>
      <c r="C706" s="22"/>
      <c r="D706" s="20"/>
      <c r="E706" s="20"/>
      <c r="F706" s="113" t="e">
        <f t="shared" si="10"/>
        <v>#DIV/0!</v>
      </c>
      <c r="G706" s="43"/>
      <c r="H706" s="43"/>
      <c r="I706" s="43"/>
      <c r="J706" s="22"/>
      <c r="K706" s="23"/>
      <c r="L706" s="21"/>
      <c r="M706" s="19"/>
    </row>
    <row r="707" spans="1:13" x14ac:dyDescent="0.3">
      <c r="A707" s="109">
        <v>1704</v>
      </c>
      <c r="B707" s="381"/>
      <c r="C707" s="22"/>
      <c r="D707" s="20"/>
      <c r="E707" s="20"/>
      <c r="F707" s="113" t="e">
        <f t="shared" si="10"/>
        <v>#DIV/0!</v>
      </c>
      <c r="G707" s="43"/>
      <c r="H707" s="43"/>
      <c r="I707" s="43"/>
      <c r="J707" s="22"/>
      <c r="K707" s="23"/>
      <c r="L707" s="21"/>
      <c r="M707" s="19"/>
    </row>
    <row r="708" spans="1:13" x14ac:dyDescent="0.3">
      <c r="A708" s="109">
        <v>1705</v>
      </c>
      <c r="B708" s="381"/>
      <c r="C708" s="22"/>
      <c r="D708" s="20"/>
      <c r="E708" s="20"/>
      <c r="F708" s="113" t="e">
        <f t="shared" ref="F708:F771" si="11">ROUNDDOWN(H708/G708,0)</f>
        <v>#DIV/0!</v>
      </c>
      <c r="G708" s="43"/>
      <c r="H708" s="43"/>
      <c r="I708" s="43"/>
      <c r="J708" s="22"/>
      <c r="K708" s="23"/>
      <c r="L708" s="21"/>
      <c r="M708" s="19"/>
    </row>
    <row r="709" spans="1:13" x14ac:dyDescent="0.3">
      <c r="A709" s="109">
        <v>1706</v>
      </c>
      <c r="B709" s="381"/>
      <c r="C709" s="22"/>
      <c r="D709" s="20"/>
      <c r="E709" s="20"/>
      <c r="F709" s="113" t="e">
        <f t="shared" si="11"/>
        <v>#DIV/0!</v>
      </c>
      <c r="G709" s="43"/>
      <c r="H709" s="43"/>
      <c r="I709" s="43"/>
      <c r="J709" s="22"/>
      <c r="K709" s="23"/>
      <c r="L709" s="21"/>
      <c r="M709" s="19"/>
    </row>
    <row r="710" spans="1:13" x14ac:dyDescent="0.3">
      <c r="A710" s="109">
        <v>1707</v>
      </c>
      <c r="B710" s="381"/>
      <c r="C710" s="22"/>
      <c r="D710" s="20"/>
      <c r="E710" s="20"/>
      <c r="F710" s="113" t="e">
        <f t="shared" si="11"/>
        <v>#DIV/0!</v>
      </c>
      <c r="G710" s="43"/>
      <c r="H710" s="43"/>
      <c r="I710" s="43"/>
      <c r="J710" s="22"/>
      <c r="K710" s="23"/>
      <c r="L710" s="21"/>
      <c r="M710" s="19"/>
    </row>
    <row r="711" spans="1:13" x14ac:dyDescent="0.3">
      <c r="A711" s="109">
        <v>1708</v>
      </c>
      <c r="B711" s="381"/>
      <c r="C711" s="22"/>
      <c r="D711" s="20"/>
      <c r="E711" s="20"/>
      <c r="F711" s="113" t="e">
        <f t="shared" si="11"/>
        <v>#DIV/0!</v>
      </c>
      <c r="G711" s="43"/>
      <c r="H711" s="43"/>
      <c r="I711" s="43"/>
      <c r="J711" s="22"/>
      <c r="K711" s="23"/>
      <c r="L711" s="21"/>
      <c r="M711" s="19"/>
    </row>
    <row r="712" spans="1:13" x14ac:dyDescent="0.3">
      <c r="A712" s="109">
        <v>1709</v>
      </c>
      <c r="B712" s="381"/>
      <c r="C712" s="22"/>
      <c r="D712" s="20"/>
      <c r="E712" s="20"/>
      <c r="F712" s="113" t="e">
        <f t="shared" si="11"/>
        <v>#DIV/0!</v>
      </c>
      <c r="G712" s="43"/>
      <c r="H712" s="43"/>
      <c r="I712" s="43"/>
      <c r="J712" s="22"/>
      <c r="K712" s="23"/>
      <c r="L712" s="21"/>
      <c r="M712" s="19"/>
    </row>
    <row r="713" spans="1:13" x14ac:dyDescent="0.3">
      <c r="A713" s="109">
        <v>1710</v>
      </c>
      <c r="B713" s="381"/>
      <c r="C713" s="22"/>
      <c r="D713" s="20"/>
      <c r="E713" s="20"/>
      <c r="F713" s="113" t="e">
        <f t="shared" si="11"/>
        <v>#DIV/0!</v>
      </c>
      <c r="G713" s="43"/>
      <c r="H713" s="43"/>
      <c r="I713" s="43"/>
      <c r="J713" s="22"/>
      <c r="K713" s="23"/>
      <c r="L713" s="21"/>
      <c r="M713" s="19"/>
    </row>
    <row r="714" spans="1:13" x14ac:dyDescent="0.3">
      <c r="A714" s="109">
        <v>1711</v>
      </c>
      <c r="B714" s="381"/>
      <c r="C714" s="22"/>
      <c r="D714" s="20"/>
      <c r="E714" s="20"/>
      <c r="F714" s="113" t="e">
        <f t="shared" si="11"/>
        <v>#DIV/0!</v>
      </c>
      <c r="G714" s="43"/>
      <c r="H714" s="43"/>
      <c r="I714" s="43"/>
      <c r="J714" s="22"/>
      <c r="K714" s="23"/>
      <c r="L714" s="21"/>
      <c r="M714" s="19"/>
    </row>
    <row r="715" spans="1:13" x14ac:dyDescent="0.3">
      <c r="A715" s="109">
        <v>1712</v>
      </c>
      <c r="B715" s="381"/>
      <c r="C715" s="22"/>
      <c r="D715" s="20"/>
      <c r="E715" s="20"/>
      <c r="F715" s="113" t="e">
        <f t="shared" si="11"/>
        <v>#DIV/0!</v>
      </c>
      <c r="G715" s="43"/>
      <c r="H715" s="43"/>
      <c r="I715" s="43"/>
      <c r="J715" s="22"/>
      <c r="K715" s="23"/>
      <c r="L715" s="21"/>
      <c r="M715" s="19"/>
    </row>
    <row r="716" spans="1:13" x14ac:dyDescent="0.3">
      <c r="A716" s="109">
        <v>1713</v>
      </c>
      <c r="B716" s="381"/>
      <c r="C716" s="22"/>
      <c r="D716" s="20"/>
      <c r="E716" s="20"/>
      <c r="F716" s="113" t="e">
        <f t="shared" si="11"/>
        <v>#DIV/0!</v>
      </c>
      <c r="G716" s="43"/>
      <c r="H716" s="43"/>
      <c r="I716" s="43"/>
      <c r="J716" s="22"/>
      <c r="K716" s="23"/>
      <c r="L716" s="21"/>
      <c r="M716" s="19"/>
    </row>
    <row r="717" spans="1:13" x14ac:dyDescent="0.3">
      <c r="A717" s="109">
        <v>1714</v>
      </c>
      <c r="B717" s="381"/>
      <c r="C717" s="22"/>
      <c r="D717" s="20"/>
      <c r="E717" s="20"/>
      <c r="F717" s="113" t="e">
        <f t="shared" si="11"/>
        <v>#DIV/0!</v>
      </c>
      <c r="G717" s="43"/>
      <c r="H717" s="43"/>
      <c r="I717" s="43"/>
      <c r="J717" s="22"/>
      <c r="K717" s="23"/>
      <c r="L717" s="21"/>
      <c r="M717" s="19"/>
    </row>
    <row r="718" spans="1:13" x14ac:dyDescent="0.3">
      <c r="A718" s="109">
        <v>1715</v>
      </c>
      <c r="B718" s="381"/>
      <c r="C718" s="22"/>
      <c r="D718" s="20"/>
      <c r="E718" s="20"/>
      <c r="F718" s="113" t="e">
        <f t="shared" si="11"/>
        <v>#DIV/0!</v>
      </c>
      <c r="G718" s="43"/>
      <c r="H718" s="43"/>
      <c r="I718" s="43"/>
      <c r="J718" s="22"/>
      <c r="K718" s="23"/>
      <c r="L718" s="21"/>
      <c r="M718" s="19"/>
    </row>
    <row r="719" spans="1:13" x14ac:dyDescent="0.3">
      <c r="A719" s="109">
        <v>1716</v>
      </c>
      <c r="B719" s="381"/>
      <c r="C719" s="22"/>
      <c r="D719" s="20"/>
      <c r="E719" s="20"/>
      <c r="F719" s="113" t="e">
        <f t="shared" si="11"/>
        <v>#DIV/0!</v>
      </c>
      <c r="G719" s="43"/>
      <c r="H719" s="43"/>
      <c r="I719" s="43"/>
      <c r="J719" s="22"/>
      <c r="K719" s="23"/>
      <c r="L719" s="21"/>
      <c r="M719" s="19"/>
    </row>
    <row r="720" spans="1:13" x14ac:dyDescent="0.3">
      <c r="A720" s="109">
        <v>1717</v>
      </c>
      <c r="B720" s="381"/>
      <c r="C720" s="22"/>
      <c r="D720" s="20"/>
      <c r="E720" s="20"/>
      <c r="F720" s="113" t="e">
        <f t="shared" si="11"/>
        <v>#DIV/0!</v>
      </c>
      <c r="G720" s="43"/>
      <c r="H720" s="43"/>
      <c r="I720" s="43"/>
      <c r="J720" s="22"/>
      <c r="K720" s="23"/>
      <c r="L720" s="21"/>
      <c r="M720" s="19"/>
    </row>
    <row r="721" spans="1:13" x14ac:dyDescent="0.3">
      <c r="A721" s="109">
        <v>1718</v>
      </c>
      <c r="B721" s="381"/>
      <c r="C721" s="22"/>
      <c r="D721" s="20"/>
      <c r="E721" s="20"/>
      <c r="F721" s="113" t="e">
        <f t="shared" si="11"/>
        <v>#DIV/0!</v>
      </c>
      <c r="G721" s="43"/>
      <c r="H721" s="43"/>
      <c r="I721" s="43"/>
      <c r="J721" s="22"/>
      <c r="K721" s="23"/>
      <c r="L721" s="21"/>
      <c r="M721" s="19"/>
    </row>
    <row r="722" spans="1:13" x14ac:dyDescent="0.3">
      <c r="A722" s="109">
        <v>1719</v>
      </c>
      <c r="B722" s="381"/>
      <c r="C722" s="22"/>
      <c r="D722" s="20"/>
      <c r="E722" s="20"/>
      <c r="F722" s="113" t="e">
        <f t="shared" si="11"/>
        <v>#DIV/0!</v>
      </c>
      <c r="G722" s="43"/>
      <c r="H722" s="43"/>
      <c r="I722" s="43"/>
      <c r="J722" s="22"/>
      <c r="K722" s="23"/>
      <c r="L722" s="21"/>
      <c r="M722" s="19"/>
    </row>
    <row r="723" spans="1:13" x14ac:dyDescent="0.3">
      <c r="A723" s="109">
        <v>1720</v>
      </c>
      <c r="B723" s="381"/>
      <c r="C723" s="22"/>
      <c r="D723" s="20"/>
      <c r="E723" s="20"/>
      <c r="F723" s="113" t="e">
        <f t="shared" si="11"/>
        <v>#DIV/0!</v>
      </c>
      <c r="G723" s="43"/>
      <c r="H723" s="43"/>
      <c r="I723" s="43"/>
      <c r="J723" s="22"/>
      <c r="K723" s="23"/>
      <c r="L723" s="21"/>
      <c r="M723" s="19"/>
    </row>
    <row r="724" spans="1:13" x14ac:dyDescent="0.3">
      <c r="A724" s="109">
        <v>1721</v>
      </c>
      <c r="B724" s="381"/>
      <c r="C724" s="22"/>
      <c r="D724" s="20"/>
      <c r="E724" s="20"/>
      <c r="F724" s="113" t="e">
        <f t="shared" si="11"/>
        <v>#DIV/0!</v>
      </c>
      <c r="G724" s="43"/>
      <c r="H724" s="43"/>
      <c r="I724" s="43"/>
      <c r="J724" s="22"/>
      <c r="K724" s="23"/>
      <c r="L724" s="21"/>
      <c r="M724" s="19"/>
    </row>
    <row r="725" spans="1:13" x14ac:dyDescent="0.3">
      <c r="A725" s="109">
        <v>1722</v>
      </c>
      <c r="B725" s="381"/>
      <c r="C725" s="22"/>
      <c r="D725" s="20"/>
      <c r="E725" s="20"/>
      <c r="F725" s="113" t="e">
        <f t="shared" si="11"/>
        <v>#DIV/0!</v>
      </c>
      <c r="G725" s="43"/>
      <c r="H725" s="43"/>
      <c r="I725" s="43"/>
      <c r="J725" s="22"/>
      <c r="K725" s="23"/>
      <c r="L725" s="21"/>
      <c r="M725" s="19"/>
    </row>
    <row r="726" spans="1:13" x14ac:dyDescent="0.3">
      <c r="A726" s="109">
        <v>1723</v>
      </c>
      <c r="B726" s="381"/>
      <c r="C726" s="22"/>
      <c r="D726" s="20"/>
      <c r="E726" s="20"/>
      <c r="F726" s="113" t="e">
        <f t="shared" si="11"/>
        <v>#DIV/0!</v>
      </c>
      <c r="G726" s="43"/>
      <c r="H726" s="43"/>
      <c r="I726" s="43"/>
      <c r="J726" s="22"/>
      <c r="K726" s="23"/>
      <c r="L726" s="21"/>
      <c r="M726" s="19"/>
    </row>
    <row r="727" spans="1:13" x14ac:dyDescent="0.3">
      <c r="A727" s="109">
        <v>1724</v>
      </c>
      <c r="B727" s="381"/>
      <c r="C727" s="22"/>
      <c r="D727" s="20"/>
      <c r="E727" s="20"/>
      <c r="F727" s="113" t="e">
        <f t="shared" si="11"/>
        <v>#DIV/0!</v>
      </c>
      <c r="G727" s="43"/>
      <c r="H727" s="43"/>
      <c r="I727" s="43"/>
      <c r="J727" s="22"/>
      <c r="K727" s="23"/>
      <c r="L727" s="21"/>
      <c r="M727" s="19"/>
    </row>
    <row r="728" spans="1:13" x14ac:dyDescent="0.3">
      <c r="A728" s="109">
        <v>1725</v>
      </c>
      <c r="B728" s="381"/>
      <c r="C728" s="22"/>
      <c r="D728" s="20"/>
      <c r="E728" s="20"/>
      <c r="F728" s="113" t="e">
        <f t="shared" si="11"/>
        <v>#DIV/0!</v>
      </c>
      <c r="G728" s="43"/>
      <c r="H728" s="43"/>
      <c r="I728" s="43"/>
      <c r="J728" s="22"/>
      <c r="K728" s="23"/>
      <c r="L728" s="21"/>
      <c r="M728" s="19"/>
    </row>
    <row r="729" spans="1:13" x14ac:dyDescent="0.3">
      <c r="A729" s="109">
        <v>1726</v>
      </c>
      <c r="B729" s="381"/>
      <c r="C729" s="22"/>
      <c r="D729" s="20"/>
      <c r="E729" s="20"/>
      <c r="F729" s="113" t="e">
        <f t="shared" si="11"/>
        <v>#DIV/0!</v>
      </c>
      <c r="G729" s="43"/>
      <c r="H729" s="43"/>
      <c r="I729" s="43"/>
      <c r="J729" s="22"/>
      <c r="K729" s="23"/>
      <c r="L729" s="21"/>
      <c r="M729" s="19"/>
    </row>
    <row r="730" spans="1:13" x14ac:dyDescent="0.3">
      <c r="A730" s="109">
        <v>1727</v>
      </c>
      <c r="B730" s="381"/>
      <c r="C730" s="22"/>
      <c r="D730" s="20"/>
      <c r="E730" s="20"/>
      <c r="F730" s="113" t="e">
        <f t="shared" si="11"/>
        <v>#DIV/0!</v>
      </c>
      <c r="G730" s="43"/>
      <c r="H730" s="43"/>
      <c r="I730" s="43"/>
      <c r="J730" s="22"/>
      <c r="K730" s="23"/>
      <c r="L730" s="21"/>
      <c r="M730" s="19"/>
    </row>
    <row r="731" spans="1:13" x14ac:dyDescent="0.3">
      <c r="A731" s="109">
        <v>1728</v>
      </c>
      <c r="B731" s="381"/>
      <c r="C731" s="22"/>
      <c r="D731" s="20"/>
      <c r="E731" s="20"/>
      <c r="F731" s="113" t="e">
        <f t="shared" si="11"/>
        <v>#DIV/0!</v>
      </c>
      <c r="G731" s="43"/>
      <c r="H731" s="43"/>
      <c r="I731" s="43"/>
      <c r="J731" s="22"/>
      <c r="K731" s="23"/>
      <c r="L731" s="21"/>
      <c r="M731" s="19"/>
    </row>
    <row r="732" spans="1:13" x14ac:dyDescent="0.3">
      <c r="A732" s="109">
        <v>1729</v>
      </c>
      <c r="B732" s="381"/>
      <c r="C732" s="22"/>
      <c r="D732" s="20"/>
      <c r="E732" s="20"/>
      <c r="F732" s="113" t="e">
        <f t="shared" si="11"/>
        <v>#DIV/0!</v>
      </c>
      <c r="G732" s="43"/>
      <c r="H732" s="43"/>
      <c r="I732" s="43"/>
      <c r="J732" s="22"/>
      <c r="K732" s="23"/>
      <c r="L732" s="21"/>
      <c r="M732" s="19"/>
    </row>
    <row r="733" spans="1:13" x14ac:dyDescent="0.3">
      <c r="A733" s="109">
        <v>1730</v>
      </c>
      <c r="B733" s="381"/>
      <c r="C733" s="22"/>
      <c r="D733" s="20"/>
      <c r="E733" s="20"/>
      <c r="F733" s="113" t="e">
        <f t="shared" si="11"/>
        <v>#DIV/0!</v>
      </c>
      <c r="G733" s="43"/>
      <c r="H733" s="43"/>
      <c r="I733" s="43"/>
      <c r="J733" s="22"/>
      <c r="K733" s="23"/>
      <c r="L733" s="21"/>
      <c r="M733" s="19"/>
    </row>
    <row r="734" spans="1:13" x14ac:dyDescent="0.3">
      <c r="A734" s="109">
        <v>1731</v>
      </c>
      <c r="B734" s="381"/>
      <c r="C734" s="22"/>
      <c r="D734" s="20"/>
      <c r="E734" s="20"/>
      <c r="F734" s="113" t="e">
        <f t="shared" si="11"/>
        <v>#DIV/0!</v>
      </c>
      <c r="G734" s="43"/>
      <c r="H734" s="43"/>
      <c r="I734" s="43"/>
      <c r="J734" s="22"/>
      <c r="K734" s="23"/>
      <c r="L734" s="21"/>
      <c r="M734" s="19"/>
    </row>
    <row r="735" spans="1:13" x14ac:dyDescent="0.3">
      <c r="A735" s="109">
        <v>1732</v>
      </c>
      <c r="B735" s="381"/>
      <c r="C735" s="22"/>
      <c r="D735" s="20"/>
      <c r="E735" s="20"/>
      <c r="F735" s="113" t="e">
        <f t="shared" si="11"/>
        <v>#DIV/0!</v>
      </c>
      <c r="G735" s="43"/>
      <c r="H735" s="43"/>
      <c r="I735" s="43"/>
      <c r="J735" s="22"/>
      <c r="K735" s="23"/>
      <c r="L735" s="21"/>
      <c r="M735" s="19"/>
    </row>
    <row r="736" spans="1:13" x14ac:dyDescent="0.3">
      <c r="A736" s="109">
        <v>1733</v>
      </c>
      <c r="B736" s="381"/>
      <c r="C736" s="22"/>
      <c r="D736" s="20"/>
      <c r="E736" s="20"/>
      <c r="F736" s="113" t="e">
        <f t="shared" si="11"/>
        <v>#DIV/0!</v>
      </c>
      <c r="G736" s="43"/>
      <c r="H736" s="43"/>
      <c r="I736" s="43"/>
      <c r="J736" s="22"/>
      <c r="K736" s="23"/>
      <c r="L736" s="21"/>
      <c r="M736" s="19"/>
    </row>
    <row r="737" spans="1:13" x14ac:dyDescent="0.3">
      <c r="A737" s="109">
        <v>1734</v>
      </c>
      <c r="B737" s="381"/>
      <c r="C737" s="22"/>
      <c r="D737" s="20"/>
      <c r="E737" s="20"/>
      <c r="F737" s="113" t="e">
        <f t="shared" si="11"/>
        <v>#DIV/0!</v>
      </c>
      <c r="G737" s="43"/>
      <c r="H737" s="43"/>
      <c r="I737" s="43"/>
      <c r="J737" s="22"/>
      <c r="K737" s="23"/>
      <c r="L737" s="21"/>
      <c r="M737" s="19"/>
    </row>
    <row r="738" spans="1:13" x14ac:dyDescent="0.3">
      <c r="A738" s="109">
        <v>1735</v>
      </c>
      <c r="B738" s="381"/>
      <c r="C738" s="22"/>
      <c r="D738" s="20"/>
      <c r="E738" s="20"/>
      <c r="F738" s="113" t="e">
        <f t="shared" si="11"/>
        <v>#DIV/0!</v>
      </c>
      <c r="G738" s="43"/>
      <c r="H738" s="43"/>
      <c r="I738" s="43"/>
      <c r="J738" s="22"/>
      <c r="K738" s="23"/>
      <c r="L738" s="21"/>
      <c r="M738" s="19"/>
    </row>
    <row r="739" spans="1:13" x14ac:dyDescent="0.3">
      <c r="A739" s="109">
        <v>1736</v>
      </c>
      <c r="B739" s="381"/>
      <c r="C739" s="22"/>
      <c r="D739" s="20"/>
      <c r="E739" s="20"/>
      <c r="F739" s="113" t="e">
        <f t="shared" si="11"/>
        <v>#DIV/0!</v>
      </c>
      <c r="G739" s="43"/>
      <c r="H739" s="43"/>
      <c r="I739" s="43"/>
      <c r="J739" s="22"/>
      <c r="K739" s="23"/>
      <c r="L739" s="21"/>
      <c r="M739" s="19"/>
    </row>
    <row r="740" spans="1:13" x14ac:dyDescent="0.3">
      <c r="A740" s="109">
        <v>1737</v>
      </c>
      <c r="B740" s="381"/>
      <c r="C740" s="22"/>
      <c r="D740" s="20"/>
      <c r="E740" s="20"/>
      <c r="F740" s="113" t="e">
        <f t="shared" si="11"/>
        <v>#DIV/0!</v>
      </c>
      <c r="G740" s="43"/>
      <c r="H740" s="43"/>
      <c r="I740" s="43"/>
      <c r="J740" s="22"/>
      <c r="K740" s="23"/>
      <c r="L740" s="21"/>
      <c r="M740" s="19"/>
    </row>
    <row r="741" spans="1:13" x14ac:dyDescent="0.3">
      <c r="A741" s="109">
        <v>1738</v>
      </c>
      <c r="B741" s="381"/>
      <c r="C741" s="22"/>
      <c r="D741" s="20"/>
      <c r="E741" s="20"/>
      <c r="F741" s="113" t="e">
        <f t="shared" si="11"/>
        <v>#DIV/0!</v>
      </c>
      <c r="G741" s="43"/>
      <c r="H741" s="43"/>
      <c r="I741" s="43"/>
      <c r="J741" s="22"/>
      <c r="K741" s="23"/>
      <c r="L741" s="21"/>
      <c r="M741" s="19"/>
    </row>
    <row r="742" spans="1:13" x14ac:dyDescent="0.3">
      <c r="A742" s="109">
        <v>1739</v>
      </c>
      <c r="B742" s="381"/>
      <c r="C742" s="22"/>
      <c r="D742" s="20"/>
      <c r="E742" s="20"/>
      <c r="F742" s="113" t="e">
        <f t="shared" si="11"/>
        <v>#DIV/0!</v>
      </c>
      <c r="G742" s="43"/>
      <c r="H742" s="43"/>
      <c r="I742" s="43"/>
      <c r="J742" s="22"/>
      <c r="K742" s="23"/>
      <c r="L742" s="21"/>
      <c r="M742" s="19"/>
    </row>
    <row r="743" spans="1:13" x14ac:dyDescent="0.3">
      <c r="A743" s="109">
        <v>1740</v>
      </c>
      <c r="B743" s="381"/>
      <c r="C743" s="22"/>
      <c r="D743" s="20"/>
      <c r="E743" s="20"/>
      <c r="F743" s="113" t="e">
        <f t="shared" si="11"/>
        <v>#DIV/0!</v>
      </c>
      <c r="G743" s="43"/>
      <c r="H743" s="43"/>
      <c r="I743" s="43"/>
      <c r="J743" s="22"/>
      <c r="K743" s="23"/>
      <c r="L743" s="21"/>
      <c r="M743" s="19"/>
    </row>
    <row r="744" spans="1:13" x14ac:dyDescent="0.3">
      <c r="A744" s="109">
        <v>1741</v>
      </c>
      <c r="B744" s="381"/>
      <c r="C744" s="22"/>
      <c r="D744" s="20"/>
      <c r="E744" s="20"/>
      <c r="F744" s="113" t="e">
        <f t="shared" si="11"/>
        <v>#DIV/0!</v>
      </c>
      <c r="G744" s="43"/>
      <c r="H744" s="43"/>
      <c r="I744" s="43"/>
      <c r="J744" s="22"/>
      <c r="K744" s="23"/>
      <c r="L744" s="21"/>
      <c r="M744" s="19"/>
    </row>
    <row r="745" spans="1:13" x14ac:dyDescent="0.3">
      <c r="A745" s="109">
        <v>1742</v>
      </c>
      <c r="B745" s="381"/>
      <c r="C745" s="22"/>
      <c r="D745" s="20"/>
      <c r="E745" s="20"/>
      <c r="F745" s="113" t="e">
        <f t="shared" si="11"/>
        <v>#DIV/0!</v>
      </c>
      <c r="G745" s="43"/>
      <c r="H745" s="43"/>
      <c r="I745" s="43"/>
      <c r="J745" s="22"/>
      <c r="K745" s="23"/>
      <c r="L745" s="21"/>
      <c r="M745" s="19"/>
    </row>
    <row r="746" spans="1:13" x14ac:dyDescent="0.3">
      <c r="A746" s="109">
        <v>1743</v>
      </c>
      <c r="B746" s="381"/>
      <c r="C746" s="22"/>
      <c r="D746" s="20"/>
      <c r="E746" s="20"/>
      <c r="F746" s="113" t="e">
        <f t="shared" si="11"/>
        <v>#DIV/0!</v>
      </c>
      <c r="G746" s="43"/>
      <c r="H746" s="43"/>
      <c r="I746" s="43"/>
      <c r="J746" s="22"/>
      <c r="K746" s="23"/>
      <c r="L746" s="21"/>
      <c r="M746" s="19"/>
    </row>
    <row r="747" spans="1:13" x14ac:dyDescent="0.3">
      <c r="A747" s="109">
        <v>1744</v>
      </c>
      <c r="B747" s="381"/>
      <c r="C747" s="22"/>
      <c r="D747" s="20"/>
      <c r="E747" s="20"/>
      <c r="F747" s="113" t="e">
        <f t="shared" si="11"/>
        <v>#DIV/0!</v>
      </c>
      <c r="G747" s="43"/>
      <c r="H747" s="43"/>
      <c r="I747" s="43"/>
      <c r="J747" s="22"/>
      <c r="K747" s="23"/>
      <c r="L747" s="21"/>
      <c r="M747" s="19"/>
    </row>
    <row r="748" spans="1:13" x14ac:dyDescent="0.3">
      <c r="A748" s="109">
        <v>1745</v>
      </c>
      <c r="B748" s="381"/>
      <c r="C748" s="22"/>
      <c r="D748" s="20"/>
      <c r="E748" s="20"/>
      <c r="F748" s="113" t="e">
        <f t="shared" si="11"/>
        <v>#DIV/0!</v>
      </c>
      <c r="G748" s="43"/>
      <c r="H748" s="43"/>
      <c r="I748" s="43"/>
      <c r="J748" s="22"/>
      <c r="K748" s="23"/>
      <c r="L748" s="21"/>
      <c r="M748" s="19"/>
    </row>
    <row r="749" spans="1:13" x14ac:dyDescent="0.3">
      <c r="A749" s="109">
        <v>1746</v>
      </c>
      <c r="B749" s="381"/>
      <c r="C749" s="22"/>
      <c r="D749" s="20"/>
      <c r="E749" s="20"/>
      <c r="F749" s="113" t="e">
        <f t="shared" si="11"/>
        <v>#DIV/0!</v>
      </c>
      <c r="G749" s="43"/>
      <c r="H749" s="43"/>
      <c r="I749" s="43"/>
      <c r="J749" s="22"/>
      <c r="K749" s="23"/>
      <c r="L749" s="21"/>
      <c r="M749" s="19"/>
    </row>
    <row r="750" spans="1:13" x14ac:dyDescent="0.3">
      <c r="A750" s="109">
        <v>1747</v>
      </c>
      <c r="B750" s="381"/>
      <c r="C750" s="22"/>
      <c r="D750" s="20"/>
      <c r="E750" s="20"/>
      <c r="F750" s="113" t="e">
        <f t="shared" si="11"/>
        <v>#DIV/0!</v>
      </c>
      <c r="G750" s="43"/>
      <c r="H750" s="43"/>
      <c r="I750" s="43"/>
      <c r="J750" s="22"/>
      <c r="K750" s="23"/>
      <c r="L750" s="21"/>
      <c r="M750" s="19"/>
    </row>
    <row r="751" spans="1:13" x14ac:dyDescent="0.3">
      <c r="A751" s="109">
        <v>1748</v>
      </c>
      <c r="B751" s="381"/>
      <c r="C751" s="22"/>
      <c r="D751" s="20"/>
      <c r="E751" s="20"/>
      <c r="F751" s="113" t="e">
        <f t="shared" si="11"/>
        <v>#DIV/0!</v>
      </c>
      <c r="G751" s="43"/>
      <c r="H751" s="43"/>
      <c r="I751" s="43"/>
      <c r="J751" s="22"/>
      <c r="K751" s="23"/>
      <c r="L751" s="21"/>
      <c r="M751" s="19"/>
    </row>
    <row r="752" spans="1:13" x14ac:dyDescent="0.3">
      <c r="A752" s="109">
        <v>1749</v>
      </c>
      <c r="B752" s="381"/>
      <c r="C752" s="22"/>
      <c r="D752" s="20"/>
      <c r="E752" s="20"/>
      <c r="F752" s="113" t="e">
        <f t="shared" si="11"/>
        <v>#DIV/0!</v>
      </c>
      <c r="G752" s="43"/>
      <c r="H752" s="43"/>
      <c r="I752" s="43"/>
      <c r="J752" s="22"/>
      <c r="K752" s="23"/>
      <c r="L752" s="21"/>
      <c r="M752" s="19"/>
    </row>
    <row r="753" spans="1:13" x14ac:dyDescent="0.3">
      <c r="A753" s="109">
        <v>1750</v>
      </c>
      <c r="B753" s="381"/>
      <c r="C753" s="22"/>
      <c r="D753" s="20"/>
      <c r="E753" s="20"/>
      <c r="F753" s="113" t="e">
        <f t="shared" si="11"/>
        <v>#DIV/0!</v>
      </c>
      <c r="G753" s="43"/>
      <c r="H753" s="43"/>
      <c r="I753" s="43"/>
      <c r="J753" s="22"/>
      <c r="K753" s="23"/>
      <c r="L753" s="21"/>
      <c r="M753" s="19"/>
    </row>
    <row r="754" spans="1:13" x14ac:dyDescent="0.3">
      <c r="A754" s="109">
        <v>1751</v>
      </c>
      <c r="B754" s="381"/>
      <c r="C754" s="22"/>
      <c r="D754" s="20"/>
      <c r="E754" s="20"/>
      <c r="F754" s="113" t="e">
        <f t="shared" si="11"/>
        <v>#DIV/0!</v>
      </c>
      <c r="G754" s="43"/>
      <c r="H754" s="43"/>
      <c r="I754" s="43"/>
      <c r="J754" s="22"/>
      <c r="K754" s="23"/>
      <c r="L754" s="21"/>
      <c r="M754" s="19"/>
    </row>
    <row r="755" spans="1:13" x14ac:dyDescent="0.3">
      <c r="A755" s="109">
        <v>1752</v>
      </c>
      <c r="B755" s="381"/>
      <c r="C755" s="22"/>
      <c r="D755" s="20"/>
      <c r="E755" s="20"/>
      <c r="F755" s="113" t="e">
        <f t="shared" si="11"/>
        <v>#DIV/0!</v>
      </c>
      <c r="G755" s="43"/>
      <c r="H755" s="43"/>
      <c r="I755" s="43"/>
      <c r="J755" s="22"/>
      <c r="K755" s="23"/>
      <c r="L755" s="21"/>
      <c r="M755" s="19"/>
    </row>
    <row r="756" spans="1:13" x14ac:dyDescent="0.3">
      <c r="A756" s="109">
        <v>1753</v>
      </c>
      <c r="B756" s="381"/>
      <c r="C756" s="22"/>
      <c r="D756" s="20"/>
      <c r="E756" s="20"/>
      <c r="F756" s="113" t="e">
        <f t="shared" si="11"/>
        <v>#DIV/0!</v>
      </c>
      <c r="G756" s="43"/>
      <c r="H756" s="43"/>
      <c r="I756" s="43"/>
      <c r="J756" s="22"/>
      <c r="K756" s="23"/>
      <c r="L756" s="21"/>
      <c r="M756" s="19"/>
    </row>
    <row r="757" spans="1:13" x14ac:dyDescent="0.3">
      <c r="A757" s="109">
        <v>1754</v>
      </c>
      <c r="B757" s="381"/>
      <c r="C757" s="22"/>
      <c r="D757" s="20"/>
      <c r="E757" s="20"/>
      <c r="F757" s="113" t="e">
        <f t="shared" si="11"/>
        <v>#DIV/0!</v>
      </c>
      <c r="G757" s="43"/>
      <c r="H757" s="43"/>
      <c r="I757" s="43"/>
      <c r="J757" s="22"/>
      <c r="K757" s="23"/>
      <c r="L757" s="21"/>
      <c r="M757" s="19"/>
    </row>
    <row r="758" spans="1:13" x14ac:dyDescent="0.3">
      <c r="A758" s="109">
        <v>1755</v>
      </c>
      <c r="B758" s="381"/>
      <c r="C758" s="22"/>
      <c r="D758" s="20"/>
      <c r="E758" s="20"/>
      <c r="F758" s="113" t="e">
        <f t="shared" si="11"/>
        <v>#DIV/0!</v>
      </c>
      <c r="G758" s="43"/>
      <c r="H758" s="43"/>
      <c r="I758" s="43"/>
      <c r="J758" s="22"/>
      <c r="K758" s="23"/>
      <c r="L758" s="21"/>
      <c r="M758" s="19"/>
    </row>
    <row r="759" spans="1:13" x14ac:dyDescent="0.3">
      <c r="A759" s="109">
        <v>1756</v>
      </c>
      <c r="B759" s="381"/>
      <c r="C759" s="22"/>
      <c r="D759" s="20"/>
      <c r="E759" s="20"/>
      <c r="F759" s="113" t="e">
        <f t="shared" si="11"/>
        <v>#DIV/0!</v>
      </c>
      <c r="G759" s="43"/>
      <c r="H759" s="43"/>
      <c r="I759" s="43"/>
      <c r="J759" s="22"/>
      <c r="K759" s="23"/>
      <c r="L759" s="21"/>
      <c r="M759" s="19"/>
    </row>
    <row r="760" spans="1:13" x14ac:dyDescent="0.3">
      <c r="A760" s="109">
        <v>1757</v>
      </c>
      <c r="B760" s="381"/>
      <c r="C760" s="22"/>
      <c r="D760" s="20"/>
      <c r="E760" s="20"/>
      <c r="F760" s="113" t="e">
        <f t="shared" si="11"/>
        <v>#DIV/0!</v>
      </c>
      <c r="G760" s="43"/>
      <c r="H760" s="43"/>
      <c r="I760" s="43"/>
      <c r="J760" s="22"/>
      <c r="K760" s="23"/>
      <c r="L760" s="21"/>
      <c r="M760" s="19"/>
    </row>
    <row r="761" spans="1:13" x14ac:dyDescent="0.3">
      <c r="A761" s="109">
        <v>1758</v>
      </c>
      <c r="B761" s="381"/>
      <c r="C761" s="22"/>
      <c r="D761" s="20"/>
      <c r="E761" s="20"/>
      <c r="F761" s="113" t="e">
        <f t="shared" si="11"/>
        <v>#DIV/0!</v>
      </c>
      <c r="G761" s="43"/>
      <c r="H761" s="43"/>
      <c r="I761" s="43"/>
      <c r="J761" s="22"/>
      <c r="K761" s="23"/>
      <c r="L761" s="21"/>
      <c r="M761" s="19"/>
    </row>
    <row r="762" spans="1:13" x14ac:dyDescent="0.3">
      <c r="A762" s="109">
        <v>1759</v>
      </c>
      <c r="B762" s="381"/>
      <c r="C762" s="22"/>
      <c r="D762" s="20"/>
      <c r="E762" s="20"/>
      <c r="F762" s="113" t="e">
        <f t="shared" si="11"/>
        <v>#DIV/0!</v>
      </c>
      <c r="G762" s="43"/>
      <c r="H762" s="43"/>
      <c r="I762" s="43"/>
      <c r="J762" s="22"/>
      <c r="K762" s="23"/>
      <c r="L762" s="21"/>
      <c r="M762" s="19"/>
    </row>
    <row r="763" spans="1:13" x14ac:dyDescent="0.3">
      <c r="A763" s="109">
        <v>1760</v>
      </c>
      <c r="B763" s="381"/>
      <c r="C763" s="22"/>
      <c r="D763" s="20"/>
      <c r="E763" s="20"/>
      <c r="F763" s="113" t="e">
        <f t="shared" si="11"/>
        <v>#DIV/0!</v>
      </c>
      <c r="G763" s="43"/>
      <c r="H763" s="43"/>
      <c r="I763" s="43"/>
      <c r="J763" s="22"/>
      <c r="K763" s="23"/>
      <c r="L763" s="21"/>
      <c r="M763" s="19"/>
    </row>
    <row r="764" spans="1:13" x14ac:dyDescent="0.3">
      <c r="A764" s="109">
        <v>1761</v>
      </c>
      <c r="B764" s="381"/>
      <c r="C764" s="22"/>
      <c r="D764" s="20"/>
      <c r="E764" s="20"/>
      <c r="F764" s="113" t="e">
        <f t="shared" si="11"/>
        <v>#DIV/0!</v>
      </c>
      <c r="G764" s="43"/>
      <c r="H764" s="43"/>
      <c r="I764" s="43"/>
      <c r="J764" s="22"/>
      <c r="K764" s="23"/>
      <c r="L764" s="21"/>
      <c r="M764" s="19"/>
    </row>
    <row r="765" spans="1:13" x14ac:dyDescent="0.3">
      <c r="A765" s="109">
        <v>1762</v>
      </c>
      <c r="B765" s="381"/>
      <c r="C765" s="22"/>
      <c r="D765" s="20"/>
      <c r="E765" s="20"/>
      <c r="F765" s="113" t="e">
        <f t="shared" si="11"/>
        <v>#DIV/0!</v>
      </c>
      <c r="G765" s="43"/>
      <c r="H765" s="43"/>
      <c r="I765" s="43"/>
      <c r="J765" s="22"/>
      <c r="K765" s="23"/>
      <c r="L765" s="21"/>
      <c r="M765" s="19"/>
    </row>
    <row r="766" spans="1:13" x14ac:dyDescent="0.3">
      <c r="A766" s="109">
        <v>1763</v>
      </c>
      <c r="B766" s="381"/>
      <c r="C766" s="22"/>
      <c r="D766" s="20"/>
      <c r="E766" s="20"/>
      <c r="F766" s="113" t="e">
        <f t="shared" si="11"/>
        <v>#DIV/0!</v>
      </c>
      <c r="G766" s="43"/>
      <c r="H766" s="43"/>
      <c r="I766" s="43"/>
      <c r="J766" s="22"/>
      <c r="K766" s="23"/>
      <c r="L766" s="21"/>
      <c r="M766" s="19"/>
    </row>
    <row r="767" spans="1:13" x14ac:dyDescent="0.3">
      <c r="A767" s="109">
        <v>1764</v>
      </c>
      <c r="B767" s="381"/>
      <c r="C767" s="22"/>
      <c r="D767" s="20"/>
      <c r="E767" s="20"/>
      <c r="F767" s="113" t="e">
        <f t="shared" si="11"/>
        <v>#DIV/0!</v>
      </c>
      <c r="G767" s="43"/>
      <c r="H767" s="43"/>
      <c r="I767" s="43"/>
      <c r="J767" s="22"/>
      <c r="K767" s="23"/>
      <c r="L767" s="21"/>
      <c r="M767" s="19"/>
    </row>
    <row r="768" spans="1:13" x14ac:dyDescent="0.3">
      <c r="A768" s="109">
        <v>1765</v>
      </c>
      <c r="B768" s="381"/>
      <c r="C768" s="22"/>
      <c r="D768" s="20"/>
      <c r="E768" s="20"/>
      <c r="F768" s="113" t="e">
        <f t="shared" si="11"/>
        <v>#DIV/0!</v>
      </c>
      <c r="G768" s="43"/>
      <c r="H768" s="43"/>
      <c r="I768" s="43"/>
      <c r="J768" s="22"/>
      <c r="K768" s="23"/>
      <c r="L768" s="21"/>
      <c r="M768" s="19"/>
    </row>
    <row r="769" spans="1:13" x14ac:dyDescent="0.3">
      <c r="A769" s="109">
        <v>1766</v>
      </c>
      <c r="B769" s="381"/>
      <c r="C769" s="22"/>
      <c r="D769" s="20"/>
      <c r="E769" s="20"/>
      <c r="F769" s="113" t="e">
        <f t="shared" si="11"/>
        <v>#DIV/0!</v>
      </c>
      <c r="G769" s="43"/>
      <c r="H769" s="43"/>
      <c r="I769" s="43"/>
      <c r="J769" s="22"/>
      <c r="K769" s="23"/>
      <c r="L769" s="21"/>
      <c r="M769" s="19"/>
    </row>
    <row r="770" spans="1:13" x14ac:dyDescent="0.3">
      <c r="A770" s="109">
        <v>1767</v>
      </c>
      <c r="B770" s="381"/>
      <c r="C770" s="22"/>
      <c r="D770" s="20"/>
      <c r="E770" s="20"/>
      <c r="F770" s="113" t="e">
        <f t="shared" si="11"/>
        <v>#DIV/0!</v>
      </c>
      <c r="G770" s="43"/>
      <c r="H770" s="43"/>
      <c r="I770" s="43"/>
      <c r="J770" s="22"/>
      <c r="K770" s="23"/>
      <c r="L770" s="21"/>
      <c r="M770" s="19"/>
    </row>
    <row r="771" spans="1:13" x14ac:dyDescent="0.3">
      <c r="A771" s="109">
        <v>1768</v>
      </c>
      <c r="B771" s="381"/>
      <c r="C771" s="22"/>
      <c r="D771" s="20"/>
      <c r="E771" s="20"/>
      <c r="F771" s="113" t="e">
        <f t="shared" si="11"/>
        <v>#DIV/0!</v>
      </c>
      <c r="G771" s="43"/>
      <c r="H771" s="43"/>
      <c r="I771" s="43"/>
      <c r="J771" s="22"/>
      <c r="K771" s="23"/>
      <c r="L771" s="21"/>
      <c r="M771" s="19"/>
    </row>
    <row r="772" spans="1:13" x14ac:dyDescent="0.3">
      <c r="A772" s="109">
        <v>1769</v>
      </c>
      <c r="B772" s="381"/>
      <c r="C772" s="22"/>
      <c r="D772" s="20"/>
      <c r="E772" s="20"/>
      <c r="F772" s="113" t="e">
        <f t="shared" ref="F772:F835" si="12">ROUNDDOWN(H772/G772,0)</f>
        <v>#DIV/0!</v>
      </c>
      <c r="G772" s="43"/>
      <c r="H772" s="43"/>
      <c r="I772" s="43"/>
      <c r="J772" s="22"/>
      <c r="K772" s="23"/>
      <c r="L772" s="21"/>
      <c r="M772" s="19"/>
    </row>
    <row r="773" spans="1:13" x14ac:dyDescent="0.3">
      <c r="A773" s="109">
        <v>1770</v>
      </c>
      <c r="B773" s="381"/>
      <c r="C773" s="22"/>
      <c r="D773" s="20"/>
      <c r="E773" s="20"/>
      <c r="F773" s="113" t="e">
        <f t="shared" si="12"/>
        <v>#DIV/0!</v>
      </c>
      <c r="G773" s="43"/>
      <c r="H773" s="43"/>
      <c r="I773" s="43"/>
      <c r="J773" s="22"/>
      <c r="K773" s="23"/>
      <c r="L773" s="21"/>
      <c r="M773" s="19"/>
    </row>
    <row r="774" spans="1:13" x14ac:dyDescent="0.3">
      <c r="A774" s="109">
        <v>1771</v>
      </c>
      <c r="B774" s="381"/>
      <c r="C774" s="22"/>
      <c r="D774" s="20"/>
      <c r="E774" s="20"/>
      <c r="F774" s="113" t="e">
        <f t="shared" si="12"/>
        <v>#DIV/0!</v>
      </c>
      <c r="G774" s="43"/>
      <c r="H774" s="43"/>
      <c r="I774" s="43"/>
      <c r="J774" s="22"/>
      <c r="K774" s="23"/>
      <c r="L774" s="21"/>
      <c r="M774" s="19"/>
    </row>
    <row r="775" spans="1:13" x14ac:dyDescent="0.3">
      <c r="A775" s="109">
        <v>1772</v>
      </c>
      <c r="B775" s="381"/>
      <c r="C775" s="22"/>
      <c r="D775" s="20"/>
      <c r="E775" s="20"/>
      <c r="F775" s="113" t="e">
        <f t="shared" si="12"/>
        <v>#DIV/0!</v>
      </c>
      <c r="G775" s="43"/>
      <c r="H775" s="43"/>
      <c r="I775" s="43"/>
      <c r="J775" s="22"/>
      <c r="K775" s="23"/>
      <c r="L775" s="21"/>
      <c r="M775" s="19"/>
    </row>
    <row r="776" spans="1:13" x14ac:dyDescent="0.3">
      <c r="A776" s="109">
        <v>1773</v>
      </c>
      <c r="B776" s="381"/>
      <c r="C776" s="22"/>
      <c r="D776" s="20"/>
      <c r="E776" s="20"/>
      <c r="F776" s="113" t="e">
        <f t="shared" si="12"/>
        <v>#DIV/0!</v>
      </c>
      <c r="G776" s="43"/>
      <c r="H776" s="43"/>
      <c r="I776" s="43"/>
      <c r="J776" s="22"/>
      <c r="K776" s="23"/>
      <c r="L776" s="21"/>
      <c r="M776" s="19"/>
    </row>
    <row r="777" spans="1:13" x14ac:dyDescent="0.3">
      <c r="A777" s="109">
        <v>1774</v>
      </c>
      <c r="B777" s="381"/>
      <c r="C777" s="22"/>
      <c r="D777" s="20"/>
      <c r="E777" s="20"/>
      <c r="F777" s="113" t="e">
        <f t="shared" si="12"/>
        <v>#DIV/0!</v>
      </c>
      <c r="G777" s="43"/>
      <c r="H777" s="43"/>
      <c r="I777" s="43"/>
      <c r="J777" s="22"/>
      <c r="K777" s="23"/>
      <c r="L777" s="21"/>
      <c r="M777" s="19"/>
    </row>
    <row r="778" spans="1:13" x14ac:dyDescent="0.3">
      <c r="A778" s="109">
        <v>1775</v>
      </c>
      <c r="B778" s="381"/>
      <c r="C778" s="22"/>
      <c r="D778" s="20"/>
      <c r="E778" s="20"/>
      <c r="F778" s="113" t="e">
        <f t="shared" si="12"/>
        <v>#DIV/0!</v>
      </c>
      <c r="G778" s="43"/>
      <c r="H778" s="43"/>
      <c r="I778" s="43"/>
      <c r="J778" s="22"/>
      <c r="K778" s="23"/>
      <c r="L778" s="21"/>
      <c r="M778" s="19"/>
    </row>
    <row r="779" spans="1:13" x14ac:dyDescent="0.3">
      <c r="A779" s="109">
        <v>1776</v>
      </c>
      <c r="B779" s="381"/>
      <c r="C779" s="22"/>
      <c r="D779" s="20"/>
      <c r="E779" s="20"/>
      <c r="F779" s="113" t="e">
        <f t="shared" si="12"/>
        <v>#DIV/0!</v>
      </c>
      <c r="G779" s="43"/>
      <c r="H779" s="43"/>
      <c r="I779" s="43"/>
      <c r="J779" s="22"/>
      <c r="K779" s="23"/>
      <c r="L779" s="21"/>
      <c r="M779" s="19"/>
    </row>
    <row r="780" spans="1:13" x14ac:dyDescent="0.3">
      <c r="A780" s="109">
        <v>1777</v>
      </c>
      <c r="B780" s="381"/>
      <c r="C780" s="22"/>
      <c r="D780" s="20"/>
      <c r="E780" s="20"/>
      <c r="F780" s="113" t="e">
        <f t="shared" si="12"/>
        <v>#DIV/0!</v>
      </c>
      <c r="G780" s="43"/>
      <c r="H780" s="43"/>
      <c r="I780" s="43"/>
      <c r="J780" s="22"/>
      <c r="K780" s="23"/>
      <c r="L780" s="21"/>
      <c r="M780" s="19"/>
    </row>
    <row r="781" spans="1:13" x14ac:dyDescent="0.3">
      <c r="A781" s="109">
        <v>1778</v>
      </c>
      <c r="B781" s="381"/>
      <c r="C781" s="22"/>
      <c r="D781" s="20"/>
      <c r="E781" s="20"/>
      <c r="F781" s="113" t="e">
        <f t="shared" si="12"/>
        <v>#DIV/0!</v>
      </c>
      <c r="G781" s="43"/>
      <c r="H781" s="43"/>
      <c r="I781" s="43"/>
      <c r="J781" s="22"/>
      <c r="K781" s="23"/>
      <c r="L781" s="21"/>
      <c r="M781" s="19"/>
    </row>
    <row r="782" spans="1:13" x14ac:dyDescent="0.3">
      <c r="A782" s="109">
        <v>1779</v>
      </c>
      <c r="B782" s="381"/>
      <c r="C782" s="22"/>
      <c r="D782" s="20"/>
      <c r="E782" s="20"/>
      <c r="F782" s="113" t="e">
        <f t="shared" si="12"/>
        <v>#DIV/0!</v>
      </c>
      <c r="G782" s="43"/>
      <c r="H782" s="43"/>
      <c r="I782" s="43"/>
      <c r="J782" s="22"/>
      <c r="K782" s="23"/>
      <c r="L782" s="21"/>
      <c r="M782" s="19"/>
    </row>
    <row r="783" spans="1:13" x14ac:dyDescent="0.3">
      <c r="A783" s="109">
        <v>1780</v>
      </c>
      <c r="B783" s="381"/>
      <c r="C783" s="22"/>
      <c r="D783" s="20"/>
      <c r="E783" s="20"/>
      <c r="F783" s="113" t="e">
        <f t="shared" si="12"/>
        <v>#DIV/0!</v>
      </c>
      <c r="G783" s="43"/>
      <c r="H783" s="43"/>
      <c r="I783" s="43"/>
      <c r="J783" s="22"/>
      <c r="K783" s="23"/>
      <c r="L783" s="21"/>
      <c r="M783" s="19"/>
    </row>
    <row r="784" spans="1:13" x14ac:dyDescent="0.3">
      <c r="A784" s="109">
        <v>1781</v>
      </c>
      <c r="B784" s="381"/>
      <c r="C784" s="22"/>
      <c r="D784" s="20"/>
      <c r="E784" s="20"/>
      <c r="F784" s="113" t="e">
        <f t="shared" si="12"/>
        <v>#DIV/0!</v>
      </c>
      <c r="G784" s="43"/>
      <c r="H784" s="43"/>
      <c r="I784" s="43"/>
      <c r="J784" s="22"/>
      <c r="K784" s="23"/>
      <c r="L784" s="21"/>
      <c r="M784" s="19"/>
    </row>
    <row r="785" spans="1:13" x14ac:dyDescent="0.3">
      <c r="A785" s="109">
        <v>1782</v>
      </c>
      <c r="B785" s="381"/>
      <c r="C785" s="22"/>
      <c r="D785" s="20"/>
      <c r="E785" s="20"/>
      <c r="F785" s="113" t="e">
        <f t="shared" si="12"/>
        <v>#DIV/0!</v>
      </c>
      <c r="G785" s="43"/>
      <c r="H785" s="43"/>
      <c r="I785" s="43"/>
      <c r="J785" s="22"/>
      <c r="K785" s="23"/>
      <c r="L785" s="21"/>
      <c r="M785" s="19"/>
    </row>
    <row r="786" spans="1:13" x14ac:dyDescent="0.3">
      <c r="A786" s="109">
        <v>1783</v>
      </c>
      <c r="B786" s="381"/>
      <c r="C786" s="22"/>
      <c r="D786" s="20"/>
      <c r="E786" s="20"/>
      <c r="F786" s="113" t="e">
        <f t="shared" si="12"/>
        <v>#DIV/0!</v>
      </c>
      <c r="G786" s="43"/>
      <c r="H786" s="43"/>
      <c r="I786" s="43"/>
      <c r="J786" s="22"/>
      <c r="K786" s="23"/>
      <c r="L786" s="21"/>
      <c r="M786" s="19"/>
    </row>
    <row r="787" spans="1:13" x14ac:dyDescent="0.3">
      <c r="A787" s="109">
        <v>1784</v>
      </c>
      <c r="B787" s="381"/>
      <c r="C787" s="22"/>
      <c r="D787" s="20"/>
      <c r="E787" s="20"/>
      <c r="F787" s="113" t="e">
        <f t="shared" si="12"/>
        <v>#DIV/0!</v>
      </c>
      <c r="G787" s="43"/>
      <c r="H787" s="43"/>
      <c r="I787" s="43"/>
      <c r="J787" s="22"/>
      <c r="K787" s="23"/>
      <c r="L787" s="21"/>
      <c r="M787" s="19"/>
    </row>
    <row r="788" spans="1:13" x14ac:dyDescent="0.3">
      <c r="A788" s="109">
        <v>1785</v>
      </c>
      <c r="B788" s="381"/>
      <c r="C788" s="22"/>
      <c r="D788" s="20"/>
      <c r="E788" s="20"/>
      <c r="F788" s="113" t="e">
        <f t="shared" si="12"/>
        <v>#DIV/0!</v>
      </c>
      <c r="G788" s="43"/>
      <c r="H788" s="43"/>
      <c r="I788" s="43"/>
      <c r="J788" s="22"/>
      <c r="K788" s="23"/>
      <c r="L788" s="21"/>
      <c r="M788" s="19"/>
    </row>
    <row r="789" spans="1:13" x14ac:dyDescent="0.3">
      <c r="A789" s="109">
        <v>1786</v>
      </c>
      <c r="B789" s="381"/>
      <c r="C789" s="22"/>
      <c r="D789" s="20"/>
      <c r="E789" s="20"/>
      <c r="F789" s="113" t="e">
        <f t="shared" si="12"/>
        <v>#DIV/0!</v>
      </c>
      <c r="G789" s="43"/>
      <c r="H789" s="43"/>
      <c r="I789" s="43"/>
      <c r="J789" s="22"/>
      <c r="K789" s="23"/>
      <c r="L789" s="21"/>
      <c r="M789" s="19"/>
    </row>
    <row r="790" spans="1:13" x14ac:dyDescent="0.3">
      <c r="A790" s="109">
        <v>1787</v>
      </c>
      <c r="B790" s="381"/>
      <c r="C790" s="22"/>
      <c r="D790" s="20"/>
      <c r="E790" s="20"/>
      <c r="F790" s="113" t="e">
        <f t="shared" si="12"/>
        <v>#DIV/0!</v>
      </c>
      <c r="G790" s="43"/>
      <c r="H790" s="43"/>
      <c r="I790" s="43"/>
      <c r="J790" s="22"/>
      <c r="K790" s="23"/>
      <c r="L790" s="21"/>
      <c r="M790" s="19"/>
    </row>
    <row r="791" spans="1:13" x14ac:dyDescent="0.3">
      <c r="A791" s="109">
        <v>1788</v>
      </c>
      <c r="B791" s="381"/>
      <c r="C791" s="22"/>
      <c r="D791" s="20"/>
      <c r="E791" s="20"/>
      <c r="F791" s="113" t="e">
        <f t="shared" si="12"/>
        <v>#DIV/0!</v>
      </c>
      <c r="G791" s="43"/>
      <c r="H791" s="43"/>
      <c r="I791" s="43"/>
      <c r="J791" s="22"/>
      <c r="K791" s="23"/>
      <c r="L791" s="21"/>
      <c r="M791" s="19"/>
    </row>
    <row r="792" spans="1:13" x14ac:dyDescent="0.3">
      <c r="A792" s="109">
        <v>1789</v>
      </c>
      <c r="B792" s="381"/>
      <c r="C792" s="22"/>
      <c r="D792" s="20"/>
      <c r="E792" s="20"/>
      <c r="F792" s="113" t="e">
        <f t="shared" si="12"/>
        <v>#DIV/0!</v>
      </c>
      <c r="G792" s="43"/>
      <c r="H792" s="43"/>
      <c r="I792" s="43"/>
      <c r="J792" s="22"/>
      <c r="K792" s="23"/>
      <c r="L792" s="21"/>
      <c r="M792" s="19"/>
    </row>
    <row r="793" spans="1:13" x14ac:dyDescent="0.3">
      <c r="A793" s="109">
        <v>1790</v>
      </c>
      <c r="B793" s="381"/>
      <c r="C793" s="22"/>
      <c r="D793" s="20"/>
      <c r="E793" s="20"/>
      <c r="F793" s="113" t="e">
        <f t="shared" si="12"/>
        <v>#DIV/0!</v>
      </c>
      <c r="G793" s="43"/>
      <c r="H793" s="43"/>
      <c r="I793" s="43"/>
      <c r="J793" s="22"/>
      <c r="K793" s="23"/>
      <c r="L793" s="21"/>
      <c r="M793" s="19"/>
    </row>
    <row r="794" spans="1:13" x14ac:dyDescent="0.3">
      <c r="A794" s="109">
        <v>1791</v>
      </c>
      <c r="B794" s="381"/>
      <c r="C794" s="22"/>
      <c r="D794" s="20"/>
      <c r="E794" s="20"/>
      <c r="F794" s="113" t="e">
        <f t="shared" si="12"/>
        <v>#DIV/0!</v>
      </c>
      <c r="G794" s="43"/>
      <c r="H794" s="43"/>
      <c r="I794" s="43"/>
      <c r="J794" s="22"/>
      <c r="K794" s="23"/>
      <c r="L794" s="21"/>
      <c r="M794" s="19"/>
    </row>
    <row r="795" spans="1:13" x14ac:dyDescent="0.3">
      <c r="A795" s="109">
        <v>1792</v>
      </c>
      <c r="B795" s="381"/>
      <c r="C795" s="22"/>
      <c r="D795" s="20"/>
      <c r="E795" s="20"/>
      <c r="F795" s="113" t="e">
        <f t="shared" si="12"/>
        <v>#DIV/0!</v>
      </c>
      <c r="G795" s="43"/>
      <c r="H795" s="43"/>
      <c r="I795" s="43"/>
      <c r="J795" s="22"/>
      <c r="K795" s="23"/>
      <c r="L795" s="21"/>
      <c r="M795" s="19"/>
    </row>
    <row r="796" spans="1:13" x14ac:dyDescent="0.3">
      <c r="A796" s="109">
        <v>1793</v>
      </c>
      <c r="B796" s="381"/>
      <c r="C796" s="22"/>
      <c r="D796" s="20"/>
      <c r="E796" s="20"/>
      <c r="F796" s="113" t="e">
        <f t="shared" si="12"/>
        <v>#DIV/0!</v>
      </c>
      <c r="G796" s="43"/>
      <c r="H796" s="43"/>
      <c r="I796" s="43"/>
      <c r="J796" s="22"/>
      <c r="K796" s="23"/>
      <c r="L796" s="21"/>
      <c r="M796" s="19"/>
    </row>
    <row r="797" spans="1:13" x14ac:dyDescent="0.3">
      <c r="A797" s="109">
        <v>1794</v>
      </c>
      <c r="B797" s="381"/>
      <c r="C797" s="22"/>
      <c r="D797" s="20"/>
      <c r="E797" s="20"/>
      <c r="F797" s="113" t="e">
        <f t="shared" si="12"/>
        <v>#DIV/0!</v>
      </c>
      <c r="G797" s="43"/>
      <c r="H797" s="43"/>
      <c r="I797" s="43"/>
      <c r="J797" s="22"/>
      <c r="K797" s="23"/>
      <c r="L797" s="21"/>
      <c r="M797" s="19"/>
    </row>
    <row r="798" spans="1:13" x14ac:dyDescent="0.3">
      <c r="A798" s="109">
        <v>1795</v>
      </c>
      <c r="B798" s="381"/>
      <c r="C798" s="22"/>
      <c r="D798" s="20"/>
      <c r="E798" s="20"/>
      <c r="F798" s="113" t="e">
        <f t="shared" si="12"/>
        <v>#DIV/0!</v>
      </c>
      <c r="G798" s="43"/>
      <c r="H798" s="43"/>
      <c r="I798" s="43"/>
      <c r="J798" s="22"/>
      <c r="K798" s="23"/>
      <c r="L798" s="21"/>
      <c r="M798" s="19"/>
    </row>
    <row r="799" spans="1:13" x14ac:dyDescent="0.3">
      <c r="A799" s="109">
        <v>1796</v>
      </c>
      <c r="B799" s="381"/>
      <c r="C799" s="22"/>
      <c r="D799" s="20"/>
      <c r="E799" s="20"/>
      <c r="F799" s="113" t="e">
        <f t="shared" si="12"/>
        <v>#DIV/0!</v>
      </c>
      <c r="G799" s="43"/>
      <c r="H799" s="43"/>
      <c r="I799" s="43"/>
      <c r="J799" s="22"/>
      <c r="K799" s="23"/>
      <c r="L799" s="21"/>
      <c r="M799" s="19"/>
    </row>
    <row r="800" spans="1:13" x14ac:dyDescent="0.3">
      <c r="A800" s="109">
        <v>1797</v>
      </c>
      <c r="B800" s="381"/>
      <c r="C800" s="22"/>
      <c r="D800" s="20"/>
      <c r="E800" s="20"/>
      <c r="F800" s="113" t="e">
        <f t="shared" si="12"/>
        <v>#DIV/0!</v>
      </c>
      <c r="G800" s="43"/>
      <c r="H800" s="43"/>
      <c r="I800" s="43"/>
      <c r="J800" s="22"/>
      <c r="K800" s="23"/>
      <c r="L800" s="21"/>
      <c r="M800" s="19"/>
    </row>
    <row r="801" spans="1:13" x14ac:dyDescent="0.3">
      <c r="A801" s="109">
        <v>1798</v>
      </c>
      <c r="B801" s="381"/>
      <c r="C801" s="22"/>
      <c r="D801" s="20"/>
      <c r="E801" s="20"/>
      <c r="F801" s="113" t="e">
        <f t="shared" si="12"/>
        <v>#DIV/0!</v>
      </c>
      <c r="G801" s="43"/>
      <c r="H801" s="43"/>
      <c r="I801" s="43"/>
      <c r="J801" s="22"/>
      <c r="K801" s="23"/>
      <c r="L801" s="21"/>
      <c r="M801" s="19"/>
    </row>
    <row r="802" spans="1:13" x14ac:dyDescent="0.3">
      <c r="A802" s="109">
        <v>1799</v>
      </c>
      <c r="B802" s="381"/>
      <c r="C802" s="22"/>
      <c r="D802" s="20"/>
      <c r="E802" s="20"/>
      <c r="F802" s="113" t="e">
        <f t="shared" si="12"/>
        <v>#DIV/0!</v>
      </c>
      <c r="G802" s="43"/>
      <c r="H802" s="43"/>
      <c r="I802" s="43"/>
      <c r="J802" s="22"/>
      <c r="K802" s="23"/>
      <c r="L802" s="21"/>
      <c r="M802" s="19"/>
    </row>
    <row r="803" spans="1:13" x14ac:dyDescent="0.3">
      <c r="A803" s="109">
        <v>1800</v>
      </c>
      <c r="B803" s="381"/>
      <c r="C803" s="22"/>
      <c r="D803" s="20"/>
      <c r="E803" s="20"/>
      <c r="F803" s="113" t="e">
        <f t="shared" si="12"/>
        <v>#DIV/0!</v>
      </c>
      <c r="G803" s="43"/>
      <c r="H803" s="43"/>
      <c r="I803" s="43"/>
      <c r="J803" s="22"/>
      <c r="K803" s="23"/>
      <c r="L803" s="21"/>
      <c r="M803" s="19"/>
    </row>
    <row r="804" spans="1:13" x14ac:dyDescent="0.3">
      <c r="A804" s="109">
        <v>1801</v>
      </c>
      <c r="B804" s="381"/>
      <c r="C804" s="22"/>
      <c r="D804" s="20"/>
      <c r="E804" s="20"/>
      <c r="F804" s="113" t="e">
        <f t="shared" si="12"/>
        <v>#DIV/0!</v>
      </c>
      <c r="G804" s="43"/>
      <c r="H804" s="43"/>
      <c r="I804" s="43"/>
      <c r="J804" s="22"/>
      <c r="K804" s="23"/>
      <c r="L804" s="21"/>
      <c r="M804" s="19"/>
    </row>
    <row r="805" spans="1:13" x14ac:dyDescent="0.3">
      <c r="A805" s="109">
        <v>1802</v>
      </c>
      <c r="B805" s="381"/>
      <c r="C805" s="22"/>
      <c r="D805" s="20"/>
      <c r="E805" s="20"/>
      <c r="F805" s="113" t="e">
        <f t="shared" si="12"/>
        <v>#DIV/0!</v>
      </c>
      <c r="G805" s="43"/>
      <c r="H805" s="43"/>
      <c r="I805" s="43"/>
      <c r="J805" s="22"/>
      <c r="K805" s="23"/>
      <c r="L805" s="21"/>
      <c r="M805" s="19"/>
    </row>
    <row r="806" spans="1:13" x14ac:dyDescent="0.3">
      <c r="A806" s="109">
        <v>1803</v>
      </c>
      <c r="B806" s="381"/>
      <c r="C806" s="22"/>
      <c r="D806" s="20"/>
      <c r="E806" s="20"/>
      <c r="F806" s="113" t="e">
        <f t="shared" si="12"/>
        <v>#DIV/0!</v>
      </c>
      <c r="G806" s="43"/>
      <c r="H806" s="43"/>
      <c r="I806" s="43"/>
      <c r="J806" s="22"/>
      <c r="K806" s="23"/>
      <c r="L806" s="21"/>
      <c r="M806" s="19"/>
    </row>
    <row r="807" spans="1:13" x14ac:dyDescent="0.3">
      <c r="A807" s="109">
        <v>1804</v>
      </c>
      <c r="B807" s="381"/>
      <c r="C807" s="22"/>
      <c r="D807" s="20"/>
      <c r="E807" s="20"/>
      <c r="F807" s="113" t="e">
        <f t="shared" si="12"/>
        <v>#DIV/0!</v>
      </c>
      <c r="G807" s="43"/>
      <c r="H807" s="43"/>
      <c r="I807" s="43"/>
      <c r="J807" s="22"/>
      <c r="K807" s="23"/>
      <c r="L807" s="21"/>
      <c r="M807" s="19"/>
    </row>
    <row r="808" spans="1:13" x14ac:dyDescent="0.3">
      <c r="A808" s="109">
        <v>1805</v>
      </c>
      <c r="B808" s="381"/>
      <c r="C808" s="22"/>
      <c r="D808" s="20"/>
      <c r="E808" s="20"/>
      <c r="F808" s="113" t="e">
        <f t="shared" si="12"/>
        <v>#DIV/0!</v>
      </c>
      <c r="G808" s="43"/>
      <c r="H808" s="43"/>
      <c r="I808" s="43"/>
      <c r="J808" s="22"/>
      <c r="K808" s="23"/>
      <c r="L808" s="21"/>
      <c r="M808" s="19"/>
    </row>
    <row r="809" spans="1:13" x14ac:dyDescent="0.3">
      <c r="A809" s="109">
        <v>1806</v>
      </c>
      <c r="B809" s="381"/>
      <c r="C809" s="22"/>
      <c r="D809" s="20"/>
      <c r="E809" s="20"/>
      <c r="F809" s="113" t="e">
        <f t="shared" si="12"/>
        <v>#DIV/0!</v>
      </c>
      <c r="G809" s="43"/>
      <c r="H809" s="43"/>
      <c r="I809" s="43"/>
      <c r="J809" s="22"/>
      <c r="K809" s="23"/>
      <c r="L809" s="21"/>
      <c r="M809" s="19"/>
    </row>
    <row r="810" spans="1:13" x14ac:dyDescent="0.3">
      <c r="A810" s="109">
        <v>1807</v>
      </c>
      <c r="B810" s="381"/>
      <c r="C810" s="22"/>
      <c r="D810" s="20"/>
      <c r="E810" s="20"/>
      <c r="F810" s="113" t="e">
        <f t="shared" si="12"/>
        <v>#DIV/0!</v>
      </c>
      <c r="G810" s="43"/>
      <c r="H810" s="43"/>
      <c r="I810" s="43"/>
      <c r="J810" s="22"/>
      <c r="K810" s="23"/>
      <c r="L810" s="21"/>
      <c r="M810" s="19"/>
    </row>
    <row r="811" spans="1:13" x14ac:dyDescent="0.3">
      <c r="A811" s="109">
        <v>1808</v>
      </c>
      <c r="B811" s="381"/>
      <c r="C811" s="22"/>
      <c r="D811" s="20"/>
      <c r="E811" s="20"/>
      <c r="F811" s="113" t="e">
        <f t="shared" si="12"/>
        <v>#DIV/0!</v>
      </c>
      <c r="G811" s="43"/>
      <c r="H811" s="43"/>
      <c r="I811" s="43"/>
      <c r="J811" s="22"/>
      <c r="K811" s="23"/>
      <c r="L811" s="21"/>
      <c r="M811" s="19"/>
    </row>
    <row r="812" spans="1:13" x14ac:dyDescent="0.3">
      <c r="A812" s="109">
        <v>1809</v>
      </c>
      <c r="B812" s="381"/>
      <c r="C812" s="22"/>
      <c r="D812" s="20"/>
      <c r="E812" s="20"/>
      <c r="F812" s="113" t="e">
        <f t="shared" si="12"/>
        <v>#DIV/0!</v>
      </c>
      <c r="G812" s="43"/>
      <c r="H812" s="43"/>
      <c r="I812" s="43"/>
      <c r="J812" s="22"/>
      <c r="K812" s="23"/>
      <c r="L812" s="21"/>
      <c r="M812" s="19"/>
    </row>
    <row r="813" spans="1:13" x14ac:dyDescent="0.3">
      <c r="A813" s="109">
        <v>1810</v>
      </c>
      <c r="B813" s="381"/>
      <c r="C813" s="22"/>
      <c r="D813" s="20"/>
      <c r="E813" s="20"/>
      <c r="F813" s="113" t="e">
        <f t="shared" si="12"/>
        <v>#DIV/0!</v>
      </c>
      <c r="G813" s="43"/>
      <c r="H813" s="43"/>
      <c r="I813" s="43"/>
      <c r="J813" s="22"/>
      <c r="K813" s="23"/>
      <c r="L813" s="21"/>
      <c r="M813" s="19"/>
    </row>
    <row r="814" spans="1:13" x14ac:dyDescent="0.3">
      <c r="A814" s="109">
        <v>1811</v>
      </c>
      <c r="B814" s="381"/>
      <c r="C814" s="22"/>
      <c r="D814" s="20"/>
      <c r="E814" s="20"/>
      <c r="F814" s="113" t="e">
        <f t="shared" si="12"/>
        <v>#DIV/0!</v>
      </c>
      <c r="G814" s="43"/>
      <c r="H814" s="43"/>
      <c r="I814" s="43"/>
      <c r="J814" s="22"/>
      <c r="K814" s="23"/>
      <c r="L814" s="21"/>
      <c r="M814" s="19"/>
    </row>
    <row r="815" spans="1:13" x14ac:dyDescent="0.3">
      <c r="A815" s="109">
        <v>1812</v>
      </c>
      <c r="B815" s="381"/>
      <c r="C815" s="22"/>
      <c r="D815" s="20"/>
      <c r="E815" s="20"/>
      <c r="F815" s="113" t="e">
        <f t="shared" si="12"/>
        <v>#DIV/0!</v>
      </c>
      <c r="G815" s="43"/>
      <c r="H815" s="43"/>
      <c r="I815" s="43"/>
      <c r="J815" s="22"/>
      <c r="K815" s="23"/>
      <c r="L815" s="21"/>
      <c r="M815" s="19"/>
    </row>
    <row r="816" spans="1:13" x14ac:dyDescent="0.3">
      <c r="A816" s="109">
        <v>1813</v>
      </c>
      <c r="B816" s="381"/>
      <c r="C816" s="22"/>
      <c r="D816" s="20"/>
      <c r="E816" s="20"/>
      <c r="F816" s="113" t="e">
        <f t="shared" si="12"/>
        <v>#DIV/0!</v>
      </c>
      <c r="G816" s="43"/>
      <c r="H816" s="43"/>
      <c r="I816" s="43"/>
      <c r="J816" s="22"/>
      <c r="K816" s="23"/>
      <c r="L816" s="21"/>
      <c r="M816" s="19"/>
    </row>
    <row r="817" spans="1:13" x14ac:dyDescent="0.3">
      <c r="A817" s="109">
        <v>1814</v>
      </c>
      <c r="B817" s="381"/>
      <c r="C817" s="22"/>
      <c r="D817" s="20"/>
      <c r="E817" s="20"/>
      <c r="F817" s="113" t="e">
        <f t="shared" si="12"/>
        <v>#DIV/0!</v>
      </c>
      <c r="G817" s="43"/>
      <c r="H817" s="43"/>
      <c r="I817" s="43"/>
      <c r="J817" s="22"/>
      <c r="K817" s="23"/>
      <c r="L817" s="21"/>
      <c r="M817" s="19"/>
    </row>
    <row r="818" spans="1:13" x14ac:dyDescent="0.3">
      <c r="A818" s="109">
        <v>1815</v>
      </c>
      <c r="B818" s="381"/>
      <c r="C818" s="22"/>
      <c r="D818" s="20"/>
      <c r="E818" s="20"/>
      <c r="F818" s="113" t="e">
        <f t="shared" si="12"/>
        <v>#DIV/0!</v>
      </c>
      <c r="G818" s="43"/>
      <c r="H818" s="43"/>
      <c r="I818" s="43"/>
      <c r="J818" s="22"/>
      <c r="K818" s="23"/>
      <c r="L818" s="21"/>
      <c r="M818" s="19"/>
    </row>
    <row r="819" spans="1:13" x14ac:dyDescent="0.3">
      <c r="A819" s="109">
        <v>1816</v>
      </c>
      <c r="B819" s="381"/>
      <c r="C819" s="22"/>
      <c r="D819" s="20"/>
      <c r="E819" s="20"/>
      <c r="F819" s="113" t="e">
        <f t="shared" si="12"/>
        <v>#DIV/0!</v>
      </c>
      <c r="G819" s="43"/>
      <c r="H819" s="43"/>
      <c r="I819" s="43"/>
      <c r="J819" s="22"/>
      <c r="K819" s="23"/>
      <c r="L819" s="21"/>
      <c r="M819" s="19"/>
    </row>
    <row r="820" spans="1:13" x14ac:dyDescent="0.3">
      <c r="A820" s="109">
        <v>1817</v>
      </c>
      <c r="B820" s="381"/>
      <c r="C820" s="22"/>
      <c r="D820" s="20"/>
      <c r="E820" s="20"/>
      <c r="F820" s="113" t="e">
        <f t="shared" si="12"/>
        <v>#DIV/0!</v>
      </c>
      <c r="G820" s="43"/>
      <c r="H820" s="43"/>
      <c r="I820" s="43"/>
      <c r="J820" s="22"/>
      <c r="K820" s="23"/>
      <c r="L820" s="21"/>
      <c r="M820" s="19"/>
    </row>
    <row r="821" spans="1:13" x14ac:dyDescent="0.3">
      <c r="A821" s="109">
        <v>1818</v>
      </c>
      <c r="B821" s="381"/>
      <c r="C821" s="22"/>
      <c r="D821" s="20"/>
      <c r="E821" s="20"/>
      <c r="F821" s="113" t="e">
        <f t="shared" si="12"/>
        <v>#DIV/0!</v>
      </c>
      <c r="G821" s="43"/>
      <c r="H821" s="43"/>
      <c r="I821" s="43"/>
      <c r="J821" s="22"/>
      <c r="K821" s="23"/>
      <c r="L821" s="21"/>
      <c r="M821" s="19"/>
    </row>
    <row r="822" spans="1:13" x14ac:dyDescent="0.3">
      <c r="A822" s="109">
        <v>1819</v>
      </c>
      <c r="B822" s="381"/>
      <c r="C822" s="22"/>
      <c r="D822" s="20"/>
      <c r="E822" s="20"/>
      <c r="F822" s="113" t="e">
        <f t="shared" si="12"/>
        <v>#DIV/0!</v>
      </c>
      <c r="G822" s="43"/>
      <c r="H822" s="43"/>
      <c r="I822" s="43"/>
      <c r="J822" s="22"/>
      <c r="K822" s="23"/>
      <c r="L822" s="21"/>
      <c r="M822" s="19"/>
    </row>
    <row r="823" spans="1:13" x14ac:dyDescent="0.3">
      <c r="A823" s="109">
        <v>1820</v>
      </c>
      <c r="B823" s="381"/>
      <c r="C823" s="22"/>
      <c r="D823" s="20"/>
      <c r="E823" s="20"/>
      <c r="F823" s="113" t="e">
        <f t="shared" si="12"/>
        <v>#DIV/0!</v>
      </c>
      <c r="G823" s="43"/>
      <c r="H823" s="43"/>
      <c r="I823" s="43"/>
      <c r="J823" s="22"/>
      <c r="K823" s="23"/>
      <c r="L823" s="21"/>
      <c r="M823" s="19"/>
    </row>
    <row r="824" spans="1:13" x14ac:dyDescent="0.3">
      <c r="A824" s="109">
        <v>1821</v>
      </c>
      <c r="B824" s="381"/>
      <c r="C824" s="22"/>
      <c r="D824" s="20"/>
      <c r="E824" s="20"/>
      <c r="F824" s="113" t="e">
        <f t="shared" si="12"/>
        <v>#DIV/0!</v>
      </c>
      <c r="G824" s="43"/>
      <c r="H824" s="43"/>
      <c r="I824" s="43"/>
      <c r="J824" s="22"/>
      <c r="K824" s="23"/>
      <c r="L824" s="21"/>
      <c r="M824" s="19"/>
    </row>
    <row r="825" spans="1:13" x14ac:dyDescent="0.3">
      <c r="A825" s="109">
        <v>1822</v>
      </c>
      <c r="B825" s="381"/>
      <c r="C825" s="22"/>
      <c r="D825" s="20"/>
      <c r="E825" s="20"/>
      <c r="F825" s="113" t="e">
        <f t="shared" si="12"/>
        <v>#DIV/0!</v>
      </c>
      <c r="G825" s="43"/>
      <c r="H825" s="43"/>
      <c r="I825" s="43"/>
      <c r="J825" s="22"/>
      <c r="K825" s="23"/>
      <c r="L825" s="21"/>
      <c r="M825" s="19"/>
    </row>
    <row r="826" spans="1:13" x14ac:dyDescent="0.3">
      <c r="A826" s="109">
        <v>1823</v>
      </c>
      <c r="B826" s="381"/>
      <c r="C826" s="22"/>
      <c r="D826" s="20"/>
      <c r="E826" s="20"/>
      <c r="F826" s="113" t="e">
        <f t="shared" si="12"/>
        <v>#DIV/0!</v>
      </c>
      <c r="G826" s="43"/>
      <c r="H826" s="43"/>
      <c r="I826" s="43"/>
      <c r="J826" s="22"/>
      <c r="K826" s="23"/>
      <c r="L826" s="21"/>
      <c r="M826" s="19"/>
    </row>
    <row r="827" spans="1:13" x14ac:dyDescent="0.3">
      <c r="A827" s="109">
        <v>1824</v>
      </c>
      <c r="B827" s="381"/>
      <c r="C827" s="22"/>
      <c r="D827" s="20"/>
      <c r="E827" s="20"/>
      <c r="F827" s="113" t="e">
        <f t="shared" si="12"/>
        <v>#DIV/0!</v>
      </c>
      <c r="G827" s="43"/>
      <c r="H827" s="43"/>
      <c r="I827" s="43"/>
      <c r="J827" s="22"/>
      <c r="K827" s="23"/>
      <c r="L827" s="21"/>
      <c r="M827" s="19"/>
    </row>
    <row r="828" spans="1:13" x14ac:dyDescent="0.3">
      <c r="A828" s="109">
        <v>1825</v>
      </c>
      <c r="B828" s="381"/>
      <c r="C828" s="22"/>
      <c r="D828" s="20"/>
      <c r="E828" s="20"/>
      <c r="F828" s="113" t="e">
        <f t="shared" si="12"/>
        <v>#DIV/0!</v>
      </c>
      <c r="G828" s="43"/>
      <c r="H828" s="43"/>
      <c r="I828" s="43"/>
      <c r="J828" s="22"/>
      <c r="K828" s="23"/>
      <c r="L828" s="21"/>
      <c r="M828" s="19"/>
    </row>
    <row r="829" spans="1:13" x14ac:dyDescent="0.3">
      <c r="A829" s="109">
        <v>1826</v>
      </c>
      <c r="B829" s="381"/>
      <c r="C829" s="22"/>
      <c r="D829" s="20"/>
      <c r="E829" s="20"/>
      <c r="F829" s="113" t="e">
        <f t="shared" si="12"/>
        <v>#DIV/0!</v>
      </c>
      <c r="G829" s="43"/>
      <c r="H829" s="43"/>
      <c r="I829" s="43"/>
      <c r="J829" s="22"/>
      <c r="K829" s="23"/>
      <c r="L829" s="21"/>
      <c r="M829" s="19"/>
    </row>
    <row r="830" spans="1:13" x14ac:dyDescent="0.3">
      <c r="A830" s="109">
        <v>1827</v>
      </c>
      <c r="B830" s="381"/>
      <c r="C830" s="22"/>
      <c r="D830" s="20"/>
      <c r="E830" s="20"/>
      <c r="F830" s="113" t="e">
        <f t="shared" si="12"/>
        <v>#DIV/0!</v>
      </c>
      <c r="G830" s="43"/>
      <c r="H830" s="43"/>
      <c r="I830" s="43"/>
      <c r="J830" s="22"/>
      <c r="K830" s="23"/>
      <c r="L830" s="21"/>
      <c r="M830" s="19"/>
    </row>
    <row r="831" spans="1:13" x14ac:dyDescent="0.3">
      <c r="A831" s="109">
        <v>1828</v>
      </c>
      <c r="B831" s="381"/>
      <c r="C831" s="22"/>
      <c r="D831" s="20"/>
      <c r="E831" s="20"/>
      <c r="F831" s="113" t="e">
        <f t="shared" si="12"/>
        <v>#DIV/0!</v>
      </c>
      <c r="G831" s="43"/>
      <c r="H831" s="43"/>
      <c r="I831" s="43"/>
      <c r="J831" s="22"/>
      <c r="K831" s="23"/>
      <c r="L831" s="21"/>
      <c r="M831" s="19"/>
    </row>
    <row r="832" spans="1:13" x14ac:dyDescent="0.3">
      <c r="A832" s="109">
        <v>1829</v>
      </c>
      <c r="B832" s="381"/>
      <c r="C832" s="22"/>
      <c r="D832" s="20"/>
      <c r="E832" s="20"/>
      <c r="F832" s="113" t="e">
        <f t="shared" si="12"/>
        <v>#DIV/0!</v>
      </c>
      <c r="G832" s="43"/>
      <c r="H832" s="43"/>
      <c r="I832" s="43"/>
      <c r="J832" s="22"/>
      <c r="K832" s="23"/>
      <c r="L832" s="21"/>
      <c r="M832" s="19"/>
    </row>
    <row r="833" spans="1:13" x14ac:dyDescent="0.3">
      <c r="A833" s="109">
        <v>1830</v>
      </c>
      <c r="B833" s="381"/>
      <c r="C833" s="22"/>
      <c r="D833" s="20"/>
      <c r="E833" s="20"/>
      <c r="F833" s="113" t="e">
        <f t="shared" si="12"/>
        <v>#DIV/0!</v>
      </c>
      <c r="G833" s="43"/>
      <c r="H833" s="43"/>
      <c r="I833" s="43"/>
      <c r="J833" s="22"/>
      <c r="K833" s="23"/>
      <c r="L833" s="21"/>
      <c r="M833" s="19"/>
    </row>
    <row r="834" spans="1:13" x14ac:dyDescent="0.3">
      <c r="A834" s="109">
        <v>1831</v>
      </c>
      <c r="B834" s="381"/>
      <c r="C834" s="22"/>
      <c r="D834" s="20"/>
      <c r="E834" s="20"/>
      <c r="F834" s="113" t="e">
        <f t="shared" si="12"/>
        <v>#DIV/0!</v>
      </c>
      <c r="G834" s="43"/>
      <c r="H834" s="43"/>
      <c r="I834" s="43"/>
      <c r="J834" s="22"/>
      <c r="K834" s="23"/>
      <c r="L834" s="21"/>
      <c r="M834" s="19"/>
    </row>
    <row r="835" spans="1:13" x14ac:dyDescent="0.3">
      <c r="A835" s="109">
        <v>1832</v>
      </c>
      <c r="B835" s="381"/>
      <c r="C835" s="22"/>
      <c r="D835" s="20"/>
      <c r="E835" s="20"/>
      <c r="F835" s="113" t="e">
        <f t="shared" si="12"/>
        <v>#DIV/0!</v>
      </c>
      <c r="G835" s="43"/>
      <c r="H835" s="43"/>
      <c r="I835" s="43"/>
      <c r="J835" s="22"/>
      <c r="K835" s="23"/>
      <c r="L835" s="21"/>
      <c r="M835" s="19"/>
    </row>
    <row r="836" spans="1:13" x14ac:dyDescent="0.3">
      <c r="A836" s="109">
        <v>1833</v>
      </c>
      <c r="B836" s="381"/>
      <c r="C836" s="22"/>
      <c r="D836" s="20"/>
      <c r="E836" s="20"/>
      <c r="F836" s="113" t="e">
        <f t="shared" ref="F836:F899" si="13">ROUNDDOWN(H836/G836,0)</f>
        <v>#DIV/0!</v>
      </c>
      <c r="G836" s="43"/>
      <c r="H836" s="43"/>
      <c r="I836" s="43"/>
      <c r="J836" s="22"/>
      <c r="K836" s="23"/>
      <c r="L836" s="21"/>
      <c r="M836" s="19"/>
    </row>
    <row r="837" spans="1:13" x14ac:dyDescent="0.3">
      <c r="A837" s="109">
        <v>1834</v>
      </c>
      <c r="B837" s="381"/>
      <c r="C837" s="22"/>
      <c r="D837" s="20"/>
      <c r="E837" s="20"/>
      <c r="F837" s="113" t="e">
        <f t="shared" si="13"/>
        <v>#DIV/0!</v>
      </c>
      <c r="G837" s="43"/>
      <c r="H837" s="43"/>
      <c r="I837" s="43"/>
      <c r="J837" s="22"/>
      <c r="K837" s="23"/>
      <c r="L837" s="21"/>
      <c r="M837" s="19"/>
    </row>
    <row r="838" spans="1:13" x14ac:dyDescent="0.3">
      <c r="A838" s="109">
        <v>1835</v>
      </c>
      <c r="B838" s="381"/>
      <c r="C838" s="22"/>
      <c r="D838" s="20"/>
      <c r="E838" s="20"/>
      <c r="F838" s="113" t="e">
        <f t="shared" si="13"/>
        <v>#DIV/0!</v>
      </c>
      <c r="G838" s="43"/>
      <c r="H838" s="43"/>
      <c r="I838" s="43"/>
      <c r="J838" s="22"/>
      <c r="K838" s="23"/>
      <c r="L838" s="21"/>
      <c r="M838" s="19"/>
    </row>
    <row r="839" spans="1:13" x14ac:dyDescent="0.3">
      <c r="A839" s="109">
        <v>1836</v>
      </c>
      <c r="B839" s="381"/>
      <c r="C839" s="22"/>
      <c r="D839" s="20"/>
      <c r="E839" s="20"/>
      <c r="F839" s="113" t="e">
        <f t="shared" si="13"/>
        <v>#DIV/0!</v>
      </c>
      <c r="G839" s="43"/>
      <c r="H839" s="43"/>
      <c r="I839" s="43"/>
      <c r="J839" s="22"/>
      <c r="K839" s="23"/>
      <c r="L839" s="21"/>
      <c r="M839" s="19"/>
    </row>
    <row r="840" spans="1:13" x14ac:dyDescent="0.3">
      <c r="A840" s="109">
        <v>1837</v>
      </c>
      <c r="B840" s="381"/>
      <c r="C840" s="22"/>
      <c r="D840" s="20"/>
      <c r="E840" s="20"/>
      <c r="F840" s="113" t="e">
        <f t="shared" si="13"/>
        <v>#DIV/0!</v>
      </c>
      <c r="G840" s="43"/>
      <c r="H840" s="43"/>
      <c r="I840" s="43"/>
      <c r="J840" s="22"/>
      <c r="K840" s="23"/>
      <c r="L840" s="21"/>
      <c r="M840" s="19"/>
    </row>
    <row r="841" spans="1:13" x14ac:dyDescent="0.3">
      <c r="A841" s="109">
        <v>1838</v>
      </c>
      <c r="B841" s="381"/>
      <c r="C841" s="22"/>
      <c r="D841" s="20"/>
      <c r="E841" s="20"/>
      <c r="F841" s="113" t="e">
        <f t="shared" si="13"/>
        <v>#DIV/0!</v>
      </c>
      <c r="G841" s="43"/>
      <c r="H841" s="43"/>
      <c r="I841" s="43"/>
      <c r="J841" s="22"/>
      <c r="K841" s="23"/>
      <c r="L841" s="21"/>
      <c r="M841" s="19"/>
    </row>
    <row r="842" spans="1:13" x14ac:dyDescent="0.3">
      <c r="A842" s="109">
        <v>1839</v>
      </c>
      <c r="B842" s="381"/>
      <c r="C842" s="22"/>
      <c r="D842" s="20"/>
      <c r="E842" s="20"/>
      <c r="F842" s="113" t="e">
        <f t="shared" si="13"/>
        <v>#DIV/0!</v>
      </c>
      <c r="G842" s="43"/>
      <c r="H842" s="43"/>
      <c r="I842" s="43"/>
      <c r="J842" s="22"/>
      <c r="K842" s="23"/>
      <c r="L842" s="21"/>
      <c r="M842" s="19"/>
    </row>
    <row r="843" spans="1:13" x14ac:dyDescent="0.3">
      <c r="A843" s="109">
        <v>1840</v>
      </c>
      <c r="B843" s="381"/>
      <c r="C843" s="22"/>
      <c r="D843" s="20"/>
      <c r="E843" s="20"/>
      <c r="F843" s="113" t="e">
        <f t="shared" si="13"/>
        <v>#DIV/0!</v>
      </c>
      <c r="G843" s="43"/>
      <c r="H843" s="43"/>
      <c r="I843" s="43"/>
      <c r="J843" s="22"/>
      <c r="K843" s="23"/>
      <c r="L843" s="21"/>
      <c r="M843" s="19"/>
    </row>
    <row r="844" spans="1:13" x14ac:dyDescent="0.3">
      <c r="A844" s="109">
        <v>1841</v>
      </c>
      <c r="B844" s="381"/>
      <c r="C844" s="22"/>
      <c r="D844" s="20"/>
      <c r="E844" s="20"/>
      <c r="F844" s="113" t="e">
        <f t="shared" si="13"/>
        <v>#DIV/0!</v>
      </c>
      <c r="G844" s="43"/>
      <c r="H844" s="43"/>
      <c r="I844" s="43"/>
      <c r="J844" s="22"/>
      <c r="K844" s="23"/>
      <c r="L844" s="21"/>
      <c r="M844" s="19"/>
    </row>
    <row r="845" spans="1:13" x14ac:dyDescent="0.3">
      <c r="A845" s="109">
        <v>1842</v>
      </c>
      <c r="B845" s="381"/>
      <c r="C845" s="22"/>
      <c r="D845" s="20"/>
      <c r="E845" s="20"/>
      <c r="F845" s="113" t="e">
        <f t="shared" si="13"/>
        <v>#DIV/0!</v>
      </c>
      <c r="G845" s="43"/>
      <c r="H845" s="43"/>
      <c r="I845" s="43"/>
      <c r="J845" s="22"/>
      <c r="K845" s="23"/>
      <c r="L845" s="21"/>
      <c r="M845" s="19"/>
    </row>
    <row r="846" spans="1:13" x14ac:dyDescent="0.3">
      <c r="A846" s="109">
        <v>1843</v>
      </c>
      <c r="B846" s="381"/>
      <c r="C846" s="22"/>
      <c r="D846" s="20"/>
      <c r="E846" s="20"/>
      <c r="F846" s="113" t="e">
        <f t="shared" si="13"/>
        <v>#DIV/0!</v>
      </c>
      <c r="G846" s="43"/>
      <c r="H846" s="43"/>
      <c r="I846" s="43"/>
      <c r="J846" s="22"/>
      <c r="K846" s="23"/>
      <c r="L846" s="21"/>
      <c r="M846" s="19"/>
    </row>
    <row r="847" spans="1:13" x14ac:dyDescent="0.3">
      <c r="A847" s="109">
        <v>1844</v>
      </c>
      <c r="B847" s="381"/>
      <c r="C847" s="22"/>
      <c r="D847" s="20"/>
      <c r="E847" s="20"/>
      <c r="F847" s="113" t="e">
        <f t="shared" si="13"/>
        <v>#DIV/0!</v>
      </c>
      <c r="G847" s="43"/>
      <c r="H847" s="43"/>
      <c r="I847" s="43"/>
      <c r="J847" s="22"/>
      <c r="K847" s="23"/>
      <c r="L847" s="21"/>
      <c r="M847" s="19"/>
    </row>
    <row r="848" spans="1:13" x14ac:dyDescent="0.3">
      <c r="A848" s="109">
        <v>1845</v>
      </c>
      <c r="B848" s="381"/>
      <c r="C848" s="22"/>
      <c r="D848" s="20"/>
      <c r="E848" s="20"/>
      <c r="F848" s="113" t="e">
        <f t="shared" si="13"/>
        <v>#DIV/0!</v>
      </c>
      <c r="G848" s="43"/>
      <c r="H848" s="43"/>
      <c r="I848" s="43"/>
      <c r="J848" s="22"/>
      <c r="K848" s="23"/>
      <c r="L848" s="21"/>
      <c r="M848" s="19"/>
    </row>
    <row r="849" spans="1:13" x14ac:dyDescent="0.3">
      <c r="A849" s="109">
        <v>1846</v>
      </c>
      <c r="B849" s="381"/>
      <c r="C849" s="22"/>
      <c r="D849" s="20"/>
      <c r="E849" s="20"/>
      <c r="F849" s="113" t="e">
        <f t="shared" si="13"/>
        <v>#DIV/0!</v>
      </c>
      <c r="G849" s="43"/>
      <c r="H849" s="43"/>
      <c r="I849" s="43"/>
      <c r="J849" s="22"/>
      <c r="K849" s="23"/>
      <c r="L849" s="21"/>
      <c r="M849" s="19"/>
    </row>
    <row r="850" spans="1:13" x14ac:dyDescent="0.3">
      <c r="A850" s="109">
        <v>1847</v>
      </c>
      <c r="B850" s="381"/>
      <c r="C850" s="22"/>
      <c r="D850" s="20"/>
      <c r="E850" s="20"/>
      <c r="F850" s="113" t="e">
        <f t="shared" si="13"/>
        <v>#DIV/0!</v>
      </c>
      <c r="G850" s="43"/>
      <c r="H850" s="43"/>
      <c r="I850" s="43"/>
      <c r="J850" s="22"/>
      <c r="K850" s="23"/>
      <c r="L850" s="21"/>
      <c r="M850" s="19"/>
    </row>
    <row r="851" spans="1:13" x14ac:dyDescent="0.3">
      <c r="A851" s="109">
        <v>1848</v>
      </c>
      <c r="B851" s="381"/>
      <c r="C851" s="22"/>
      <c r="D851" s="20"/>
      <c r="E851" s="20"/>
      <c r="F851" s="113" t="e">
        <f t="shared" si="13"/>
        <v>#DIV/0!</v>
      </c>
      <c r="G851" s="43"/>
      <c r="H851" s="43"/>
      <c r="I851" s="43"/>
      <c r="J851" s="22"/>
      <c r="K851" s="23"/>
      <c r="L851" s="21"/>
      <c r="M851" s="19"/>
    </row>
    <row r="852" spans="1:13" x14ac:dyDescent="0.3">
      <c r="A852" s="109">
        <v>1849</v>
      </c>
      <c r="B852" s="381"/>
      <c r="C852" s="22"/>
      <c r="D852" s="20"/>
      <c r="E852" s="20"/>
      <c r="F852" s="113" t="e">
        <f t="shared" si="13"/>
        <v>#DIV/0!</v>
      </c>
      <c r="G852" s="43"/>
      <c r="H852" s="43"/>
      <c r="I852" s="43"/>
      <c r="J852" s="22"/>
      <c r="K852" s="23"/>
      <c r="L852" s="21"/>
      <c r="M852" s="19"/>
    </row>
    <row r="853" spans="1:13" x14ac:dyDescent="0.3">
      <c r="A853" s="109">
        <v>1850</v>
      </c>
      <c r="B853" s="381"/>
      <c r="C853" s="22"/>
      <c r="D853" s="20"/>
      <c r="E853" s="20"/>
      <c r="F853" s="113" t="e">
        <f t="shared" si="13"/>
        <v>#DIV/0!</v>
      </c>
      <c r="G853" s="43"/>
      <c r="H853" s="43"/>
      <c r="I853" s="43"/>
      <c r="J853" s="22"/>
      <c r="K853" s="23"/>
      <c r="L853" s="21"/>
      <c r="M853" s="19"/>
    </row>
    <row r="854" spans="1:13" x14ac:dyDescent="0.3">
      <c r="A854" s="109">
        <v>1851</v>
      </c>
      <c r="B854" s="381"/>
      <c r="C854" s="22"/>
      <c r="D854" s="20"/>
      <c r="E854" s="20"/>
      <c r="F854" s="113" t="e">
        <f t="shared" si="13"/>
        <v>#DIV/0!</v>
      </c>
      <c r="G854" s="43"/>
      <c r="H854" s="43"/>
      <c r="I854" s="43"/>
      <c r="J854" s="22"/>
      <c r="K854" s="23"/>
      <c r="L854" s="21"/>
      <c r="M854" s="19"/>
    </row>
    <row r="855" spans="1:13" x14ac:dyDescent="0.3">
      <c r="A855" s="109">
        <v>1852</v>
      </c>
      <c r="B855" s="381"/>
      <c r="C855" s="22"/>
      <c r="D855" s="20"/>
      <c r="E855" s="20"/>
      <c r="F855" s="113" t="e">
        <f t="shared" si="13"/>
        <v>#DIV/0!</v>
      </c>
      <c r="G855" s="43"/>
      <c r="H855" s="43"/>
      <c r="I855" s="43"/>
      <c r="J855" s="22"/>
      <c r="K855" s="23"/>
      <c r="L855" s="21"/>
      <c r="M855" s="19"/>
    </row>
    <row r="856" spans="1:13" x14ac:dyDescent="0.3">
      <c r="A856" s="109">
        <v>1853</v>
      </c>
      <c r="B856" s="381"/>
      <c r="C856" s="22"/>
      <c r="D856" s="20"/>
      <c r="E856" s="20"/>
      <c r="F856" s="113" t="e">
        <f t="shared" si="13"/>
        <v>#DIV/0!</v>
      </c>
      <c r="G856" s="43"/>
      <c r="H856" s="43"/>
      <c r="I856" s="43"/>
      <c r="J856" s="22"/>
      <c r="K856" s="23"/>
      <c r="L856" s="21"/>
      <c r="M856" s="19"/>
    </row>
    <row r="857" spans="1:13" x14ac:dyDescent="0.3">
      <c r="A857" s="109">
        <v>1854</v>
      </c>
      <c r="B857" s="381"/>
      <c r="C857" s="22"/>
      <c r="D857" s="20"/>
      <c r="E857" s="20"/>
      <c r="F857" s="113" t="e">
        <f t="shared" si="13"/>
        <v>#DIV/0!</v>
      </c>
      <c r="G857" s="43"/>
      <c r="H857" s="43"/>
      <c r="I857" s="43"/>
      <c r="J857" s="22"/>
      <c r="K857" s="23"/>
      <c r="L857" s="21"/>
      <c r="M857" s="19"/>
    </row>
    <row r="858" spans="1:13" x14ac:dyDescent="0.3">
      <c r="A858" s="109">
        <v>1855</v>
      </c>
      <c r="B858" s="381"/>
      <c r="C858" s="22"/>
      <c r="D858" s="20"/>
      <c r="E858" s="20"/>
      <c r="F858" s="113" t="e">
        <f t="shared" si="13"/>
        <v>#DIV/0!</v>
      </c>
      <c r="G858" s="43"/>
      <c r="H858" s="43"/>
      <c r="I858" s="43"/>
      <c r="J858" s="22"/>
      <c r="K858" s="23"/>
      <c r="L858" s="21"/>
      <c r="M858" s="19"/>
    </row>
    <row r="859" spans="1:13" x14ac:dyDescent="0.3">
      <c r="A859" s="109">
        <v>1856</v>
      </c>
      <c r="B859" s="381"/>
      <c r="C859" s="22"/>
      <c r="D859" s="20"/>
      <c r="E859" s="20"/>
      <c r="F859" s="113" t="e">
        <f t="shared" si="13"/>
        <v>#DIV/0!</v>
      </c>
      <c r="G859" s="43"/>
      <c r="H859" s="43"/>
      <c r="I859" s="43"/>
      <c r="J859" s="22"/>
      <c r="K859" s="23"/>
      <c r="L859" s="21"/>
      <c r="M859" s="19"/>
    </row>
    <row r="860" spans="1:13" x14ac:dyDescent="0.3">
      <c r="A860" s="109">
        <v>1857</v>
      </c>
      <c r="B860" s="381"/>
      <c r="C860" s="22"/>
      <c r="D860" s="20"/>
      <c r="E860" s="20"/>
      <c r="F860" s="113" t="e">
        <f t="shared" si="13"/>
        <v>#DIV/0!</v>
      </c>
      <c r="G860" s="43"/>
      <c r="H860" s="43"/>
      <c r="I860" s="43"/>
      <c r="J860" s="22"/>
      <c r="K860" s="23"/>
      <c r="L860" s="21"/>
      <c r="M860" s="19"/>
    </row>
    <row r="861" spans="1:13" x14ac:dyDescent="0.3">
      <c r="A861" s="109">
        <v>1858</v>
      </c>
      <c r="B861" s="381"/>
      <c r="C861" s="22"/>
      <c r="D861" s="20"/>
      <c r="E861" s="20"/>
      <c r="F861" s="113" t="e">
        <f t="shared" si="13"/>
        <v>#DIV/0!</v>
      </c>
      <c r="G861" s="43"/>
      <c r="H861" s="43"/>
      <c r="I861" s="43"/>
      <c r="J861" s="22"/>
      <c r="K861" s="23"/>
      <c r="L861" s="21"/>
      <c r="M861" s="19"/>
    </row>
    <row r="862" spans="1:13" x14ac:dyDescent="0.3">
      <c r="A862" s="109">
        <v>1859</v>
      </c>
      <c r="B862" s="381"/>
      <c r="C862" s="22"/>
      <c r="D862" s="20"/>
      <c r="E862" s="20"/>
      <c r="F862" s="113" t="e">
        <f t="shared" si="13"/>
        <v>#DIV/0!</v>
      </c>
      <c r="G862" s="43"/>
      <c r="H862" s="43"/>
      <c r="I862" s="43"/>
      <c r="J862" s="22"/>
      <c r="K862" s="23"/>
      <c r="L862" s="21"/>
      <c r="M862" s="19"/>
    </row>
    <row r="863" spans="1:13" x14ac:dyDescent="0.3">
      <c r="A863" s="109">
        <v>1860</v>
      </c>
      <c r="B863" s="381"/>
      <c r="C863" s="22"/>
      <c r="D863" s="20"/>
      <c r="E863" s="20"/>
      <c r="F863" s="113" t="e">
        <f t="shared" si="13"/>
        <v>#DIV/0!</v>
      </c>
      <c r="G863" s="43"/>
      <c r="H863" s="43"/>
      <c r="I863" s="43"/>
      <c r="J863" s="22"/>
      <c r="K863" s="23"/>
      <c r="L863" s="21"/>
      <c r="M863" s="19"/>
    </row>
    <row r="864" spans="1:13" x14ac:dyDescent="0.3">
      <c r="A864" s="109">
        <v>1861</v>
      </c>
      <c r="B864" s="381"/>
      <c r="C864" s="22"/>
      <c r="D864" s="20"/>
      <c r="E864" s="20"/>
      <c r="F864" s="113" t="e">
        <f t="shared" si="13"/>
        <v>#DIV/0!</v>
      </c>
      <c r="G864" s="43"/>
      <c r="H864" s="43"/>
      <c r="I864" s="43"/>
      <c r="J864" s="22"/>
      <c r="K864" s="23"/>
      <c r="L864" s="21"/>
      <c r="M864" s="19"/>
    </row>
    <row r="865" spans="1:13" x14ac:dyDescent="0.3">
      <c r="A865" s="109">
        <v>1862</v>
      </c>
      <c r="B865" s="381"/>
      <c r="C865" s="22"/>
      <c r="D865" s="20"/>
      <c r="E865" s="20"/>
      <c r="F865" s="113" t="e">
        <f t="shared" si="13"/>
        <v>#DIV/0!</v>
      </c>
      <c r="G865" s="43"/>
      <c r="H865" s="43"/>
      <c r="I865" s="43"/>
      <c r="J865" s="22"/>
      <c r="K865" s="23"/>
      <c r="L865" s="21"/>
      <c r="M865" s="19"/>
    </row>
    <row r="866" spans="1:13" x14ac:dyDescent="0.3">
      <c r="A866" s="109">
        <v>1863</v>
      </c>
      <c r="B866" s="381"/>
      <c r="C866" s="22"/>
      <c r="D866" s="20"/>
      <c r="E866" s="20"/>
      <c r="F866" s="113" t="e">
        <f t="shared" si="13"/>
        <v>#DIV/0!</v>
      </c>
      <c r="G866" s="43"/>
      <c r="H866" s="43"/>
      <c r="I866" s="43"/>
      <c r="J866" s="22"/>
      <c r="K866" s="23"/>
      <c r="L866" s="21"/>
      <c r="M866" s="19"/>
    </row>
    <row r="867" spans="1:13" x14ac:dyDescent="0.3">
      <c r="A867" s="109">
        <v>1864</v>
      </c>
      <c r="B867" s="381"/>
      <c r="C867" s="22"/>
      <c r="D867" s="20"/>
      <c r="E867" s="20"/>
      <c r="F867" s="113" t="e">
        <f t="shared" si="13"/>
        <v>#DIV/0!</v>
      </c>
      <c r="G867" s="43"/>
      <c r="H867" s="43"/>
      <c r="I867" s="43"/>
      <c r="J867" s="22"/>
      <c r="K867" s="23"/>
      <c r="L867" s="21"/>
      <c r="M867" s="19"/>
    </row>
    <row r="868" spans="1:13" x14ac:dyDescent="0.3">
      <c r="A868" s="109">
        <v>1865</v>
      </c>
      <c r="B868" s="381"/>
      <c r="C868" s="22"/>
      <c r="D868" s="20"/>
      <c r="E868" s="20"/>
      <c r="F868" s="113" t="e">
        <f t="shared" si="13"/>
        <v>#DIV/0!</v>
      </c>
      <c r="G868" s="43"/>
      <c r="H868" s="43"/>
      <c r="I868" s="43"/>
      <c r="J868" s="22"/>
      <c r="K868" s="23"/>
      <c r="L868" s="21"/>
      <c r="M868" s="19"/>
    </row>
    <row r="869" spans="1:13" x14ac:dyDescent="0.3">
      <c r="A869" s="109">
        <v>1866</v>
      </c>
      <c r="B869" s="381"/>
      <c r="C869" s="22"/>
      <c r="D869" s="20"/>
      <c r="E869" s="20"/>
      <c r="F869" s="113" t="e">
        <f t="shared" si="13"/>
        <v>#DIV/0!</v>
      </c>
      <c r="G869" s="43"/>
      <c r="H869" s="43"/>
      <c r="I869" s="43"/>
      <c r="J869" s="22"/>
      <c r="K869" s="23"/>
      <c r="L869" s="21"/>
      <c r="M869" s="19"/>
    </row>
    <row r="870" spans="1:13" x14ac:dyDescent="0.3">
      <c r="A870" s="109">
        <v>1867</v>
      </c>
      <c r="B870" s="381"/>
      <c r="C870" s="22"/>
      <c r="D870" s="20"/>
      <c r="E870" s="20"/>
      <c r="F870" s="113" t="e">
        <f t="shared" si="13"/>
        <v>#DIV/0!</v>
      </c>
      <c r="G870" s="43"/>
      <c r="H870" s="43"/>
      <c r="I870" s="43"/>
      <c r="J870" s="22"/>
      <c r="K870" s="23"/>
      <c r="L870" s="21"/>
      <c r="M870" s="19"/>
    </row>
    <row r="871" spans="1:13" x14ac:dyDescent="0.3">
      <c r="A871" s="109">
        <v>1868</v>
      </c>
      <c r="B871" s="381"/>
      <c r="C871" s="22"/>
      <c r="D871" s="20"/>
      <c r="E871" s="20"/>
      <c r="F871" s="113" t="e">
        <f t="shared" si="13"/>
        <v>#DIV/0!</v>
      </c>
      <c r="G871" s="43"/>
      <c r="H871" s="43"/>
      <c r="I871" s="43"/>
      <c r="J871" s="22"/>
      <c r="K871" s="23"/>
      <c r="L871" s="21"/>
      <c r="M871" s="19"/>
    </row>
    <row r="872" spans="1:13" x14ac:dyDescent="0.3">
      <c r="A872" s="109">
        <v>1869</v>
      </c>
      <c r="B872" s="381"/>
      <c r="C872" s="22"/>
      <c r="D872" s="20"/>
      <c r="E872" s="20"/>
      <c r="F872" s="113" t="e">
        <f t="shared" si="13"/>
        <v>#DIV/0!</v>
      </c>
      <c r="G872" s="43"/>
      <c r="H872" s="43"/>
      <c r="I872" s="43"/>
      <c r="J872" s="22"/>
      <c r="K872" s="23"/>
      <c r="L872" s="21"/>
      <c r="M872" s="19"/>
    </row>
    <row r="873" spans="1:13" x14ac:dyDescent="0.3">
      <c r="A873" s="109">
        <v>1870</v>
      </c>
      <c r="B873" s="381"/>
      <c r="C873" s="22"/>
      <c r="D873" s="20"/>
      <c r="E873" s="20"/>
      <c r="F873" s="113" t="e">
        <f t="shared" si="13"/>
        <v>#DIV/0!</v>
      </c>
      <c r="G873" s="43"/>
      <c r="H873" s="43"/>
      <c r="I873" s="43"/>
      <c r="J873" s="22"/>
      <c r="K873" s="23"/>
      <c r="L873" s="21"/>
      <c r="M873" s="19"/>
    </row>
    <row r="874" spans="1:13" x14ac:dyDescent="0.3">
      <c r="A874" s="109">
        <v>1871</v>
      </c>
      <c r="B874" s="381"/>
      <c r="C874" s="22"/>
      <c r="D874" s="20"/>
      <c r="E874" s="20"/>
      <c r="F874" s="113" t="e">
        <f t="shared" si="13"/>
        <v>#DIV/0!</v>
      </c>
      <c r="G874" s="43"/>
      <c r="H874" s="43"/>
      <c r="I874" s="43"/>
      <c r="J874" s="22"/>
      <c r="K874" s="23"/>
      <c r="L874" s="21"/>
      <c r="M874" s="19"/>
    </row>
    <row r="875" spans="1:13" x14ac:dyDescent="0.3">
      <c r="A875" s="109">
        <v>1872</v>
      </c>
      <c r="B875" s="381"/>
      <c r="C875" s="22"/>
      <c r="D875" s="20"/>
      <c r="E875" s="20"/>
      <c r="F875" s="113" t="e">
        <f t="shared" si="13"/>
        <v>#DIV/0!</v>
      </c>
      <c r="G875" s="43"/>
      <c r="H875" s="43"/>
      <c r="I875" s="43"/>
      <c r="J875" s="22"/>
      <c r="K875" s="23"/>
      <c r="L875" s="21"/>
      <c r="M875" s="19"/>
    </row>
    <row r="876" spans="1:13" x14ac:dyDescent="0.3">
      <c r="A876" s="109">
        <v>1873</v>
      </c>
      <c r="B876" s="381"/>
      <c r="C876" s="22"/>
      <c r="D876" s="20"/>
      <c r="E876" s="20"/>
      <c r="F876" s="113" t="e">
        <f t="shared" si="13"/>
        <v>#DIV/0!</v>
      </c>
      <c r="G876" s="43"/>
      <c r="H876" s="43"/>
      <c r="I876" s="43"/>
      <c r="J876" s="22"/>
      <c r="K876" s="23"/>
      <c r="L876" s="21"/>
      <c r="M876" s="19"/>
    </row>
    <row r="877" spans="1:13" x14ac:dyDescent="0.3">
      <c r="A877" s="109">
        <v>1874</v>
      </c>
      <c r="B877" s="381"/>
      <c r="C877" s="22"/>
      <c r="D877" s="20"/>
      <c r="E877" s="20"/>
      <c r="F877" s="113" t="e">
        <f t="shared" si="13"/>
        <v>#DIV/0!</v>
      </c>
      <c r="G877" s="43"/>
      <c r="H877" s="43"/>
      <c r="I877" s="43"/>
      <c r="J877" s="22"/>
      <c r="K877" s="23"/>
      <c r="L877" s="21"/>
      <c r="M877" s="19"/>
    </row>
    <row r="878" spans="1:13" x14ac:dyDescent="0.3">
      <c r="A878" s="109">
        <v>1875</v>
      </c>
      <c r="B878" s="381"/>
      <c r="C878" s="22"/>
      <c r="D878" s="20"/>
      <c r="E878" s="20"/>
      <c r="F878" s="113" t="e">
        <f t="shared" si="13"/>
        <v>#DIV/0!</v>
      </c>
      <c r="G878" s="43"/>
      <c r="H878" s="43"/>
      <c r="I878" s="43"/>
      <c r="J878" s="22"/>
      <c r="K878" s="23"/>
      <c r="L878" s="21"/>
      <c r="M878" s="19"/>
    </row>
    <row r="879" spans="1:13" x14ac:dyDescent="0.3">
      <c r="A879" s="109">
        <v>1876</v>
      </c>
      <c r="B879" s="381"/>
      <c r="C879" s="22"/>
      <c r="D879" s="20"/>
      <c r="E879" s="20"/>
      <c r="F879" s="113" t="e">
        <f t="shared" si="13"/>
        <v>#DIV/0!</v>
      </c>
      <c r="G879" s="43"/>
      <c r="H879" s="43"/>
      <c r="I879" s="43"/>
      <c r="J879" s="22"/>
      <c r="K879" s="23"/>
      <c r="L879" s="21"/>
      <c r="M879" s="19"/>
    </row>
    <row r="880" spans="1:13" x14ac:dyDescent="0.3">
      <c r="A880" s="109">
        <v>1877</v>
      </c>
      <c r="B880" s="381"/>
      <c r="C880" s="22"/>
      <c r="D880" s="20"/>
      <c r="E880" s="20"/>
      <c r="F880" s="113" t="e">
        <f t="shared" si="13"/>
        <v>#DIV/0!</v>
      </c>
      <c r="G880" s="43"/>
      <c r="H880" s="43"/>
      <c r="I880" s="43"/>
      <c r="J880" s="22"/>
      <c r="K880" s="23"/>
      <c r="L880" s="21"/>
      <c r="M880" s="19"/>
    </row>
    <row r="881" spans="1:13" x14ac:dyDescent="0.3">
      <c r="A881" s="109">
        <v>1878</v>
      </c>
      <c r="B881" s="381"/>
      <c r="C881" s="22"/>
      <c r="D881" s="20"/>
      <c r="E881" s="20"/>
      <c r="F881" s="113" t="e">
        <f t="shared" si="13"/>
        <v>#DIV/0!</v>
      </c>
      <c r="G881" s="43"/>
      <c r="H881" s="43"/>
      <c r="I881" s="43"/>
      <c r="J881" s="22"/>
      <c r="K881" s="23"/>
      <c r="L881" s="21"/>
      <c r="M881" s="19"/>
    </row>
    <row r="882" spans="1:13" x14ac:dyDescent="0.3">
      <c r="A882" s="109">
        <v>1879</v>
      </c>
      <c r="B882" s="381"/>
      <c r="C882" s="22"/>
      <c r="D882" s="20"/>
      <c r="E882" s="20"/>
      <c r="F882" s="113" t="e">
        <f t="shared" si="13"/>
        <v>#DIV/0!</v>
      </c>
      <c r="G882" s="43"/>
      <c r="H882" s="43"/>
      <c r="I882" s="43"/>
      <c r="J882" s="22"/>
      <c r="K882" s="23"/>
      <c r="L882" s="21"/>
      <c r="M882" s="19"/>
    </row>
    <row r="883" spans="1:13" x14ac:dyDescent="0.3">
      <c r="A883" s="109">
        <v>1880</v>
      </c>
      <c r="B883" s="381"/>
      <c r="C883" s="22"/>
      <c r="D883" s="20"/>
      <c r="E883" s="20"/>
      <c r="F883" s="113" t="e">
        <f t="shared" si="13"/>
        <v>#DIV/0!</v>
      </c>
      <c r="G883" s="43"/>
      <c r="H883" s="43"/>
      <c r="I883" s="43"/>
      <c r="J883" s="22"/>
      <c r="K883" s="23"/>
      <c r="L883" s="21"/>
      <c r="M883" s="19"/>
    </row>
    <row r="884" spans="1:13" x14ac:dyDescent="0.3">
      <c r="A884" s="109">
        <v>1881</v>
      </c>
      <c r="B884" s="381"/>
      <c r="C884" s="22"/>
      <c r="D884" s="20"/>
      <c r="E884" s="20"/>
      <c r="F884" s="113" t="e">
        <f t="shared" si="13"/>
        <v>#DIV/0!</v>
      </c>
      <c r="G884" s="43"/>
      <c r="H884" s="43"/>
      <c r="I884" s="43"/>
      <c r="J884" s="22"/>
      <c r="K884" s="23"/>
      <c r="L884" s="21"/>
      <c r="M884" s="19"/>
    </row>
    <row r="885" spans="1:13" x14ac:dyDescent="0.3">
      <c r="A885" s="109">
        <v>1882</v>
      </c>
      <c r="B885" s="381"/>
      <c r="C885" s="22"/>
      <c r="D885" s="20"/>
      <c r="E885" s="20"/>
      <c r="F885" s="113" t="e">
        <f t="shared" si="13"/>
        <v>#DIV/0!</v>
      </c>
      <c r="G885" s="43"/>
      <c r="H885" s="43"/>
      <c r="I885" s="43"/>
      <c r="J885" s="22"/>
      <c r="K885" s="23"/>
      <c r="L885" s="21"/>
      <c r="M885" s="19"/>
    </row>
    <row r="886" spans="1:13" x14ac:dyDescent="0.3">
      <c r="A886" s="109">
        <v>1883</v>
      </c>
      <c r="B886" s="381"/>
      <c r="C886" s="22"/>
      <c r="D886" s="20"/>
      <c r="E886" s="20"/>
      <c r="F886" s="113" t="e">
        <f t="shared" si="13"/>
        <v>#DIV/0!</v>
      </c>
      <c r="G886" s="43"/>
      <c r="H886" s="43"/>
      <c r="I886" s="43"/>
      <c r="J886" s="22"/>
      <c r="K886" s="23"/>
      <c r="L886" s="21"/>
      <c r="M886" s="19"/>
    </row>
    <row r="887" spans="1:13" x14ac:dyDescent="0.3">
      <c r="A887" s="109">
        <v>1884</v>
      </c>
      <c r="B887" s="381"/>
      <c r="C887" s="22"/>
      <c r="D887" s="20"/>
      <c r="E887" s="20"/>
      <c r="F887" s="113" t="e">
        <f t="shared" si="13"/>
        <v>#DIV/0!</v>
      </c>
      <c r="G887" s="43"/>
      <c r="H887" s="43"/>
      <c r="I887" s="43"/>
      <c r="J887" s="22"/>
      <c r="K887" s="23"/>
      <c r="L887" s="21"/>
      <c r="M887" s="19"/>
    </row>
    <row r="888" spans="1:13" x14ac:dyDescent="0.3">
      <c r="A888" s="109">
        <v>1885</v>
      </c>
      <c r="B888" s="381"/>
      <c r="C888" s="22"/>
      <c r="D888" s="20"/>
      <c r="E888" s="20"/>
      <c r="F888" s="113" t="e">
        <f t="shared" si="13"/>
        <v>#DIV/0!</v>
      </c>
      <c r="G888" s="43"/>
      <c r="H888" s="43"/>
      <c r="I888" s="43"/>
      <c r="J888" s="22"/>
      <c r="K888" s="23"/>
      <c r="L888" s="21"/>
      <c r="M888" s="19"/>
    </row>
    <row r="889" spans="1:13" x14ac:dyDescent="0.3">
      <c r="A889" s="109">
        <v>1886</v>
      </c>
      <c r="B889" s="381"/>
      <c r="C889" s="22"/>
      <c r="D889" s="20"/>
      <c r="E889" s="20"/>
      <c r="F889" s="113" t="e">
        <f t="shared" si="13"/>
        <v>#DIV/0!</v>
      </c>
      <c r="G889" s="43"/>
      <c r="H889" s="43"/>
      <c r="I889" s="43"/>
      <c r="J889" s="22"/>
      <c r="K889" s="23"/>
      <c r="L889" s="21"/>
      <c r="M889" s="19"/>
    </row>
    <row r="890" spans="1:13" x14ac:dyDescent="0.3">
      <c r="A890" s="109">
        <v>1887</v>
      </c>
      <c r="B890" s="381"/>
      <c r="C890" s="22"/>
      <c r="D890" s="20"/>
      <c r="E890" s="20"/>
      <c r="F890" s="113" t="e">
        <f t="shared" si="13"/>
        <v>#DIV/0!</v>
      </c>
      <c r="G890" s="43"/>
      <c r="H890" s="43"/>
      <c r="I890" s="43"/>
      <c r="J890" s="22"/>
      <c r="K890" s="23"/>
      <c r="L890" s="21"/>
      <c r="M890" s="19"/>
    </row>
    <row r="891" spans="1:13" x14ac:dyDescent="0.3">
      <c r="A891" s="109">
        <v>1888</v>
      </c>
      <c r="B891" s="381"/>
      <c r="C891" s="22"/>
      <c r="D891" s="20"/>
      <c r="E891" s="20"/>
      <c r="F891" s="113" t="e">
        <f t="shared" si="13"/>
        <v>#DIV/0!</v>
      </c>
      <c r="G891" s="43"/>
      <c r="H891" s="43"/>
      <c r="I891" s="43"/>
      <c r="J891" s="22"/>
      <c r="K891" s="23"/>
      <c r="L891" s="21"/>
      <c r="M891" s="19"/>
    </row>
    <row r="892" spans="1:13" x14ac:dyDescent="0.3">
      <c r="A892" s="109">
        <v>1889</v>
      </c>
      <c r="B892" s="381"/>
      <c r="C892" s="22"/>
      <c r="D892" s="20"/>
      <c r="E892" s="20"/>
      <c r="F892" s="113" t="e">
        <f t="shared" si="13"/>
        <v>#DIV/0!</v>
      </c>
      <c r="G892" s="43"/>
      <c r="H892" s="43"/>
      <c r="I892" s="43"/>
      <c r="J892" s="22"/>
      <c r="K892" s="23"/>
      <c r="L892" s="21"/>
      <c r="M892" s="19"/>
    </row>
    <row r="893" spans="1:13" x14ac:dyDescent="0.3">
      <c r="A893" s="109">
        <v>1890</v>
      </c>
      <c r="B893" s="381"/>
      <c r="C893" s="22"/>
      <c r="D893" s="20"/>
      <c r="E893" s="20"/>
      <c r="F893" s="113" t="e">
        <f t="shared" si="13"/>
        <v>#DIV/0!</v>
      </c>
      <c r="G893" s="43"/>
      <c r="H893" s="43"/>
      <c r="I893" s="43"/>
      <c r="J893" s="22"/>
      <c r="K893" s="23"/>
      <c r="L893" s="21"/>
      <c r="M893" s="19"/>
    </row>
    <row r="894" spans="1:13" x14ac:dyDescent="0.3">
      <c r="A894" s="109">
        <v>1891</v>
      </c>
      <c r="B894" s="381"/>
      <c r="C894" s="22"/>
      <c r="D894" s="20"/>
      <c r="E894" s="20"/>
      <c r="F894" s="113" t="e">
        <f t="shared" si="13"/>
        <v>#DIV/0!</v>
      </c>
      <c r="G894" s="43"/>
      <c r="H894" s="43"/>
      <c r="I894" s="43"/>
      <c r="J894" s="22"/>
      <c r="K894" s="23"/>
      <c r="L894" s="21"/>
      <c r="M894" s="19"/>
    </row>
    <row r="895" spans="1:13" x14ac:dyDescent="0.3">
      <c r="A895" s="109">
        <v>1892</v>
      </c>
      <c r="B895" s="381"/>
      <c r="C895" s="22"/>
      <c r="D895" s="20"/>
      <c r="E895" s="20"/>
      <c r="F895" s="113" t="e">
        <f t="shared" si="13"/>
        <v>#DIV/0!</v>
      </c>
      <c r="G895" s="43"/>
      <c r="H895" s="43"/>
      <c r="I895" s="43"/>
      <c r="J895" s="22"/>
      <c r="K895" s="23"/>
      <c r="L895" s="21"/>
      <c r="M895" s="19"/>
    </row>
    <row r="896" spans="1:13" x14ac:dyDescent="0.3">
      <c r="A896" s="109">
        <v>1893</v>
      </c>
      <c r="B896" s="381"/>
      <c r="C896" s="22"/>
      <c r="D896" s="20"/>
      <c r="E896" s="20"/>
      <c r="F896" s="113" t="e">
        <f t="shared" si="13"/>
        <v>#DIV/0!</v>
      </c>
      <c r="G896" s="43"/>
      <c r="H896" s="43"/>
      <c r="I896" s="43"/>
      <c r="J896" s="22"/>
      <c r="K896" s="23"/>
      <c r="L896" s="21"/>
      <c r="M896" s="19"/>
    </row>
    <row r="897" spans="1:13" x14ac:dyDescent="0.3">
      <c r="A897" s="109">
        <v>1894</v>
      </c>
      <c r="B897" s="381"/>
      <c r="C897" s="22"/>
      <c r="D897" s="20"/>
      <c r="E897" s="20"/>
      <c r="F897" s="113" t="e">
        <f t="shared" si="13"/>
        <v>#DIV/0!</v>
      </c>
      <c r="G897" s="43"/>
      <c r="H897" s="43"/>
      <c r="I897" s="43"/>
      <c r="J897" s="22"/>
      <c r="K897" s="23"/>
      <c r="L897" s="21"/>
      <c r="M897" s="19"/>
    </row>
    <row r="898" spans="1:13" x14ac:dyDescent="0.3">
      <c r="A898" s="109">
        <v>1895</v>
      </c>
      <c r="B898" s="381"/>
      <c r="C898" s="22"/>
      <c r="D898" s="20"/>
      <c r="E898" s="20"/>
      <c r="F898" s="113" t="e">
        <f t="shared" si="13"/>
        <v>#DIV/0!</v>
      </c>
      <c r="G898" s="43"/>
      <c r="H898" s="43"/>
      <c r="I898" s="43"/>
      <c r="J898" s="22"/>
      <c r="K898" s="23"/>
      <c r="L898" s="21"/>
      <c r="M898" s="19"/>
    </row>
    <row r="899" spans="1:13" x14ac:dyDescent="0.3">
      <c r="A899" s="109">
        <v>1896</v>
      </c>
      <c r="B899" s="381"/>
      <c r="C899" s="22"/>
      <c r="D899" s="20"/>
      <c r="E899" s="20"/>
      <c r="F899" s="113" t="e">
        <f t="shared" si="13"/>
        <v>#DIV/0!</v>
      </c>
      <c r="G899" s="43"/>
      <c r="H899" s="43"/>
      <c r="I899" s="43"/>
      <c r="J899" s="22"/>
      <c r="K899" s="23"/>
      <c r="L899" s="21"/>
      <c r="M899" s="19"/>
    </row>
    <row r="900" spans="1:13" x14ac:dyDescent="0.3">
      <c r="A900" s="109">
        <v>1897</v>
      </c>
      <c r="B900" s="381"/>
      <c r="C900" s="22"/>
      <c r="D900" s="20"/>
      <c r="E900" s="20"/>
      <c r="F900" s="113" t="e">
        <f t="shared" ref="F900:F963" si="14">ROUNDDOWN(H900/G900,0)</f>
        <v>#DIV/0!</v>
      </c>
      <c r="G900" s="43"/>
      <c r="H900" s="43"/>
      <c r="I900" s="43"/>
      <c r="J900" s="22"/>
      <c r="K900" s="23"/>
      <c r="L900" s="21"/>
      <c r="M900" s="19"/>
    </row>
    <row r="901" spans="1:13" x14ac:dyDescent="0.3">
      <c r="A901" s="109">
        <v>1898</v>
      </c>
      <c r="B901" s="381"/>
      <c r="C901" s="22"/>
      <c r="D901" s="20"/>
      <c r="E901" s="20"/>
      <c r="F901" s="113" t="e">
        <f t="shared" si="14"/>
        <v>#DIV/0!</v>
      </c>
      <c r="G901" s="43"/>
      <c r="H901" s="43"/>
      <c r="I901" s="43"/>
      <c r="J901" s="22"/>
      <c r="K901" s="23"/>
      <c r="L901" s="21"/>
      <c r="M901" s="19"/>
    </row>
    <row r="902" spans="1:13" x14ac:dyDescent="0.3">
      <c r="A902" s="109">
        <v>1899</v>
      </c>
      <c r="B902" s="381"/>
      <c r="C902" s="22"/>
      <c r="D902" s="20"/>
      <c r="E902" s="20"/>
      <c r="F902" s="113" t="e">
        <f t="shared" si="14"/>
        <v>#DIV/0!</v>
      </c>
      <c r="G902" s="43"/>
      <c r="H902" s="43"/>
      <c r="I902" s="43"/>
      <c r="J902" s="22"/>
      <c r="K902" s="23"/>
      <c r="L902" s="21"/>
      <c r="M902" s="19"/>
    </row>
    <row r="903" spans="1:13" x14ac:dyDescent="0.3">
      <c r="A903" s="109">
        <v>1900</v>
      </c>
      <c r="B903" s="381"/>
      <c r="C903" s="22"/>
      <c r="D903" s="20"/>
      <c r="E903" s="20"/>
      <c r="F903" s="113" t="e">
        <f t="shared" si="14"/>
        <v>#DIV/0!</v>
      </c>
      <c r="G903" s="43"/>
      <c r="H903" s="43"/>
      <c r="I903" s="43"/>
      <c r="J903" s="22"/>
      <c r="K903" s="23"/>
      <c r="L903" s="21"/>
      <c r="M903" s="19"/>
    </row>
    <row r="904" spans="1:13" x14ac:dyDescent="0.3">
      <c r="A904" s="109">
        <v>1901</v>
      </c>
      <c r="B904" s="381"/>
      <c r="C904" s="22"/>
      <c r="D904" s="20"/>
      <c r="E904" s="20"/>
      <c r="F904" s="113" t="e">
        <f t="shared" si="14"/>
        <v>#DIV/0!</v>
      </c>
      <c r="G904" s="43"/>
      <c r="H904" s="43"/>
      <c r="I904" s="43"/>
      <c r="J904" s="22"/>
      <c r="K904" s="23"/>
      <c r="L904" s="21"/>
      <c r="M904" s="19"/>
    </row>
    <row r="905" spans="1:13" x14ac:dyDescent="0.3">
      <c r="A905" s="109">
        <v>1902</v>
      </c>
      <c r="B905" s="381"/>
      <c r="C905" s="22"/>
      <c r="D905" s="20"/>
      <c r="E905" s="20"/>
      <c r="F905" s="113" t="e">
        <f t="shared" si="14"/>
        <v>#DIV/0!</v>
      </c>
      <c r="G905" s="43"/>
      <c r="H905" s="43"/>
      <c r="I905" s="43"/>
      <c r="J905" s="22"/>
      <c r="K905" s="23"/>
      <c r="L905" s="21"/>
      <c r="M905" s="19"/>
    </row>
    <row r="906" spans="1:13" x14ac:dyDescent="0.3">
      <c r="A906" s="109">
        <v>1903</v>
      </c>
      <c r="B906" s="381"/>
      <c r="C906" s="22"/>
      <c r="D906" s="20"/>
      <c r="E906" s="20"/>
      <c r="F906" s="113" t="e">
        <f t="shared" si="14"/>
        <v>#DIV/0!</v>
      </c>
      <c r="G906" s="43"/>
      <c r="H906" s="43"/>
      <c r="I906" s="43"/>
      <c r="J906" s="22"/>
      <c r="K906" s="23"/>
      <c r="L906" s="21"/>
      <c r="M906" s="19"/>
    </row>
    <row r="907" spans="1:13" x14ac:dyDescent="0.3">
      <c r="A907" s="109">
        <v>1904</v>
      </c>
      <c r="B907" s="381"/>
      <c r="C907" s="22"/>
      <c r="D907" s="20"/>
      <c r="E907" s="20"/>
      <c r="F907" s="113" t="e">
        <f t="shared" si="14"/>
        <v>#DIV/0!</v>
      </c>
      <c r="G907" s="43"/>
      <c r="H907" s="43"/>
      <c r="I907" s="43"/>
      <c r="J907" s="22"/>
      <c r="K907" s="23"/>
      <c r="L907" s="21"/>
      <c r="M907" s="19"/>
    </row>
    <row r="908" spans="1:13" x14ac:dyDescent="0.3">
      <c r="A908" s="109">
        <v>1905</v>
      </c>
      <c r="B908" s="381"/>
      <c r="C908" s="22"/>
      <c r="D908" s="20"/>
      <c r="E908" s="20"/>
      <c r="F908" s="113" t="e">
        <f t="shared" si="14"/>
        <v>#DIV/0!</v>
      </c>
      <c r="G908" s="43"/>
      <c r="H908" s="43"/>
      <c r="I908" s="43"/>
      <c r="J908" s="22"/>
      <c r="K908" s="23"/>
      <c r="L908" s="21"/>
      <c r="M908" s="19"/>
    </row>
    <row r="909" spans="1:13" x14ac:dyDescent="0.3">
      <c r="A909" s="109">
        <v>1906</v>
      </c>
      <c r="B909" s="381"/>
      <c r="C909" s="22"/>
      <c r="D909" s="20"/>
      <c r="E909" s="20"/>
      <c r="F909" s="113" t="e">
        <f t="shared" si="14"/>
        <v>#DIV/0!</v>
      </c>
      <c r="G909" s="43"/>
      <c r="H909" s="43"/>
      <c r="I909" s="43"/>
      <c r="J909" s="22"/>
      <c r="K909" s="23"/>
      <c r="L909" s="21"/>
      <c r="M909" s="19"/>
    </row>
    <row r="910" spans="1:13" x14ac:dyDescent="0.3">
      <c r="A910" s="109">
        <v>1907</v>
      </c>
      <c r="B910" s="381"/>
      <c r="C910" s="22"/>
      <c r="D910" s="20"/>
      <c r="E910" s="20"/>
      <c r="F910" s="113" t="e">
        <f t="shared" si="14"/>
        <v>#DIV/0!</v>
      </c>
      <c r="G910" s="43"/>
      <c r="H910" s="43"/>
      <c r="I910" s="43"/>
      <c r="J910" s="22"/>
      <c r="K910" s="23"/>
      <c r="L910" s="21"/>
      <c r="M910" s="19"/>
    </row>
    <row r="911" spans="1:13" x14ac:dyDescent="0.3">
      <c r="A911" s="109">
        <v>1908</v>
      </c>
      <c r="B911" s="381"/>
      <c r="C911" s="22"/>
      <c r="D911" s="20"/>
      <c r="E911" s="20"/>
      <c r="F911" s="113" t="e">
        <f t="shared" si="14"/>
        <v>#DIV/0!</v>
      </c>
      <c r="G911" s="43"/>
      <c r="H911" s="43"/>
      <c r="I911" s="43"/>
      <c r="J911" s="22"/>
      <c r="K911" s="23"/>
      <c r="L911" s="21"/>
      <c r="M911" s="19"/>
    </row>
    <row r="912" spans="1:13" x14ac:dyDescent="0.3">
      <c r="A912" s="109">
        <v>1909</v>
      </c>
      <c r="B912" s="381"/>
      <c r="C912" s="22"/>
      <c r="D912" s="20"/>
      <c r="E912" s="20"/>
      <c r="F912" s="113" t="e">
        <f t="shared" si="14"/>
        <v>#DIV/0!</v>
      </c>
      <c r="G912" s="43"/>
      <c r="H912" s="43"/>
      <c r="I912" s="43"/>
      <c r="J912" s="22"/>
      <c r="K912" s="23"/>
      <c r="L912" s="21"/>
      <c r="M912" s="19"/>
    </row>
    <row r="913" spans="1:13" x14ac:dyDescent="0.3">
      <c r="A913" s="109">
        <v>1910</v>
      </c>
      <c r="B913" s="381"/>
      <c r="C913" s="22"/>
      <c r="D913" s="20"/>
      <c r="E913" s="20"/>
      <c r="F913" s="113" t="e">
        <f t="shared" si="14"/>
        <v>#DIV/0!</v>
      </c>
      <c r="G913" s="43"/>
      <c r="H913" s="43"/>
      <c r="I913" s="43"/>
      <c r="J913" s="22"/>
      <c r="K913" s="23"/>
      <c r="L913" s="21"/>
      <c r="M913" s="19"/>
    </row>
    <row r="914" spans="1:13" x14ac:dyDescent="0.3">
      <c r="A914" s="109">
        <v>1911</v>
      </c>
      <c r="B914" s="381"/>
      <c r="C914" s="22"/>
      <c r="D914" s="20"/>
      <c r="E914" s="20"/>
      <c r="F914" s="113" t="e">
        <f t="shared" si="14"/>
        <v>#DIV/0!</v>
      </c>
      <c r="G914" s="43"/>
      <c r="H914" s="43"/>
      <c r="I914" s="43"/>
      <c r="J914" s="22"/>
      <c r="K914" s="23"/>
      <c r="L914" s="21"/>
      <c r="M914" s="19"/>
    </row>
    <row r="915" spans="1:13" x14ac:dyDescent="0.3">
      <c r="A915" s="109">
        <v>1912</v>
      </c>
      <c r="B915" s="381"/>
      <c r="C915" s="22"/>
      <c r="D915" s="20"/>
      <c r="E915" s="20"/>
      <c r="F915" s="113" t="e">
        <f t="shared" si="14"/>
        <v>#DIV/0!</v>
      </c>
      <c r="G915" s="43"/>
      <c r="H915" s="43"/>
      <c r="I915" s="43"/>
      <c r="J915" s="22"/>
      <c r="K915" s="23"/>
      <c r="L915" s="21"/>
      <c r="M915" s="19"/>
    </row>
    <row r="916" spans="1:13" x14ac:dyDescent="0.3">
      <c r="A916" s="109">
        <v>1913</v>
      </c>
      <c r="B916" s="381"/>
      <c r="C916" s="22"/>
      <c r="D916" s="20"/>
      <c r="E916" s="20"/>
      <c r="F916" s="113" t="e">
        <f t="shared" si="14"/>
        <v>#DIV/0!</v>
      </c>
      <c r="G916" s="43"/>
      <c r="H916" s="43"/>
      <c r="I916" s="43"/>
      <c r="J916" s="22"/>
      <c r="K916" s="23"/>
      <c r="L916" s="21"/>
      <c r="M916" s="19"/>
    </row>
    <row r="917" spans="1:13" x14ac:dyDescent="0.3">
      <c r="A917" s="109">
        <v>1914</v>
      </c>
      <c r="B917" s="381"/>
      <c r="C917" s="22"/>
      <c r="D917" s="20"/>
      <c r="E917" s="20"/>
      <c r="F917" s="113" t="e">
        <f t="shared" si="14"/>
        <v>#DIV/0!</v>
      </c>
      <c r="G917" s="43"/>
      <c r="H917" s="43"/>
      <c r="I917" s="43"/>
      <c r="J917" s="22"/>
      <c r="K917" s="23"/>
      <c r="L917" s="21"/>
      <c r="M917" s="19"/>
    </row>
    <row r="918" spans="1:13" x14ac:dyDescent="0.3">
      <c r="A918" s="109">
        <v>1915</v>
      </c>
      <c r="B918" s="381"/>
      <c r="C918" s="22"/>
      <c r="D918" s="20"/>
      <c r="E918" s="20"/>
      <c r="F918" s="113" t="e">
        <f t="shared" si="14"/>
        <v>#DIV/0!</v>
      </c>
      <c r="G918" s="43"/>
      <c r="H918" s="43"/>
      <c r="I918" s="43"/>
      <c r="J918" s="22"/>
      <c r="K918" s="23"/>
      <c r="L918" s="21"/>
      <c r="M918" s="19"/>
    </row>
    <row r="919" spans="1:13" x14ac:dyDescent="0.3">
      <c r="A919" s="109">
        <v>1916</v>
      </c>
      <c r="B919" s="381"/>
      <c r="C919" s="22"/>
      <c r="D919" s="20"/>
      <c r="E919" s="20"/>
      <c r="F919" s="113" t="e">
        <f t="shared" si="14"/>
        <v>#DIV/0!</v>
      </c>
      <c r="G919" s="43"/>
      <c r="H919" s="43"/>
      <c r="I919" s="43"/>
      <c r="J919" s="22"/>
      <c r="K919" s="23"/>
      <c r="L919" s="21"/>
      <c r="M919" s="19"/>
    </row>
    <row r="920" spans="1:13" x14ac:dyDescent="0.3">
      <c r="A920" s="109">
        <v>1917</v>
      </c>
      <c r="B920" s="381"/>
      <c r="C920" s="22"/>
      <c r="D920" s="20"/>
      <c r="E920" s="20"/>
      <c r="F920" s="113" t="e">
        <f t="shared" si="14"/>
        <v>#DIV/0!</v>
      </c>
      <c r="G920" s="43"/>
      <c r="H920" s="43"/>
      <c r="I920" s="43"/>
      <c r="J920" s="22"/>
      <c r="K920" s="23"/>
      <c r="L920" s="21"/>
      <c r="M920" s="19"/>
    </row>
    <row r="921" spans="1:13" x14ac:dyDescent="0.3">
      <c r="A921" s="109">
        <v>1918</v>
      </c>
      <c r="B921" s="381"/>
      <c r="C921" s="22"/>
      <c r="D921" s="20"/>
      <c r="E921" s="20"/>
      <c r="F921" s="113" t="e">
        <f t="shared" si="14"/>
        <v>#DIV/0!</v>
      </c>
      <c r="G921" s="43"/>
      <c r="H921" s="43"/>
      <c r="I921" s="43"/>
      <c r="J921" s="22"/>
      <c r="K921" s="23"/>
      <c r="L921" s="21"/>
      <c r="M921" s="19"/>
    </row>
    <row r="922" spans="1:13" x14ac:dyDescent="0.3">
      <c r="A922" s="109">
        <v>1919</v>
      </c>
      <c r="B922" s="381"/>
      <c r="C922" s="22"/>
      <c r="D922" s="20"/>
      <c r="E922" s="20"/>
      <c r="F922" s="113" t="e">
        <f t="shared" si="14"/>
        <v>#DIV/0!</v>
      </c>
      <c r="G922" s="43"/>
      <c r="H922" s="43"/>
      <c r="I922" s="43"/>
      <c r="J922" s="22"/>
      <c r="K922" s="23"/>
      <c r="L922" s="21"/>
      <c r="M922" s="19"/>
    </row>
    <row r="923" spans="1:13" x14ac:dyDescent="0.3">
      <c r="A923" s="109">
        <v>1920</v>
      </c>
      <c r="B923" s="381"/>
      <c r="C923" s="22"/>
      <c r="D923" s="20"/>
      <c r="E923" s="20"/>
      <c r="F923" s="113" t="e">
        <f t="shared" si="14"/>
        <v>#DIV/0!</v>
      </c>
      <c r="G923" s="43"/>
      <c r="H923" s="43"/>
      <c r="I923" s="43"/>
      <c r="J923" s="22"/>
      <c r="K923" s="23"/>
      <c r="L923" s="21"/>
      <c r="M923" s="19"/>
    </row>
    <row r="924" spans="1:13" x14ac:dyDescent="0.3">
      <c r="A924" s="109">
        <v>1921</v>
      </c>
      <c r="B924" s="381"/>
      <c r="C924" s="22"/>
      <c r="D924" s="20"/>
      <c r="E924" s="20"/>
      <c r="F924" s="113" t="e">
        <f t="shared" si="14"/>
        <v>#DIV/0!</v>
      </c>
      <c r="G924" s="43"/>
      <c r="H924" s="43"/>
      <c r="I924" s="43"/>
      <c r="J924" s="22"/>
      <c r="K924" s="23"/>
      <c r="L924" s="21"/>
      <c r="M924" s="19"/>
    </row>
    <row r="925" spans="1:13" x14ac:dyDescent="0.3">
      <c r="A925" s="109">
        <v>1922</v>
      </c>
      <c r="B925" s="381"/>
      <c r="C925" s="22"/>
      <c r="D925" s="20"/>
      <c r="E925" s="20"/>
      <c r="F925" s="113" t="e">
        <f t="shared" si="14"/>
        <v>#DIV/0!</v>
      </c>
      <c r="G925" s="43"/>
      <c r="H925" s="43"/>
      <c r="I925" s="43"/>
      <c r="J925" s="22"/>
      <c r="K925" s="23"/>
      <c r="L925" s="21"/>
      <c r="M925" s="19"/>
    </row>
    <row r="926" spans="1:13" x14ac:dyDescent="0.3">
      <c r="A926" s="109">
        <v>1923</v>
      </c>
      <c r="B926" s="381"/>
      <c r="C926" s="22"/>
      <c r="D926" s="20"/>
      <c r="E926" s="20"/>
      <c r="F926" s="113" t="e">
        <f t="shared" si="14"/>
        <v>#DIV/0!</v>
      </c>
      <c r="G926" s="43"/>
      <c r="H926" s="43"/>
      <c r="I926" s="43"/>
      <c r="J926" s="22"/>
      <c r="K926" s="23"/>
      <c r="L926" s="21"/>
      <c r="M926" s="19"/>
    </row>
    <row r="927" spans="1:13" x14ac:dyDescent="0.3">
      <c r="A927" s="109">
        <v>1924</v>
      </c>
      <c r="B927" s="381"/>
      <c r="C927" s="22"/>
      <c r="D927" s="20"/>
      <c r="E927" s="20"/>
      <c r="F927" s="113" t="e">
        <f t="shared" si="14"/>
        <v>#DIV/0!</v>
      </c>
      <c r="G927" s="43"/>
      <c r="H927" s="43"/>
      <c r="I927" s="43"/>
      <c r="J927" s="22"/>
      <c r="K927" s="23"/>
      <c r="L927" s="21"/>
      <c r="M927" s="19"/>
    </row>
    <row r="928" spans="1:13" x14ac:dyDescent="0.3">
      <c r="A928" s="109">
        <v>1925</v>
      </c>
      <c r="B928" s="381"/>
      <c r="C928" s="22"/>
      <c r="D928" s="20"/>
      <c r="E928" s="20"/>
      <c r="F928" s="113" t="e">
        <f t="shared" si="14"/>
        <v>#DIV/0!</v>
      </c>
      <c r="G928" s="43"/>
      <c r="H928" s="43"/>
      <c r="I928" s="43"/>
      <c r="J928" s="22"/>
      <c r="K928" s="23"/>
      <c r="L928" s="21"/>
      <c r="M928" s="19"/>
    </row>
    <row r="929" spans="1:13" x14ac:dyDescent="0.3">
      <c r="A929" s="109">
        <v>1926</v>
      </c>
      <c r="B929" s="381"/>
      <c r="C929" s="22"/>
      <c r="D929" s="20"/>
      <c r="E929" s="20"/>
      <c r="F929" s="113" t="e">
        <f t="shared" si="14"/>
        <v>#DIV/0!</v>
      </c>
      <c r="G929" s="43"/>
      <c r="H929" s="43"/>
      <c r="I929" s="43"/>
      <c r="J929" s="22"/>
      <c r="K929" s="23"/>
      <c r="L929" s="21"/>
      <c r="M929" s="19"/>
    </row>
    <row r="930" spans="1:13" x14ac:dyDescent="0.3">
      <c r="A930" s="109">
        <v>1927</v>
      </c>
      <c r="B930" s="381"/>
      <c r="C930" s="22"/>
      <c r="D930" s="20"/>
      <c r="E930" s="20"/>
      <c r="F930" s="113" t="e">
        <f t="shared" si="14"/>
        <v>#DIV/0!</v>
      </c>
      <c r="G930" s="43"/>
      <c r="H930" s="43"/>
      <c r="I930" s="43"/>
      <c r="J930" s="22"/>
      <c r="K930" s="23"/>
      <c r="L930" s="21"/>
      <c r="M930" s="19"/>
    </row>
    <row r="931" spans="1:13" x14ac:dyDescent="0.3">
      <c r="A931" s="109">
        <v>1928</v>
      </c>
      <c r="B931" s="381"/>
      <c r="C931" s="22"/>
      <c r="D931" s="20"/>
      <c r="E931" s="20"/>
      <c r="F931" s="113" t="e">
        <f t="shared" si="14"/>
        <v>#DIV/0!</v>
      </c>
      <c r="G931" s="43"/>
      <c r="H931" s="43"/>
      <c r="I931" s="43"/>
      <c r="J931" s="22"/>
      <c r="K931" s="23"/>
      <c r="L931" s="21"/>
      <c r="M931" s="19"/>
    </row>
    <row r="932" spans="1:13" x14ac:dyDescent="0.3">
      <c r="A932" s="109">
        <v>1929</v>
      </c>
      <c r="B932" s="381"/>
      <c r="C932" s="22"/>
      <c r="D932" s="20"/>
      <c r="E932" s="20"/>
      <c r="F932" s="113" t="e">
        <f t="shared" si="14"/>
        <v>#DIV/0!</v>
      </c>
      <c r="G932" s="43"/>
      <c r="H932" s="43"/>
      <c r="I932" s="43"/>
      <c r="J932" s="22"/>
      <c r="K932" s="23"/>
      <c r="L932" s="21"/>
      <c r="M932" s="19"/>
    </row>
    <row r="933" spans="1:13" x14ac:dyDescent="0.3">
      <c r="A933" s="109">
        <v>1930</v>
      </c>
      <c r="B933" s="381"/>
      <c r="C933" s="22"/>
      <c r="D933" s="20"/>
      <c r="E933" s="20"/>
      <c r="F933" s="113" t="e">
        <f t="shared" si="14"/>
        <v>#DIV/0!</v>
      </c>
      <c r="G933" s="43"/>
      <c r="H933" s="43"/>
      <c r="I933" s="43"/>
      <c r="J933" s="22"/>
      <c r="K933" s="23"/>
      <c r="L933" s="21"/>
      <c r="M933" s="19"/>
    </row>
    <row r="934" spans="1:13" x14ac:dyDescent="0.3">
      <c r="A934" s="109">
        <v>1931</v>
      </c>
      <c r="B934" s="381"/>
      <c r="C934" s="22"/>
      <c r="D934" s="20"/>
      <c r="E934" s="20"/>
      <c r="F934" s="113" t="e">
        <f t="shared" si="14"/>
        <v>#DIV/0!</v>
      </c>
      <c r="G934" s="43"/>
      <c r="H934" s="43"/>
      <c r="I934" s="43"/>
      <c r="J934" s="22"/>
      <c r="K934" s="23"/>
      <c r="L934" s="21"/>
      <c r="M934" s="19"/>
    </row>
    <row r="935" spans="1:13" x14ac:dyDescent="0.3">
      <c r="A935" s="109">
        <v>1932</v>
      </c>
      <c r="B935" s="381"/>
      <c r="C935" s="22"/>
      <c r="D935" s="20"/>
      <c r="E935" s="20"/>
      <c r="F935" s="113" t="e">
        <f t="shared" si="14"/>
        <v>#DIV/0!</v>
      </c>
      <c r="G935" s="43"/>
      <c r="H935" s="43"/>
      <c r="I935" s="43"/>
      <c r="J935" s="22"/>
      <c r="K935" s="23"/>
      <c r="L935" s="21"/>
      <c r="M935" s="19"/>
    </row>
    <row r="936" spans="1:13" x14ac:dyDescent="0.3">
      <c r="A936" s="109">
        <v>1933</v>
      </c>
      <c r="B936" s="381"/>
      <c r="C936" s="22"/>
      <c r="D936" s="20"/>
      <c r="E936" s="20"/>
      <c r="F936" s="113" t="e">
        <f t="shared" si="14"/>
        <v>#DIV/0!</v>
      </c>
      <c r="G936" s="43"/>
      <c r="H936" s="43"/>
      <c r="I936" s="43"/>
      <c r="J936" s="22"/>
      <c r="K936" s="23"/>
      <c r="L936" s="21"/>
      <c r="M936" s="19"/>
    </row>
    <row r="937" spans="1:13" x14ac:dyDescent="0.3">
      <c r="A937" s="109">
        <v>1934</v>
      </c>
      <c r="B937" s="381"/>
      <c r="C937" s="22"/>
      <c r="D937" s="20"/>
      <c r="E937" s="20"/>
      <c r="F937" s="113" t="e">
        <f t="shared" si="14"/>
        <v>#DIV/0!</v>
      </c>
      <c r="G937" s="43"/>
      <c r="H937" s="43"/>
      <c r="I937" s="43"/>
      <c r="J937" s="22"/>
      <c r="K937" s="23"/>
      <c r="L937" s="21"/>
      <c r="M937" s="19"/>
    </row>
    <row r="938" spans="1:13" x14ac:dyDescent="0.3">
      <c r="A938" s="109">
        <v>1935</v>
      </c>
      <c r="B938" s="381"/>
      <c r="C938" s="22"/>
      <c r="D938" s="20"/>
      <c r="E938" s="20"/>
      <c r="F938" s="113" t="e">
        <f t="shared" si="14"/>
        <v>#DIV/0!</v>
      </c>
      <c r="G938" s="43"/>
      <c r="H938" s="43"/>
      <c r="I938" s="43"/>
      <c r="J938" s="22"/>
      <c r="K938" s="23"/>
      <c r="L938" s="21"/>
      <c r="M938" s="19"/>
    </row>
    <row r="939" spans="1:13" x14ac:dyDescent="0.3">
      <c r="A939" s="109">
        <v>1936</v>
      </c>
      <c r="B939" s="381"/>
      <c r="C939" s="22"/>
      <c r="D939" s="20"/>
      <c r="E939" s="20"/>
      <c r="F939" s="113" t="e">
        <f t="shared" si="14"/>
        <v>#DIV/0!</v>
      </c>
      <c r="G939" s="43"/>
      <c r="H939" s="43"/>
      <c r="I939" s="43"/>
      <c r="J939" s="22"/>
      <c r="K939" s="23"/>
      <c r="L939" s="21"/>
      <c r="M939" s="19"/>
    </row>
    <row r="940" spans="1:13" x14ac:dyDescent="0.3">
      <c r="A940" s="109">
        <v>1937</v>
      </c>
      <c r="B940" s="381"/>
      <c r="C940" s="22"/>
      <c r="D940" s="20"/>
      <c r="E940" s="20"/>
      <c r="F940" s="113" t="e">
        <f t="shared" si="14"/>
        <v>#DIV/0!</v>
      </c>
      <c r="G940" s="43"/>
      <c r="H940" s="43"/>
      <c r="I940" s="43"/>
      <c r="J940" s="22"/>
      <c r="K940" s="23"/>
      <c r="L940" s="21"/>
      <c r="M940" s="19"/>
    </row>
    <row r="941" spans="1:13" x14ac:dyDescent="0.3">
      <c r="A941" s="109">
        <v>1938</v>
      </c>
      <c r="B941" s="381"/>
      <c r="C941" s="22"/>
      <c r="D941" s="20"/>
      <c r="E941" s="20"/>
      <c r="F941" s="113" t="e">
        <f t="shared" si="14"/>
        <v>#DIV/0!</v>
      </c>
      <c r="G941" s="43"/>
      <c r="H941" s="43"/>
      <c r="I941" s="43"/>
      <c r="J941" s="22"/>
      <c r="K941" s="23"/>
      <c r="L941" s="21"/>
      <c r="M941" s="19"/>
    </row>
    <row r="942" spans="1:13" x14ac:dyDescent="0.3">
      <c r="A942" s="109">
        <v>1939</v>
      </c>
      <c r="B942" s="381"/>
      <c r="C942" s="22"/>
      <c r="D942" s="20"/>
      <c r="E942" s="20"/>
      <c r="F942" s="113" t="e">
        <f t="shared" si="14"/>
        <v>#DIV/0!</v>
      </c>
      <c r="G942" s="43"/>
      <c r="H942" s="43"/>
      <c r="I942" s="43"/>
      <c r="J942" s="22"/>
      <c r="K942" s="23"/>
      <c r="L942" s="21"/>
      <c r="M942" s="19"/>
    </row>
    <row r="943" spans="1:13" x14ac:dyDescent="0.3">
      <c r="A943" s="109">
        <v>1940</v>
      </c>
      <c r="B943" s="381"/>
      <c r="C943" s="22"/>
      <c r="D943" s="20"/>
      <c r="E943" s="20"/>
      <c r="F943" s="113" t="e">
        <f t="shared" si="14"/>
        <v>#DIV/0!</v>
      </c>
      <c r="G943" s="43"/>
      <c r="H943" s="43"/>
      <c r="I943" s="43"/>
      <c r="J943" s="22"/>
      <c r="K943" s="23"/>
      <c r="L943" s="21"/>
      <c r="M943" s="19"/>
    </row>
    <row r="944" spans="1:13" x14ac:dyDescent="0.3">
      <c r="A944" s="109">
        <v>1941</v>
      </c>
      <c r="B944" s="381"/>
      <c r="C944" s="22"/>
      <c r="D944" s="20"/>
      <c r="E944" s="20"/>
      <c r="F944" s="113" t="e">
        <f t="shared" si="14"/>
        <v>#DIV/0!</v>
      </c>
      <c r="G944" s="43"/>
      <c r="H944" s="43"/>
      <c r="I944" s="43"/>
      <c r="J944" s="22"/>
      <c r="K944" s="23"/>
      <c r="L944" s="21"/>
      <c r="M944" s="19"/>
    </row>
    <row r="945" spans="1:13" x14ac:dyDescent="0.3">
      <c r="A945" s="109">
        <v>1942</v>
      </c>
      <c r="B945" s="381"/>
      <c r="C945" s="22"/>
      <c r="D945" s="20"/>
      <c r="E945" s="20"/>
      <c r="F945" s="113" t="e">
        <f t="shared" si="14"/>
        <v>#DIV/0!</v>
      </c>
      <c r="G945" s="43"/>
      <c r="H945" s="43"/>
      <c r="I945" s="43"/>
      <c r="J945" s="22"/>
      <c r="K945" s="23"/>
      <c r="L945" s="21"/>
      <c r="M945" s="19"/>
    </row>
    <row r="946" spans="1:13" x14ac:dyDescent="0.3">
      <c r="A946" s="109">
        <v>1943</v>
      </c>
      <c r="B946" s="381"/>
      <c r="C946" s="22"/>
      <c r="D946" s="20"/>
      <c r="E946" s="20"/>
      <c r="F946" s="113" t="e">
        <f t="shared" si="14"/>
        <v>#DIV/0!</v>
      </c>
      <c r="G946" s="43"/>
      <c r="H946" s="43"/>
      <c r="I946" s="43"/>
      <c r="J946" s="22"/>
      <c r="K946" s="23"/>
      <c r="L946" s="21"/>
      <c r="M946" s="19"/>
    </row>
    <row r="947" spans="1:13" x14ac:dyDescent="0.3">
      <c r="A947" s="109">
        <v>1944</v>
      </c>
      <c r="B947" s="381"/>
      <c r="C947" s="22"/>
      <c r="D947" s="20"/>
      <c r="E947" s="20"/>
      <c r="F947" s="113" t="e">
        <f t="shared" si="14"/>
        <v>#DIV/0!</v>
      </c>
      <c r="G947" s="43"/>
      <c r="H947" s="43"/>
      <c r="I947" s="43"/>
      <c r="J947" s="22"/>
      <c r="K947" s="23"/>
      <c r="L947" s="21"/>
      <c r="M947" s="19"/>
    </row>
    <row r="948" spans="1:13" x14ac:dyDescent="0.3">
      <c r="A948" s="109">
        <v>1945</v>
      </c>
      <c r="B948" s="381"/>
      <c r="C948" s="22"/>
      <c r="D948" s="20"/>
      <c r="E948" s="20"/>
      <c r="F948" s="113" t="e">
        <f t="shared" si="14"/>
        <v>#DIV/0!</v>
      </c>
      <c r="G948" s="43"/>
      <c r="H948" s="43"/>
      <c r="I948" s="43"/>
      <c r="J948" s="22"/>
      <c r="K948" s="23"/>
      <c r="L948" s="21"/>
      <c r="M948" s="19"/>
    </row>
    <row r="949" spans="1:13" x14ac:dyDescent="0.3">
      <c r="A949" s="109">
        <v>1946</v>
      </c>
      <c r="B949" s="381"/>
      <c r="C949" s="22"/>
      <c r="D949" s="20"/>
      <c r="E949" s="20"/>
      <c r="F949" s="113" t="e">
        <f t="shared" si="14"/>
        <v>#DIV/0!</v>
      </c>
      <c r="G949" s="43"/>
      <c r="H949" s="43"/>
      <c r="I949" s="43"/>
      <c r="J949" s="22"/>
      <c r="K949" s="23"/>
      <c r="L949" s="21"/>
      <c r="M949" s="19"/>
    </row>
    <row r="950" spans="1:13" x14ac:dyDescent="0.3">
      <c r="A950" s="109">
        <v>1947</v>
      </c>
      <c r="B950" s="381"/>
      <c r="C950" s="22"/>
      <c r="D950" s="20"/>
      <c r="E950" s="20"/>
      <c r="F950" s="113" t="e">
        <f t="shared" si="14"/>
        <v>#DIV/0!</v>
      </c>
      <c r="G950" s="43"/>
      <c r="H950" s="43"/>
      <c r="I950" s="43"/>
      <c r="J950" s="22"/>
      <c r="K950" s="23"/>
      <c r="L950" s="21"/>
      <c r="M950" s="19"/>
    </row>
    <row r="951" spans="1:13" x14ac:dyDescent="0.3">
      <c r="A951" s="109">
        <v>1948</v>
      </c>
      <c r="B951" s="381"/>
      <c r="C951" s="22"/>
      <c r="D951" s="20"/>
      <c r="E951" s="20"/>
      <c r="F951" s="113" t="e">
        <f t="shared" si="14"/>
        <v>#DIV/0!</v>
      </c>
      <c r="G951" s="43"/>
      <c r="H951" s="43"/>
      <c r="I951" s="43"/>
      <c r="J951" s="22"/>
      <c r="K951" s="23"/>
      <c r="L951" s="21"/>
      <c r="M951" s="19"/>
    </row>
    <row r="952" spans="1:13" x14ac:dyDescent="0.3">
      <c r="A952" s="109">
        <v>1949</v>
      </c>
      <c r="B952" s="381"/>
      <c r="C952" s="22"/>
      <c r="D952" s="20"/>
      <c r="E952" s="20"/>
      <c r="F952" s="113" t="e">
        <f t="shared" si="14"/>
        <v>#DIV/0!</v>
      </c>
      <c r="G952" s="43"/>
      <c r="H952" s="43"/>
      <c r="I952" s="43"/>
      <c r="J952" s="22"/>
      <c r="K952" s="23"/>
      <c r="L952" s="21"/>
      <c r="M952" s="19"/>
    </row>
    <row r="953" spans="1:13" x14ac:dyDescent="0.3">
      <c r="A953" s="109">
        <v>1950</v>
      </c>
      <c r="B953" s="381"/>
      <c r="C953" s="22"/>
      <c r="D953" s="20"/>
      <c r="E953" s="20"/>
      <c r="F953" s="113" t="e">
        <f t="shared" si="14"/>
        <v>#DIV/0!</v>
      </c>
      <c r="G953" s="43"/>
      <c r="H953" s="43"/>
      <c r="I953" s="43"/>
      <c r="J953" s="22"/>
      <c r="K953" s="23"/>
      <c r="L953" s="21"/>
      <c r="M953" s="19"/>
    </row>
    <row r="954" spans="1:13" x14ac:dyDescent="0.3">
      <c r="A954" s="109">
        <v>1951</v>
      </c>
      <c r="B954" s="381"/>
      <c r="C954" s="22"/>
      <c r="D954" s="20"/>
      <c r="E954" s="20"/>
      <c r="F954" s="113" t="e">
        <f t="shared" si="14"/>
        <v>#DIV/0!</v>
      </c>
      <c r="G954" s="43"/>
      <c r="H954" s="43"/>
      <c r="I954" s="43"/>
      <c r="J954" s="22"/>
      <c r="K954" s="23"/>
      <c r="L954" s="21"/>
      <c r="M954" s="19"/>
    </row>
    <row r="955" spans="1:13" x14ac:dyDescent="0.3">
      <c r="A955" s="109">
        <v>1952</v>
      </c>
      <c r="B955" s="381"/>
      <c r="C955" s="22"/>
      <c r="D955" s="20"/>
      <c r="E955" s="20"/>
      <c r="F955" s="113" t="e">
        <f t="shared" si="14"/>
        <v>#DIV/0!</v>
      </c>
      <c r="G955" s="43"/>
      <c r="H955" s="43"/>
      <c r="I955" s="43"/>
      <c r="J955" s="22"/>
      <c r="K955" s="23"/>
      <c r="L955" s="21"/>
      <c r="M955" s="19"/>
    </row>
    <row r="956" spans="1:13" x14ac:dyDescent="0.3">
      <c r="A956" s="109">
        <v>1953</v>
      </c>
      <c r="B956" s="381"/>
      <c r="C956" s="22"/>
      <c r="D956" s="20"/>
      <c r="E956" s="20"/>
      <c r="F956" s="113" t="e">
        <f t="shared" si="14"/>
        <v>#DIV/0!</v>
      </c>
      <c r="G956" s="43"/>
      <c r="H956" s="43"/>
      <c r="I956" s="43"/>
      <c r="J956" s="22"/>
      <c r="K956" s="23"/>
      <c r="L956" s="21"/>
      <c r="M956" s="19"/>
    </row>
    <row r="957" spans="1:13" x14ac:dyDescent="0.3">
      <c r="A957" s="109">
        <v>1954</v>
      </c>
      <c r="B957" s="381"/>
      <c r="C957" s="22"/>
      <c r="D957" s="20"/>
      <c r="E957" s="20"/>
      <c r="F957" s="113" t="e">
        <f t="shared" si="14"/>
        <v>#DIV/0!</v>
      </c>
      <c r="G957" s="43"/>
      <c r="H957" s="43"/>
      <c r="I957" s="43"/>
      <c r="J957" s="22"/>
      <c r="K957" s="23"/>
      <c r="L957" s="21"/>
      <c r="M957" s="19"/>
    </row>
    <row r="958" spans="1:13" x14ac:dyDescent="0.3">
      <c r="A958" s="109">
        <v>1955</v>
      </c>
      <c r="B958" s="381"/>
      <c r="C958" s="22"/>
      <c r="D958" s="20"/>
      <c r="E958" s="20"/>
      <c r="F958" s="113" t="e">
        <f t="shared" si="14"/>
        <v>#DIV/0!</v>
      </c>
      <c r="G958" s="43"/>
      <c r="H958" s="43"/>
      <c r="I958" s="43"/>
      <c r="J958" s="22"/>
      <c r="K958" s="23"/>
      <c r="L958" s="21"/>
      <c r="M958" s="19"/>
    </row>
    <row r="959" spans="1:13" x14ac:dyDescent="0.3">
      <c r="A959" s="109">
        <v>1956</v>
      </c>
      <c r="B959" s="381"/>
      <c r="C959" s="22"/>
      <c r="D959" s="20"/>
      <c r="E959" s="20"/>
      <c r="F959" s="113" t="e">
        <f t="shared" si="14"/>
        <v>#DIV/0!</v>
      </c>
      <c r="G959" s="43"/>
      <c r="H959" s="43"/>
      <c r="I959" s="43"/>
      <c r="J959" s="22"/>
      <c r="K959" s="23"/>
      <c r="L959" s="21"/>
      <c r="M959" s="19"/>
    </row>
    <row r="960" spans="1:13" x14ac:dyDescent="0.3">
      <c r="A960" s="109">
        <v>1957</v>
      </c>
      <c r="B960" s="381"/>
      <c r="C960" s="22"/>
      <c r="D960" s="20"/>
      <c r="E960" s="20"/>
      <c r="F960" s="113" t="e">
        <f t="shared" si="14"/>
        <v>#DIV/0!</v>
      </c>
      <c r="G960" s="43"/>
      <c r="H960" s="43"/>
      <c r="I960" s="43"/>
      <c r="J960" s="22"/>
      <c r="K960" s="23"/>
      <c r="L960" s="21"/>
      <c r="M960" s="19"/>
    </row>
    <row r="961" spans="1:13" x14ac:dyDescent="0.3">
      <c r="A961" s="109">
        <v>1958</v>
      </c>
      <c r="B961" s="381"/>
      <c r="C961" s="22"/>
      <c r="D961" s="20"/>
      <c r="E961" s="20"/>
      <c r="F961" s="113" t="e">
        <f t="shared" si="14"/>
        <v>#DIV/0!</v>
      </c>
      <c r="G961" s="43"/>
      <c r="H961" s="43"/>
      <c r="I961" s="43"/>
      <c r="J961" s="22"/>
      <c r="K961" s="23"/>
      <c r="L961" s="21"/>
      <c r="M961" s="19"/>
    </row>
    <row r="962" spans="1:13" x14ac:dyDescent="0.3">
      <c r="A962" s="109">
        <v>1959</v>
      </c>
      <c r="B962" s="381"/>
      <c r="C962" s="22"/>
      <c r="D962" s="20"/>
      <c r="E962" s="20"/>
      <c r="F962" s="113" t="e">
        <f t="shared" si="14"/>
        <v>#DIV/0!</v>
      </c>
      <c r="G962" s="43"/>
      <c r="H962" s="43"/>
      <c r="I962" s="43"/>
      <c r="J962" s="22"/>
      <c r="K962" s="23"/>
      <c r="L962" s="21"/>
      <c r="M962" s="19"/>
    </row>
    <row r="963" spans="1:13" x14ac:dyDescent="0.3">
      <c r="A963" s="109">
        <v>1960</v>
      </c>
      <c r="B963" s="381"/>
      <c r="C963" s="22"/>
      <c r="D963" s="20"/>
      <c r="E963" s="20"/>
      <c r="F963" s="113" t="e">
        <f t="shared" si="14"/>
        <v>#DIV/0!</v>
      </c>
      <c r="G963" s="43"/>
      <c r="H963" s="43"/>
      <c r="I963" s="43"/>
      <c r="J963" s="22"/>
      <c r="K963" s="23"/>
      <c r="L963" s="21"/>
      <c r="M963" s="19"/>
    </row>
    <row r="964" spans="1:13" x14ac:dyDescent="0.3">
      <c r="A964" s="109">
        <v>1961</v>
      </c>
      <c r="B964" s="381"/>
      <c r="C964" s="22"/>
      <c r="D964" s="20"/>
      <c r="E964" s="20"/>
      <c r="F964" s="113" t="e">
        <f t="shared" ref="F964:F1003" si="15">ROUNDDOWN(H964/G964,0)</f>
        <v>#DIV/0!</v>
      </c>
      <c r="G964" s="43"/>
      <c r="H964" s="43"/>
      <c r="I964" s="43"/>
      <c r="J964" s="22"/>
      <c r="K964" s="23"/>
      <c r="L964" s="21"/>
      <c r="M964" s="19"/>
    </row>
    <row r="965" spans="1:13" x14ac:dyDescent="0.3">
      <c r="A965" s="109">
        <v>1962</v>
      </c>
      <c r="B965" s="381"/>
      <c r="C965" s="22"/>
      <c r="D965" s="20"/>
      <c r="E965" s="20"/>
      <c r="F965" s="113" t="e">
        <f t="shared" si="15"/>
        <v>#DIV/0!</v>
      </c>
      <c r="G965" s="43"/>
      <c r="H965" s="43"/>
      <c r="I965" s="43"/>
      <c r="J965" s="22"/>
      <c r="K965" s="23"/>
      <c r="L965" s="21"/>
      <c r="M965" s="19"/>
    </row>
    <row r="966" spans="1:13" x14ac:dyDescent="0.3">
      <c r="A966" s="109">
        <v>1963</v>
      </c>
      <c r="B966" s="381"/>
      <c r="C966" s="22"/>
      <c r="D966" s="20"/>
      <c r="E966" s="20"/>
      <c r="F966" s="113" t="e">
        <f t="shared" si="15"/>
        <v>#DIV/0!</v>
      </c>
      <c r="G966" s="43"/>
      <c r="H966" s="43"/>
      <c r="I966" s="43"/>
      <c r="J966" s="22"/>
      <c r="K966" s="23"/>
      <c r="L966" s="21"/>
      <c r="M966" s="19"/>
    </row>
    <row r="967" spans="1:13" x14ac:dyDescent="0.3">
      <c r="A967" s="109">
        <v>1964</v>
      </c>
      <c r="B967" s="381"/>
      <c r="C967" s="22"/>
      <c r="D967" s="20"/>
      <c r="E967" s="20"/>
      <c r="F967" s="113" t="e">
        <f t="shared" si="15"/>
        <v>#DIV/0!</v>
      </c>
      <c r="G967" s="43"/>
      <c r="H967" s="43"/>
      <c r="I967" s="43"/>
      <c r="J967" s="22"/>
      <c r="K967" s="23"/>
      <c r="L967" s="21"/>
      <c r="M967" s="19"/>
    </row>
    <row r="968" spans="1:13" x14ac:dyDescent="0.3">
      <c r="A968" s="109">
        <v>1965</v>
      </c>
      <c r="B968" s="381"/>
      <c r="C968" s="22"/>
      <c r="D968" s="20"/>
      <c r="E968" s="20"/>
      <c r="F968" s="113" t="e">
        <f t="shared" si="15"/>
        <v>#DIV/0!</v>
      </c>
      <c r="G968" s="43"/>
      <c r="H968" s="43"/>
      <c r="I968" s="43"/>
      <c r="J968" s="22"/>
      <c r="K968" s="23"/>
      <c r="L968" s="21"/>
      <c r="M968" s="19"/>
    </row>
    <row r="969" spans="1:13" x14ac:dyDescent="0.3">
      <c r="A969" s="109">
        <v>1966</v>
      </c>
      <c r="B969" s="381"/>
      <c r="C969" s="22"/>
      <c r="D969" s="20"/>
      <c r="E969" s="20"/>
      <c r="F969" s="113" t="e">
        <f t="shared" si="15"/>
        <v>#DIV/0!</v>
      </c>
      <c r="G969" s="43"/>
      <c r="H969" s="43"/>
      <c r="I969" s="43"/>
      <c r="J969" s="22"/>
      <c r="K969" s="23"/>
      <c r="L969" s="21"/>
      <c r="M969" s="19"/>
    </row>
    <row r="970" spans="1:13" x14ac:dyDescent="0.3">
      <c r="A970" s="109">
        <v>1967</v>
      </c>
      <c r="B970" s="381"/>
      <c r="C970" s="22"/>
      <c r="D970" s="20"/>
      <c r="E970" s="20"/>
      <c r="F970" s="113" t="e">
        <f t="shared" si="15"/>
        <v>#DIV/0!</v>
      </c>
      <c r="G970" s="43"/>
      <c r="H970" s="43"/>
      <c r="I970" s="43"/>
      <c r="J970" s="22"/>
      <c r="K970" s="23"/>
      <c r="L970" s="21"/>
      <c r="M970" s="19"/>
    </row>
    <row r="971" spans="1:13" x14ac:dyDescent="0.3">
      <c r="A971" s="109">
        <v>1968</v>
      </c>
      <c r="B971" s="381"/>
      <c r="C971" s="22"/>
      <c r="D971" s="20"/>
      <c r="E971" s="20"/>
      <c r="F971" s="113" t="e">
        <f t="shared" si="15"/>
        <v>#DIV/0!</v>
      </c>
      <c r="G971" s="43"/>
      <c r="H971" s="43"/>
      <c r="I971" s="43"/>
      <c r="J971" s="22"/>
      <c r="K971" s="23"/>
      <c r="L971" s="21"/>
      <c r="M971" s="19"/>
    </row>
    <row r="972" spans="1:13" x14ac:dyDescent="0.3">
      <c r="A972" s="109">
        <v>1969</v>
      </c>
      <c r="B972" s="381"/>
      <c r="C972" s="22"/>
      <c r="D972" s="20"/>
      <c r="E972" s="20"/>
      <c r="F972" s="113" t="e">
        <f t="shared" si="15"/>
        <v>#DIV/0!</v>
      </c>
      <c r="G972" s="43"/>
      <c r="H972" s="43"/>
      <c r="I972" s="43"/>
      <c r="J972" s="22"/>
      <c r="K972" s="23"/>
      <c r="L972" s="21"/>
      <c r="M972" s="19"/>
    </row>
    <row r="973" spans="1:13" x14ac:dyDescent="0.3">
      <c r="A973" s="109">
        <v>1970</v>
      </c>
      <c r="B973" s="381"/>
      <c r="C973" s="22"/>
      <c r="D973" s="20"/>
      <c r="E973" s="20"/>
      <c r="F973" s="113" t="e">
        <f t="shared" si="15"/>
        <v>#DIV/0!</v>
      </c>
      <c r="G973" s="43"/>
      <c r="H973" s="43"/>
      <c r="I973" s="43"/>
      <c r="J973" s="22"/>
      <c r="K973" s="23"/>
      <c r="L973" s="21"/>
      <c r="M973" s="19"/>
    </row>
    <row r="974" spans="1:13" x14ac:dyDescent="0.3">
      <c r="A974" s="109">
        <v>1971</v>
      </c>
      <c r="B974" s="381"/>
      <c r="C974" s="22"/>
      <c r="D974" s="20"/>
      <c r="E974" s="20"/>
      <c r="F974" s="113" t="e">
        <f t="shared" si="15"/>
        <v>#DIV/0!</v>
      </c>
      <c r="G974" s="43"/>
      <c r="H974" s="43"/>
      <c r="I974" s="43"/>
      <c r="J974" s="22"/>
      <c r="K974" s="23"/>
      <c r="L974" s="21"/>
      <c r="M974" s="19"/>
    </row>
    <row r="975" spans="1:13" x14ac:dyDescent="0.3">
      <c r="A975" s="109">
        <v>1972</v>
      </c>
      <c r="B975" s="381"/>
      <c r="C975" s="22"/>
      <c r="D975" s="20"/>
      <c r="E975" s="20"/>
      <c r="F975" s="113" t="e">
        <f t="shared" si="15"/>
        <v>#DIV/0!</v>
      </c>
      <c r="G975" s="43"/>
      <c r="H975" s="43"/>
      <c r="I975" s="43"/>
      <c r="J975" s="22"/>
      <c r="K975" s="23"/>
      <c r="L975" s="21"/>
      <c r="M975" s="19"/>
    </row>
    <row r="976" spans="1:13" x14ac:dyDescent="0.3">
      <c r="A976" s="109">
        <v>1973</v>
      </c>
      <c r="B976" s="381"/>
      <c r="C976" s="22"/>
      <c r="D976" s="20"/>
      <c r="E976" s="20"/>
      <c r="F976" s="113" t="e">
        <f t="shared" si="15"/>
        <v>#DIV/0!</v>
      </c>
      <c r="G976" s="43"/>
      <c r="H976" s="43"/>
      <c r="I976" s="43"/>
      <c r="J976" s="22"/>
      <c r="K976" s="23"/>
      <c r="L976" s="21"/>
      <c r="M976" s="19"/>
    </row>
    <row r="977" spans="1:13" x14ac:dyDescent="0.3">
      <c r="A977" s="109">
        <v>1974</v>
      </c>
      <c r="B977" s="381"/>
      <c r="C977" s="22"/>
      <c r="D977" s="20"/>
      <c r="E977" s="20"/>
      <c r="F977" s="113" t="e">
        <f t="shared" si="15"/>
        <v>#DIV/0!</v>
      </c>
      <c r="G977" s="43"/>
      <c r="H977" s="43"/>
      <c r="I977" s="43"/>
      <c r="J977" s="22"/>
      <c r="K977" s="23"/>
      <c r="L977" s="21"/>
      <c r="M977" s="19"/>
    </row>
    <row r="978" spans="1:13" x14ac:dyDescent="0.3">
      <c r="A978" s="109">
        <v>1975</v>
      </c>
      <c r="B978" s="381"/>
      <c r="C978" s="22"/>
      <c r="D978" s="20"/>
      <c r="E978" s="20"/>
      <c r="F978" s="113" t="e">
        <f t="shared" si="15"/>
        <v>#DIV/0!</v>
      </c>
      <c r="G978" s="43"/>
      <c r="H978" s="43"/>
      <c r="I978" s="43"/>
      <c r="J978" s="22"/>
      <c r="K978" s="23"/>
      <c r="L978" s="21"/>
      <c r="M978" s="19"/>
    </row>
    <row r="979" spans="1:13" x14ac:dyDescent="0.3">
      <c r="A979" s="109">
        <v>1976</v>
      </c>
      <c r="B979" s="381"/>
      <c r="C979" s="22"/>
      <c r="D979" s="20"/>
      <c r="E979" s="20"/>
      <c r="F979" s="113" t="e">
        <f t="shared" si="15"/>
        <v>#DIV/0!</v>
      </c>
      <c r="G979" s="43"/>
      <c r="H979" s="43"/>
      <c r="I979" s="43"/>
      <c r="J979" s="22"/>
      <c r="K979" s="23"/>
      <c r="L979" s="21"/>
      <c r="M979" s="19"/>
    </row>
    <row r="980" spans="1:13" x14ac:dyDescent="0.3">
      <c r="A980" s="109">
        <v>1977</v>
      </c>
      <c r="B980" s="381"/>
      <c r="C980" s="22"/>
      <c r="D980" s="20"/>
      <c r="E980" s="20"/>
      <c r="F980" s="113" t="e">
        <f t="shared" si="15"/>
        <v>#DIV/0!</v>
      </c>
      <c r="G980" s="43"/>
      <c r="H980" s="43"/>
      <c r="I980" s="43"/>
      <c r="J980" s="22"/>
      <c r="K980" s="23"/>
      <c r="L980" s="21"/>
      <c r="M980" s="19"/>
    </row>
    <row r="981" spans="1:13" x14ac:dyDescent="0.3">
      <c r="A981" s="109">
        <v>1978</v>
      </c>
      <c r="B981" s="381"/>
      <c r="C981" s="22"/>
      <c r="D981" s="20"/>
      <c r="E981" s="20"/>
      <c r="F981" s="113" t="e">
        <f t="shared" si="15"/>
        <v>#DIV/0!</v>
      </c>
      <c r="G981" s="43"/>
      <c r="H981" s="43"/>
      <c r="I981" s="43"/>
      <c r="J981" s="22"/>
      <c r="K981" s="23"/>
      <c r="L981" s="21"/>
      <c r="M981" s="19"/>
    </row>
    <row r="982" spans="1:13" x14ac:dyDescent="0.3">
      <c r="A982" s="109">
        <v>1979</v>
      </c>
      <c r="B982" s="381"/>
      <c r="C982" s="22"/>
      <c r="D982" s="20"/>
      <c r="E982" s="20"/>
      <c r="F982" s="113" t="e">
        <f t="shared" si="15"/>
        <v>#DIV/0!</v>
      </c>
      <c r="G982" s="43"/>
      <c r="H982" s="43"/>
      <c r="I982" s="43"/>
      <c r="J982" s="22"/>
      <c r="K982" s="23"/>
      <c r="L982" s="21"/>
      <c r="M982" s="19"/>
    </row>
    <row r="983" spans="1:13" x14ac:dyDescent="0.3">
      <c r="A983" s="109">
        <v>1980</v>
      </c>
      <c r="B983" s="381"/>
      <c r="C983" s="22"/>
      <c r="D983" s="20"/>
      <c r="E983" s="20"/>
      <c r="F983" s="113" t="e">
        <f t="shared" si="15"/>
        <v>#DIV/0!</v>
      </c>
      <c r="G983" s="43"/>
      <c r="H983" s="43"/>
      <c r="I983" s="43"/>
      <c r="J983" s="22"/>
      <c r="K983" s="23"/>
      <c r="L983" s="21"/>
      <c r="M983" s="19"/>
    </row>
    <row r="984" spans="1:13" x14ac:dyDescent="0.3">
      <c r="A984" s="109">
        <v>1981</v>
      </c>
      <c r="B984" s="381"/>
      <c r="C984" s="22"/>
      <c r="D984" s="20"/>
      <c r="E984" s="20"/>
      <c r="F984" s="113" t="e">
        <f t="shared" si="15"/>
        <v>#DIV/0!</v>
      </c>
      <c r="G984" s="43"/>
      <c r="H984" s="43"/>
      <c r="I984" s="43"/>
      <c r="J984" s="22"/>
      <c r="K984" s="23"/>
      <c r="L984" s="21"/>
      <c r="M984" s="19"/>
    </row>
    <row r="985" spans="1:13" x14ac:dyDescent="0.3">
      <c r="A985" s="109">
        <v>1982</v>
      </c>
      <c r="B985" s="381"/>
      <c r="C985" s="22"/>
      <c r="D985" s="20"/>
      <c r="E985" s="20"/>
      <c r="F985" s="113" t="e">
        <f t="shared" si="15"/>
        <v>#DIV/0!</v>
      </c>
      <c r="G985" s="43"/>
      <c r="H985" s="43"/>
      <c r="I985" s="43"/>
      <c r="J985" s="22"/>
      <c r="K985" s="23"/>
      <c r="L985" s="21"/>
      <c r="M985" s="19"/>
    </row>
    <row r="986" spans="1:13" x14ac:dyDescent="0.3">
      <c r="A986" s="109">
        <v>1983</v>
      </c>
      <c r="B986" s="381"/>
      <c r="C986" s="22"/>
      <c r="D986" s="20"/>
      <c r="E986" s="20"/>
      <c r="F986" s="113" t="e">
        <f t="shared" si="15"/>
        <v>#DIV/0!</v>
      </c>
      <c r="G986" s="43"/>
      <c r="H986" s="43"/>
      <c r="I986" s="43"/>
      <c r="J986" s="22"/>
      <c r="K986" s="23"/>
      <c r="L986" s="21"/>
      <c r="M986" s="19"/>
    </row>
    <row r="987" spans="1:13" x14ac:dyDescent="0.3">
      <c r="A987" s="109">
        <v>1984</v>
      </c>
      <c r="B987" s="381"/>
      <c r="C987" s="22"/>
      <c r="D987" s="20"/>
      <c r="E987" s="20"/>
      <c r="F987" s="113" t="e">
        <f t="shared" si="15"/>
        <v>#DIV/0!</v>
      </c>
      <c r="G987" s="43"/>
      <c r="H987" s="43"/>
      <c r="I987" s="43"/>
      <c r="J987" s="22"/>
      <c r="K987" s="23"/>
      <c r="L987" s="21"/>
      <c r="M987" s="19"/>
    </row>
    <row r="988" spans="1:13" x14ac:dyDescent="0.3">
      <c r="A988" s="109">
        <v>1985</v>
      </c>
      <c r="B988" s="381"/>
      <c r="C988" s="22"/>
      <c r="D988" s="20"/>
      <c r="E988" s="20"/>
      <c r="F988" s="113" t="e">
        <f t="shared" si="15"/>
        <v>#DIV/0!</v>
      </c>
      <c r="G988" s="43"/>
      <c r="H988" s="43"/>
      <c r="I988" s="43"/>
      <c r="J988" s="22"/>
      <c r="K988" s="23"/>
      <c r="L988" s="21"/>
      <c r="M988" s="19"/>
    </row>
    <row r="989" spans="1:13" x14ac:dyDescent="0.3">
      <c r="A989" s="109">
        <v>1986</v>
      </c>
      <c r="B989" s="381"/>
      <c r="C989" s="22"/>
      <c r="D989" s="20"/>
      <c r="E989" s="20"/>
      <c r="F989" s="113" t="e">
        <f t="shared" si="15"/>
        <v>#DIV/0!</v>
      </c>
      <c r="G989" s="43"/>
      <c r="H989" s="43"/>
      <c r="I989" s="43"/>
      <c r="J989" s="22"/>
      <c r="K989" s="23"/>
      <c r="L989" s="21"/>
      <c r="M989" s="19"/>
    </row>
    <row r="990" spans="1:13" x14ac:dyDescent="0.3">
      <c r="A990" s="109">
        <v>1987</v>
      </c>
      <c r="B990" s="381"/>
      <c r="C990" s="22"/>
      <c r="D990" s="20"/>
      <c r="E990" s="20"/>
      <c r="F990" s="113" t="e">
        <f t="shared" si="15"/>
        <v>#DIV/0!</v>
      </c>
      <c r="G990" s="43"/>
      <c r="H990" s="43"/>
      <c r="I990" s="43"/>
      <c r="J990" s="22"/>
      <c r="K990" s="23"/>
      <c r="L990" s="21"/>
      <c r="M990" s="19"/>
    </row>
    <row r="991" spans="1:13" x14ac:dyDescent="0.3">
      <c r="A991" s="109">
        <v>1988</v>
      </c>
      <c r="B991" s="381"/>
      <c r="C991" s="22"/>
      <c r="D991" s="20"/>
      <c r="E991" s="20"/>
      <c r="F991" s="113" t="e">
        <f t="shared" si="15"/>
        <v>#DIV/0!</v>
      </c>
      <c r="G991" s="43"/>
      <c r="H991" s="43"/>
      <c r="I991" s="43"/>
      <c r="J991" s="22"/>
      <c r="K991" s="23"/>
      <c r="L991" s="21"/>
      <c r="M991" s="19"/>
    </row>
    <row r="992" spans="1:13" x14ac:dyDescent="0.3">
      <c r="A992" s="109">
        <v>1989</v>
      </c>
      <c r="B992" s="381"/>
      <c r="C992" s="22"/>
      <c r="D992" s="20"/>
      <c r="E992" s="20"/>
      <c r="F992" s="113" t="e">
        <f t="shared" si="15"/>
        <v>#DIV/0!</v>
      </c>
      <c r="G992" s="43"/>
      <c r="H992" s="43"/>
      <c r="I992" s="43"/>
      <c r="J992" s="22"/>
      <c r="K992" s="23"/>
      <c r="L992" s="21"/>
      <c r="M992" s="19"/>
    </row>
    <row r="993" spans="1:13" x14ac:dyDescent="0.3">
      <c r="A993" s="109">
        <v>1990</v>
      </c>
      <c r="B993" s="381"/>
      <c r="C993" s="22"/>
      <c r="D993" s="20"/>
      <c r="E993" s="20"/>
      <c r="F993" s="113" t="e">
        <f t="shared" si="15"/>
        <v>#DIV/0!</v>
      </c>
      <c r="G993" s="43"/>
      <c r="H993" s="43"/>
      <c r="I993" s="43"/>
      <c r="J993" s="22"/>
      <c r="K993" s="23"/>
      <c r="L993" s="21"/>
      <c r="M993" s="19"/>
    </row>
    <row r="994" spans="1:13" x14ac:dyDescent="0.3">
      <c r="A994" s="109">
        <v>1991</v>
      </c>
      <c r="B994" s="381"/>
      <c r="C994" s="22"/>
      <c r="D994" s="20"/>
      <c r="E994" s="20"/>
      <c r="F994" s="113" t="e">
        <f t="shared" si="15"/>
        <v>#DIV/0!</v>
      </c>
      <c r="G994" s="43"/>
      <c r="H994" s="43"/>
      <c r="I994" s="43"/>
      <c r="J994" s="22"/>
      <c r="K994" s="23"/>
      <c r="L994" s="21"/>
      <c r="M994" s="19"/>
    </row>
    <row r="995" spans="1:13" x14ac:dyDescent="0.3">
      <c r="A995" s="109">
        <v>1992</v>
      </c>
      <c r="B995" s="381"/>
      <c r="C995" s="22"/>
      <c r="D995" s="20"/>
      <c r="E995" s="20"/>
      <c r="F995" s="113" t="e">
        <f t="shared" si="15"/>
        <v>#DIV/0!</v>
      </c>
      <c r="G995" s="43"/>
      <c r="H995" s="43"/>
      <c r="I995" s="43"/>
      <c r="J995" s="22"/>
      <c r="K995" s="23"/>
      <c r="L995" s="21"/>
      <c r="M995" s="19"/>
    </row>
    <row r="996" spans="1:13" x14ac:dyDescent="0.3">
      <c r="A996" s="109">
        <v>1993</v>
      </c>
      <c r="B996" s="381"/>
      <c r="C996" s="22"/>
      <c r="D996" s="20"/>
      <c r="E996" s="20"/>
      <c r="F996" s="113" t="e">
        <f t="shared" si="15"/>
        <v>#DIV/0!</v>
      </c>
      <c r="G996" s="43"/>
      <c r="H996" s="43"/>
      <c r="I996" s="43"/>
      <c r="J996" s="22"/>
      <c r="K996" s="23"/>
      <c r="L996" s="21"/>
      <c r="M996" s="19"/>
    </row>
    <row r="997" spans="1:13" x14ac:dyDescent="0.3">
      <c r="A997" s="109">
        <v>1994</v>
      </c>
      <c r="B997" s="381"/>
      <c r="C997" s="22"/>
      <c r="D997" s="20"/>
      <c r="E997" s="20"/>
      <c r="F997" s="113" t="e">
        <f t="shared" si="15"/>
        <v>#DIV/0!</v>
      </c>
      <c r="G997" s="43"/>
      <c r="H997" s="43"/>
      <c r="I997" s="43"/>
      <c r="J997" s="22"/>
      <c r="K997" s="23"/>
      <c r="L997" s="21"/>
      <c r="M997" s="19"/>
    </row>
    <row r="998" spans="1:13" x14ac:dyDescent="0.3">
      <c r="A998" s="109">
        <v>1995</v>
      </c>
      <c r="B998" s="381"/>
      <c r="C998" s="22"/>
      <c r="D998" s="20"/>
      <c r="E998" s="20"/>
      <c r="F998" s="113" t="e">
        <f t="shared" si="15"/>
        <v>#DIV/0!</v>
      </c>
      <c r="G998" s="43"/>
      <c r="H998" s="43"/>
      <c r="I998" s="43"/>
      <c r="J998" s="22"/>
      <c r="K998" s="23"/>
      <c r="L998" s="21"/>
      <c r="M998" s="19"/>
    </row>
    <row r="999" spans="1:13" x14ac:dyDescent="0.3">
      <c r="A999" s="109">
        <v>1996</v>
      </c>
      <c r="B999" s="381"/>
      <c r="C999" s="22"/>
      <c r="D999" s="20"/>
      <c r="E999" s="20"/>
      <c r="F999" s="113" t="e">
        <f t="shared" si="15"/>
        <v>#DIV/0!</v>
      </c>
      <c r="G999" s="43"/>
      <c r="H999" s="43"/>
      <c r="I999" s="43"/>
      <c r="J999" s="22"/>
      <c r="K999" s="23"/>
      <c r="L999" s="21"/>
      <c r="M999" s="19"/>
    </row>
    <row r="1000" spans="1:13" x14ac:dyDescent="0.3">
      <c r="A1000" s="109">
        <v>1997</v>
      </c>
      <c r="B1000" s="381"/>
      <c r="C1000" s="22"/>
      <c r="D1000" s="20"/>
      <c r="E1000" s="20"/>
      <c r="F1000" s="113" t="e">
        <f t="shared" si="15"/>
        <v>#DIV/0!</v>
      </c>
      <c r="G1000" s="43"/>
      <c r="H1000" s="43"/>
      <c r="I1000" s="43"/>
      <c r="J1000" s="22"/>
      <c r="K1000" s="23"/>
      <c r="L1000" s="21"/>
      <c r="M1000" s="19"/>
    </row>
    <row r="1001" spans="1:13" x14ac:dyDescent="0.3">
      <c r="A1001" s="109">
        <v>1998</v>
      </c>
      <c r="B1001" s="381"/>
      <c r="C1001" s="22"/>
      <c r="D1001" s="20"/>
      <c r="E1001" s="20"/>
      <c r="F1001" s="113" t="e">
        <f t="shared" si="15"/>
        <v>#DIV/0!</v>
      </c>
      <c r="G1001" s="43"/>
      <c r="H1001" s="43"/>
      <c r="I1001" s="43"/>
      <c r="J1001" s="22"/>
      <c r="K1001" s="23"/>
      <c r="L1001" s="21"/>
      <c r="M1001" s="19"/>
    </row>
    <row r="1002" spans="1:13" x14ac:dyDescent="0.3">
      <c r="A1002" s="109">
        <v>1999</v>
      </c>
      <c r="B1002" s="381"/>
      <c r="C1002" s="22"/>
      <c r="D1002" s="20"/>
      <c r="E1002" s="20"/>
      <c r="F1002" s="113" t="e">
        <f t="shared" si="15"/>
        <v>#DIV/0!</v>
      </c>
      <c r="G1002" s="43"/>
      <c r="H1002" s="43"/>
      <c r="I1002" s="43"/>
      <c r="J1002" s="22"/>
      <c r="K1002" s="23"/>
      <c r="L1002" s="21"/>
      <c r="M1002" s="19"/>
    </row>
    <row r="1003" spans="1:13" ht="15" thickBot="1" x14ac:dyDescent="0.35">
      <c r="A1003" s="110">
        <v>2000</v>
      </c>
      <c r="B1003" s="382"/>
      <c r="C1003" s="27"/>
      <c r="D1003" s="25"/>
      <c r="E1003" s="25"/>
      <c r="F1003" s="387" t="e">
        <f t="shared" si="15"/>
        <v>#DIV/0!</v>
      </c>
      <c r="G1003" s="114"/>
      <c r="H1003" s="114"/>
      <c r="I1003" s="114"/>
      <c r="J1003" s="27"/>
      <c r="K1003" s="28"/>
      <c r="L1003" s="26"/>
      <c r="M1003" s="29"/>
    </row>
  </sheetData>
  <autoFilter ref="A2:L2">
    <sortState ref="A3:L1003">
      <sortCondition ref="A2"/>
    </sortState>
  </autoFilter>
  <conditionalFormatting sqref="F1:H1048576">
    <cfRule type="containsErrors" dxfId="362" priority="2">
      <formula>ISERROR(F1)</formula>
    </cfRule>
  </conditionalFormatting>
  <conditionalFormatting sqref="F1:I1048576">
    <cfRule type="cellIs" dxfId="361" priority="1" operator="equal">
      <formula>0</formula>
    </cfRule>
  </conditionalFormatting>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CA409"/>
  <sheetViews>
    <sheetView workbookViewId="0"/>
  </sheetViews>
  <sheetFormatPr baseColWidth="10" defaultRowHeight="15.6" x14ac:dyDescent="0.3"/>
  <cols>
    <col min="1" max="1" width="8.77734375" customWidth="1"/>
    <col min="2" max="2" width="7.109375" customWidth="1"/>
    <col min="3" max="3" width="15.77734375" style="103" customWidth="1"/>
    <col min="4" max="4" width="5.77734375" customWidth="1"/>
    <col min="5" max="7" width="4.77734375" style="82" customWidth="1"/>
    <col min="8" max="8" width="4.77734375" style="83" customWidth="1"/>
    <col min="9" max="9" width="4.77734375" style="84" customWidth="1"/>
    <col min="10" max="10" width="4.77734375" style="85" customWidth="1"/>
    <col min="11" max="11" width="4.77734375" style="86" customWidth="1"/>
    <col min="12" max="12" width="4.77734375" style="87" customWidth="1"/>
    <col min="13" max="16" width="7.77734375" customWidth="1"/>
    <col min="17" max="17" width="7.77734375" style="105" customWidth="1"/>
    <col min="18" max="19" width="7.77734375" style="106" customWidth="1"/>
    <col min="27" max="27" width="3.109375" customWidth="1"/>
    <col min="28" max="28" width="27.77734375" customWidth="1"/>
    <col min="29" max="29" width="3.109375" customWidth="1"/>
    <col min="30" max="30" width="24.77734375" customWidth="1"/>
    <col min="31" max="31" width="12.77734375" customWidth="1"/>
    <col min="33" max="33" width="20.77734375" customWidth="1"/>
    <col min="34" max="37" width="6.77734375" customWidth="1"/>
    <col min="38" max="38" width="11.77734375" customWidth="1"/>
    <col min="39" max="41" width="6.77734375" customWidth="1"/>
    <col min="79" max="79" width="11.5546875" style="42"/>
  </cols>
  <sheetData>
    <row r="1" spans="1:79" ht="49.2" customHeight="1" thickBot="1" x14ac:dyDescent="0.35">
      <c r="A1" s="96" t="s">
        <v>120</v>
      </c>
      <c r="B1" s="35" t="s">
        <v>34</v>
      </c>
      <c r="C1" s="97" t="s">
        <v>35</v>
      </c>
      <c r="D1" s="34" t="s">
        <v>36</v>
      </c>
      <c r="E1" s="35" t="s">
        <v>37</v>
      </c>
      <c r="F1" s="35" t="s">
        <v>38</v>
      </c>
      <c r="G1" s="35" t="s">
        <v>39</v>
      </c>
      <c r="H1" s="36" t="s">
        <v>40</v>
      </c>
      <c r="I1" s="37">
        <v>69</v>
      </c>
      <c r="J1" s="38">
        <v>169</v>
      </c>
      <c r="K1" s="39">
        <v>269</v>
      </c>
      <c r="L1" s="40" t="s">
        <v>41</v>
      </c>
      <c r="M1" s="35" t="s">
        <v>42</v>
      </c>
      <c r="N1" s="35" t="s">
        <v>43</v>
      </c>
      <c r="O1" s="41" t="s">
        <v>44</v>
      </c>
      <c r="P1" s="35" t="s">
        <v>45</v>
      </c>
      <c r="Q1" s="107"/>
      <c r="R1" s="116"/>
      <c r="S1" s="116"/>
      <c r="T1" s="76"/>
      <c r="U1" s="57"/>
    </row>
    <row r="2" spans="1:79" ht="14.4" customHeight="1" x14ac:dyDescent="0.3">
      <c r="A2" s="43" t="str">
        <f>VLOOKUP(B2,Données!$A$3:$H$1003,4)</f>
        <v>F</v>
      </c>
      <c r="B2" s="20">
        <v>1000</v>
      </c>
      <c r="C2" s="98" t="str">
        <f>IF(B2=Données!N$1,Données!$N$2,VLOOKUP(B2,Données!$A$3:$H$1003,3))</f>
        <v>Lise Mc Lean</v>
      </c>
      <c r="D2" s="43" t="e">
        <f>IF(C2="Dummy",Données!$N$3,ROUNDDOWN(O2/P2,0))</f>
        <v>#DIV/0!</v>
      </c>
      <c r="E2" s="44"/>
      <c r="F2" s="44"/>
      <c r="G2" s="44"/>
      <c r="H2" s="45"/>
      <c r="I2" s="46"/>
      <c r="J2" s="47"/>
      <c r="K2" s="48"/>
      <c r="L2" s="49"/>
      <c r="M2" s="50">
        <f>SUM(E2:G2)</f>
        <v>0</v>
      </c>
      <c r="N2" s="50">
        <f>COUNTIF(E2:G2,"&gt;0")</f>
        <v>0</v>
      </c>
      <c r="O2" s="51">
        <f>M2</f>
        <v>0</v>
      </c>
      <c r="P2" s="50">
        <f>N2</f>
        <v>0</v>
      </c>
      <c r="R2" s="105"/>
      <c r="S2" s="105"/>
      <c r="T2" s="57"/>
      <c r="U2" s="57"/>
      <c r="AA2" s="326"/>
      <c r="AB2" s="327" t="s">
        <v>126</v>
      </c>
      <c r="AC2" s="327"/>
      <c r="AD2" s="327" t="s">
        <v>127</v>
      </c>
      <c r="AE2" s="328">
        <f>Horaire!B5</f>
        <v>42621</v>
      </c>
      <c r="AF2" s="121"/>
      <c r="AG2" s="357"/>
      <c r="AH2" s="254" t="s">
        <v>128</v>
      </c>
      <c r="AI2" s="253"/>
      <c r="AJ2" s="253" t="s">
        <v>129</v>
      </c>
      <c r="AK2" s="253"/>
      <c r="AL2" s="253"/>
      <c r="AM2" s="253"/>
      <c r="AN2" s="253"/>
      <c r="AO2" s="255"/>
      <c r="CA2" s="52">
        <f ca="1">AMENDE(H2)</f>
        <v>0</v>
      </c>
    </row>
    <row r="3" spans="1:79" ht="14.4" customHeight="1" x14ac:dyDescent="0.3">
      <c r="A3" s="43" t="str">
        <f>VLOOKUP(B3,Données!$A$3:$H$1003,4)</f>
        <v>F</v>
      </c>
      <c r="B3" s="20">
        <v>1034</v>
      </c>
      <c r="C3" s="98" t="str">
        <f>IF(B3=Données!N$1,Données!$N$2,VLOOKUP(B3,Données!$A$3:$H$1003,3))</f>
        <v>Cécile Hébert</v>
      </c>
      <c r="D3" s="43" t="e">
        <f>IF(C3="Dummy",Données!$N$3,ROUNDDOWN(O3/P3,0))</f>
        <v>#DIV/0!</v>
      </c>
      <c r="E3" s="44"/>
      <c r="F3" s="44"/>
      <c r="G3" s="44"/>
      <c r="H3" s="45"/>
      <c r="I3" s="46"/>
      <c r="J3" s="47"/>
      <c r="K3" s="48"/>
      <c r="L3" s="49"/>
      <c r="M3" s="50">
        <f t="shared" ref="M3:M6" si="0">SUM(E3:G3)</f>
        <v>0</v>
      </c>
      <c r="N3" s="50">
        <f t="shared" ref="N3:N6" si="1">COUNTIF(E3:G3,"&gt;0")</f>
        <v>0</v>
      </c>
      <c r="O3" s="51">
        <f t="shared" ref="O3:O6" si="2">M3</f>
        <v>0</v>
      </c>
      <c r="P3" s="50">
        <f t="shared" ref="P3:P6" si="3">N3</f>
        <v>0</v>
      </c>
      <c r="R3" s="105"/>
      <c r="S3" s="105"/>
      <c r="T3" s="57"/>
      <c r="U3" s="57"/>
      <c r="AA3" s="329"/>
      <c r="AB3" s="330" t="s">
        <v>63</v>
      </c>
      <c r="AC3" s="331"/>
      <c r="AD3" s="332" t="s">
        <v>130</v>
      </c>
      <c r="AE3" s="332" t="s">
        <v>131</v>
      </c>
      <c r="AF3" s="121"/>
      <c r="AG3" s="358"/>
      <c r="AH3" s="257"/>
      <c r="AI3" s="256" t="s">
        <v>132</v>
      </c>
      <c r="AJ3" s="256"/>
      <c r="AK3" s="256"/>
      <c r="AL3" s="256"/>
      <c r="AM3" s="256"/>
      <c r="AN3" s="260" t="s">
        <v>222</v>
      </c>
      <c r="AO3" s="261">
        <f>Horaire!F3</f>
        <v>1</v>
      </c>
      <c r="CA3" s="53">
        <f t="shared" ref="CA3:CA66" ca="1" si="4">AMENDE(H3)</f>
        <v>0</v>
      </c>
    </row>
    <row r="4" spans="1:79" ht="14.4" customHeight="1" x14ac:dyDescent="0.3">
      <c r="A4" s="43" t="str">
        <f>VLOOKUP(B4,Données!$A$3:$H$1003,4)</f>
        <v>H</v>
      </c>
      <c r="B4" s="20">
        <v>1075</v>
      </c>
      <c r="C4" s="98" t="str">
        <f>IF(B4=Données!N$1,Données!$N$2,VLOOKUP(B4,Données!$A$3:$H$1003,3))</f>
        <v>Michel Taillon</v>
      </c>
      <c r="D4" s="43" t="e">
        <f>IF(C4="Dummy",Données!$N$3,ROUNDDOWN(O4/P4,0))</f>
        <v>#DIV/0!</v>
      </c>
      <c r="E4" s="44"/>
      <c r="F4" s="44"/>
      <c r="G4" s="44"/>
      <c r="H4" s="45"/>
      <c r="I4" s="46"/>
      <c r="J4" s="47"/>
      <c r="K4" s="48"/>
      <c r="L4" s="49"/>
      <c r="M4" s="50">
        <f t="shared" si="0"/>
        <v>0</v>
      </c>
      <c r="N4" s="50">
        <f t="shared" si="1"/>
        <v>0</v>
      </c>
      <c r="O4" s="51">
        <f t="shared" si="2"/>
        <v>0</v>
      </c>
      <c r="P4" s="50">
        <f t="shared" si="3"/>
        <v>0</v>
      </c>
      <c r="R4" s="105"/>
      <c r="S4" s="105"/>
      <c r="T4" s="57"/>
      <c r="U4" s="57"/>
      <c r="AA4" s="329"/>
      <c r="AB4" s="333"/>
      <c r="AC4" s="331"/>
      <c r="AD4" s="334" t="s">
        <v>133</v>
      </c>
      <c r="AE4" s="334" t="s">
        <v>131</v>
      </c>
      <c r="AF4" s="121"/>
      <c r="AG4" s="359"/>
      <c r="AH4" s="258"/>
      <c r="AI4" s="259"/>
      <c r="AJ4" s="259"/>
      <c r="AK4" s="259"/>
      <c r="AL4" s="259"/>
      <c r="AM4" s="259"/>
      <c r="AN4" s="260"/>
      <c r="AO4" s="261"/>
      <c r="CA4" s="53">
        <f t="shared" ca="1" si="4"/>
        <v>0</v>
      </c>
    </row>
    <row r="5" spans="1:79" ht="14.4" customHeight="1" x14ac:dyDescent="0.3">
      <c r="A5" s="43" t="str">
        <f>VLOOKUP(B5,Données!$A$3:$H$1003,4)</f>
        <v>H</v>
      </c>
      <c r="B5" s="20">
        <v>1057</v>
      </c>
      <c r="C5" s="98" t="str">
        <f>IF(B5=Données!N$1,Données!$N$2,VLOOKUP(B5,Données!$A$3:$H$1003,3))</f>
        <v>Jacques Croteau</v>
      </c>
      <c r="D5" s="43" t="e">
        <f>IF(C5="Dummy",Données!$N$3,ROUNDDOWN(O5/P5,0))</f>
        <v>#DIV/0!</v>
      </c>
      <c r="E5" s="44"/>
      <c r="F5" s="44"/>
      <c r="G5" s="44"/>
      <c r="H5" s="45"/>
      <c r="I5" s="46"/>
      <c r="J5" s="47"/>
      <c r="K5" s="48"/>
      <c r="L5" s="49"/>
      <c r="M5" s="50">
        <f t="shared" si="0"/>
        <v>0</v>
      </c>
      <c r="N5" s="50">
        <f t="shared" si="1"/>
        <v>0</v>
      </c>
      <c r="O5" s="51">
        <f t="shared" si="2"/>
        <v>0</v>
      </c>
      <c r="P5" s="50">
        <f t="shared" si="3"/>
        <v>0</v>
      </c>
      <c r="R5" s="105"/>
      <c r="S5" s="105"/>
      <c r="T5" s="57"/>
      <c r="U5" s="57"/>
      <c r="AA5" s="329"/>
      <c r="AB5" s="333"/>
      <c r="AC5" s="331"/>
      <c r="AD5" s="335"/>
      <c r="AE5" s="336"/>
      <c r="AF5" s="121"/>
      <c r="AG5" s="360" t="s">
        <v>223</v>
      </c>
      <c r="AH5" s="262">
        <v>1</v>
      </c>
      <c r="AI5" s="256"/>
      <c r="AJ5" s="256"/>
      <c r="AK5" s="256" t="s">
        <v>134</v>
      </c>
      <c r="AL5" s="263">
        <f>Horaire!B5</f>
        <v>42621</v>
      </c>
      <c r="AM5" s="264"/>
      <c r="AN5" s="265"/>
      <c r="AO5" s="266"/>
      <c r="CA5" s="53">
        <f t="shared" ca="1" si="4"/>
        <v>0</v>
      </c>
    </row>
    <row r="6" spans="1:79" ht="14.4" customHeight="1" x14ac:dyDescent="0.3">
      <c r="A6" s="43" t="str">
        <f>VLOOKUP(B6,Données!$A$3:$H$1003,4)</f>
        <v>F</v>
      </c>
      <c r="B6" s="20">
        <v>1034</v>
      </c>
      <c r="C6" s="98" t="str">
        <f>IF(B6=Données!N$1,Données!$N$2,VLOOKUP(B6,Données!$A$3:$H$1003,3))</f>
        <v>Cécile Hébert</v>
      </c>
      <c r="D6" s="43" t="e">
        <f>IF(C6="Dummy",Données!$N$3,ROUNDDOWN(O6/P6,0))</f>
        <v>#DIV/0!</v>
      </c>
      <c r="E6" s="44"/>
      <c r="F6" s="44"/>
      <c r="G6" s="44"/>
      <c r="H6" s="45"/>
      <c r="I6" s="46"/>
      <c r="J6" s="47"/>
      <c r="K6" s="48"/>
      <c r="L6" s="49"/>
      <c r="M6" s="50">
        <f t="shared" si="0"/>
        <v>0</v>
      </c>
      <c r="N6" s="50">
        <f t="shared" si="1"/>
        <v>0</v>
      </c>
      <c r="O6" s="51">
        <f t="shared" si="2"/>
        <v>0</v>
      </c>
      <c r="P6" s="50">
        <f t="shared" si="3"/>
        <v>0</v>
      </c>
      <c r="R6" s="105"/>
      <c r="S6" s="105"/>
      <c r="T6" s="57"/>
      <c r="U6" s="57"/>
      <c r="AA6" s="329"/>
      <c r="AB6" s="331" t="s">
        <v>135</v>
      </c>
      <c r="AC6" s="331"/>
      <c r="AD6" s="331"/>
      <c r="AE6" s="337" t="s">
        <v>136</v>
      </c>
      <c r="AF6" s="121"/>
      <c r="AG6" s="361"/>
      <c r="AH6" s="258"/>
      <c r="AI6" s="259"/>
      <c r="AJ6" s="259"/>
      <c r="AK6" s="259"/>
      <c r="AL6" s="258"/>
      <c r="AM6" s="259"/>
      <c r="AN6" s="260"/>
      <c r="AO6" s="261"/>
      <c r="CA6" s="53">
        <f t="shared" ca="1" si="4"/>
        <v>0</v>
      </c>
    </row>
    <row r="7" spans="1:79" ht="14.4" customHeight="1" x14ac:dyDescent="0.3">
      <c r="A7" s="34" t="s">
        <v>46</v>
      </c>
      <c r="B7" s="20"/>
      <c r="C7" s="99" t="e">
        <f>VLOOKUP(B7,Données!$A$3:$H$1003,3)</f>
        <v>#N/A</v>
      </c>
      <c r="D7" s="34"/>
      <c r="E7" s="54"/>
      <c r="F7" s="54"/>
      <c r="G7" s="54"/>
      <c r="H7" s="45"/>
      <c r="I7" s="46"/>
      <c r="J7" s="47"/>
      <c r="K7" s="48"/>
      <c r="L7" s="49"/>
      <c r="M7" s="55">
        <f>SUM(E7:G7)</f>
        <v>0</v>
      </c>
      <c r="N7" s="55">
        <f>COUNTIF(E7:G7,("&gt;0"))</f>
        <v>0</v>
      </c>
      <c r="O7" s="56">
        <f t="shared" ref="O7:P10" si="5">M7</f>
        <v>0</v>
      </c>
      <c r="P7" s="55">
        <f t="shared" si="5"/>
        <v>0</v>
      </c>
      <c r="R7" s="105"/>
      <c r="S7" s="105"/>
      <c r="T7" s="57"/>
      <c r="U7" s="57"/>
      <c r="AA7" s="329"/>
      <c r="AB7" s="338" t="s">
        <v>137</v>
      </c>
      <c r="AC7" s="378"/>
      <c r="AD7" s="338" t="s">
        <v>138</v>
      </c>
      <c r="AE7" s="338" t="s">
        <v>139</v>
      </c>
      <c r="AF7" s="121"/>
      <c r="AG7" s="360" t="s">
        <v>140</v>
      </c>
      <c r="AH7" s="356"/>
      <c r="AI7" s="257"/>
      <c r="AJ7" s="258"/>
      <c r="AK7" s="352"/>
      <c r="AL7" s="260" t="str">
        <f>Horaire!A5</f>
        <v>Semaine-01</v>
      </c>
      <c r="AM7" s="267"/>
      <c r="AN7" s="352"/>
      <c r="AO7" s="353"/>
      <c r="CA7" s="53">
        <f t="shared" ca="1" si="4"/>
        <v>0</v>
      </c>
    </row>
    <row r="8" spans="1:79" s="57" customFormat="1" ht="14.4" customHeight="1" thickBot="1" x14ac:dyDescent="0.35">
      <c r="A8" s="34" t="s">
        <v>46</v>
      </c>
      <c r="B8" s="20"/>
      <c r="C8" s="99" t="e">
        <f>VLOOKUP(B8,Données!$A$3:$H$1003,3)</f>
        <v>#N/A</v>
      </c>
      <c r="D8" s="34"/>
      <c r="E8" s="54"/>
      <c r="F8" s="54"/>
      <c r="G8" s="54"/>
      <c r="H8" s="45"/>
      <c r="I8" s="46"/>
      <c r="J8" s="47"/>
      <c r="K8" s="48"/>
      <c r="L8" s="49"/>
      <c r="M8" s="55">
        <f>SUM(E8:G8)</f>
        <v>0</v>
      </c>
      <c r="N8" s="55">
        <f>COUNTIF(E8:G8,("&gt;0"))</f>
        <v>0</v>
      </c>
      <c r="O8" s="56">
        <f t="shared" si="5"/>
        <v>0</v>
      </c>
      <c r="P8" s="55">
        <f t="shared" si="5"/>
        <v>0</v>
      </c>
      <c r="Q8" s="105"/>
      <c r="R8" s="105"/>
      <c r="S8" s="105"/>
      <c r="AA8" s="329"/>
      <c r="AB8" s="339"/>
      <c r="AC8" s="340"/>
      <c r="AD8" s="341"/>
      <c r="AE8" s="342"/>
      <c r="AF8" s="121"/>
      <c r="AG8" s="362"/>
      <c r="AH8" s="268"/>
      <c r="AI8" s="270"/>
      <c r="AJ8" s="271"/>
      <c r="AK8" s="271"/>
      <c r="AL8" s="268"/>
      <c r="AM8" s="269"/>
      <c r="AN8" s="270"/>
      <c r="AO8" s="272"/>
      <c r="CA8" s="53">
        <f t="shared" ca="1" si="4"/>
        <v>0</v>
      </c>
    </row>
    <row r="9" spans="1:79" s="57" customFormat="1" ht="14.4" customHeight="1" x14ac:dyDescent="0.3">
      <c r="A9" s="58" t="s">
        <v>47</v>
      </c>
      <c r="B9" s="20"/>
      <c r="C9" s="100" t="e">
        <f>VLOOKUP(B9,Données!$A$3:$H$1003,3)</f>
        <v>#N/A</v>
      </c>
      <c r="D9" s="58"/>
      <c r="E9" s="54"/>
      <c r="F9" s="54"/>
      <c r="G9" s="54"/>
      <c r="H9" s="45"/>
      <c r="I9" s="46"/>
      <c r="J9" s="47"/>
      <c r="K9" s="48"/>
      <c r="L9" s="49"/>
      <c r="M9" s="59">
        <f>SUM(E9:G9)</f>
        <v>0</v>
      </c>
      <c r="N9" s="59">
        <f>COUNTIF(E9:G9,("&gt;0"))</f>
        <v>0</v>
      </c>
      <c r="O9" s="60">
        <f t="shared" si="5"/>
        <v>0</v>
      </c>
      <c r="P9" s="59">
        <f t="shared" si="5"/>
        <v>0</v>
      </c>
      <c r="Q9" s="105"/>
      <c r="R9" s="105"/>
      <c r="S9" s="105"/>
      <c r="AA9" s="329"/>
      <c r="AB9" s="343"/>
      <c r="AC9" s="344"/>
      <c r="AD9" s="341"/>
      <c r="AE9" s="342"/>
      <c r="AF9" s="121"/>
      <c r="AG9" s="363" t="s">
        <v>142</v>
      </c>
      <c r="AH9" s="274" t="s">
        <v>143</v>
      </c>
      <c r="AI9" s="275">
        <v>1</v>
      </c>
      <c r="AJ9" s="275">
        <v>2</v>
      </c>
      <c r="AK9" s="275">
        <v>3</v>
      </c>
      <c r="AL9" s="275" t="s">
        <v>144</v>
      </c>
      <c r="AM9" s="275">
        <v>69</v>
      </c>
      <c r="AN9" s="276">
        <v>169</v>
      </c>
      <c r="AO9" s="277">
        <v>269</v>
      </c>
      <c r="CA9" s="53">
        <f t="shared" ca="1" si="4"/>
        <v>0</v>
      </c>
    </row>
    <row r="10" spans="1:79" s="57" customFormat="1" ht="14.4" customHeight="1" x14ac:dyDescent="0.3">
      <c r="A10" s="58" t="s">
        <v>47</v>
      </c>
      <c r="B10" s="20"/>
      <c r="C10" s="100" t="e">
        <f>VLOOKUP(B10,Données!$A$3:$H$1003,3)</f>
        <v>#N/A</v>
      </c>
      <c r="D10" s="58"/>
      <c r="E10" s="54"/>
      <c r="F10" s="54"/>
      <c r="G10" s="54"/>
      <c r="H10" s="45"/>
      <c r="I10" s="46"/>
      <c r="J10" s="47"/>
      <c r="K10" s="48"/>
      <c r="L10" s="49"/>
      <c r="M10" s="59">
        <f>SUM(E10:G10)</f>
        <v>0</v>
      </c>
      <c r="N10" s="59">
        <f>COUNTIF(E10:G10,("&gt;0"))</f>
        <v>0</v>
      </c>
      <c r="O10" s="60">
        <f t="shared" si="5"/>
        <v>0</v>
      </c>
      <c r="P10" s="59">
        <f t="shared" si="5"/>
        <v>0</v>
      </c>
      <c r="Q10" s="105"/>
      <c r="R10" s="105"/>
      <c r="S10" s="105"/>
      <c r="AA10" s="329"/>
      <c r="AB10" s="343"/>
      <c r="AC10" s="344"/>
      <c r="AD10" s="341"/>
      <c r="AE10" s="342"/>
      <c r="AF10" s="121"/>
      <c r="AG10" s="364"/>
      <c r="AH10" s="278"/>
      <c r="AI10" s="279"/>
      <c r="AJ10" s="279"/>
      <c r="AK10" s="279"/>
      <c r="AL10" s="279"/>
      <c r="AM10" s="280"/>
      <c r="AN10" s="281"/>
      <c r="AO10" s="282"/>
      <c r="CA10" s="53">
        <f t="shared" ca="1" si="4"/>
        <v>0</v>
      </c>
    </row>
    <row r="11" spans="1:79" s="57" customFormat="1" ht="14.4" customHeight="1" x14ac:dyDescent="0.3">
      <c r="A11" s="61"/>
      <c r="B11" s="61"/>
      <c r="C11" s="97" t="s">
        <v>48</v>
      </c>
      <c r="D11" s="61"/>
      <c r="E11" s="62"/>
      <c r="F11" s="62"/>
      <c r="G11" s="62"/>
      <c r="H11" s="63"/>
      <c r="I11" s="64"/>
      <c r="J11" s="65"/>
      <c r="K11" s="66"/>
      <c r="L11" s="67"/>
      <c r="M11" s="68"/>
      <c r="N11" s="69"/>
      <c r="O11" s="70"/>
      <c r="P11" s="69"/>
      <c r="Q11" s="105"/>
      <c r="R11" s="105"/>
      <c r="S11" s="105"/>
      <c r="AA11" s="329"/>
      <c r="AB11" s="343"/>
      <c r="AC11" s="344"/>
      <c r="AD11" s="341"/>
      <c r="AE11" s="342"/>
      <c r="AF11" s="121"/>
      <c r="AG11" s="364"/>
      <c r="AH11" s="278"/>
      <c r="AI11" s="279"/>
      <c r="AJ11" s="279"/>
      <c r="AK11" s="279"/>
      <c r="AL11" s="279"/>
      <c r="AM11" s="280"/>
      <c r="AN11" s="281"/>
      <c r="AO11" s="282"/>
      <c r="CA11" s="71"/>
    </row>
    <row r="12" spans="1:79" s="57" customFormat="1" ht="14.4" customHeight="1" x14ac:dyDescent="0.3">
      <c r="A12" s="43" t="str">
        <f>VLOOKUP(B12,Données!$A$3:$H$1003,4)</f>
        <v>H</v>
      </c>
      <c r="B12" s="20">
        <v>1070</v>
      </c>
      <c r="C12" s="98" t="str">
        <f>IF(B12=Données!N$1,Données!$N$2,VLOOKUP(B12,Données!$A$3:$H$1003,3))</f>
        <v>Yves Chapdelaine</v>
      </c>
      <c r="D12" s="43" t="e">
        <f>IF(C12="Dummy",Données!$N$3,ROUNDDOWN(O12/P12,0))</f>
        <v>#DIV/0!</v>
      </c>
      <c r="E12" s="44"/>
      <c r="F12" s="44"/>
      <c r="G12" s="44"/>
      <c r="H12" s="45"/>
      <c r="I12" s="46"/>
      <c r="J12" s="47"/>
      <c r="K12" s="48"/>
      <c r="L12" s="49"/>
      <c r="M12" s="50">
        <f>SUM(E12:G12)</f>
        <v>0</v>
      </c>
      <c r="N12" s="50">
        <f>COUNTIF(E12:G12,"&gt;0")</f>
        <v>0</v>
      </c>
      <c r="O12" s="51">
        <f>M12</f>
        <v>0</v>
      </c>
      <c r="P12" s="50">
        <f>N12</f>
        <v>0</v>
      </c>
      <c r="Q12" s="105"/>
      <c r="R12" s="105"/>
      <c r="S12" s="105"/>
      <c r="AA12" s="329"/>
      <c r="AB12" s="345"/>
      <c r="AC12" s="344"/>
      <c r="AD12" s="341"/>
      <c r="AE12" s="342"/>
      <c r="AF12" s="121"/>
      <c r="AG12" s="364"/>
      <c r="AH12" s="278"/>
      <c r="AI12" s="279"/>
      <c r="AJ12" s="279"/>
      <c r="AK12" s="279"/>
      <c r="AL12" s="279"/>
      <c r="AM12" s="280"/>
      <c r="AN12" s="281"/>
      <c r="AO12" s="282"/>
      <c r="CA12" s="53">
        <f t="shared" ca="1" si="4"/>
        <v>0</v>
      </c>
    </row>
    <row r="13" spans="1:79" s="57" customFormat="1" ht="14.4" customHeight="1" x14ac:dyDescent="0.3">
      <c r="A13" s="43" t="str">
        <f>VLOOKUP(B13,Données!$A$3:$H$1003,4)</f>
        <v>F</v>
      </c>
      <c r="B13" s="20">
        <v>1024</v>
      </c>
      <c r="C13" s="98" t="str">
        <f>IF(B13=Données!N$1,Données!$N$2,VLOOKUP(B13,Données!$A$3:$H$1003,3))</f>
        <v>Gilberte Caron</v>
      </c>
      <c r="D13" s="43" t="e">
        <f>IF(C13="Dummy",Données!$N$3,ROUNDDOWN(O13/P13,0))</f>
        <v>#DIV/0!</v>
      </c>
      <c r="E13" s="44"/>
      <c r="F13" s="44"/>
      <c r="G13" s="44"/>
      <c r="H13" s="45"/>
      <c r="I13" s="46"/>
      <c r="J13" s="47"/>
      <c r="K13" s="48"/>
      <c r="L13" s="49"/>
      <c r="M13" s="50">
        <f t="shared" ref="M13:M16" si="6">SUM(E13:G13)</f>
        <v>0</v>
      </c>
      <c r="N13" s="50">
        <f t="shared" ref="N13:N16" si="7">COUNTIF(E13:G13,"&gt;0")</f>
        <v>0</v>
      </c>
      <c r="O13" s="51">
        <f t="shared" ref="O13:O20" si="8">M13</f>
        <v>0</v>
      </c>
      <c r="P13" s="50">
        <f t="shared" ref="P13:P20" si="9">N13</f>
        <v>0</v>
      </c>
      <c r="Q13" s="105"/>
      <c r="R13" s="105"/>
      <c r="S13" s="105"/>
      <c r="AA13" s="329"/>
      <c r="AB13" s="331"/>
      <c r="AC13" s="331"/>
      <c r="AD13" s="334" t="s">
        <v>145</v>
      </c>
      <c r="AE13" s="346"/>
      <c r="AF13" s="121"/>
      <c r="AG13" s="364"/>
      <c r="AH13" s="278"/>
      <c r="AI13" s="279"/>
      <c r="AJ13" s="279"/>
      <c r="AK13" s="279"/>
      <c r="AL13" s="279"/>
      <c r="AM13" s="280"/>
      <c r="AN13" s="281"/>
      <c r="AO13" s="282"/>
      <c r="CA13" s="53">
        <f t="shared" ca="1" si="4"/>
        <v>0</v>
      </c>
    </row>
    <row r="14" spans="1:79" s="57" customFormat="1" ht="14.4" customHeight="1" thickBot="1" x14ac:dyDescent="0.35">
      <c r="A14" s="43" t="str">
        <f>VLOOKUP(B14,Données!$A$3:$H$1003,4)</f>
        <v>F</v>
      </c>
      <c r="B14" s="20">
        <v>1072</v>
      </c>
      <c r="C14" s="98" t="str">
        <f>IF(B14=Données!N$1,Données!$N$2,VLOOKUP(B14,Données!$A$3:$H$1003,3))</f>
        <v>Nicole Joly</v>
      </c>
      <c r="D14" s="43" t="e">
        <f>IF(C14="Dummy",Données!$N$3,ROUNDDOWN(O14/P14,0))</f>
        <v>#DIV/0!</v>
      </c>
      <c r="E14" s="44"/>
      <c r="F14" s="44"/>
      <c r="G14" s="44"/>
      <c r="H14" s="45"/>
      <c r="I14" s="46"/>
      <c r="J14" s="47"/>
      <c r="K14" s="48"/>
      <c r="L14" s="49"/>
      <c r="M14" s="50">
        <f t="shared" si="6"/>
        <v>0</v>
      </c>
      <c r="N14" s="50">
        <f t="shared" si="7"/>
        <v>0</v>
      </c>
      <c r="O14" s="51">
        <f t="shared" si="8"/>
        <v>0</v>
      </c>
      <c r="P14" s="50">
        <f t="shared" si="9"/>
        <v>0</v>
      </c>
      <c r="Q14" s="105"/>
      <c r="R14" s="105"/>
      <c r="S14" s="105"/>
      <c r="AA14" s="329"/>
      <c r="AB14" s="331"/>
      <c r="AC14" s="331"/>
      <c r="AD14" s="331"/>
      <c r="AE14" s="337"/>
      <c r="AF14" s="121"/>
      <c r="AG14" s="365"/>
      <c r="AH14" s="283"/>
      <c r="AI14" s="284"/>
      <c r="AJ14" s="284"/>
      <c r="AK14" s="284"/>
      <c r="AL14" s="284"/>
      <c r="AM14" s="285"/>
      <c r="AN14" s="286"/>
      <c r="AO14" s="287"/>
      <c r="CA14" s="53">
        <f t="shared" ca="1" si="4"/>
        <v>0</v>
      </c>
    </row>
    <row r="15" spans="1:79" s="57" customFormat="1" ht="14.4" customHeight="1" x14ac:dyDescent="0.3">
      <c r="A15" s="43" t="str">
        <f>VLOOKUP(B15,Données!$A$3:$H$1003,4)</f>
        <v>F</v>
      </c>
      <c r="B15" s="20">
        <v>1045</v>
      </c>
      <c r="C15" s="98" t="str">
        <f>IF(B15=Données!N$1,Données!$N$2,VLOOKUP(B15,Données!$A$3:$H$1003,3))</f>
        <v>Danielle Turgeon</v>
      </c>
      <c r="D15" s="43" t="e">
        <f>IF(C15="Dummy",Données!$N$3,ROUNDDOWN(O15/P15,0))</f>
        <v>#DIV/0!</v>
      </c>
      <c r="E15" s="44"/>
      <c r="F15" s="44"/>
      <c r="G15" s="44"/>
      <c r="H15" s="45"/>
      <c r="I15" s="46"/>
      <c r="J15" s="47"/>
      <c r="K15" s="48"/>
      <c r="L15" s="49"/>
      <c r="M15" s="50">
        <f t="shared" si="6"/>
        <v>0</v>
      </c>
      <c r="N15" s="50">
        <f t="shared" si="7"/>
        <v>0</v>
      </c>
      <c r="O15" s="51">
        <f t="shared" si="8"/>
        <v>0</v>
      </c>
      <c r="P15" s="50">
        <f t="shared" si="9"/>
        <v>0</v>
      </c>
      <c r="Q15" s="105"/>
      <c r="R15" s="105"/>
      <c r="S15" s="105"/>
      <c r="AA15" s="347"/>
      <c r="AB15" s="348" t="s">
        <v>146</v>
      </c>
      <c r="AC15" s="349"/>
      <c r="AD15" s="350" t="s">
        <v>147</v>
      </c>
      <c r="AE15" s="351"/>
      <c r="AF15" s="121"/>
      <c r="AG15" s="366" t="s">
        <v>148</v>
      </c>
      <c r="AH15" s="288"/>
      <c r="AI15" s="289"/>
      <c r="AJ15" s="289"/>
      <c r="AK15" s="289"/>
      <c r="AL15" s="289"/>
      <c r="AM15" s="290"/>
      <c r="AN15" s="276"/>
      <c r="AO15" s="277"/>
      <c r="CA15" s="53">
        <f t="shared" ca="1" si="4"/>
        <v>0</v>
      </c>
    </row>
    <row r="16" spans="1:79" s="57" customFormat="1" ht="14.4" customHeight="1" x14ac:dyDescent="0.3">
      <c r="A16" s="43" t="str">
        <f>VLOOKUP(B16,Données!$A$3:$H$1003,4)</f>
        <v>F</v>
      </c>
      <c r="B16" s="20">
        <v>1067</v>
      </c>
      <c r="C16" s="98" t="str">
        <f>IF(B16=Données!N$1,Données!$N$2,VLOOKUP(B16,Données!$A$3:$H$1003,3))</f>
        <v>Suzanne Turcotte</v>
      </c>
      <c r="D16" s="43" t="e">
        <f>IF(C16="Dummy",Données!$N$3,ROUNDDOWN(O16/P16,0))</f>
        <v>#DIV/0!</v>
      </c>
      <c r="E16" s="44"/>
      <c r="F16" s="44"/>
      <c r="G16" s="44"/>
      <c r="H16" s="45"/>
      <c r="I16" s="46"/>
      <c r="J16" s="47"/>
      <c r="K16" s="48"/>
      <c r="L16" s="49"/>
      <c r="M16" s="50">
        <f t="shared" si="6"/>
        <v>0</v>
      </c>
      <c r="N16" s="50">
        <f t="shared" si="7"/>
        <v>0</v>
      </c>
      <c r="O16" s="51">
        <f t="shared" si="8"/>
        <v>0</v>
      </c>
      <c r="P16" s="50">
        <f t="shared" si="9"/>
        <v>0</v>
      </c>
      <c r="Q16" s="105"/>
      <c r="R16" s="105"/>
      <c r="S16" s="105"/>
      <c r="AA16" s="122"/>
      <c r="AB16" s="122"/>
      <c r="AC16" s="122"/>
      <c r="AD16" s="122"/>
      <c r="AE16" s="122"/>
      <c r="AF16" s="121"/>
      <c r="AG16" s="367" t="s">
        <v>149</v>
      </c>
      <c r="AH16" s="291"/>
      <c r="AI16" s="292"/>
      <c r="AJ16" s="292"/>
      <c r="AK16" s="292"/>
      <c r="AL16" s="292"/>
      <c r="AM16" s="293"/>
      <c r="AN16" s="281"/>
      <c r="AO16" s="282"/>
      <c r="CA16" s="53">
        <f t="shared" ca="1" si="4"/>
        <v>0</v>
      </c>
    </row>
    <row r="17" spans="1:79" s="57" customFormat="1" ht="14.4" customHeight="1" thickBot="1" x14ac:dyDescent="0.35">
      <c r="A17" s="34" t="s">
        <v>46</v>
      </c>
      <c r="B17" s="20"/>
      <c r="C17" s="99" t="e">
        <f>VLOOKUP(B17,Données!$A$3:$H$1003,3)</f>
        <v>#N/A</v>
      </c>
      <c r="D17" s="34"/>
      <c r="E17" s="54"/>
      <c r="F17" s="54"/>
      <c r="G17" s="54"/>
      <c r="H17" s="45"/>
      <c r="I17" s="46"/>
      <c r="J17" s="47"/>
      <c r="K17" s="48"/>
      <c r="L17" s="49"/>
      <c r="M17" s="55">
        <f>SUM(E17:G17)</f>
        <v>0</v>
      </c>
      <c r="N17" s="55">
        <f>COUNTIF(E17:G17,("&gt;0"))</f>
        <v>0</v>
      </c>
      <c r="O17" s="56">
        <f t="shared" si="8"/>
        <v>0</v>
      </c>
      <c r="P17" s="55">
        <f t="shared" si="9"/>
        <v>0</v>
      </c>
      <c r="Q17" s="105"/>
      <c r="R17" s="105"/>
      <c r="S17" s="105"/>
      <c r="AA17" s="326"/>
      <c r="AB17" s="327" t="s">
        <v>126</v>
      </c>
      <c r="AC17" s="327"/>
      <c r="AD17" s="327" t="s">
        <v>127</v>
      </c>
      <c r="AE17" s="328">
        <f>$AE$2</f>
        <v>42621</v>
      </c>
      <c r="AF17" s="121"/>
      <c r="AG17" s="368" t="s">
        <v>144</v>
      </c>
      <c r="AH17" s="294"/>
      <c r="AI17" s="295"/>
      <c r="AJ17" s="295"/>
      <c r="AK17" s="295"/>
      <c r="AL17" s="295"/>
      <c r="AM17" s="296"/>
      <c r="AN17" s="297"/>
      <c r="AO17" s="298"/>
      <c r="CA17" s="53">
        <f t="shared" ca="1" si="4"/>
        <v>0</v>
      </c>
    </row>
    <row r="18" spans="1:79" s="57" customFormat="1" ht="14.4" customHeight="1" thickBot="1" x14ac:dyDescent="0.35">
      <c r="A18" s="34" t="s">
        <v>46</v>
      </c>
      <c r="B18" s="20"/>
      <c r="C18" s="99" t="e">
        <f>VLOOKUP(B18,Données!$A$3:$H$1003,3)</f>
        <v>#N/A</v>
      </c>
      <c r="D18" s="34"/>
      <c r="E18" s="54"/>
      <c r="F18" s="54"/>
      <c r="G18" s="54"/>
      <c r="H18" s="45"/>
      <c r="I18" s="46"/>
      <c r="J18" s="47"/>
      <c r="K18" s="48"/>
      <c r="L18" s="49"/>
      <c r="M18" s="55">
        <f>SUM(E18:G18)</f>
        <v>0</v>
      </c>
      <c r="N18" s="55">
        <f>COUNTIF(E18:G18,("&gt;0"))</f>
        <v>0</v>
      </c>
      <c r="O18" s="56">
        <f t="shared" si="8"/>
        <v>0</v>
      </c>
      <c r="P18" s="55">
        <f t="shared" si="9"/>
        <v>0</v>
      </c>
      <c r="Q18" s="105"/>
      <c r="R18" s="105"/>
      <c r="S18" s="105"/>
      <c r="AA18" s="329"/>
      <c r="AB18" s="330" t="s">
        <v>63</v>
      </c>
      <c r="AC18" s="331"/>
      <c r="AD18" s="332" t="s">
        <v>130</v>
      </c>
      <c r="AE18" s="332" t="s">
        <v>131</v>
      </c>
      <c r="AF18" s="121"/>
      <c r="AG18" s="369" t="s">
        <v>150</v>
      </c>
      <c r="AH18" s="299"/>
      <c r="AI18" s="300"/>
      <c r="AJ18" s="301"/>
      <c r="AK18" s="302"/>
      <c r="AL18" s="303" t="s">
        <v>151</v>
      </c>
      <c r="AM18" s="304"/>
      <c r="AN18" s="305"/>
      <c r="AO18" s="306"/>
      <c r="CA18" s="53">
        <f t="shared" ca="1" si="4"/>
        <v>0</v>
      </c>
    </row>
    <row r="19" spans="1:79" s="57" customFormat="1" ht="14.4" customHeight="1" thickBot="1" x14ac:dyDescent="0.35">
      <c r="A19" s="58" t="s">
        <v>47</v>
      </c>
      <c r="B19" s="20"/>
      <c r="C19" s="100" t="e">
        <f>VLOOKUP(B19,Données!$A$3:$H$1003,3)</f>
        <v>#N/A</v>
      </c>
      <c r="D19" s="58"/>
      <c r="E19" s="54"/>
      <c r="F19" s="54"/>
      <c r="G19" s="54"/>
      <c r="H19" s="45"/>
      <c r="I19" s="46"/>
      <c r="J19" s="47"/>
      <c r="K19" s="48"/>
      <c r="L19" s="49"/>
      <c r="M19" s="59">
        <f>SUM(E19:G19)</f>
        <v>0</v>
      </c>
      <c r="N19" s="59">
        <f>COUNTIF(E19:G19,("&gt;0"))</f>
        <v>0</v>
      </c>
      <c r="O19" s="60">
        <f t="shared" si="8"/>
        <v>0</v>
      </c>
      <c r="P19" s="59">
        <f t="shared" si="9"/>
        <v>0</v>
      </c>
      <c r="Q19" s="105"/>
      <c r="R19" s="105"/>
      <c r="S19" s="105"/>
      <c r="AA19" s="329"/>
      <c r="AB19" s="333"/>
      <c r="AC19" s="331"/>
      <c r="AD19" s="334" t="s">
        <v>133</v>
      </c>
      <c r="AE19" s="334" t="s">
        <v>131</v>
      </c>
      <c r="AF19" s="121"/>
      <c r="AG19" s="370" t="s">
        <v>152</v>
      </c>
      <c r="AH19" s="308"/>
      <c r="AI19" s="309"/>
      <c r="AJ19" s="310"/>
      <c r="AK19" s="310"/>
      <c r="AL19" s="271"/>
      <c r="AM19" s="307"/>
      <c r="AN19" s="307"/>
      <c r="AO19" s="311"/>
      <c r="CA19" s="53">
        <f t="shared" ca="1" si="4"/>
        <v>0</v>
      </c>
    </row>
    <row r="20" spans="1:79" s="57" customFormat="1" ht="14.4" customHeight="1" x14ac:dyDescent="0.3">
      <c r="A20" s="58" t="s">
        <v>47</v>
      </c>
      <c r="B20" s="20"/>
      <c r="C20" s="100" t="e">
        <f>VLOOKUP(B20,Données!$A$3:$H$1003,3)</f>
        <v>#N/A</v>
      </c>
      <c r="D20" s="58"/>
      <c r="E20" s="54"/>
      <c r="F20" s="54"/>
      <c r="G20" s="54"/>
      <c r="H20" s="45"/>
      <c r="I20" s="46"/>
      <c r="J20" s="47"/>
      <c r="K20" s="48"/>
      <c r="L20" s="49"/>
      <c r="M20" s="59">
        <f>SUM(E20:G20)</f>
        <v>0</v>
      </c>
      <c r="N20" s="59">
        <f>COUNTIF(E20:G20,("&gt;0"))</f>
        <v>0</v>
      </c>
      <c r="O20" s="60">
        <f t="shared" si="8"/>
        <v>0</v>
      </c>
      <c r="P20" s="59">
        <f t="shared" si="9"/>
        <v>0</v>
      </c>
      <c r="Q20" s="105"/>
      <c r="R20" s="105"/>
      <c r="S20" s="105"/>
      <c r="AA20" s="329"/>
      <c r="AB20" s="333"/>
      <c r="AC20" s="331"/>
      <c r="AD20" s="335"/>
      <c r="AE20" s="336"/>
      <c r="AF20" s="121"/>
      <c r="AG20" s="371" t="s">
        <v>153</v>
      </c>
      <c r="AH20" s="273"/>
      <c r="AI20" s="275">
        <v>1</v>
      </c>
      <c r="AJ20" s="275">
        <v>2</v>
      </c>
      <c r="AK20" s="275">
        <v>3</v>
      </c>
      <c r="AL20" s="275" t="s">
        <v>144</v>
      </c>
      <c r="AM20" s="275">
        <v>69</v>
      </c>
      <c r="AN20" s="276">
        <v>169</v>
      </c>
      <c r="AO20" s="277">
        <v>269</v>
      </c>
      <c r="CA20" s="53">
        <f t="shared" ca="1" si="4"/>
        <v>0</v>
      </c>
    </row>
    <row r="21" spans="1:79" s="57" customFormat="1" ht="14.4" customHeight="1" x14ac:dyDescent="0.3">
      <c r="A21" s="61"/>
      <c r="B21" s="61"/>
      <c r="C21" s="97" t="s">
        <v>49</v>
      </c>
      <c r="D21" s="61"/>
      <c r="E21" s="62"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2"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2"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3"/>
      <c r="I21" s="64"/>
      <c r="J21" s="65"/>
      <c r="K21" s="66"/>
      <c r="L21" s="67"/>
      <c r="M21" s="68"/>
      <c r="N21" s="69"/>
      <c r="O21" s="70"/>
      <c r="P21" s="69"/>
      <c r="Q21" s="105"/>
      <c r="R21" s="105"/>
      <c r="S21" s="105"/>
      <c r="AA21" s="329"/>
      <c r="AB21" s="331" t="s">
        <v>154</v>
      </c>
      <c r="AC21" s="331"/>
      <c r="AD21" s="331"/>
      <c r="AE21" s="337" t="s">
        <v>136</v>
      </c>
      <c r="AF21" s="121"/>
      <c r="AG21" s="372"/>
      <c r="AH21" s="312"/>
      <c r="AI21" s="313"/>
      <c r="AJ21" s="314"/>
      <c r="AK21" s="314"/>
      <c r="AL21" s="314"/>
      <c r="AM21" s="315"/>
      <c r="AN21" s="281"/>
      <c r="AO21" s="282"/>
      <c r="CA21" s="71"/>
    </row>
    <row r="22" spans="1:79" s="57" customFormat="1" ht="14.4" customHeight="1" x14ac:dyDescent="0.3">
      <c r="A22" s="43" t="e">
        <f>VLOOKUP(B22,Données!$A$3:$H$1003,4)</f>
        <v>#N/A</v>
      </c>
      <c r="B22" s="20"/>
      <c r="C22" s="98" t="e">
        <f>IF(B22=Données!N$1,Données!$N$2,VLOOKUP(B22,Données!$A$3:$H$1003,3))</f>
        <v>#N/A</v>
      </c>
      <c r="D22" s="43" t="e">
        <f>IF(C22="Dummy",Données!$N$3,ROUNDDOWN(O22/P22,0))</f>
        <v>#N/A</v>
      </c>
      <c r="E22" s="44"/>
      <c r="F22" s="44"/>
      <c r="G22" s="44"/>
      <c r="H22" s="45"/>
      <c r="I22" s="46"/>
      <c r="J22" s="47"/>
      <c r="K22" s="48"/>
      <c r="L22" s="49"/>
      <c r="M22" s="50">
        <f>SUM(E22:G22)</f>
        <v>0</v>
      </c>
      <c r="N22" s="50">
        <f>COUNTIF(E22:G22,"&gt;0")</f>
        <v>0</v>
      </c>
      <c r="O22" s="51">
        <f>M22</f>
        <v>0</v>
      </c>
      <c r="P22" s="50">
        <f>N22</f>
        <v>0</v>
      </c>
      <c r="Q22" s="105"/>
      <c r="R22" s="105"/>
      <c r="S22" s="105"/>
      <c r="AA22" s="329"/>
      <c r="AB22" s="338" t="s">
        <v>137</v>
      </c>
      <c r="AC22" s="378"/>
      <c r="AD22" s="338" t="s">
        <v>138</v>
      </c>
      <c r="AE22" s="338" t="s">
        <v>139</v>
      </c>
      <c r="AF22" s="121"/>
      <c r="AG22" s="373"/>
      <c r="AH22" s="316"/>
      <c r="AI22" s="317"/>
      <c r="AJ22" s="315"/>
      <c r="AK22" s="315"/>
      <c r="AL22" s="315"/>
      <c r="AM22" s="293"/>
      <c r="AN22" s="281"/>
      <c r="AO22" s="282"/>
      <c r="CA22" s="53">
        <f t="shared" ca="1" si="4"/>
        <v>0</v>
      </c>
    </row>
    <row r="23" spans="1:79" s="57" customFormat="1" ht="14.4" customHeight="1" x14ac:dyDescent="0.3">
      <c r="A23" s="43" t="e">
        <f>VLOOKUP(B23,Données!$A$3:$H$1003,4)</f>
        <v>#N/A</v>
      </c>
      <c r="B23" s="20"/>
      <c r="C23" s="98" t="e">
        <f>IF(B23=Données!N$1,Données!$N$2,VLOOKUP(B23,Données!$A$3:$H$1003,3))</f>
        <v>#N/A</v>
      </c>
      <c r="D23" s="43" t="e">
        <f>IF(C23="Dummy",Données!$N$3,ROUNDDOWN(O23/P23,0))</f>
        <v>#N/A</v>
      </c>
      <c r="E23" s="44"/>
      <c r="F23" s="44"/>
      <c r="G23" s="44"/>
      <c r="H23" s="45"/>
      <c r="I23" s="46"/>
      <c r="J23" s="47"/>
      <c r="K23" s="48"/>
      <c r="L23" s="49"/>
      <c r="M23" s="50">
        <f t="shared" ref="M23:M26" si="10">SUM(E23:G23)</f>
        <v>0</v>
      </c>
      <c r="N23" s="50">
        <f t="shared" ref="N23:N26" si="11">COUNTIF(E23:G23,"&gt;0")</f>
        <v>0</v>
      </c>
      <c r="O23" s="51">
        <f t="shared" ref="O23:O30" si="12">M23</f>
        <v>0</v>
      </c>
      <c r="P23" s="50">
        <f t="shared" ref="P23:P30" si="13">N23</f>
        <v>0</v>
      </c>
      <c r="Q23" s="105"/>
      <c r="R23" s="105"/>
      <c r="S23" s="105"/>
      <c r="AA23" s="329"/>
      <c r="AB23" s="339"/>
      <c r="AC23" s="340"/>
      <c r="AD23" s="341"/>
      <c r="AE23" s="342"/>
      <c r="AF23" s="121"/>
      <c r="AG23" s="374" t="s">
        <v>155</v>
      </c>
      <c r="AH23" s="316"/>
      <c r="AI23" s="317"/>
      <c r="AJ23" s="315"/>
      <c r="AK23" s="315"/>
      <c r="AL23" s="315"/>
      <c r="AM23" s="318"/>
      <c r="AN23" s="297"/>
      <c r="AO23" s="298"/>
      <c r="CA23" s="53">
        <f t="shared" ca="1" si="4"/>
        <v>0</v>
      </c>
    </row>
    <row r="24" spans="1:79" s="57" customFormat="1" ht="14.4" customHeight="1" x14ac:dyDescent="0.3">
      <c r="A24" s="43" t="e">
        <f>VLOOKUP(B24,Données!$A$3:$H$1003,4)</f>
        <v>#N/A</v>
      </c>
      <c r="B24" s="20"/>
      <c r="C24" s="98" t="e">
        <f>IF(B24=Données!N$1,Données!$N$2,VLOOKUP(B24,Données!$A$3:$H$1003,3))</f>
        <v>#N/A</v>
      </c>
      <c r="D24" s="43" t="e">
        <f>IF(C24="Dummy",Données!$N$3,ROUNDDOWN(O24/P24,0))</f>
        <v>#N/A</v>
      </c>
      <c r="E24" s="44"/>
      <c r="F24" s="44"/>
      <c r="G24" s="44"/>
      <c r="H24" s="45"/>
      <c r="I24" s="46"/>
      <c r="J24" s="47"/>
      <c r="K24" s="48"/>
      <c r="L24" s="49"/>
      <c r="M24" s="50">
        <f t="shared" si="10"/>
        <v>0</v>
      </c>
      <c r="N24" s="50">
        <f t="shared" si="11"/>
        <v>0</v>
      </c>
      <c r="O24" s="51">
        <f t="shared" si="12"/>
        <v>0</v>
      </c>
      <c r="P24" s="50">
        <f t="shared" si="13"/>
        <v>0</v>
      </c>
      <c r="Q24" s="105"/>
      <c r="R24" s="105"/>
      <c r="S24" s="105"/>
      <c r="AA24" s="329"/>
      <c r="AB24" s="343"/>
      <c r="AC24" s="344"/>
      <c r="AD24" s="341"/>
      <c r="AE24" s="342"/>
      <c r="AF24" s="121"/>
      <c r="AG24" s="375"/>
      <c r="AH24" s="354"/>
      <c r="AI24" s="355"/>
      <c r="AJ24" s="318"/>
      <c r="AK24" s="318"/>
      <c r="AL24" s="318"/>
      <c r="AM24" s="318"/>
      <c r="AN24" s="297"/>
      <c r="AO24" s="298"/>
      <c r="CA24" s="53">
        <f t="shared" ca="1" si="4"/>
        <v>0</v>
      </c>
    </row>
    <row r="25" spans="1:79" s="57" customFormat="1" ht="14.4" customHeight="1" thickBot="1" x14ac:dyDescent="0.35">
      <c r="A25" s="43" t="e">
        <f>VLOOKUP(B25,Données!$A$3:$H$1003,4)</f>
        <v>#N/A</v>
      </c>
      <c r="B25" s="20"/>
      <c r="C25" s="98" t="e">
        <f>IF(B25=Données!N$1,Données!$N$2,VLOOKUP(B25,Données!$A$3:$H$1003,3))</f>
        <v>#N/A</v>
      </c>
      <c r="D25" s="43" t="e">
        <f>IF(C25="Dummy",Données!$N$3,ROUNDDOWN(O25/P25,0))</f>
        <v>#N/A</v>
      </c>
      <c r="E25" s="44"/>
      <c r="F25" s="44"/>
      <c r="G25" s="44"/>
      <c r="H25" s="45"/>
      <c r="I25" s="46"/>
      <c r="J25" s="47"/>
      <c r="K25" s="48"/>
      <c r="L25" s="49"/>
      <c r="M25" s="50">
        <f t="shared" si="10"/>
        <v>0</v>
      </c>
      <c r="N25" s="50">
        <f t="shared" si="11"/>
        <v>0</v>
      </c>
      <c r="O25" s="51">
        <f t="shared" si="12"/>
        <v>0</v>
      </c>
      <c r="P25" s="50">
        <f t="shared" si="13"/>
        <v>0</v>
      </c>
      <c r="Q25" s="105"/>
      <c r="R25" s="105"/>
      <c r="S25" s="105"/>
      <c r="AA25" s="329"/>
      <c r="AB25" s="343"/>
      <c r="AC25" s="344"/>
      <c r="AD25" s="341"/>
      <c r="AE25" s="342"/>
      <c r="AF25" s="121"/>
      <c r="AG25" s="376"/>
      <c r="AH25" s="355"/>
      <c r="AI25" s="355"/>
      <c r="AJ25" s="318"/>
      <c r="AK25" s="318"/>
      <c r="AL25" s="319"/>
      <c r="AM25" s="320"/>
      <c r="AN25" s="320"/>
      <c r="AO25" s="321"/>
      <c r="CA25" s="53">
        <f t="shared" ca="1" si="4"/>
        <v>0</v>
      </c>
    </row>
    <row r="26" spans="1:79" s="57" customFormat="1" ht="14.4" customHeight="1" thickBot="1" x14ac:dyDescent="0.35">
      <c r="A26" s="43" t="e">
        <f>VLOOKUP(B26,Données!$A$3:$H$1003,4)</f>
        <v>#N/A</v>
      </c>
      <c r="B26" s="20"/>
      <c r="C26" s="98" t="e">
        <f>IF(B26=Données!N$1,Données!$N$2,VLOOKUP(B26,Données!$A$3:$H$1003,3))</f>
        <v>#N/A</v>
      </c>
      <c r="D26" s="43" t="e">
        <f>IF(C26="Dummy",Données!$N$3,ROUNDDOWN(O26/P26,0))</f>
        <v>#N/A</v>
      </c>
      <c r="E26" s="44"/>
      <c r="F26" s="44"/>
      <c r="G26" s="44"/>
      <c r="H26" s="45"/>
      <c r="I26" s="46"/>
      <c r="J26" s="47"/>
      <c r="K26" s="48"/>
      <c r="L26" s="49"/>
      <c r="M26" s="50">
        <f t="shared" si="10"/>
        <v>0</v>
      </c>
      <c r="N26" s="50">
        <f t="shared" si="11"/>
        <v>0</v>
      </c>
      <c r="O26" s="51">
        <f t="shared" si="12"/>
        <v>0</v>
      </c>
      <c r="P26" s="50">
        <f t="shared" si="13"/>
        <v>0</v>
      </c>
      <c r="Q26" s="105"/>
      <c r="R26" s="105"/>
      <c r="S26" s="105"/>
      <c r="AA26" s="329"/>
      <c r="AB26" s="343"/>
      <c r="AC26" s="344"/>
      <c r="AD26" s="341"/>
      <c r="AE26" s="342"/>
      <c r="AF26" s="121"/>
      <c r="AG26" s="377"/>
      <c r="AH26" s="323"/>
      <c r="AI26" s="322"/>
      <c r="AJ26" s="322"/>
      <c r="AK26" s="324"/>
      <c r="AL26" s="272" t="s">
        <v>156</v>
      </c>
      <c r="AM26" s="325"/>
      <c r="AN26" s="307"/>
      <c r="AO26" s="311"/>
      <c r="CA26" s="53">
        <f t="shared" ca="1" si="4"/>
        <v>0</v>
      </c>
    </row>
    <row r="27" spans="1:79" s="57" customFormat="1" ht="14.4" customHeight="1" thickBot="1" x14ac:dyDescent="0.35">
      <c r="A27" s="34" t="s">
        <v>46</v>
      </c>
      <c r="B27" s="20"/>
      <c r="C27" s="99" t="e">
        <f>VLOOKUP(B27,Données!$A$3:$H$1003,3)</f>
        <v>#N/A</v>
      </c>
      <c r="D27" s="34"/>
      <c r="E27" s="54"/>
      <c r="F27" s="54"/>
      <c r="G27" s="54"/>
      <c r="H27" s="45"/>
      <c r="I27" s="46"/>
      <c r="J27" s="47"/>
      <c r="K27" s="48"/>
      <c r="L27" s="49"/>
      <c r="M27" s="55">
        <f>SUM(E27:G27)</f>
        <v>0</v>
      </c>
      <c r="N27" s="55">
        <f>COUNTIF(E27:G27,("&gt;0"))</f>
        <v>0</v>
      </c>
      <c r="O27" s="56">
        <f t="shared" si="12"/>
        <v>0</v>
      </c>
      <c r="P27" s="55">
        <f t="shared" si="13"/>
        <v>0</v>
      </c>
      <c r="Q27" s="105"/>
      <c r="R27" s="105"/>
      <c r="S27" s="105"/>
      <c r="AA27" s="329"/>
      <c r="AB27" s="345"/>
      <c r="AC27" s="344"/>
      <c r="AD27" s="341"/>
      <c r="AE27" s="342"/>
      <c r="AF27" s="121"/>
      <c r="AG27" s="123"/>
      <c r="AH27" s="124"/>
      <c r="AI27" s="123"/>
      <c r="AJ27" s="123"/>
      <c r="AK27" s="123"/>
      <c r="AL27" s="123"/>
      <c r="AM27" s="123"/>
      <c r="AN27" s="125"/>
      <c r="AO27" s="125"/>
      <c r="CA27" s="53">
        <f t="shared" ca="1" si="4"/>
        <v>0</v>
      </c>
    </row>
    <row r="28" spans="1:79" s="57" customFormat="1" ht="14.4" customHeight="1" x14ac:dyDescent="0.3">
      <c r="A28" s="34" t="s">
        <v>46</v>
      </c>
      <c r="B28" s="20"/>
      <c r="C28" s="99" t="e">
        <f>VLOOKUP(B28,Données!$A$3:$H$1003,3)</f>
        <v>#N/A</v>
      </c>
      <c r="D28" s="34"/>
      <c r="E28" s="54"/>
      <c r="F28" s="54"/>
      <c r="G28" s="54"/>
      <c r="H28" s="45"/>
      <c r="I28" s="46"/>
      <c r="J28" s="47"/>
      <c r="K28" s="48"/>
      <c r="L28" s="49"/>
      <c r="M28" s="55">
        <f>SUM(E28:G28)</f>
        <v>0</v>
      </c>
      <c r="N28" s="55">
        <f>COUNTIF(E28:G28,("&gt;0"))</f>
        <v>0</v>
      </c>
      <c r="O28" s="56">
        <f t="shared" si="12"/>
        <v>0</v>
      </c>
      <c r="P28" s="55">
        <f t="shared" si="13"/>
        <v>0</v>
      </c>
      <c r="Q28" s="105"/>
      <c r="R28" s="105"/>
      <c r="S28" s="105"/>
      <c r="AA28" s="329"/>
      <c r="AB28" s="331"/>
      <c r="AC28" s="331"/>
      <c r="AD28" s="334" t="s">
        <v>145</v>
      </c>
      <c r="AE28" s="346"/>
      <c r="AF28" s="121"/>
      <c r="AG28" s="357"/>
      <c r="AH28" s="254" t="s">
        <v>128</v>
      </c>
      <c r="AI28" s="253"/>
      <c r="AJ28" s="253" t="s">
        <v>129</v>
      </c>
      <c r="AK28" s="253"/>
      <c r="AL28" s="253"/>
      <c r="AM28" s="253"/>
      <c r="AN28" s="253"/>
      <c r="AO28" s="255"/>
      <c r="CA28" s="53">
        <f t="shared" ca="1" si="4"/>
        <v>0</v>
      </c>
    </row>
    <row r="29" spans="1:79" s="57" customFormat="1" ht="14.4" customHeight="1" thickBot="1" x14ac:dyDescent="0.35">
      <c r="A29" s="58" t="s">
        <v>47</v>
      </c>
      <c r="B29" s="20"/>
      <c r="C29" s="100" t="e">
        <f>VLOOKUP(B29,Données!$A$3:$H$1003,3)</f>
        <v>#N/A</v>
      </c>
      <c r="D29" s="58"/>
      <c r="E29" s="54"/>
      <c r="F29" s="54"/>
      <c r="G29" s="54"/>
      <c r="H29" s="45"/>
      <c r="I29" s="46"/>
      <c r="J29" s="47"/>
      <c r="K29" s="48"/>
      <c r="L29" s="49"/>
      <c r="M29" s="59">
        <f>SUM(E29:G29)</f>
        <v>0</v>
      </c>
      <c r="N29" s="59">
        <f>COUNTIF(E29:G29,("&gt;0"))</f>
        <v>0</v>
      </c>
      <c r="O29" s="60">
        <f t="shared" si="12"/>
        <v>0</v>
      </c>
      <c r="P29" s="59">
        <f t="shared" si="13"/>
        <v>0</v>
      </c>
      <c r="Q29" s="105"/>
      <c r="R29" s="105"/>
      <c r="S29" s="105"/>
      <c r="AA29" s="329"/>
      <c r="AB29" s="331"/>
      <c r="AC29" s="331"/>
      <c r="AD29" s="331"/>
      <c r="AE29" s="337"/>
      <c r="AF29" s="121"/>
      <c r="AG29" s="358"/>
      <c r="AH29" s="257"/>
      <c r="AI29" s="256" t="s">
        <v>132</v>
      </c>
      <c r="AJ29" s="256"/>
      <c r="AK29" s="256"/>
      <c r="AL29" s="256"/>
      <c r="AM29" s="256"/>
      <c r="AN29" s="260" t="s">
        <v>222</v>
      </c>
      <c r="AO29" s="261">
        <f>Horaire!G3</f>
        <v>2</v>
      </c>
      <c r="CA29" s="53">
        <f t="shared" ca="1" si="4"/>
        <v>0</v>
      </c>
    </row>
    <row r="30" spans="1:79" s="57" customFormat="1" ht="14.4" customHeight="1" x14ac:dyDescent="0.3">
      <c r="A30" s="58" t="s">
        <v>47</v>
      </c>
      <c r="B30" s="20"/>
      <c r="C30" s="100" t="e">
        <f>VLOOKUP(B30,Données!$A$3:$H$1003,3)</f>
        <v>#N/A</v>
      </c>
      <c r="D30" s="58"/>
      <c r="E30" s="54"/>
      <c r="F30" s="54"/>
      <c r="G30" s="54"/>
      <c r="H30" s="45"/>
      <c r="I30" s="46"/>
      <c r="J30" s="47"/>
      <c r="K30" s="48"/>
      <c r="L30" s="49"/>
      <c r="M30" s="59">
        <f>SUM(E30:G30)</f>
        <v>0</v>
      </c>
      <c r="N30" s="59">
        <f>COUNTIF(E30:G30,("&gt;0"))</f>
        <v>0</v>
      </c>
      <c r="O30" s="60">
        <f t="shared" si="12"/>
        <v>0</v>
      </c>
      <c r="P30" s="59">
        <f t="shared" si="13"/>
        <v>0</v>
      </c>
      <c r="Q30" s="105"/>
      <c r="R30" s="105"/>
      <c r="S30" s="105"/>
      <c r="AA30" s="347"/>
      <c r="AB30" s="348" t="s">
        <v>146</v>
      </c>
      <c r="AC30" s="349"/>
      <c r="AD30" s="350" t="s">
        <v>147</v>
      </c>
      <c r="AE30" s="351"/>
      <c r="AF30" s="121"/>
      <c r="AG30" s="359"/>
      <c r="AH30" s="258"/>
      <c r="AI30" s="259"/>
      <c r="AJ30" s="259"/>
      <c r="AK30" s="259"/>
      <c r="AL30" s="259"/>
      <c r="AM30" s="259"/>
      <c r="AN30" s="260"/>
      <c r="AO30" s="261"/>
      <c r="CA30" s="53">
        <f t="shared" ca="1" si="4"/>
        <v>0</v>
      </c>
    </row>
    <row r="31" spans="1:79" s="57" customFormat="1" ht="14.4" customHeight="1" x14ac:dyDescent="0.3">
      <c r="A31" s="61"/>
      <c r="B31" s="61"/>
      <c r="C31" s="97" t="s">
        <v>50</v>
      </c>
      <c r="D31" s="61"/>
      <c r="E31" s="62"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2"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2"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3"/>
      <c r="I31" s="64"/>
      <c r="J31" s="65"/>
      <c r="K31" s="66"/>
      <c r="L31" s="67"/>
      <c r="M31" s="68"/>
      <c r="N31" s="69"/>
      <c r="O31" s="70"/>
      <c r="P31" s="69"/>
      <c r="Q31" s="105"/>
      <c r="R31" s="105"/>
      <c r="S31" s="105"/>
      <c r="AA31" s="121"/>
      <c r="AB31" s="121"/>
      <c r="AC31" s="121"/>
      <c r="AD31" s="121"/>
      <c r="AE31" s="121"/>
      <c r="AF31" s="121"/>
      <c r="AG31" s="360" t="s">
        <v>223</v>
      </c>
      <c r="AH31" s="262">
        <v>2</v>
      </c>
      <c r="AI31" s="256"/>
      <c r="AJ31" s="256"/>
      <c r="AK31" s="256" t="s">
        <v>134</v>
      </c>
      <c r="AL31" s="263">
        <f>$AL$5</f>
        <v>42621</v>
      </c>
      <c r="AM31" s="264"/>
      <c r="AN31" s="265"/>
      <c r="AO31" s="266"/>
      <c r="CA31" s="71"/>
    </row>
    <row r="32" spans="1:79" s="57" customFormat="1" ht="14.4" customHeight="1" x14ac:dyDescent="0.3">
      <c r="A32" s="43" t="e">
        <f>VLOOKUP(B32,Données!$A$3:$H$1003,4)</f>
        <v>#N/A</v>
      </c>
      <c r="B32" s="20"/>
      <c r="C32" s="98" t="e">
        <f>IF(B32=Données!N$1,Données!$N$2,VLOOKUP(B32,Données!$A$3:$H$1003,3))</f>
        <v>#N/A</v>
      </c>
      <c r="D32" s="43" t="e">
        <f>IF(C32="Dummy",Données!$N$3,ROUNDDOWN(O32/P32,0))</f>
        <v>#N/A</v>
      </c>
      <c r="E32" s="44"/>
      <c r="F32" s="44"/>
      <c r="G32" s="44"/>
      <c r="H32" s="45"/>
      <c r="I32" s="46"/>
      <c r="J32" s="47"/>
      <c r="K32" s="48"/>
      <c r="L32" s="49"/>
      <c r="M32" s="50">
        <f>SUM(E32:G32)</f>
        <v>0</v>
      </c>
      <c r="N32" s="50">
        <f>COUNTIF(E32:G32,"&gt;0")</f>
        <v>0</v>
      </c>
      <c r="O32" s="51">
        <f>M32</f>
        <v>0</v>
      </c>
      <c r="P32" s="50">
        <f>N32</f>
        <v>0</v>
      </c>
      <c r="Q32" s="105"/>
      <c r="R32" s="105"/>
      <c r="S32" s="105"/>
      <c r="AA32" s="326"/>
      <c r="AB32" s="327" t="s">
        <v>126</v>
      </c>
      <c r="AC32" s="327"/>
      <c r="AD32" s="327" t="s">
        <v>127</v>
      </c>
      <c r="AE32" s="328">
        <f>$AE$2</f>
        <v>42621</v>
      </c>
      <c r="AF32" s="121"/>
      <c r="AG32" s="361"/>
      <c r="AH32" s="258"/>
      <c r="AI32" s="259"/>
      <c r="AJ32" s="259"/>
      <c r="AK32" s="259"/>
      <c r="AL32" s="258"/>
      <c r="AM32" s="259"/>
      <c r="AN32" s="260"/>
      <c r="AO32" s="261"/>
      <c r="CA32" s="53">
        <f t="shared" ca="1" si="4"/>
        <v>0</v>
      </c>
    </row>
    <row r="33" spans="1:79" s="57" customFormat="1" ht="14.4" customHeight="1" x14ac:dyDescent="0.3">
      <c r="A33" s="43" t="e">
        <f>VLOOKUP(B33,Données!$A$3:$H$1003,4)</f>
        <v>#N/A</v>
      </c>
      <c r="B33" s="20"/>
      <c r="C33" s="98" t="e">
        <f>IF(B33=Données!N$1,Données!$N$2,VLOOKUP(B33,Données!$A$3:$H$1003,3))</f>
        <v>#N/A</v>
      </c>
      <c r="D33" s="43" t="e">
        <f>IF(C33="Dummy",Données!$N$3,ROUNDDOWN(O33/P33,0))</f>
        <v>#N/A</v>
      </c>
      <c r="E33" s="44"/>
      <c r="F33" s="44"/>
      <c r="G33" s="44"/>
      <c r="H33" s="45"/>
      <c r="I33" s="46"/>
      <c r="J33" s="47"/>
      <c r="K33" s="48"/>
      <c r="L33" s="49"/>
      <c r="M33" s="50">
        <f t="shared" ref="M33:M36" si="14">SUM(E33:G33)</f>
        <v>0</v>
      </c>
      <c r="N33" s="50">
        <f t="shared" ref="N33:N36" si="15">COUNTIF(E33:G33,"&gt;0")</f>
        <v>0</v>
      </c>
      <c r="O33" s="51">
        <f t="shared" ref="O33:O40" si="16">M33</f>
        <v>0</v>
      </c>
      <c r="P33" s="50">
        <f t="shared" ref="P33:P40" si="17">N33</f>
        <v>0</v>
      </c>
      <c r="Q33" s="105"/>
      <c r="R33" s="105"/>
      <c r="S33" s="105"/>
      <c r="AA33" s="329"/>
      <c r="AB33" s="330" t="s">
        <v>63</v>
      </c>
      <c r="AC33" s="331"/>
      <c r="AD33" s="332" t="s">
        <v>130</v>
      </c>
      <c r="AE33" s="332" t="s">
        <v>131</v>
      </c>
      <c r="AF33" s="121"/>
      <c r="AG33" s="360" t="s">
        <v>140</v>
      </c>
      <c r="AH33" s="356"/>
      <c r="AI33" s="257"/>
      <c r="AJ33" s="258"/>
      <c r="AK33" s="352"/>
      <c r="AL33" s="260" t="str">
        <f>$AL$7</f>
        <v>Semaine-01</v>
      </c>
      <c r="AM33" s="267"/>
      <c r="AN33" s="352"/>
      <c r="AO33" s="353"/>
      <c r="CA33" s="53">
        <f t="shared" ca="1" si="4"/>
        <v>0</v>
      </c>
    </row>
    <row r="34" spans="1:79" s="57" customFormat="1" ht="14.4" customHeight="1" thickBot="1" x14ac:dyDescent="0.35">
      <c r="A34" s="43" t="e">
        <f>VLOOKUP(B34,Données!$A$3:$H$1003,4)</f>
        <v>#N/A</v>
      </c>
      <c r="B34" s="20"/>
      <c r="C34" s="98" t="e">
        <f>IF(B34=Données!N$1,Données!$N$2,VLOOKUP(B34,Données!$A$3:$H$1003,3))</f>
        <v>#N/A</v>
      </c>
      <c r="D34" s="43" t="e">
        <f>IF(C34="Dummy",Données!$N$3,ROUNDDOWN(O34/P34,0))</f>
        <v>#N/A</v>
      </c>
      <c r="E34" s="44"/>
      <c r="F34" s="44"/>
      <c r="G34" s="44"/>
      <c r="H34" s="45"/>
      <c r="I34" s="46"/>
      <c r="J34" s="47"/>
      <c r="K34" s="48"/>
      <c r="L34" s="49"/>
      <c r="M34" s="50">
        <f t="shared" si="14"/>
        <v>0</v>
      </c>
      <c r="N34" s="50">
        <f t="shared" si="15"/>
        <v>0</v>
      </c>
      <c r="O34" s="51">
        <f t="shared" si="16"/>
        <v>0</v>
      </c>
      <c r="P34" s="50">
        <f t="shared" si="17"/>
        <v>0</v>
      </c>
      <c r="Q34" s="105"/>
      <c r="R34" s="105"/>
      <c r="S34" s="105"/>
      <c r="AA34" s="329"/>
      <c r="AB34" s="333"/>
      <c r="AC34" s="331"/>
      <c r="AD34" s="334" t="s">
        <v>133</v>
      </c>
      <c r="AE34" s="334" t="s">
        <v>131</v>
      </c>
      <c r="AF34" s="121"/>
      <c r="AG34" s="362"/>
      <c r="AH34" s="268"/>
      <c r="AI34" s="270"/>
      <c r="AJ34" s="271"/>
      <c r="AK34" s="271"/>
      <c r="AL34" s="268"/>
      <c r="AM34" s="269"/>
      <c r="AN34" s="270"/>
      <c r="AO34" s="272"/>
      <c r="CA34" s="53">
        <f t="shared" ca="1" si="4"/>
        <v>0</v>
      </c>
    </row>
    <row r="35" spans="1:79" s="57" customFormat="1" ht="14.4" customHeight="1" x14ac:dyDescent="0.3">
      <c r="A35" s="43" t="e">
        <f>VLOOKUP(B35,Données!$A$3:$H$1003,4)</f>
        <v>#N/A</v>
      </c>
      <c r="B35" s="20"/>
      <c r="C35" s="98" t="e">
        <f>IF(B35=Données!N$1,Données!$N$2,VLOOKUP(B35,Données!$A$3:$H$1003,3))</f>
        <v>#N/A</v>
      </c>
      <c r="D35" s="43" t="e">
        <f>IF(C35="Dummy",Données!$N$3,ROUNDDOWN(O35/P35,0))</f>
        <v>#N/A</v>
      </c>
      <c r="E35" s="44"/>
      <c r="F35" s="44"/>
      <c r="G35" s="44"/>
      <c r="H35" s="45"/>
      <c r="I35" s="46"/>
      <c r="J35" s="47"/>
      <c r="K35" s="48"/>
      <c r="L35" s="49"/>
      <c r="M35" s="50">
        <f t="shared" si="14"/>
        <v>0</v>
      </c>
      <c r="N35" s="50">
        <f t="shared" si="15"/>
        <v>0</v>
      </c>
      <c r="O35" s="51">
        <f t="shared" si="16"/>
        <v>0</v>
      </c>
      <c r="P35" s="50">
        <f t="shared" si="17"/>
        <v>0</v>
      </c>
      <c r="Q35" s="105"/>
      <c r="R35" s="105"/>
      <c r="S35" s="105"/>
      <c r="AA35" s="329"/>
      <c r="AB35" s="333"/>
      <c r="AC35" s="331"/>
      <c r="AD35" s="335"/>
      <c r="AE35" s="336"/>
      <c r="AF35" s="121"/>
      <c r="AG35" s="363" t="s">
        <v>142</v>
      </c>
      <c r="AH35" s="274" t="s">
        <v>143</v>
      </c>
      <c r="AI35" s="275">
        <v>1</v>
      </c>
      <c r="AJ35" s="275">
        <v>2</v>
      </c>
      <c r="AK35" s="275">
        <v>3</v>
      </c>
      <c r="AL35" s="275" t="s">
        <v>144</v>
      </c>
      <c r="AM35" s="275">
        <v>69</v>
      </c>
      <c r="AN35" s="276">
        <v>169</v>
      </c>
      <c r="AO35" s="277">
        <v>269</v>
      </c>
      <c r="CA35" s="53">
        <f t="shared" ca="1" si="4"/>
        <v>0</v>
      </c>
    </row>
    <row r="36" spans="1:79" s="57" customFormat="1" ht="14.4" customHeight="1" x14ac:dyDescent="0.3">
      <c r="A36" s="43" t="e">
        <f>VLOOKUP(B36,Données!$A$3:$H$1003,4)</f>
        <v>#N/A</v>
      </c>
      <c r="B36" s="20"/>
      <c r="C36" s="98" t="e">
        <f>IF(B36=Données!N$1,Données!$N$2,VLOOKUP(B36,Données!$A$3:$H$1003,3))</f>
        <v>#N/A</v>
      </c>
      <c r="D36" s="43" t="e">
        <f>IF(C36="Dummy",Données!$N$3,ROUNDDOWN(O36/P36,0))</f>
        <v>#N/A</v>
      </c>
      <c r="E36" s="44"/>
      <c r="F36" s="44"/>
      <c r="G36" s="44"/>
      <c r="H36" s="45"/>
      <c r="I36" s="46"/>
      <c r="J36" s="47"/>
      <c r="K36" s="48"/>
      <c r="L36" s="49"/>
      <c r="M36" s="50">
        <f t="shared" si="14"/>
        <v>0</v>
      </c>
      <c r="N36" s="50">
        <f t="shared" si="15"/>
        <v>0</v>
      </c>
      <c r="O36" s="51">
        <f t="shared" si="16"/>
        <v>0</v>
      </c>
      <c r="P36" s="50">
        <f t="shared" si="17"/>
        <v>0</v>
      </c>
      <c r="Q36" s="105"/>
      <c r="R36" s="105"/>
      <c r="S36" s="105"/>
      <c r="AA36" s="329"/>
      <c r="AB36" s="331" t="s">
        <v>157</v>
      </c>
      <c r="AC36" s="331"/>
      <c r="AD36" s="331"/>
      <c r="AE36" s="337" t="s">
        <v>136</v>
      </c>
      <c r="AF36" s="121"/>
      <c r="AG36" s="364"/>
      <c r="AH36" s="278"/>
      <c r="AI36" s="279"/>
      <c r="AJ36" s="279"/>
      <c r="AK36" s="279"/>
      <c r="AL36" s="279"/>
      <c r="AM36" s="280"/>
      <c r="AN36" s="281"/>
      <c r="AO36" s="282"/>
      <c r="CA36" s="53">
        <f t="shared" ca="1" si="4"/>
        <v>0</v>
      </c>
    </row>
    <row r="37" spans="1:79" s="57" customFormat="1" ht="14.4" customHeight="1" x14ac:dyDescent="0.3">
      <c r="A37" s="34" t="s">
        <v>46</v>
      </c>
      <c r="B37" s="20"/>
      <c r="C37" s="99" t="e">
        <f>VLOOKUP(B37,Données!$A$3:$H$1003,3)</f>
        <v>#N/A</v>
      </c>
      <c r="D37" s="34"/>
      <c r="E37" s="54"/>
      <c r="F37" s="54"/>
      <c r="G37" s="54"/>
      <c r="H37" s="45"/>
      <c r="I37" s="46"/>
      <c r="J37" s="47"/>
      <c r="K37" s="48"/>
      <c r="L37" s="49"/>
      <c r="M37" s="55">
        <f>SUM(E37:G37)</f>
        <v>0</v>
      </c>
      <c r="N37" s="55">
        <f>COUNTIF(E37:G37,("&gt;0"))</f>
        <v>0</v>
      </c>
      <c r="O37" s="56">
        <f t="shared" si="16"/>
        <v>0</v>
      </c>
      <c r="P37" s="55">
        <f t="shared" si="17"/>
        <v>0</v>
      </c>
      <c r="Q37" s="105"/>
      <c r="R37" s="105"/>
      <c r="S37" s="105"/>
      <c r="AA37" s="329"/>
      <c r="AB37" s="338" t="s">
        <v>137</v>
      </c>
      <c r="AC37" s="378"/>
      <c r="AD37" s="338" t="s">
        <v>138</v>
      </c>
      <c r="AE37" s="338" t="s">
        <v>139</v>
      </c>
      <c r="AF37" s="121"/>
      <c r="AG37" s="364"/>
      <c r="AH37" s="278"/>
      <c r="AI37" s="279"/>
      <c r="AJ37" s="279"/>
      <c r="AK37" s="279"/>
      <c r="AL37" s="279"/>
      <c r="AM37" s="280"/>
      <c r="AN37" s="281"/>
      <c r="AO37" s="282"/>
      <c r="CA37" s="53">
        <f t="shared" ca="1" si="4"/>
        <v>0</v>
      </c>
    </row>
    <row r="38" spans="1:79" s="57" customFormat="1" ht="14.4" customHeight="1" x14ac:dyDescent="0.3">
      <c r="A38" s="34" t="s">
        <v>46</v>
      </c>
      <c r="B38" s="20"/>
      <c r="C38" s="99" t="e">
        <f>VLOOKUP(B38,Données!$A$3:$H$1003,3)</f>
        <v>#N/A</v>
      </c>
      <c r="D38" s="34"/>
      <c r="E38" s="54"/>
      <c r="F38" s="54"/>
      <c r="G38" s="54"/>
      <c r="H38" s="45"/>
      <c r="I38" s="46"/>
      <c r="J38" s="47"/>
      <c r="K38" s="48"/>
      <c r="L38" s="49"/>
      <c r="M38" s="55">
        <f>SUM(E38:G38)</f>
        <v>0</v>
      </c>
      <c r="N38" s="55">
        <f>COUNTIF(E38:G38,("&gt;0"))</f>
        <v>0</v>
      </c>
      <c r="O38" s="56">
        <f t="shared" si="16"/>
        <v>0</v>
      </c>
      <c r="P38" s="55">
        <f t="shared" si="17"/>
        <v>0</v>
      </c>
      <c r="Q38" s="105"/>
      <c r="R38" s="105"/>
      <c r="S38" s="105"/>
      <c r="AA38" s="329"/>
      <c r="AB38" s="339"/>
      <c r="AC38" s="340"/>
      <c r="AD38" s="341"/>
      <c r="AE38" s="342"/>
      <c r="AF38" s="121"/>
      <c r="AG38" s="364"/>
      <c r="AH38" s="278"/>
      <c r="AI38" s="279"/>
      <c r="AJ38" s="279"/>
      <c r="AK38" s="279"/>
      <c r="AL38" s="279"/>
      <c r="AM38" s="280"/>
      <c r="AN38" s="281"/>
      <c r="AO38" s="282"/>
      <c r="CA38" s="53">
        <f t="shared" ca="1" si="4"/>
        <v>0</v>
      </c>
    </row>
    <row r="39" spans="1:79" s="57" customFormat="1" ht="14.4" customHeight="1" x14ac:dyDescent="0.3">
      <c r="A39" s="58" t="s">
        <v>47</v>
      </c>
      <c r="B39" s="20"/>
      <c r="C39" s="100" t="e">
        <f>VLOOKUP(B39,Données!$A$3:$H$1003,3)</f>
        <v>#N/A</v>
      </c>
      <c r="D39" s="58"/>
      <c r="E39" s="54"/>
      <c r="F39" s="54"/>
      <c r="G39" s="54"/>
      <c r="H39" s="45"/>
      <c r="I39" s="46"/>
      <c r="J39" s="47"/>
      <c r="K39" s="48"/>
      <c r="L39" s="49"/>
      <c r="M39" s="59">
        <f>SUM(E39:G39)</f>
        <v>0</v>
      </c>
      <c r="N39" s="59">
        <f>COUNTIF(E39:G39,("&gt;0"))</f>
        <v>0</v>
      </c>
      <c r="O39" s="60">
        <f t="shared" si="16"/>
        <v>0</v>
      </c>
      <c r="P39" s="59">
        <f t="shared" si="17"/>
        <v>0</v>
      </c>
      <c r="Q39" s="105"/>
      <c r="R39" s="105"/>
      <c r="S39" s="105"/>
      <c r="AA39" s="329"/>
      <c r="AB39" s="343"/>
      <c r="AC39" s="344"/>
      <c r="AD39" s="341"/>
      <c r="AE39" s="342"/>
      <c r="AF39" s="121"/>
      <c r="AG39" s="364"/>
      <c r="AH39" s="278"/>
      <c r="AI39" s="279"/>
      <c r="AJ39" s="279"/>
      <c r="AK39" s="279"/>
      <c r="AL39" s="279"/>
      <c r="AM39" s="280"/>
      <c r="AN39" s="281"/>
      <c r="AO39" s="282"/>
      <c r="CA39" s="53">
        <f t="shared" ca="1" si="4"/>
        <v>0</v>
      </c>
    </row>
    <row r="40" spans="1:79" s="57" customFormat="1" ht="14.4" customHeight="1" thickBot="1" x14ac:dyDescent="0.35">
      <c r="A40" s="58" t="s">
        <v>47</v>
      </c>
      <c r="B40" s="20"/>
      <c r="C40" s="100" t="e">
        <f>VLOOKUP(B40,Données!$A$3:$H$1003,3)</f>
        <v>#N/A</v>
      </c>
      <c r="D40" s="58"/>
      <c r="E40" s="54"/>
      <c r="F40" s="54"/>
      <c r="G40" s="54"/>
      <c r="H40" s="45"/>
      <c r="I40" s="46"/>
      <c r="J40" s="47"/>
      <c r="K40" s="48"/>
      <c r="L40" s="49"/>
      <c r="M40" s="59">
        <f>SUM(E40:G40)</f>
        <v>0</v>
      </c>
      <c r="N40" s="59">
        <f>COUNTIF(E40:G40,("&gt;0"))</f>
        <v>0</v>
      </c>
      <c r="O40" s="60">
        <f t="shared" si="16"/>
        <v>0</v>
      </c>
      <c r="P40" s="59">
        <f t="shared" si="17"/>
        <v>0</v>
      </c>
      <c r="Q40" s="105"/>
      <c r="R40" s="105"/>
      <c r="S40" s="105"/>
      <c r="AA40" s="329"/>
      <c r="AB40" s="343"/>
      <c r="AC40" s="344"/>
      <c r="AD40" s="341"/>
      <c r="AE40" s="342"/>
      <c r="AF40" s="121"/>
      <c r="AG40" s="365"/>
      <c r="AH40" s="283"/>
      <c r="AI40" s="284"/>
      <c r="AJ40" s="284"/>
      <c r="AK40" s="284"/>
      <c r="AL40" s="284"/>
      <c r="AM40" s="285"/>
      <c r="AN40" s="286"/>
      <c r="AO40" s="287"/>
      <c r="CA40" s="53">
        <f t="shared" ca="1" si="4"/>
        <v>0</v>
      </c>
    </row>
    <row r="41" spans="1:79" s="57" customFormat="1" ht="14.4" customHeight="1" x14ac:dyDescent="0.3">
      <c r="A41" s="61"/>
      <c r="B41" s="61"/>
      <c r="C41" s="97" t="s">
        <v>51</v>
      </c>
      <c r="D41" s="61"/>
      <c r="E41" s="62"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2"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2"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3"/>
      <c r="I41" s="64"/>
      <c r="J41" s="65"/>
      <c r="K41" s="66"/>
      <c r="L41" s="67"/>
      <c r="M41" s="68"/>
      <c r="N41" s="69"/>
      <c r="O41" s="70"/>
      <c r="P41" s="69"/>
      <c r="Q41" s="105"/>
      <c r="R41" s="105"/>
      <c r="S41" s="105"/>
      <c r="AA41" s="329"/>
      <c r="AB41" s="343"/>
      <c r="AC41" s="344"/>
      <c r="AD41" s="341"/>
      <c r="AE41" s="342"/>
      <c r="AF41" s="121"/>
      <c r="AG41" s="366" t="s">
        <v>148</v>
      </c>
      <c r="AH41" s="288"/>
      <c r="AI41" s="289"/>
      <c r="AJ41" s="289"/>
      <c r="AK41" s="289"/>
      <c r="AL41" s="289"/>
      <c r="AM41" s="290"/>
      <c r="AN41" s="276"/>
      <c r="AO41" s="277"/>
      <c r="CA41" s="71"/>
    </row>
    <row r="42" spans="1:79" s="57" customFormat="1" ht="14.4" customHeight="1" x14ac:dyDescent="0.3">
      <c r="A42" s="43" t="e">
        <f>VLOOKUP(B42,Données!$A$3:$H$1003,4)</f>
        <v>#N/A</v>
      </c>
      <c r="B42" s="20"/>
      <c r="C42" s="98" t="e">
        <f>IF(B42=Données!N$1,Données!$N$2,VLOOKUP(B42,Données!$A$3:$H$1003,3))</f>
        <v>#N/A</v>
      </c>
      <c r="D42" s="43" t="e">
        <f>IF(C42="Dummy",Données!$N$3,ROUNDDOWN(O42/P42,0))</f>
        <v>#N/A</v>
      </c>
      <c r="E42" s="44"/>
      <c r="F42" s="44"/>
      <c r="G42" s="44"/>
      <c r="H42" s="45"/>
      <c r="I42" s="46"/>
      <c r="J42" s="47"/>
      <c r="K42" s="48"/>
      <c r="L42" s="49"/>
      <c r="M42" s="50">
        <f>SUM(E42:G42)</f>
        <v>0</v>
      </c>
      <c r="N42" s="50">
        <f>COUNTIF(E42:G42,"&gt;0")</f>
        <v>0</v>
      </c>
      <c r="O42" s="51">
        <f>M42</f>
        <v>0</v>
      </c>
      <c r="P42" s="50">
        <f>N42</f>
        <v>0</v>
      </c>
      <c r="Q42" s="105"/>
      <c r="R42" s="105"/>
      <c r="S42" s="105"/>
      <c r="AA42" s="329"/>
      <c r="AB42" s="345"/>
      <c r="AC42" s="344"/>
      <c r="AD42" s="341"/>
      <c r="AE42" s="342"/>
      <c r="AF42" s="121"/>
      <c r="AG42" s="367" t="s">
        <v>149</v>
      </c>
      <c r="AH42" s="291"/>
      <c r="AI42" s="292"/>
      <c r="AJ42" s="292"/>
      <c r="AK42" s="292"/>
      <c r="AL42" s="292"/>
      <c r="AM42" s="293"/>
      <c r="AN42" s="281"/>
      <c r="AO42" s="282"/>
      <c r="CA42" s="53">
        <f t="shared" ca="1" si="4"/>
        <v>0</v>
      </c>
    </row>
    <row r="43" spans="1:79" s="57" customFormat="1" ht="14.4" customHeight="1" thickBot="1" x14ac:dyDescent="0.35">
      <c r="A43" s="43" t="e">
        <f>VLOOKUP(B43,Données!$A$3:$H$1003,4)</f>
        <v>#N/A</v>
      </c>
      <c r="B43" s="20"/>
      <c r="C43" s="98" t="e">
        <f>IF(B43=Données!N$1,Données!$N$2,VLOOKUP(B43,Données!$A$3:$H$1003,3))</f>
        <v>#N/A</v>
      </c>
      <c r="D43" s="43" t="e">
        <f>IF(C43="Dummy",Données!$N$3,ROUNDDOWN(O43/P43,0))</f>
        <v>#N/A</v>
      </c>
      <c r="E43" s="44"/>
      <c r="F43" s="44"/>
      <c r="G43" s="44"/>
      <c r="H43" s="45"/>
      <c r="I43" s="46"/>
      <c r="J43" s="47"/>
      <c r="K43" s="48"/>
      <c r="L43" s="49"/>
      <c r="M43" s="50">
        <f t="shared" ref="M43:M46" si="18">SUM(E43:G43)</f>
        <v>0</v>
      </c>
      <c r="N43" s="50">
        <f t="shared" ref="N43:N46" si="19">COUNTIF(E43:G43,"&gt;0")</f>
        <v>0</v>
      </c>
      <c r="O43" s="51">
        <f t="shared" ref="O43:O50" si="20">M43</f>
        <v>0</v>
      </c>
      <c r="P43" s="50">
        <f t="shared" ref="P43:P50" si="21">N43</f>
        <v>0</v>
      </c>
      <c r="Q43" s="105"/>
      <c r="R43" s="105"/>
      <c r="S43" s="105"/>
      <c r="AA43" s="329"/>
      <c r="AB43" s="331"/>
      <c r="AC43" s="331"/>
      <c r="AD43" s="334" t="s">
        <v>145</v>
      </c>
      <c r="AE43" s="346"/>
      <c r="AF43" s="121"/>
      <c r="AG43" s="368" t="s">
        <v>144</v>
      </c>
      <c r="AH43" s="294"/>
      <c r="AI43" s="295"/>
      <c r="AJ43" s="295"/>
      <c r="AK43" s="295"/>
      <c r="AL43" s="295"/>
      <c r="AM43" s="296"/>
      <c r="AN43" s="297"/>
      <c r="AO43" s="298"/>
      <c r="CA43" s="53">
        <f t="shared" ca="1" si="4"/>
        <v>0</v>
      </c>
    </row>
    <row r="44" spans="1:79" s="57" customFormat="1" ht="14.4" customHeight="1" thickBot="1" x14ac:dyDescent="0.35">
      <c r="A44" s="43" t="e">
        <f>VLOOKUP(B44,Données!$A$3:$H$1003,4)</f>
        <v>#N/A</v>
      </c>
      <c r="B44" s="20"/>
      <c r="C44" s="98" t="e">
        <f>IF(B44=Données!N$1,Données!$N$2,VLOOKUP(B44,Données!$A$3:$H$1003,3))</f>
        <v>#N/A</v>
      </c>
      <c r="D44" s="43" t="e">
        <f>IF(C44="Dummy",Données!$N$3,ROUNDDOWN(O44/P44,0))</f>
        <v>#N/A</v>
      </c>
      <c r="E44" s="44"/>
      <c r="F44" s="44"/>
      <c r="G44" s="44"/>
      <c r="H44" s="45"/>
      <c r="I44" s="46"/>
      <c r="J44" s="47"/>
      <c r="K44" s="48"/>
      <c r="L44" s="49"/>
      <c r="M44" s="50">
        <f t="shared" si="18"/>
        <v>0</v>
      </c>
      <c r="N44" s="50">
        <f t="shared" si="19"/>
        <v>0</v>
      </c>
      <c r="O44" s="51">
        <f t="shared" si="20"/>
        <v>0</v>
      </c>
      <c r="P44" s="50">
        <f t="shared" si="21"/>
        <v>0</v>
      </c>
      <c r="Q44" s="105"/>
      <c r="R44" s="105"/>
      <c r="S44" s="105"/>
      <c r="AA44" s="329"/>
      <c r="AB44" s="331"/>
      <c r="AC44" s="331"/>
      <c r="AD44" s="331"/>
      <c r="AE44" s="337"/>
      <c r="AF44" s="121"/>
      <c r="AG44" s="369" t="s">
        <v>150</v>
      </c>
      <c r="AH44" s="299"/>
      <c r="AI44" s="300"/>
      <c r="AJ44" s="301"/>
      <c r="AK44" s="302"/>
      <c r="AL44" s="303" t="s">
        <v>151</v>
      </c>
      <c r="AM44" s="304"/>
      <c r="AN44" s="305"/>
      <c r="AO44" s="306"/>
      <c r="CA44" s="53">
        <f t="shared" ca="1" si="4"/>
        <v>0</v>
      </c>
    </row>
    <row r="45" spans="1:79" s="57" customFormat="1" ht="14.4" customHeight="1" thickBot="1" x14ac:dyDescent="0.35">
      <c r="A45" s="43" t="e">
        <f>VLOOKUP(B45,Données!$A$3:$H$1003,4)</f>
        <v>#N/A</v>
      </c>
      <c r="B45" s="20"/>
      <c r="C45" s="98" t="e">
        <f>IF(B45=Données!N$1,Données!$N$2,VLOOKUP(B45,Données!$A$3:$H$1003,3))</f>
        <v>#N/A</v>
      </c>
      <c r="D45" s="43" t="e">
        <f>IF(C45="Dummy",Données!$N$3,ROUNDDOWN(O45/P45,0))</f>
        <v>#N/A</v>
      </c>
      <c r="E45" s="44"/>
      <c r="F45" s="44"/>
      <c r="G45" s="44"/>
      <c r="H45" s="45"/>
      <c r="I45" s="46"/>
      <c r="J45" s="47"/>
      <c r="K45" s="48"/>
      <c r="L45" s="49"/>
      <c r="M45" s="50">
        <f t="shared" si="18"/>
        <v>0</v>
      </c>
      <c r="N45" s="50">
        <f t="shared" si="19"/>
        <v>0</v>
      </c>
      <c r="O45" s="51">
        <f t="shared" si="20"/>
        <v>0</v>
      </c>
      <c r="P45" s="50">
        <f t="shared" si="21"/>
        <v>0</v>
      </c>
      <c r="Q45" s="105"/>
      <c r="R45" s="105"/>
      <c r="S45" s="105"/>
      <c r="AA45" s="347"/>
      <c r="AB45" s="348" t="s">
        <v>146</v>
      </c>
      <c r="AC45" s="349"/>
      <c r="AD45" s="350" t="s">
        <v>147</v>
      </c>
      <c r="AE45" s="351"/>
      <c r="AF45" s="121"/>
      <c r="AG45" s="370" t="s">
        <v>152</v>
      </c>
      <c r="AH45" s="308"/>
      <c r="AI45" s="309"/>
      <c r="AJ45" s="310"/>
      <c r="AK45" s="310"/>
      <c r="AL45" s="271"/>
      <c r="AM45" s="307"/>
      <c r="AN45" s="307"/>
      <c r="AO45" s="311"/>
      <c r="CA45" s="53">
        <f t="shared" ca="1" si="4"/>
        <v>0</v>
      </c>
    </row>
    <row r="46" spans="1:79" s="57" customFormat="1" ht="14.4" customHeight="1" x14ac:dyDescent="0.3">
      <c r="A46" s="43" t="e">
        <f>VLOOKUP(B46,Données!$A$3:$H$1003,4)</f>
        <v>#N/A</v>
      </c>
      <c r="B46" s="20"/>
      <c r="C46" s="98" t="e">
        <f>IF(B46=Données!N$1,Données!$N$2,VLOOKUP(B46,Données!$A$3:$H$1003,3))</f>
        <v>#N/A</v>
      </c>
      <c r="D46" s="43" t="e">
        <f>IF(C46="Dummy",Données!$N$3,ROUNDDOWN(O46/P46,0))</f>
        <v>#N/A</v>
      </c>
      <c r="E46" s="44"/>
      <c r="F46" s="44"/>
      <c r="G46" s="44"/>
      <c r="H46" s="45"/>
      <c r="I46" s="46"/>
      <c r="J46" s="47"/>
      <c r="K46" s="48"/>
      <c r="L46" s="49"/>
      <c r="M46" s="50">
        <f t="shared" si="18"/>
        <v>0</v>
      </c>
      <c r="N46" s="50">
        <f t="shared" si="19"/>
        <v>0</v>
      </c>
      <c r="O46" s="51">
        <f t="shared" si="20"/>
        <v>0</v>
      </c>
      <c r="P46" s="50">
        <f t="shared" si="21"/>
        <v>0</v>
      </c>
      <c r="Q46" s="105"/>
      <c r="R46" s="105"/>
      <c r="S46" s="105"/>
      <c r="AA46" s="121"/>
      <c r="AB46" s="121"/>
      <c r="AC46" s="121"/>
      <c r="AD46" s="121"/>
      <c r="AE46" s="121"/>
      <c r="AF46" s="121"/>
      <c r="AG46" s="371" t="s">
        <v>153</v>
      </c>
      <c r="AH46" s="273"/>
      <c r="AI46" s="275">
        <v>1</v>
      </c>
      <c r="AJ46" s="275">
        <v>2</v>
      </c>
      <c r="AK46" s="275">
        <v>3</v>
      </c>
      <c r="AL46" s="275" t="s">
        <v>144</v>
      </c>
      <c r="AM46" s="275">
        <v>69</v>
      </c>
      <c r="AN46" s="276">
        <v>169</v>
      </c>
      <c r="AO46" s="277">
        <v>269</v>
      </c>
      <c r="CA46" s="53">
        <f t="shared" ca="1" si="4"/>
        <v>0</v>
      </c>
    </row>
    <row r="47" spans="1:79" s="57" customFormat="1" ht="14.4" customHeight="1" x14ac:dyDescent="0.3">
      <c r="A47" s="34" t="s">
        <v>46</v>
      </c>
      <c r="B47" s="20"/>
      <c r="C47" s="99" t="e">
        <f>VLOOKUP(B47,Données!$A$3:$H$1003,3)</f>
        <v>#N/A</v>
      </c>
      <c r="D47" s="34"/>
      <c r="E47" s="54"/>
      <c r="F47" s="54"/>
      <c r="G47" s="54"/>
      <c r="H47" s="45"/>
      <c r="I47" s="46"/>
      <c r="J47" s="47"/>
      <c r="K47" s="48"/>
      <c r="L47" s="49"/>
      <c r="M47" s="55">
        <f>SUM(E47:G47)</f>
        <v>0</v>
      </c>
      <c r="N47" s="55">
        <f>COUNTIF(E47:G47,("&gt;0"))</f>
        <v>0</v>
      </c>
      <c r="O47" s="56">
        <f t="shared" si="20"/>
        <v>0</v>
      </c>
      <c r="P47" s="55">
        <f t="shared" si="21"/>
        <v>0</v>
      </c>
      <c r="Q47" s="105"/>
      <c r="R47" s="105"/>
      <c r="S47" s="105"/>
      <c r="AA47" s="121"/>
      <c r="AB47" s="121"/>
      <c r="AC47" s="121"/>
      <c r="AD47" s="121"/>
      <c r="AE47" s="121"/>
      <c r="AF47" s="121"/>
      <c r="AG47" s="372"/>
      <c r="AH47" s="312"/>
      <c r="AI47" s="313"/>
      <c r="AJ47" s="314"/>
      <c r="AK47" s="314"/>
      <c r="AL47" s="314"/>
      <c r="AM47" s="315"/>
      <c r="AN47" s="281"/>
      <c r="AO47" s="282"/>
      <c r="CA47" s="53">
        <f t="shared" ca="1" si="4"/>
        <v>0</v>
      </c>
    </row>
    <row r="48" spans="1:79" s="57" customFormat="1" ht="14.4" customHeight="1" x14ac:dyDescent="0.3">
      <c r="A48" s="34" t="s">
        <v>46</v>
      </c>
      <c r="B48" s="20"/>
      <c r="C48" s="99" t="e">
        <f>VLOOKUP(B48,Données!$A$3:$H$1003,3)</f>
        <v>#N/A</v>
      </c>
      <c r="D48" s="34"/>
      <c r="E48" s="54"/>
      <c r="F48" s="54"/>
      <c r="G48" s="54"/>
      <c r="H48" s="45"/>
      <c r="I48" s="46"/>
      <c r="J48" s="47"/>
      <c r="K48" s="48"/>
      <c r="L48" s="49"/>
      <c r="M48" s="55">
        <f>SUM(E48:G48)</f>
        <v>0</v>
      </c>
      <c r="N48" s="55">
        <f>COUNTIF(E48:G48,("&gt;0"))</f>
        <v>0</v>
      </c>
      <c r="O48" s="56">
        <f t="shared" si="20"/>
        <v>0</v>
      </c>
      <c r="P48" s="55">
        <f t="shared" si="21"/>
        <v>0</v>
      </c>
      <c r="Q48" s="105"/>
      <c r="R48" s="105"/>
      <c r="S48" s="105"/>
      <c r="AA48" s="326"/>
      <c r="AB48" s="327" t="s">
        <v>126</v>
      </c>
      <c r="AC48" s="327"/>
      <c r="AD48" s="327" t="s">
        <v>127</v>
      </c>
      <c r="AE48" s="328">
        <f>$AE$2</f>
        <v>42621</v>
      </c>
      <c r="AF48" s="121"/>
      <c r="AG48" s="373"/>
      <c r="AH48" s="316"/>
      <c r="AI48" s="317"/>
      <c r="AJ48" s="315"/>
      <c r="AK48" s="315"/>
      <c r="AL48" s="315"/>
      <c r="AM48" s="293"/>
      <c r="AN48" s="281"/>
      <c r="AO48" s="282"/>
      <c r="CA48" s="53">
        <f t="shared" ca="1" si="4"/>
        <v>0</v>
      </c>
    </row>
    <row r="49" spans="1:79" s="57" customFormat="1" ht="14.4" customHeight="1" x14ac:dyDescent="0.3">
      <c r="A49" s="58" t="s">
        <v>47</v>
      </c>
      <c r="B49" s="20"/>
      <c r="C49" s="100" t="e">
        <f>VLOOKUP(B49,Données!$A$3:$H$1003,3)</f>
        <v>#N/A</v>
      </c>
      <c r="D49" s="58"/>
      <c r="E49" s="54"/>
      <c r="F49" s="54"/>
      <c r="G49" s="54"/>
      <c r="H49" s="45"/>
      <c r="I49" s="46"/>
      <c r="J49" s="47"/>
      <c r="K49" s="48"/>
      <c r="L49" s="49"/>
      <c r="M49" s="59">
        <f>SUM(E49:G49)</f>
        <v>0</v>
      </c>
      <c r="N49" s="59">
        <f>COUNTIF(E49:G49,("&gt;0"))</f>
        <v>0</v>
      </c>
      <c r="O49" s="60">
        <f t="shared" si="20"/>
        <v>0</v>
      </c>
      <c r="P49" s="59">
        <f t="shared" si="21"/>
        <v>0</v>
      </c>
      <c r="Q49" s="105"/>
      <c r="R49" s="105"/>
      <c r="S49" s="105"/>
      <c r="AA49" s="329"/>
      <c r="AB49" s="330" t="s">
        <v>63</v>
      </c>
      <c r="AC49" s="331"/>
      <c r="AD49" s="332" t="s">
        <v>130</v>
      </c>
      <c r="AE49" s="332" t="s">
        <v>131</v>
      </c>
      <c r="AF49" s="121"/>
      <c r="AG49" s="374" t="s">
        <v>155</v>
      </c>
      <c r="AH49" s="316"/>
      <c r="AI49" s="317"/>
      <c r="AJ49" s="315"/>
      <c r="AK49" s="315"/>
      <c r="AL49" s="315"/>
      <c r="AM49" s="318"/>
      <c r="AN49" s="297"/>
      <c r="AO49" s="298"/>
      <c r="CA49" s="53">
        <f t="shared" ca="1" si="4"/>
        <v>0</v>
      </c>
    </row>
    <row r="50" spans="1:79" s="57" customFormat="1" ht="14.4" customHeight="1" x14ac:dyDescent="0.3">
      <c r="A50" s="58" t="s">
        <v>47</v>
      </c>
      <c r="B50" s="20"/>
      <c r="C50" s="100" t="e">
        <f>VLOOKUP(B50,Données!$A$3:$H$1003,3)</f>
        <v>#N/A</v>
      </c>
      <c r="D50" s="58"/>
      <c r="E50" s="54"/>
      <c r="F50" s="54"/>
      <c r="G50" s="54"/>
      <c r="H50" s="45"/>
      <c r="I50" s="46"/>
      <c r="J50" s="47"/>
      <c r="K50" s="48"/>
      <c r="L50" s="49"/>
      <c r="M50" s="59">
        <f>SUM(E50:G50)</f>
        <v>0</v>
      </c>
      <c r="N50" s="59">
        <f>COUNTIF(E50:G50,("&gt;0"))</f>
        <v>0</v>
      </c>
      <c r="O50" s="60">
        <f t="shared" si="20"/>
        <v>0</v>
      </c>
      <c r="P50" s="59">
        <f t="shared" si="21"/>
        <v>0</v>
      </c>
      <c r="Q50" s="105"/>
      <c r="R50" s="105"/>
      <c r="S50" s="105"/>
      <c r="AA50" s="329"/>
      <c r="AB50" s="333"/>
      <c r="AC50" s="331"/>
      <c r="AD50" s="334" t="s">
        <v>133</v>
      </c>
      <c r="AE50" s="334" t="s">
        <v>131</v>
      </c>
      <c r="AF50" s="121"/>
      <c r="AG50" s="375"/>
      <c r="AH50" s="354"/>
      <c r="AI50" s="355"/>
      <c r="AJ50" s="318"/>
      <c r="AK50" s="318"/>
      <c r="AL50" s="318"/>
      <c r="AM50" s="318"/>
      <c r="AN50" s="297"/>
      <c r="AO50" s="298"/>
      <c r="CA50" s="53">
        <f t="shared" ca="1" si="4"/>
        <v>0</v>
      </c>
    </row>
    <row r="51" spans="1:79" s="57" customFormat="1" ht="14.4" customHeight="1" thickBot="1" x14ac:dyDescent="0.35">
      <c r="A51" s="61"/>
      <c r="B51" s="61"/>
      <c r="C51" s="97" t="s">
        <v>52</v>
      </c>
      <c r="D51" s="61"/>
      <c r="E51" s="62"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2"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2"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3"/>
      <c r="I51" s="64"/>
      <c r="J51" s="65"/>
      <c r="K51" s="66"/>
      <c r="L51" s="67"/>
      <c r="M51" s="68"/>
      <c r="N51" s="69"/>
      <c r="O51" s="70"/>
      <c r="P51" s="69"/>
      <c r="Q51" s="105"/>
      <c r="R51" s="105"/>
      <c r="S51" s="105"/>
      <c r="AA51" s="329"/>
      <c r="AB51" s="333"/>
      <c r="AC51" s="331"/>
      <c r="AD51" s="335"/>
      <c r="AE51" s="336"/>
      <c r="AF51" s="121"/>
      <c r="AG51" s="376"/>
      <c r="AH51" s="355"/>
      <c r="AI51" s="355"/>
      <c r="AJ51" s="318"/>
      <c r="AK51" s="318"/>
      <c r="AL51" s="319"/>
      <c r="AM51" s="320"/>
      <c r="AN51" s="320"/>
      <c r="AO51" s="321"/>
      <c r="CA51" s="71"/>
    </row>
    <row r="52" spans="1:79" s="57" customFormat="1" ht="14.4" customHeight="1" thickBot="1" x14ac:dyDescent="0.35">
      <c r="A52" s="43" t="e">
        <f>VLOOKUP(B52,Données!$A$3:$H$1003,4)</f>
        <v>#N/A</v>
      </c>
      <c r="B52" s="20"/>
      <c r="C52" s="98" t="e">
        <f>IF(B52=Données!N$1,Données!$N$2,VLOOKUP(B52,Données!$A$3:$H$1003,3))</f>
        <v>#N/A</v>
      </c>
      <c r="D52" s="43" t="e">
        <f>IF(C52="Dummy",Données!$N$3,ROUNDDOWN(O52/P52,0))</f>
        <v>#N/A</v>
      </c>
      <c r="E52" s="44"/>
      <c r="F52" s="44"/>
      <c r="G52" s="44"/>
      <c r="H52" s="45"/>
      <c r="I52" s="46"/>
      <c r="J52" s="47"/>
      <c r="K52" s="48"/>
      <c r="L52" s="49"/>
      <c r="M52" s="50">
        <f>SUM(E52:G52)</f>
        <v>0</v>
      </c>
      <c r="N52" s="50">
        <f>COUNTIF(E52:G52,"&gt;0")</f>
        <v>0</v>
      </c>
      <c r="O52" s="51">
        <f>M52</f>
        <v>0</v>
      </c>
      <c r="P52" s="50">
        <f>N52</f>
        <v>0</v>
      </c>
      <c r="Q52" s="105"/>
      <c r="R52" s="105"/>
      <c r="S52" s="105"/>
      <c r="AA52" s="329"/>
      <c r="AB52" s="331" t="s">
        <v>158</v>
      </c>
      <c r="AC52" s="331"/>
      <c r="AD52" s="331"/>
      <c r="AE52" s="337" t="s">
        <v>136</v>
      </c>
      <c r="AF52" s="121"/>
      <c r="AG52" s="377"/>
      <c r="AH52" s="323"/>
      <c r="AI52" s="322"/>
      <c r="AJ52" s="322"/>
      <c r="AK52" s="324"/>
      <c r="AL52" s="272" t="s">
        <v>156</v>
      </c>
      <c r="AM52" s="325"/>
      <c r="AN52" s="307"/>
      <c r="AO52" s="311"/>
      <c r="CA52" s="53">
        <f t="shared" ca="1" si="4"/>
        <v>0</v>
      </c>
    </row>
    <row r="53" spans="1:79" s="57" customFormat="1" ht="14.4" customHeight="1" x14ac:dyDescent="0.3">
      <c r="A53" s="43" t="e">
        <f>VLOOKUP(B53,Données!$A$3:$H$1003,4)</f>
        <v>#N/A</v>
      </c>
      <c r="B53" s="20"/>
      <c r="C53" s="98" t="e">
        <f>IF(B53=Données!N$1,Données!$N$2,VLOOKUP(B53,Données!$A$3:$H$1003,3))</f>
        <v>#N/A</v>
      </c>
      <c r="D53" s="43" t="e">
        <f>IF(C53="Dummy",Données!$N$3,ROUNDDOWN(O53/P53,0))</f>
        <v>#N/A</v>
      </c>
      <c r="E53" s="44"/>
      <c r="F53" s="44"/>
      <c r="G53" s="44"/>
      <c r="H53" s="45"/>
      <c r="I53" s="46"/>
      <c r="J53" s="47"/>
      <c r="K53" s="48"/>
      <c r="L53" s="49"/>
      <c r="M53" s="50">
        <f t="shared" ref="M53:M56" si="22">SUM(E53:G53)</f>
        <v>0</v>
      </c>
      <c r="N53" s="50">
        <f t="shared" ref="N53:N56" si="23">COUNTIF(E53:G53,"&gt;0")</f>
        <v>0</v>
      </c>
      <c r="O53" s="51">
        <f t="shared" ref="O53:O60" si="24">M53</f>
        <v>0</v>
      </c>
      <c r="P53" s="50">
        <f t="shared" ref="P53:P60" si="25">N53</f>
        <v>0</v>
      </c>
      <c r="Q53" s="105"/>
      <c r="R53" s="105"/>
      <c r="S53" s="105"/>
      <c r="AA53" s="329"/>
      <c r="AB53" s="338" t="s">
        <v>137</v>
      </c>
      <c r="AC53" s="378"/>
      <c r="AD53" s="338" t="s">
        <v>138</v>
      </c>
      <c r="AE53" s="338" t="s">
        <v>139</v>
      </c>
      <c r="AF53" s="121"/>
      <c r="AG53" s="357"/>
      <c r="AH53" s="254" t="s">
        <v>128</v>
      </c>
      <c r="AI53" s="253"/>
      <c r="AJ53" s="253" t="s">
        <v>129</v>
      </c>
      <c r="AK53" s="253"/>
      <c r="AL53" s="253"/>
      <c r="AM53" s="253"/>
      <c r="AN53" s="253"/>
      <c r="AO53" s="255"/>
      <c r="CA53" s="53">
        <f t="shared" ca="1" si="4"/>
        <v>0</v>
      </c>
    </row>
    <row r="54" spans="1:79" s="57" customFormat="1" ht="14.4" customHeight="1" x14ac:dyDescent="0.3">
      <c r="A54" s="43" t="e">
        <f>VLOOKUP(B54,Données!$A$3:$H$1003,4)</f>
        <v>#N/A</v>
      </c>
      <c r="B54" s="20"/>
      <c r="C54" s="98" t="e">
        <f>IF(B54=Données!N$1,Données!$N$2,VLOOKUP(B54,Données!$A$3:$H$1003,3))</f>
        <v>#N/A</v>
      </c>
      <c r="D54" s="43" t="e">
        <f>IF(C54="Dummy",Données!$N$3,ROUNDDOWN(O54/P54,0))</f>
        <v>#N/A</v>
      </c>
      <c r="E54" s="44"/>
      <c r="F54" s="44"/>
      <c r="G54" s="44"/>
      <c r="H54" s="45"/>
      <c r="I54" s="46"/>
      <c r="J54" s="47"/>
      <c r="K54" s="48"/>
      <c r="L54" s="49"/>
      <c r="M54" s="50">
        <f t="shared" si="22"/>
        <v>0</v>
      </c>
      <c r="N54" s="50">
        <f t="shared" si="23"/>
        <v>0</v>
      </c>
      <c r="O54" s="51">
        <f t="shared" si="24"/>
        <v>0</v>
      </c>
      <c r="P54" s="50">
        <f t="shared" si="25"/>
        <v>0</v>
      </c>
      <c r="Q54" s="105"/>
      <c r="R54" s="105"/>
      <c r="S54" s="105"/>
      <c r="AA54" s="329"/>
      <c r="AB54" s="339"/>
      <c r="AC54" s="340"/>
      <c r="AD54" s="341"/>
      <c r="AE54" s="342"/>
      <c r="AF54" s="121"/>
      <c r="AG54" s="358"/>
      <c r="AH54" s="257"/>
      <c r="AI54" s="256" t="s">
        <v>132</v>
      </c>
      <c r="AJ54" s="256"/>
      <c r="AK54" s="256"/>
      <c r="AL54" s="256"/>
      <c r="AM54" s="256"/>
      <c r="AN54" s="260" t="s">
        <v>222</v>
      </c>
      <c r="AO54" s="261">
        <f>Horaire!H3</f>
        <v>3</v>
      </c>
      <c r="CA54" s="53">
        <f t="shared" ca="1" si="4"/>
        <v>0</v>
      </c>
    </row>
    <row r="55" spans="1:79" s="57" customFormat="1" ht="14.4" customHeight="1" x14ac:dyDescent="0.3">
      <c r="A55" s="43" t="e">
        <f>VLOOKUP(B55,Données!$A$3:$H$1003,4)</f>
        <v>#N/A</v>
      </c>
      <c r="B55" s="20"/>
      <c r="C55" s="98" t="e">
        <f>IF(B55=Données!N$1,Données!$N$2,VLOOKUP(B55,Données!$A$3:$H$1003,3))</f>
        <v>#N/A</v>
      </c>
      <c r="D55" s="43" t="e">
        <f>IF(C55="Dummy",Données!$N$3,ROUNDDOWN(O55/P55,0))</f>
        <v>#N/A</v>
      </c>
      <c r="E55" s="44"/>
      <c r="F55" s="44"/>
      <c r="G55" s="44"/>
      <c r="H55" s="45"/>
      <c r="I55" s="46"/>
      <c r="J55" s="47"/>
      <c r="K55" s="48"/>
      <c r="L55" s="49"/>
      <c r="M55" s="50">
        <f t="shared" si="22"/>
        <v>0</v>
      </c>
      <c r="N55" s="50">
        <f t="shared" si="23"/>
        <v>0</v>
      </c>
      <c r="O55" s="51">
        <f t="shared" si="24"/>
        <v>0</v>
      </c>
      <c r="P55" s="50">
        <f t="shared" si="25"/>
        <v>0</v>
      </c>
      <c r="Q55" s="105"/>
      <c r="R55" s="105"/>
      <c r="S55" s="105"/>
      <c r="AA55" s="329"/>
      <c r="AB55" s="343"/>
      <c r="AC55" s="344"/>
      <c r="AD55" s="341"/>
      <c r="AE55" s="342"/>
      <c r="AF55" s="121"/>
      <c r="AG55" s="359"/>
      <c r="AH55" s="258"/>
      <c r="AI55" s="259"/>
      <c r="AJ55" s="259"/>
      <c r="AK55" s="259"/>
      <c r="AL55" s="259"/>
      <c r="AM55" s="259"/>
      <c r="AN55" s="260"/>
      <c r="AO55" s="261"/>
      <c r="CA55" s="53">
        <f t="shared" ca="1" si="4"/>
        <v>0</v>
      </c>
    </row>
    <row r="56" spans="1:79" s="57" customFormat="1" ht="14.4" customHeight="1" x14ac:dyDescent="0.3">
      <c r="A56" s="43" t="e">
        <f>VLOOKUP(B56,Données!$A$3:$H$1003,4)</f>
        <v>#N/A</v>
      </c>
      <c r="B56" s="20"/>
      <c r="C56" s="98" t="e">
        <f>IF(B56=Données!N$1,Données!$N$2,VLOOKUP(B56,Données!$A$3:$H$1003,3))</f>
        <v>#N/A</v>
      </c>
      <c r="D56" s="43" t="e">
        <f>IF(C56="Dummy",Données!$N$3,ROUNDDOWN(O56/P56,0))</f>
        <v>#N/A</v>
      </c>
      <c r="E56" s="44"/>
      <c r="F56" s="44"/>
      <c r="G56" s="44"/>
      <c r="H56" s="45"/>
      <c r="I56" s="46"/>
      <c r="J56" s="47"/>
      <c r="K56" s="48"/>
      <c r="L56" s="49"/>
      <c r="M56" s="50">
        <f t="shared" si="22"/>
        <v>0</v>
      </c>
      <c r="N56" s="50">
        <f t="shared" si="23"/>
        <v>0</v>
      </c>
      <c r="O56" s="51">
        <f t="shared" si="24"/>
        <v>0</v>
      </c>
      <c r="P56" s="50">
        <f t="shared" si="25"/>
        <v>0</v>
      </c>
      <c r="Q56" s="105"/>
      <c r="R56" s="105"/>
      <c r="S56" s="105"/>
      <c r="AA56" s="329"/>
      <c r="AB56" s="343"/>
      <c r="AC56" s="344"/>
      <c r="AD56" s="341"/>
      <c r="AE56" s="342"/>
      <c r="AF56" s="121"/>
      <c r="AG56" s="360" t="s">
        <v>223</v>
      </c>
      <c r="AH56" s="262">
        <v>3</v>
      </c>
      <c r="AI56" s="256"/>
      <c r="AJ56" s="256"/>
      <c r="AK56" s="256" t="s">
        <v>134</v>
      </c>
      <c r="AL56" s="263">
        <f>$AL$5</f>
        <v>42621</v>
      </c>
      <c r="AM56" s="264"/>
      <c r="AN56" s="265"/>
      <c r="AO56" s="266"/>
      <c r="CA56" s="53">
        <f t="shared" ca="1" si="4"/>
        <v>0</v>
      </c>
    </row>
    <row r="57" spans="1:79" s="57" customFormat="1" ht="14.4" customHeight="1" x14ac:dyDescent="0.3">
      <c r="A57" s="34" t="s">
        <v>46</v>
      </c>
      <c r="B57" s="20"/>
      <c r="C57" s="99" t="e">
        <f>VLOOKUP(B57,Données!$A$3:$H$1003,3)</f>
        <v>#N/A</v>
      </c>
      <c r="D57" s="34"/>
      <c r="E57" s="54"/>
      <c r="F57" s="54"/>
      <c r="G57" s="54"/>
      <c r="H57" s="45"/>
      <c r="I57" s="46"/>
      <c r="J57" s="47"/>
      <c r="K57" s="48"/>
      <c r="L57" s="49"/>
      <c r="M57" s="55">
        <f>SUM(E57:G57)</f>
        <v>0</v>
      </c>
      <c r="N57" s="55">
        <f>COUNTIF(E57:G57,("&gt;0"))</f>
        <v>0</v>
      </c>
      <c r="O57" s="56">
        <f t="shared" si="24"/>
        <v>0</v>
      </c>
      <c r="P57" s="55">
        <f t="shared" si="25"/>
        <v>0</v>
      </c>
      <c r="Q57" s="105"/>
      <c r="R57" s="105"/>
      <c r="S57" s="105"/>
      <c r="AA57" s="329"/>
      <c r="AB57" s="343"/>
      <c r="AC57" s="344"/>
      <c r="AD57" s="341"/>
      <c r="AE57" s="342"/>
      <c r="AF57" s="121"/>
      <c r="AG57" s="361"/>
      <c r="AH57" s="258"/>
      <c r="AI57" s="259"/>
      <c r="AJ57" s="259"/>
      <c r="AK57" s="259"/>
      <c r="AL57" s="258"/>
      <c r="AM57" s="259"/>
      <c r="AN57" s="260"/>
      <c r="AO57" s="261"/>
      <c r="CA57" s="53">
        <f t="shared" ca="1" si="4"/>
        <v>0</v>
      </c>
    </row>
    <row r="58" spans="1:79" s="57" customFormat="1" ht="14.4" customHeight="1" x14ac:dyDescent="0.3">
      <c r="A58" s="34" t="s">
        <v>46</v>
      </c>
      <c r="B58" s="20"/>
      <c r="C58" s="99" t="e">
        <f>VLOOKUP(B58,Données!$A$3:$H$1003,3)</f>
        <v>#N/A</v>
      </c>
      <c r="D58" s="34"/>
      <c r="E58" s="54"/>
      <c r="F58" s="54"/>
      <c r="G58" s="54"/>
      <c r="H58" s="45"/>
      <c r="I58" s="46"/>
      <c r="J58" s="47"/>
      <c r="K58" s="48"/>
      <c r="L58" s="49"/>
      <c r="M58" s="55">
        <f>SUM(E58:G58)</f>
        <v>0</v>
      </c>
      <c r="N58" s="55">
        <f>COUNTIF(E58:G58,("&gt;0"))</f>
        <v>0</v>
      </c>
      <c r="O58" s="56">
        <f t="shared" si="24"/>
        <v>0</v>
      </c>
      <c r="P58" s="55">
        <f t="shared" si="25"/>
        <v>0</v>
      </c>
      <c r="Q58" s="105"/>
      <c r="R58" s="105"/>
      <c r="S58" s="105"/>
      <c r="AA58" s="329"/>
      <c r="AB58" s="345"/>
      <c r="AC58" s="344"/>
      <c r="AD58" s="341"/>
      <c r="AE58" s="342"/>
      <c r="AF58" s="121"/>
      <c r="AG58" s="360" t="s">
        <v>140</v>
      </c>
      <c r="AH58" s="356"/>
      <c r="AI58" s="257"/>
      <c r="AJ58" s="258"/>
      <c r="AK58" s="352"/>
      <c r="AL58" s="260" t="str">
        <f>$AL$7</f>
        <v>Semaine-01</v>
      </c>
      <c r="AM58" s="267"/>
      <c r="AN58" s="352"/>
      <c r="AO58" s="353"/>
      <c r="CA58" s="53">
        <f t="shared" ca="1" si="4"/>
        <v>0</v>
      </c>
    </row>
    <row r="59" spans="1:79" s="57" customFormat="1" ht="14.4" customHeight="1" thickBot="1" x14ac:dyDescent="0.35">
      <c r="A59" s="58" t="s">
        <v>47</v>
      </c>
      <c r="B59" s="20"/>
      <c r="C59" s="100" t="e">
        <f>VLOOKUP(B59,Données!$A$3:$H$1003,3)</f>
        <v>#N/A</v>
      </c>
      <c r="D59" s="58"/>
      <c r="E59" s="54"/>
      <c r="F59" s="54"/>
      <c r="G59" s="54"/>
      <c r="H59" s="45"/>
      <c r="I59" s="46"/>
      <c r="J59" s="47"/>
      <c r="K59" s="48"/>
      <c r="L59" s="49"/>
      <c r="M59" s="59">
        <f>SUM(E59:G59)</f>
        <v>0</v>
      </c>
      <c r="N59" s="59">
        <f>COUNTIF(E59:G59,("&gt;0"))</f>
        <v>0</v>
      </c>
      <c r="O59" s="60">
        <f t="shared" si="24"/>
        <v>0</v>
      </c>
      <c r="P59" s="59">
        <f t="shared" si="25"/>
        <v>0</v>
      </c>
      <c r="Q59" s="105"/>
      <c r="R59" s="105"/>
      <c r="S59" s="105"/>
      <c r="AA59" s="329"/>
      <c r="AB59" s="331"/>
      <c r="AC59" s="331"/>
      <c r="AD59" s="334" t="s">
        <v>145</v>
      </c>
      <c r="AE59" s="346"/>
      <c r="AF59" s="121"/>
      <c r="AG59" s="362"/>
      <c r="AH59" s="268"/>
      <c r="AI59" s="270"/>
      <c r="AJ59" s="271"/>
      <c r="AK59" s="271"/>
      <c r="AL59" s="268"/>
      <c r="AM59" s="269"/>
      <c r="AN59" s="270"/>
      <c r="AO59" s="272"/>
      <c r="CA59" s="53">
        <f t="shared" ca="1" si="4"/>
        <v>0</v>
      </c>
    </row>
    <row r="60" spans="1:79" s="57" customFormat="1" ht="14.4" customHeight="1" thickBot="1" x14ac:dyDescent="0.35">
      <c r="A60" s="58" t="s">
        <v>47</v>
      </c>
      <c r="B60" s="20"/>
      <c r="C60" s="100" t="e">
        <f>VLOOKUP(B60,Données!$A$3:$H$1003,3)</f>
        <v>#N/A</v>
      </c>
      <c r="D60" s="58"/>
      <c r="E60" s="54"/>
      <c r="F60" s="54"/>
      <c r="G60" s="54"/>
      <c r="H60" s="45"/>
      <c r="I60" s="46"/>
      <c r="J60" s="47"/>
      <c r="K60" s="48"/>
      <c r="L60" s="49"/>
      <c r="M60" s="59">
        <f>SUM(E60:G60)</f>
        <v>0</v>
      </c>
      <c r="N60" s="59">
        <f>COUNTIF(E60:G60,("&gt;0"))</f>
        <v>0</v>
      </c>
      <c r="O60" s="60">
        <f t="shared" si="24"/>
        <v>0</v>
      </c>
      <c r="P60" s="59">
        <f t="shared" si="25"/>
        <v>0</v>
      </c>
      <c r="Q60" s="105"/>
      <c r="R60" s="105"/>
      <c r="S60" s="105"/>
      <c r="AA60" s="329"/>
      <c r="AB60" s="331"/>
      <c r="AC60" s="331"/>
      <c r="AD60" s="331"/>
      <c r="AE60" s="337"/>
      <c r="AF60" s="121"/>
      <c r="AG60" s="363" t="s">
        <v>142</v>
      </c>
      <c r="AH60" s="274" t="s">
        <v>143</v>
      </c>
      <c r="AI60" s="275">
        <v>1</v>
      </c>
      <c r="AJ60" s="275">
        <v>2</v>
      </c>
      <c r="AK60" s="275">
        <v>3</v>
      </c>
      <c r="AL60" s="275" t="s">
        <v>144</v>
      </c>
      <c r="AM60" s="275">
        <v>69</v>
      </c>
      <c r="AN60" s="276">
        <v>169</v>
      </c>
      <c r="AO60" s="277">
        <v>269</v>
      </c>
      <c r="CA60" s="53">
        <f t="shared" ca="1" si="4"/>
        <v>0</v>
      </c>
    </row>
    <row r="61" spans="1:79" s="57" customFormat="1" ht="14.4" customHeight="1" x14ac:dyDescent="0.3">
      <c r="A61" s="61"/>
      <c r="B61" s="61"/>
      <c r="C61" s="97" t="s">
        <v>53</v>
      </c>
      <c r="D61" s="61"/>
      <c r="E61" s="62"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2"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2"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3"/>
      <c r="I61" s="64"/>
      <c r="J61" s="65"/>
      <c r="K61" s="66"/>
      <c r="L61" s="67"/>
      <c r="M61" s="68"/>
      <c r="N61" s="69"/>
      <c r="O61" s="70"/>
      <c r="P61" s="69"/>
      <c r="Q61" s="105"/>
      <c r="R61" s="105"/>
      <c r="S61" s="105"/>
      <c r="AA61" s="347"/>
      <c r="AB61" s="348" t="s">
        <v>146</v>
      </c>
      <c r="AC61" s="349"/>
      <c r="AD61" s="350" t="s">
        <v>147</v>
      </c>
      <c r="AE61" s="351"/>
      <c r="AF61" s="121"/>
      <c r="AG61" s="364"/>
      <c r="AH61" s="278"/>
      <c r="AI61" s="279"/>
      <c r="AJ61" s="279"/>
      <c r="AK61" s="279"/>
      <c r="AL61" s="279"/>
      <c r="AM61" s="280"/>
      <c r="AN61" s="281"/>
      <c r="AO61" s="282"/>
      <c r="CA61" s="71"/>
    </row>
    <row r="62" spans="1:79" s="57" customFormat="1" ht="14.4" customHeight="1" x14ac:dyDescent="0.3">
      <c r="A62" s="43" t="e">
        <f>VLOOKUP(B62,Données!$A$3:$H$1003,4)</f>
        <v>#N/A</v>
      </c>
      <c r="B62" s="20"/>
      <c r="C62" s="98" t="e">
        <f>IF(B62=Données!N$1,Données!$N$2,VLOOKUP(B62,Données!$A$3:$H$1003,3))</f>
        <v>#N/A</v>
      </c>
      <c r="D62" s="43" t="e">
        <f>IF(C62="Dummy",Données!$N$3,ROUNDDOWN(O62/P62,0))</f>
        <v>#N/A</v>
      </c>
      <c r="E62" s="44"/>
      <c r="F62" s="44"/>
      <c r="G62" s="44"/>
      <c r="H62" s="45"/>
      <c r="I62" s="46"/>
      <c r="J62" s="47"/>
      <c r="K62" s="48"/>
      <c r="L62" s="49"/>
      <c r="M62" s="50">
        <f>SUM(E62:G62)</f>
        <v>0</v>
      </c>
      <c r="N62" s="50">
        <f>COUNTIF(E62:G62,"&gt;0")</f>
        <v>0</v>
      </c>
      <c r="O62" s="51">
        <f>M62</f>
        <v>0</v>
      </c>
      <c r="P62" s="50">
        <f>N62</f>
        <v>0</v>
      </c>
      <c r="Q62" s="105"/>
      <c r="R62" s="105"/>
      <c r="S62" s="105"/>
      <c r="AA62" s="122"/>
      <c r="AB62" s="122"/>
      <c r="AC62" s="122"/>
      <c r="AD62" s="122"/>
      <c r="AE62" s="122"/>
      <c r="AF62" s="121"/>
      <c r="AG62" s="364"/>
      <c r="AH62" s="278"/>
      <c r="AI62" s="279"/>
      <c r="AJ62" s="279"/>
      <c r="AK62" s="279"/>
      <c r="AL62" s="279"/>
      <c r="AM62" s="280"/>
      <c r="AN62" s="281"/>
      <c r="AO62" s="282"/>
      <c r="CA62" s="53">
        <f t="shared" ca="1" si="4"/>
        <v>0</v>
      </c>
    </row>
    <row r="63" spans="1:79" s="57" customFormat="1" ht="14.4" customHeight="1" x14ac:dyDescent="0.3">
      <c r="A63" s="43" t="e">
        <f>VLOOKUP(B63,Données!$A$3:$H$1003,4)</f>
        <v>#N/A</v>
      </c>
      <c r="B63" s="20"/>
      <c r="C63" s="98" t="e">
        <f>IF(B63=Données!N$1,Données!$N$2,VLOOKUP(B63,Données!$A$3:$H$1003,3))</f>
        <v>#N/A</v>
      </c>
      <c r="D63" s="43" t="e">
        <f>IF(C63="Dummy",Données!$N$3,ROUNDDOWN(O63/P63,0))</f>
        <v>#N/A</v>
      </c>
      <c r="E63" s="44"/>
      <c r="F63" s="44"/>
      <c r="G63" s="44"/>
      <c r="H63" s="45"/>
      <c r="I63" s="46"/>
      <c r="J63" s="47"/>
      <c r="K63" s="48"/>
      <c r="L63" s="49"/>
      <c r="M63" s="50">
        <f t="shared" ref="M63:M66" si="26">SUM(E63:G63)</f>
        <v>0</v>
      </c>
      <c r="N63" s="50">
        <f t="shared" ref="N63:N66" si="27">COUNTIF(E63:G63,"&gt;0")</f>
        <v>0</v>
      </c>
      <c r="O63" s="51">
        <f t="shared" ref="O63:O70" si="28">M63</f>
        <v>0</v>
      </c>
      <c r="P63" s="50">
        <f t="shared" ref="P63:P70" si="29">N63</f>
        <v>0</v>
      </c>
      <c r="Q63" s="105"/>
      <c r="R63" s="105"/>
      <c r="S63" s="105"/>
      <c r="AA63" s="326"/>
      <c r="AB63" s="327" t="s">
        <v>126</v>
      </c>
      <c r="AC63" s="327"/>
      <c r="AD63" s="327" t="s">
        <v>127</v>
      </c>
      <c r="AE63" s="328">
        <f>$AE$2</f>
        <v>42621</v>
      </c>
      <c r="AF63" s="121"/>
      <c r="AG63" s="364"/>
      <c r="AH63" s="278"/>
      <c r="AI63" s="279"/>
      <c r="AJ63" s="279"/>
      <c r="AK63" s="279"/>
      <c r="AL63" s="279"/>
      <c r="AM63" s="280"/>
      <c r="AN63" s="281"/>
      <c r="AO63" s="282"/>
      <c r="CA63" s="53">
        <f t="shared" ca="1" si="4"/>
        <v>0</v>
      </c>
    </row>
    <row r="64" spans="1:79" s="57" customFormat="1" ht="14.4" customHeight="1" x14ac:dyDescent="0.3">
      <c r="A64" s="43" t="e">
        <f>VLOOKUP(B64,Données!$A$3:$H$1003,4)</f>
        <v>#N/A</v>
      </c>
      <c r="B64" s="20"/>
      <c r="C64" s="98" t="e">
        <f>IF(B64=Données!N$1,Données!$N$2,VLOOKUP(B64,Données!$A$3:$H$1003,3))</f>
        <v>#N/A</v>
      </c>
      <c r="D64" s="43" t="e">
        <f>IF(C64="Dummy",Données!$N$3,ROUNDDOWN(O64/P64,0))</f>
        <v>#N/A</v>
      </c>
      <c r="E64" s="44"/>
      <c r="F64" s="44"/>
      <c r="G64" s="44"/>
      <c r="H64" s="45"/>
      <c r="I64" s="46"/>
      <c r="J64" s="47"/>
      <c r="K64" s="48"/>
      <c r="L64" s="49"/>
      <c r="M64" s="50">
        <f t="shared" si="26"/>
        <v>0</v>
      </c>
      <c r="N64" s="50">
        <f t="shared" si="27"/>
        <v>0</v>
      </c>
      <c r="O64" s="51">
        <f t="shared" si="28"/>
        <v>0</v>
      </c>
      <c r="P64" s="50">
        <f t="shared" si="29"/>
        <v>0</v>
      </c>
      <c r="Q64" s="105"/>
      <c r="R64" s="105"/>
      <c r="S64" s="105"/>
      <c r="AA64" s="329"/>
      <c r="AB64" s="330" t="s">
        <v>63</v>
      </c>
      <c r="AC64" s="331"/>
      <c r="AD64" s="332" t="s">
        <v>130</v>
      </c>
      <c r="AE64" s="332" t="s">
        <v>131</v>
      </c>
      <c r="AF64" s="121"/>
      <c r="AG64" s="364"/>
      <c r="AH64" s="278"/>
      <c r="AI64" s="279"/>
      <c r="AJ64" s="279"/>
      <c r="AK64" s="279"/>
      <c r="AL64" s="279"/>
      <c r="AM64" s="280"/>
      <c r="AN64" s="281"/>
      <c r="AO64" s="282"/>
      <c r="CA64" s="53">
        <f t="shared" ca="1" si="4"/>
        <v>0</v>
      </c>
    </row>
    <row r="65" spans="1:79" s="57" customFormat="1" ht="14.4" customHeight="1" thickBot="1" x14ac:dyDescent="0.35">
      <c r="A65" s="43" t="e">
        <f>VLOOKUP(B65,Données!$A$3:$H$1003,4)</f>
        <v>#N/A</v>
      </c>
      <c r="B65" s="20"/>
      <c r="C65" s="98" t="e">
        <f>IF(B65=Données!N$1,Données!$N$2,VLOOKUP(B65,Données!$A$3:$H$1003,3))</f>
        <v>#N/A</v>
      </c>
      <c r="D65" s="43" t="e">
        <f>IF(C65="Dummy",Données!$N$3,ROUNDDOWN(O65/P65,0))</f>
        <v>#N/A</v>
      </c>
      <c r="E65" s="44"/>
      <c r="F65" s="44"/>
      <c r="G65" s="44"/>
      <c r="H65" s="45"/>
      <c r="I65" s="46"/>
      <c r="J65" s="47"/>
      <c r="K65" s="48"/>
      <c r="L65" s="49"/>
      <c r="M65" s="50">
        <f t="shared" si="26"/>
        <v>0</v>
      </c>
      <c r="N65" s="50">
        <f t="shared" si="27"/>
        <v>0</v>
      </c>
      <c r="O65" s="51">
        <f t="shared" si="28"/>
        <v>0</v>
      </c>
      <c r="P65" s="50">
        <f t="shared" si="29"/>
        <v>0</v>
      </c>
      <c r="Q65" s="105"/>
      <c r="R65" s="105"/>
      <c r="S65" s="105"/>
      <c r="AA65" s="329"/>
      <c r="AB65" s="333"/>
      <c r="AC65" s="331"/>
      <c r="AD65" s="334" t="s">
        <v>133</v>
      </c>
      <c r="AE65" s="334" t="s">
        <v>131</v>
      </c>
      <c r="AF65" s="121"/>
      <c r="AG65" s="365"/>
      <c r="AH65" s="283"/>
      <c r="AI65" s="284"/>
      <c r="AJ65" s="284"/>
      <c r="AK65" s="284"/>
      <c r="AL65" s="284"/>
      <c r="AM65" s="285"/>
      <c r="AN65" s="286"/>
      <c r="AO65" s="287"/>
      <c r="CA65" s="53">
        <f t="shared" ca="1" si="4"/>
        <v>0</v>
      </c>
    </row>
    <row r="66" spans="1:79" s="57" customFormat="1" ht="14.4" customHeight="1" x14ac:dyDescent="0.3">
      <c r="A66" s="43" t="e">
        <f>VLOOKUP(B66,Données!$A$3:$H$1003,4)</f>
        <v>#N/A</v>
      </c>
      <c r="B66" s="20"/>
      <c r="C66" s="98" t="e">
        <f>IF(B66=Données!N$1,Données!$N$2,VLOOKUP(B66,Données!$A$3:$H$1003,3))</f>
        <v>#N/A</v>
      </c>
      <c r="D66" s="43" t="e">
        <f>IF(C66="Dummy",Données!$N$3,ROUNDDOWN(O66/P66,0))</f>
        <v>#N/A</v>
      </c>
      <c r="E66" s="44"/>
      <c r="F66" s="44"/>
      <c r="G66" s="44"/>
      <c r="H66" s="45"/>
      <c r="I66" s="46"/>
      <c r="J66" s="47"/>
      <c r="K66" s="48"/>
      <c r="L66" s="49"/>
      <c r="M66" s="50">
        <f t="shared" si="26"/>
        <v>0</v>
      </c>
      <c r="N66" s="50">
        <f t="shared" si="27"/>
        <v>0</v>
      </c>
      <c r="O66" s="51">
        <f t="shared" si="28"/>
        <v>0</v>
      </c>
      <c r="P66" s="50">
        <f t="shared" si="29"/>
        <v>0</v>
      </c>
      <c r="Q66" s="105"/>
      <c r="R66" s="105"/>
      <c r="S66" s="105"/>
      <c r="AA66" s="329"/>
      <c r="AB66" s="333"/>
      <c r="AC66" s="331"/>
      <c r="AD66" s="335"/>
      <c r="AE66" s="336"/>
      <c r="AF66" s="121"/>
      <c r="AG66" s="366" t="s">
        <v>148</v>
      </c>
      <c r="AH66" s="288"/>
      <c r="AI66" s="289"/>
      <c r="AJ66" s="289"/>
      <c r="AK66" s="289"/>
      <c r="AL66" s="289"/>
      <c r="AM66" s="290"/>
      <c r="AN66" s="276"/>
      <c r="AO66" s="277"/>
      <c r="CA66" s="53">
        <f t="shared" ca="1" si="4"/>
        <v>0</v>
      </c>
    </row>
    <row r="67" spans="1:79" s="57" customFormat="1" ht="14.4" customHeight="1" x14ac:dyDescent="0.3">
      <c r="A67" s="34" t="s">
        <v>46</v>
      </c>
      <c r="B67" s="20"/>
      <c r="C67" s="99" t="e">
        <f>VLOOKUP(B67,Données!$A$3:$H$1003,3)</f>
        <v>#N/A</v>
      </c>
      <c r="D67" s="34"/>
      <c r="E67" s="54"/>
      <c r="F67" s="54"/>
      <c r="G67" s="54"/>
      <c r="H67" s="45"/>
      <c r="I67" s="46"/>
      <c r="J67" s="47"/>
      <c r="K67" s="48"/>
      <c r="L67" s="49"/>
      <c r="M67" s="55">
        <f>SUM(E67:G67)</f>
        <v>0</v>
      </c>
      <c r="N67" s="55">
        <f>COUNTIF(E67:G67,("&gt;0"))</f>
        <v>0</v>
      </c>
      <c r="O67" s="56">
        <f t="shared" si="28"/>
        <v>0</v>
      </c>
      <c r="P67" s="55">
        <f t="shared" si="29"/>
        <v>0</v>
      </c>
      <c r="Q67" s="105"/>
      <c r="R67" s="105"/>
      <c r="S67" s="105"/>
      <c r="AA67" s="329"/>
      <c r="AB67" s="331" t="s">
        <v>159</v>
      </c>
      <c r="AC67" s="331"/>
      <c r="AD67" s="331"/>
      <c r="AE67" s="337" t="s">
        <v>136</v>
      </c>
      <c r="AF67" s="121"/>
      <c r="AG67" s="367" t="s">
        <v>149</v>
      </c>
      <c r="AH67" s="291"/>
      <c r="AI67" s="292"/>
      <c r="AJ67" s="292"/>
      <c r="AK67" s="292"/>
      <c r="AL67" s="292"/>
      <c r="AM67" s="293"/>
      <c r="AN67" s="281"/>
      <c r="AO67" s="282"/>
      <c r="CA67" s="53">
        <f t="shared" ref="CA67:CA130" ca="1" si="30">AMENDE(H67)</f>
        <v>0</v>
      </c>
    </row>
    <row r="68" spans="1:79" s="57" customFormat="1" ht="14.4" customHeight="1" thickBot="1" x14ac:dyDescent="0.35">
      <c r="A68" s="34" t="s">
        <v>46</v>
      </c>
      <c r="B68" s="20"/>
      <c r="C68" s="99" t="e">
        <f>VLOOKUP(B68,Données!$A$3:$H$1003,3)</f>
        <v>#N/A</v>
      </c>
      <c r="D68" s="34"/>
      <c r="E68" s="54"/>
      <c r="F68" s="54"/>
      <c r="G68" s="54"/>
      <c r="H68" s="45"/>
      <c r="I68" s="46"/>
      <c r="J68" s="47"/>
      <c r="K68" s="48"/>
      <c r="L68" s="49"/>
      <c r="M68" s="55">
        <f>SUM(E68:G68)</f>
        <v>0</v>
      </c>
      <c r="N68" s="55">
        <f>COUNTIF(E68:G68,("&gt;0"))</f>
        <v>0</v>
      </c>
      <c r="O68" s="56">
        <f t="shared" si="28"/>
        <v>0</v>
      </c>
      <c r="P68" s="55">
        <f t="shared" si="29"/>
        <v>0</v>
      </c>
      <c r="Q68" s="105"/>
      <c r="R68" s="105"/>
      <c r="S68" s="105"/>
      <c r="AA68" s="329"/>
      <c r="AB68" s="338" t="s">
        <v>137</v>
      </c>
      <c r="AC68" s="378"/>
      <c r="AD68" s="338" t="s">
        <v>138</v>
      </c>
      <c r="AE68" s="338" t="s">
        <v>139</v>
      </c>
      <c r="AF68" s="121"/>
      <c r="AG68" s="368" t="s">
        <v>144</v>
      </c>
      <c r="AH68" s="294"/>
      <c r="AI68" s="295"/>
      <c r="AJ68" s="295"/>
      <c r="AK68" s="295"/>
      <c r="AL68" s="295"/>
      <c r="AM68" s="296"/>
      <c r="AN68" s="297"/>
      <c r="AO68" s="298"/>
      <c r="CA68" s="53">
        <f t="shared" ca="1" si="30"/>
        <v>0</v>
      </c>
    </row>
    <row r="69" spans="1:79" s="57" customFormat="1" ht="14.4" customHeight="1" thickBot="1" x14ac:dyDescent="0.35">
      <c r="A69" s="58" t="s">
        <v>47</v>
      </c>
      <c r="B69" s="20"/>
      <c r="C69" s="100" t="e">
        <f>VLOOKUP(B69,Données!$A$3:$H$1003,3)</f>
        <v>#N/A</v>
      </c>
      <c r="D69" s="58"/>
      <c r="E69" s="54"/>
      <c r="F69" s="54"/>
      <c r="G69" s="54"/>
      <c r="H69" s="45"/>
      <c r="I69" s="46"/>
      <c r="J69" s="47"/>
      <c r="K69" s="48"/>
      <c r="L69" s="49"/>
      <c r="M69" s="59">
        <f>SUM(E69:G69)</f>
        <v>0</v>
      </c>
      <c r="N69" s="59">
        <f>COUNTIF(E69:G69,("&gt;0"))</f>
        <v>0</v>
      </c>
      <c r="O69" s="60">
        <f t="shared" si="28"/>
        <v>0</v>
      </c>
      <c r="P69" s="59">
        <f t="shared" si="29"/>
        <v>0</v>
      </c>
      <c r="Q69" s="105"/>
      <c r="R69" s="105"/>
      <c r="S69" s="105"/>
      <c r="AA69" s="329"/>
      <c r="AB69" s="339"/>
      <c r="AC69" s="340"/>
      <c r="AD69" s="341"/>
      <c r="AE69" s="342"/>
      <c r="AF69" s="121"/>
      <c r="AG69" s="369" t="s">
        <v>150</v>
      </c>
      <c r="AH69" s="299"/>
      <c r="AI69" s="300"/>
      <c r="AJ69" s="301"/>
      <c r="AK69" s="302"/>
      <c r="AL69" s="303" t="s">
        <v>151</v>
      </c>
      <c r="AM69" s="304"/>
      <c r="AN69" s="305"/>
      <c r="AO69" s="306"/>
      <c r="CA69" s="53">
        <f t="shared" ca="1" si="30"/>
        <v>0</v>
      </c>
    </row>
    <row r="70" spans="1:79" s="57" customFormat="1" ht="14.4" customHeight="1" thickBot="1" x14ac:dyDescent="0.35">
      <c r="A70" s="58" t="s">
        <v>47</v>
      </c>
      <c r="B70" s="20"/>
      <c r="C70" s="100" t="e">
        <f>VLOOKUP(B70,Données!$A$3:$H$1003,3)</f>
        <v>#N/A</v>
      </c>
      <c r="D70" s="58"/>
      <c r="E70" s="54"/>
      <c r="F70" s="54"/>
      <c r="G70" s="54"/>
      <c r="H70" s="45"/>
      <c r="I70" s="46"/>
      <c r="J70" s="47"/>
      <c r="K70" s="48"/>
      <c r="L70" s="49"/>
      <c r="M70" s="59">
        <f>SUM(E70:G70)</f>
        <v>0</v>
      </c>
      <c r="N70" s="59">
        <f>COUNTIF(E70:G70,("&gt;0"))</f>
        <v>0</v>
      </c>
      <c r="O70" s="60">
        <f t="shared" si="28"/>
        <v>0</v>
      </c>
      <c r="P70" s="59">
        <f t="shared" si="29"/>
        <v>0</v>
      </c>
      <c r="Q70" s="105"/>
      <c r="R70" s="105"/>
      <c r="S70" s="105"/>
      <c r="AA70" s="329"/>
      <c r="AB70" s="343"/>
      <c r="AC70" s="344"/>
      <c r="AD70" s="341"/>
      <c r="AE70" s="342"/>
      <c r="AF70" s="121"/>
      <c r="AG70" s="370" t="s">
        <v>152</v>
      </c>
      <c r="AH70" s="308"/>
      <c r="AI70" s="309"/>
      <c r="AJ70" s="310"/>
      <c r="AK70" s="310"/>
      <c r="AL70" s="271"/>
      <c r="AM70" s="307"/>
      <c r="AN70" s="307"/>
      <c r="AO70" s="311"/>
      <c r="CA70" s="53">
        <f t="shared" ca="1" si="30"/>
        <v>0</v>
      </c>
    </row>
    <row r="71" spans="1:79" s="57" customFormat="1" ht="14.4" customHeight="1" x14ac:dyDescent="0.3">
      <c r="A71" s="61"/>
      <c r="B71" s="61"/>
      <c r="C71" s="97" t="s">
        <v>54</v>
      </c>
      <c r="D71" s="61"/>
      <c r="E71" s="62"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2"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2"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3"/>
      <c r="I71" s="64"/>
      <c r="J71" s="65"/>
      <c r="K71" s="66"/>
      <c r="L71" s="67"/>
      <c r="M71" s="68"/>
      <c r="N71" s="69"/>
      <c r="O71" s="70"/>
      <c r="P71" s="69"/>
      <c r="Q71" s="105"/>
      <c r="R71" s="105"/>
      <c r="S71" s="105"/>
      <c r="AA71" s="329"/>
      <c r="AB71" s="343"/>
      <c r="AC71" s="344"/>
      <c r="AD71" s="341"/>
      <c r="AE71" s="342"/>
      <c r="AF71" s="121"/>
      <c r="AG71" s="371" t="s">
        <v>153</v>
      </c>
      <c r="AH71" s="273"/>
      <c r="AI71" s="275">
        <v>1</v>
      </c>
      <c r="AJ71" s="275">
        <v>2</v>
      </c>
      <c r="AK71" s="275">
        <v>3</v>
      </c>
      <c r="AL71" s="275" t="s">
        <v>144</v>
      </c>
      <c r="AM71" s="275">
        <v>69</v>
      </c>
      <c r="AN71" s="276">
        <v>169</v>
      </c>
      <c r="AO71" s="277">
        <v>269</v>
      </c>
      <c r="CA71" s="71"/>
    </row>
    <row r="72" spans="1:79" s="57" customFormat="1" ht="14.4" customHeight="1" x14ac:dyDescent="0.3">
      <c r="A72" s="43" t="e">
        <f>VLOOKUP(B72,Données!$A$3:$H$1003,4)</f>
        <v>#N/A</v>
      </c>
      <c r="B72" s="20"/>
      <c r="C72" s="98" t="e">
        <f>IF(B72=Données!N$1,Données!$N$2,VLOOKUP(B72,Données!$A$3:$H$1003,3))</f>
        <v>#N/A</v>
      </c>
      <c r="D72" s="43" t="e">
        <f>IF(C72="Dummy",Données!$N$3,ROUNDDOWN(O72/P72,0))</f>
        <v>#N/A</v>
      </c>
      <c r="E72" s="44"/>
      <c r="F72" s="44"/>
      <c r="G72" s="44"/>
      <c r="H72" s="45"/>
      <c r="I72" s="46"/>
      <c r="J72" s="47"/>
      <c r="K72" s="48"/>
      <c r="L72" s="49"/>
      <c r="M72" s="50">
        <f>SUM(E72:G72)</f>
        <v>0</v>
      </c>
      <c r="N72" s="50">
        <f>COUNTIF(E72:G72,"&gt;0")</f>
        <v>0</v>
      </c>
      <c r="O72" s="51">
        <f>M72</f>
        <v>0</v>
      </c>
      <c r="P72" s="50">
        <f>N72</f>
        <v>0</v>
      </c>
      <c r="Q72" s="105"/>
      <c r="R72" s="105"/>
      <c r="S72" s="105"/>
      <c r="AA72" s="329"/>
      <c r="AB72" s="343"/>
      <c r="AC72" s="344"/>
      <c r="AD72" s="341"/>
      <c r="AE72" s="342"/>
      <c r="AF72" s="121"/>
      <c r="AG72" s="372"/>
      <c r="AH72" s="312"/>
      <c r="AI72" s="313"/>
      <c r="AJ72" s="314"/>
      <c r="AK72" s="314"/>
      <c r="AL72" s="314"/>
      <c r="AM72" s="315"/>
      <c r="AN72" s="281"/>
      <c r="AO72" s="282"/>
      <c r="CA72" s="53">
        <f t="shared" ca="1" si="30"/>
        <v>0</v>
      </c>
    </row>
    <row r="73" spans="1:79" s="57" customFormat="1" ht="14.4" customHeight="1" x14ac:dyDescent="0.3">
      <c r="A73" s="43" t="e">
        <f>VLOOKUP(B73,Données!$A$3:$H$1003,4)</f>
        <v>#N/A</v>
      </c>
      <c r="B73" s="20"/>
      <c r="C73" s="98" t="e">
        <f>IF(B73=Données!N$1,Données!$N$2,VLOOKUP(B73,Données!$A$3:$H$1003,3))</f>
        <v>#N/A</v>
      </c>
      <c r="D73" s="43" t="e">
        <f>IF(C73="Dummy",Données!$N$3,ROUNDDOWN(O73/P73,0))</f>
        <v>#N/A</v>
      </c>
      <c r="E73" s="44"/>
      <c r="F73" s="44"/>
      <c r="G73" s="44"/>
      <c r="H73" s="45"/>
      <c r="I73" s="46"/>
      <c r="J73" s="47"/>
      <c r="K73" s="48"/>
      <c r="L73" s="49"/>
      <c r="M73" s="50">
        <f t="shared" ref="M73:M76" si="31">SUM(E73:G73)</f>
        <v>0</v>
      </c>
      <c r="N73" s="50">
        <f t="shared" ref="N73:N76" si="32">COUNTIF(E73:G73,"&gt;0")</f>
        <v>0</v>
      </c>
      <c r="O73" s="51">
        <f t="shared" ref="O73:O80" si="33">M73</f>
        <v>0</v>
      </c>
      <c r="P73" s="50">
        <f t="shared" ref="P73:P80" si="34">N73</f>
        <v>0</v>
      </c>
      <c r="Q73" s="105"/>
      <c r="R73" s="105"/>
      <c r="S73" s="105"/>
      <c r="AA73" s="329"/>
      <c r="AB73" s="345"/>
      <c r="AC73" s="344"/>
      <c r="AD73" s="341"/>
      <c r="AE73" s="342"/>
      <c r="AF73" s="121"/>
      <c r="AG73" s="373"/>
      <c r="AH73" s="316"/>
      <c r="AI73" s="317"/>
      <c r="AJ73" s="315"/>
      <c r="AK73" s="315"/>
      <c r="AL73" s="315"/>
      <c r="AM73" s="293"/>
      <c r="AN73" s="281"/>
      <c r="AO73" s="282"/>
      <c r="CA73" s="53">
        <f t="shared" ca="1" si="30"/>
        <v>0</v>
      </c>
    </row>
    <row r="74" spans="1:79" s="57" customFormat="1" ht="14.4" customHeight="1" x14ac:dyDescent="0.3">
      <c r="A74" s="43" t="e">
        <f>VLOOKUP(B74,Données!$A$3:$H$1003,4)</f>
        <v>#N/A</v>
      </c>
      <c r="B74" s="20"/>
      <c r="C74" s="98" t="e">
        <f>IF(B74=Données!N$1,Données!$N$2,VLOOKUP(B74,Données!$A$3:$H$1003,3))</f>
        <v>#N/A</v>
      </c>
      <c r="D74" s="43" t="e">
        <f>IF(C74="Dummy",Données!$N$3,ROUNDDOWN(O74/P74,0))</f>
        <v>#N/A</v>
      </c>
      <c r="E74" s="44"/>
      <c r="F74" s="44"/>
      <c r="G74" s="44"/>
      <c r="H74" s="45"/>
      <c r="I74" s="46"/>
      <c r="J74" s="47"/>
      <c r="K74" s="48"/>
      <c r="L74" s="49"/>
      <c r="M74" s="50">
        <f t="shared" si="31"/>
        <v>0</v>
      </c>
      <c r="N74" s="50">
        <f t="shared" si="32"/>
        <v>0</v>
      </c>
      <c r="O74" s="51">
        <f t="shared" si="33"/>
        <v>0</v>
      </c>
      <c r="P74" s="50">
        <f t="shared" si="34"/>
        <v>0</v>
      </c>
      <c r="Q74" s="105"/>
      <c r="R74" s="105"/>
      <c r="S74" s="105"/>
      <c r="AA74" s="329"/>
      <c r="AB74" s="331"/>
      <c r="AC74" s="331"/>
      <c r="AD74" s="334" t="s">
        <v>145</v>
      </c>
      <c r="AE74" s="346"/>
      <c r="AF74" s="121"/>
      <c r="AG74" s="374" t="s">
        <v>155</v>
      </c>
      <c r="AH74" s="316"/>
      <c r="AI74" s="317"/>
      <c r="AJ74" s="315"/>
      <c r="AK74" s="315"/>
      <c r="AL74" s="315"/>
      <c r="AM74" s="318"/>
      <c r="AN74" s="297"/>
      <c r="AO74" s="298"/>
      <c r="CA74" s="53">
        <f t="shared" ca="1" si="30"/>
        <v>0</v>
      </c>
    </row>
    <row r="75" spans="1:79" s="57" customFormat="1" ht="14.4" customHeight="1" thickBot="1" x14ac:dyDescent="0.35">
      <c r="A75" s="43" t="e">
        <f>VLOOKUP(B75,Données!$A$3:$H$1003,4)</f>
        <v>#N/A</v>
      </c>
      <c r="B75" s="20"/>
      <c r="C75" s="98" t="e">
        <f>IF(B75=Données!N$1,Données!$N$2,VLOOKUP(B75,Données!$A$3:$H$1003,3))</f>
        <v>#N/A</v>
      </c>
      <c r="D75" s="43" t="e">
        <f>IF(C75="Dummy",Données!$N$3,ROUNDDOWN(O75/P75,0))</f>
        <v>#N/A</v>
      </c>
      <c r="E75" s="44"/>
      <c r="F75" s="44"/>
      <c r="G75" s="44"/>
      <c r="H75" s="45"/>
      <c r="I75" s="46"/>
      <c r="J75" s="47"/>
      <c r="K75" s="48"/>
      <c r="L75" s="49"/>
      <c r="M75" s="50">
        <f t="shared" si="31"/>
        <v>0</v>
      </c>
      <c r="N75" s="50">
        <f t="shared" si="32"/>
        <v>0</v>
      </c>
      <c r="O75" s="51">
        <f t="shared" si="33"/>
        <v>0</v>
      </c>
      <c r="P75" s="50">
        <f t="shared" si="34"/>
        <v>0</v>
      </c>
      <c r="Q75" s="105"/>
      <c r="R75" s="105"/>
      <c r="S75" s="105"/>
      <c r="AA75" s="329"/>
      <c r="AB75" s="331"/>
      <c r="AC75" s="331"/>
      <c r="AD75" s="331"/>
      <c r="AE75" s="337"/>
      <c r="AF75" s="121"/>
      <c r="AG75" s="375"/>
      <c r="AH75" s="354"/>
      <c r="AI75" s="355"/>
      <c r="AJ75" s="318"/>
      <c r="AK75" s="318"/>
      <c r="AL75" s="318"/>
      <c r="AM75" s="318"/>
      <c r="AN75" s="297"/>
      <c r="AO75" s="298"/>
      <c r="CA75" s="53">
        <f t="shared" ca="1" si="30"/>
        <v>0</v>
      </c>
    </row>
    <row r="76" spans="1:79" s="57" customFormat="1" ht="14.4" customHeight="1" thickBot="1" x14ac:dyDescent="0.35">
      <c r="A76" s="43" t="e">
        <f>VLOOKUP(B76,Données!$A$3:$H$1003,4)</f>
        <v>#N/A</v>
      </c>
      <c r="B76" s="20"/>
      <c r="C76" s="98" t="e">
        <f>IF(B76=Données!N$1,Données!$N$2,VLOOKUP(B76,Données!$A$3:$H$1003,3))</f>
        <v>#N/A</v>
      </c>
      <c r="D76" s="43" t="e">
        <f>IF(C76="Dummy",Données!$N$3,ROUNDDOWN(O76/P76,0))</f>
        <v>#N/A</v>
      </c>
      <c r="E76" s="44"/>
      <c r="F76" s="44"/>
      <c r="G76" s="44"/>
      <c r="H76" s="45"/>
      <c r="I76" s="46"/>
      <c r="J76" s="47"/>
      <c r="K76" s="48"/>
      <c r="L76" s="49"/>
      <c r="M76" s="50">
        <f t="shared" si="31"/>
        <v>0</v>
      </c>
      <c r="N76" s="50">
        <f t="shared" si="32"/>
        <v>0</v>
      </c>
      <c r="O76" s="51">
        <f t="shared" si="33"/>
        <v>0</v>
      </c>
      <c r="P76" s="50">
        <f t="shared" si="34"/>
        <v>0</v>
      </c>
      <c r="Q76" s="105"/>
      <c r="R76" s="105"/>
      <c r="S76" s="105"/>
      <c r="AA76" s="347"/>
      <c r="AB76" s="348" t="s">
        <v>146</v>
      </c>
      <c r="AC76" s="349"/>
      <c r="AD76" s="350" t="s">
        <v>147</v>
      </c>
      <c r="AE76" s="351"/>
      <c r="AF76" s="121"/>
      <c r="AG76" s="376"/>
      <c r="AH76" s="355"/>
      <c r="AI76" s="355"/>
      <c r="AJ76" s="318"/>
      <c r="AK76" s="318"/>
      <c r="AL76" s="319"/>
      <c r="AM76" s="320"/>
      <c r="AN76" s="320"/>
      <c r="AO76" s="321"/>
      <c r="CA76" s="53">
        <f t="shared" ca="1" si="30"/>
        <v>0</v>
      </c>
    </row>
    <row r="77" spans="1:79" s="57" customFormat="1" ht="14.4" customHeight="1" thickBot="1" x14ac:dyDescent="0.35">
      <c r="A77" s="34" t="s">
        <v>46</v>
      </c>
      <c r="B77" s="20"/>
      <c r="C77" s="99" t="e">
        <f>VLOOKUP(B77,Données!$A$3:$H$1003,3)</f>
        <v>#N/A</v>
      </c>
      <c r="D77" s="34"/>
      <c r="E77" s="54"/>
      <c r="F77" s="54"/>
      <c r="G77" s="54"/>
      <c r="H77" s="45"/>
      <c r="I77" s="46"/>
      <c r="J77" s="47"/>
      <c r="K77" s="48"/>
      <c r="L77" s="49"/>
      <c r="M77" s="55">
        <f>SUM(E77:G77)</f>
        <v>0</v>
      </c>
      <c r="N77" s="55">
        <f>COUNTIF(E77:G77,("&gt;0"))</f>
        <v>0</v>
      </c>
      <c r="O77" s="56">
        <f t="shared" si="33"/>
        <v>0</v>
      </c>
      <c r="P77" s="55">
        <f t="shared" si="34"/>
        <v>0</v>
      </c>
      <c r="Q77" s="105"/>
      <c r="R77" s="105"/>
      <c r="S77" s="105"/>
      <c r="AA77" s="121"/>
      <c r="AB77" s="121"/>
      <c r="AC77" s="121"/>
      <c r="AD77" s="121"/>
      <c r="AE77" s="121"/>
      <c r="AF77" s="121"/>
      <c r="AG77" s="377"/>
      <c r="AH77" s="323"/>
      <c r="AI77" s="322"/>
      <c r="AJ77" s="322"/>
      <c r="AK77" s="324"/>
      <c r="AL77" s="272" t="s">
        <v>156</v>
      </c>
      <c r="AM77" s="325"/>
      <c r="AN77" s="307"/>
      <c r="AO77" s="311"/>
      <c r="CA77" s="53">
        <f t="shared" ca="1" si="30"/>
        <v>0</v>
      </c>
    </row>
    <row r="78" spans="1:79" s="57" customFormat="1" ht="14.4" customHeight="1" thickBot="1" x14ac:dyDescent="0.35">
      <c r="A78" s="34" t="s">
        <v>46</v>
      </c>
      <c r="B78" s="20"/>
      <c r="C78" s="99" t="e">
        <f>VLOOKUP(B78,Données!$A$3:$H$1003,3)</f>
        <v>#N/A</v>
      </c>
      <c r="D78" s="34"/>
      <c r="E78" s="54"/>
      <c r="F78" s="54"/>
      <c r="G78" s="54"/>
      <c r="H78" s="45"/>
      <c r="I78" s="46"/>
      <c r="J78" s="47"/>
      <c r="K78" s="48"/>
      <c r="L78" s="49"/>
      <c r="M78" s="55">
        <f>SUM(E78:G78)</f>
        <v>0</v>
      </c>
      <c r="N78" s="55">
        <f>COUNTIF(E78:G78,("&gt;0"))</f>
        <v>0</v>
      </c>
      <c r="O78" s="56">
        <f t="shared" si="33"/>
        <v>0</v>
      </c>
      <c r="P78" s="55">
        <f t="shared" si="34"/>
        <v>0</v>
      </c>
      <c r="Q78" s="105"/>
      <c r="R78" s="105"/>
      <c r="S78" s="105"/>
      <c r="AA78" s="326"/>
      <c r="AB78" s="327" t="s">
        <v>126</v>
      </c>
      <c r="AC78" s="327"/>
      <c r="AD78" s="327" t="s">
        <v>127</v>
      </c>
      <c r="AE78" s="328">
        <f>$AE$2</f>
        <v>42621</v>
      </c>
      <c r="AF78" s="121"/>
      <c r="AG78" s="123"/>
      <c r="AH78" s="124"/>
      <c r="AI78" s="123"/>
      <c r="AJ78" s="123"/>
      <c r="AK78" s="123"/>
      <c r="AL78" s="123"/>
      <c r="AM78" s="123"/>
      <c r="AN78" s="125"/>
      <c r="AO78" s="125"/>
      <c r="CA78" s="53">
        <f t="shared" ca="1" si="30"/>
        <v>0</v>
      </c>
    </row>
    <row r="79" spans="1:79" s="57" customFormat="1" ht="14.4" customHeight="1" x14ac:dyDescent="0.3">
      <c r="A79" s="58" t="s">
        <v>47</v>
      </c>
      <c r="B79" s="20"/>
      <c r="C79" s="100" t="e">
        <f>VLOOKUP(B79,Données!$A$3:$H$1003,3)</f>
        <v>#N/A</v>
      </c>
      <c r="D79" s="58"/>
      <c r="E79" s="54"/>
      <c r="F79" s="54"/>
      <c r="G79" s="54"/>
      <c r="H79" s="45"/>
      <c r="I79" s="46"/>
      <c r="J79" s="47"/>
      <c r="K79" s="48"/>
      <c r="L79" s="49"/>
      <c r="M79" s="59">
        <f>SUM(E79:G79)</f>
        <v>0</v>
      </c>
      <c r="N79" s="59">
        <f>COUNTIF(E79:G79,("&gt;0"))</f>
        <v>0</v>
      </c>
      <c r="O79" s="60">
        <f t="shared" si="33"/>
        <v>0</v>
      </c>
      <c r="P79" s="59">
        <f t="shared" si="34"/>
        <v>0</v>
      </c>
      <c r="Q79" s="105"/>
      <c r="R79" s="105"/>
      <c r="S79" s="105"/>
      <c r="AA79" s="329"/>
      <c r="AB79" s="330" t="s">
        <v>63</v>
      </c>
      <c r="AC79" s="331"/>
      <c r="AD79" s="332" t="s">
        <v>130</v>
      </c>
      <c r="AE79" s="332" t="s">
        <v>131</v>
      </c>
      <c r="AF79" s="121"/>
      <c r="AG79" s="357"/>
      <c r="AH79" s="254" t="s">
        <v>128</v>
      </c>
      <c r="AI79" s="253"/>
      <c r="AJ79" s="253" t="s">
        <v>129</v>
      </c>
      <c r="AK79" s="253"/>
      <c r="AL79" s="253"/>
      <c r="AM79" s="253"/>
      <c r="AN79" s="253"/>
      <c r="AO79" s="255"/>
      <c r="CA79" s="53">
        <f t="shared" ca="1" si="30"/>
        <v>0</v>
      </c>
    </row>
    <row r="80" spans="1:79" s="57" customFormat="1" ht="14.4" customHeight="1" x14ac:dyDescent="0.3">
      <c r="A80" s="58" t="s">
        <v>47</v>
      </c>
      <c r="B80" s="20"/>
      <c r="C80" s="100" t="e">
        <f>VLOOKUP(B80,Données!$A$3:$H$1003,3)</f>
        <v>#N/A</v>
      </c>
      <c r="D80" s="58"/>
      <c r="E80" s="54"/>
      <c r="F80" s="54"/>
      <c r="G80" s="54"/>
      <c r="H80" s="45"/>
      <c r="I80" s="46"/>
      <c r="J80" s="47"/>
      <c r="K80" s="48"/>
      <c r="L80" s="49"/>
      <c r="M80" s="59">
        <f>SUM(E80:G80)</f>
        <v>0</v>
      </c>
      <c r="N80" s="59">
        <f>COUNTIF(E80:G80,("&gt;0"))</f>
        <v>0</v>
      </c>
      <c r="O80" s="60">
        <f t="shared" si="33"/>
        <v>0</v>
      </c>
      <c r="P80" s="59">
        <f t="shared" si="34"/>
        <v>0</v>
      </c>
      <c r="Q80" s="105"/>
      <c r="R80" s="105"/>
      <c r="S80" s="105"/>
      <c r="AA80" s="329"/>
      <c r="AB80" s="333"/>
      <c r="AC80" s="331"/>
      <c r="AD80" s="334" t="s">
        <v>133</v>
      </c>
      <c r="AE80" s="334" t="s">
        <v>131</v>
      </c>
      <c r="AF80" s="121"/>
      <c r="AG80" s="358"/>
      <c r="AH80" s="257"/>
      <c r="AI80" s="256" t="s">
        <v>132</v>
      </c>
      <c r="AJ80" s="256"/>
      <c r="AK80" s="256"/>
      <c r="AL80" s="256"/>
      <c r="AM80" s="256"/>
      <c r="AN80" s="260" t="s">
        <v>222</v>
      </c>
      <c r="AO80" s="261">
        <f>Horaire!I3</f>
        <v>4</v>
      </c>
      <c r="CA80" s="53">
        <f t="shared" ca="1" si="30"/>
        <v>0</v>
      </c>
    </row>
    <row r="81" spans="1:79" s="57" customFormat="1" ht="14.4" customHeight="1" x14ac:dyDescent="0.3">
      <c r="A81" s="61"/>
      <c r="B81" s="61"/>
      <c r="C81" s="97" t="s">
        <v>55</v>
      </c>
      <c r="D81" s="61"/>
      <c r="E81" s="62"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2"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2"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3"/>
      <c r="I81" s="64"/>
      <c r="J81" s="65"/>
      <c r="K81" s="66"/>
      <c r="L81" s="67"/>
      <c r="M81" s="68"/>
      <c r="N81" s="69"/>
      <c r="O81" s="70"/>
      <c r="P81" s="69"/>
      <c r="Q81" s="105"/>
      <c r="R81" s="105"/>
      <c r="S81" s="105"/>
      <c r="AA81" s="329"/>
      <c r="AB81" s="333"/>
      <c r="AC81" s="331"/>
      <c r="AD81" s="335"/>
      <c r="AE81" s="336"/>
      <c r="AF81" s="121"/>
      <c r="AG81" s="359"/>
      <c r="AH81" s="258"/>
      <c r="AI81" s="259"/>
      <c r="AJ81" s="259"/>
      <c r="AK81" s="259"/>
      <c r="AL81" s="259"/>
      <c r="AM81" s="259"/>
      <c r="AN81" s="260"/>
      <c r="AO81" s="261"/>
      <c r="CA81" s="71"/>
    </row>
    <row r="82" spans="1:79" s="57" customFormat="1" ht="14.4" customHeight="1" x14ac:dyDescent="0.3">
      <c r="A82" s="43" t="e">
        <f>VLOOKUP(B82,Données!$A$3:$H$1003,4)</f>
        <v>#N/A</v>
      </c>
      <c r="B82" s="20"/>
      <c r="C82" s="98" t="e">
        <f>IF(B82=Données!N$1,Données!$N$2,VLOOKUP(B82,Données!$A$3:$H$1003,3))</f>
        <v>#N/A</v>
      </c>
      <c r="D82" s="43" t="e">
        <f>IF(C82="Dummy",Données!$N$3,ROUNDDOWN(O82/P82,0))</f>
        <v>#N/A</v>
      </c>
      <c r="E82" s="44"/>
      <c r="F82" s="44"/>
      <c r="G82" s="44"/>
      <c r="H82" s="45"/>
      <c r="I82" s="46"/>
      <c r="J82" s="47"/>
      <c r="K82" s="48"/>
      <c r="L82" s="49"/>
      <c r="M82" s="50">
        <f>SUM(E82:G82)</f>
        <v>0</v>
      </c>
      <c r="N82" s="50">
        <f>COUNTIF(E82:G82,"&gt;0")</f>
        <v>0</v>
      </c>
      <c r="O82" s="51">
        <f>M82</f>
        <v>0</v>
      </c>
      <c r="P82" s="50">
        <f>N82</f>
        <v>0</v>
      </c>
      <c r="Q82" s="105"/>
      <c r="R82" s="105"/>
      <c r="S82" s="105"/>
      <c r="AA82" s="329"/>
      <c r="AB82" s="331" t="s">
        <v>160</v>
      </c>
      <c r="AC82" s="331"/>
      <c r="AD82" s="331"/>
      <c r="AE82" s="337" t="s">
        <v>136</v>
      </c>
      <c r="AF82" s="121"/>
      <c r="AG82" s="360" t="s">
        <v>223</v>
      </c>
      <c r="AH82" s="262">
        <v>4</v>
      </c>
      <c r="AI82" s="256"/>
      <c r="AJ82" s="256"/>
      <c r="AK82" s="256" t="s">
        <v>134</v>
      </c>
      <c r="AL82" s="263">
        <f>$AL$5</f>
        <v>42621</v>
      </c>
      <c r="AM82" s="264"/>
      <c r="AN82" s="265"/>
      <c r="AO82" s="266"/>
      <c r="CA82" s="53">
        <f t="shared" ca="1" si="30"/>
        <v>0</v>
      </c>
    </row>
    <row r="83" spans="1:79" s="57" customFormat="1" ht="14.4" customHeight="1" x14ac:dyDescent="0.3">
      <c r="A83" s="43" t="e">
        <f>VLOOKUP(B83,Données!$A$3:$H$1003,4)</f>
        <v>#N/A</v>
      </c>
      <c r="B83" s="20"/>
      <c r="C83" s="98" t="e">
        <f>IF(B83=Données!N$1,Données!$N$2,VLOOKUP(B83,Données!$A$3:$H$1003,3))</f>
        <v>#N/A</v>
      </c>
      <c r="D83" s="43" t="e">
        <f>IF(C83="Dummy",Données!$N$3,ROUNDDOWN(O83/P83,0))</f>
        <v>#N/A</v>
      </c>
      <c r="E83" s="44"/>
      <c r="F83" s="44"/>
      <c r="G83" s="44"/>
      <c r="H83" s="45"/>
      <c r="I83" s="46"/>
      <c r="J83" s="47"/>
      <c r="K83" s="48"/>
      <c r="L83" s="49"/>
      <c r="M83" s="50">
        <f t="shared" ref="M83:M86" si="35">SUM(E83:G83)</f>
        <v>0</v>
      </c>
      <c r="N83" s="50">
        <f t="shared" ref="N83:N86" si="36">COUNTIF(E83:G83,"&gt;0")</f>
        <v>0</v>
      </c>
      <c r="O83" s="51">
        <f t="shared" ref="O83:O90" si="37">M83</f>
        <v>0</v>
      </c>
      <c r="P83" s="50">
        <f t="shared" ref="P83:P90" si="38">N83</f>
        <v>0</v>
      </c>
      <c r="Q83" s="105"/>
      <c r="R83" s="105"/>
      <c r="S83" s="105"/>
      <c r="AA83" s="329"/>
      <c r="AB83" s="338" t="s">
        <v>137</v>
      </c>
      <c r="AC83" s="378"/>
      <c r="AD83" s="338" t="s">
        <v>138</v>
      </c>
      <c r="AE83" s="338" t="s">
        <v>139</v>
      </c>
      <c r="AF83" s="121"/>
      <c r="AG83" s="361"/>
      <c r="AH83" s="258"/>
      <c r="AI83" s="259"/>
      <c r="AJ83" s="259"/>
      <c r="AK83" s="259"/>
      <c r="AL83" s="258"/>
      <c r="AM83" s="259"/>
      <c r="AN83" s="260"/>
      <c r="AO83" s="261"/>
      <c r="CA83" s="53">
        <f t="shared" ca="1" si="30"/>
        <v>0</v>
      </c>
    </row>
    <row r="84" spans="1:79" s="57" customFormat="1" ht="14.4" customHeight="1" x14ac:dyDescent="0.3">
      <c r="A84" s="43" t="e">
        <f>VLOOKUP(B84,Données!$A$3:$H$1003,4)</f>
        <v>#N/A</v>
      </c>
      <c r="B84" s="20"/>
      <c r="C84" s="98" t="e">
        <f>IF(B84=Données!N$1,Données!$N$2,VLOOKUP(B84,Données!$A$3:$H$1003,3))</f>
        <v>#N/A</v>
      </c>
      <c r="D84" s="43" t="e">
        <f>IF(C84="Dummy",Données!$N$3,ROUNDDOWN(O84/P84,0))</f>
        <v>#N/A</v>
      </c>
      <c r="E84" s="44"/>
      <c r="F84" s="44"/>
      <c r="G84" s="44"/>
      <c r="H84" s="45"/>
      <c r="I84" s="46"/>
      <c r="J84" s="47"/>
      <c r="K84" s="48"/>
      <c r="L84" s="49"/>
      <c r="M84" s="50">
        <f t="shared" si="35"/>
        <v>0</v>
      </c>
      <c r="N84" s="50">
        <f t="shared" si="36"/>
        <v>0</v>
      </c>
      <c r="O84" s="51">
        <f t="shared" si="37"/>
        <v>0</v>
      </c>
      <c r="P84" s="50">
        <f t="shared" si="38"/>
        <v>0</v>
      </c>
      <c r="Q84" s="105"/>
      <c r="R84" s="105"/>
      <c r="S84" s="105"/>
      <c r="AA84" s="329"/>
      <c r="AB84" s="339"/>
      <c r="AC84" s="340"/>
      <c r="AD84" s="341"/>
      <c r="AE84" s="342"/>
      <c r="AF84" s="121"/>
      <c r="AG84" s="360" t="s">
        <v>140</v>
      </c>
      <c r="AH84" s="356"/>
      <c r="AI84" s="257"/>
      <c r="AJ84" s="258"/>
      <c r="AK84" s="352"/>
      <c r="AL84" s="260" t="str">
        <f>$AL$7</f>
        <v>Semaine-01</v>
      </c>
      <c r="AM84" s="267"/>
      <c r="AN84" s="352"/>
      <c r="AO84" s="353"/>
      <c r="CA84" s="53">
        <f t="shared" ca="1" si="30"/>
        <v>0</v>
      </c>
    </row>
    <row r="85" spans="1:79" s="57" customFormat="1" ht="14.4" customHeight="1" thickBot="1" x14ac:dyDescent="0.35">
      <c r="A85" s="43" t="e">
        <f>VLOOKUP(B85,Données!$A$3:$H$1003,4)</f>
        <v>#N/A</v>
      </c>
      <c r="B85" s="20"/>
      <c r="C85" s="98" t="e">
        <f>IF(B85=Données!N$1,Données!$N$2,VLOOKUP(B85,Données!$A$3:$H$1003,3))</f>
        <v>#N/A</v>
      </c>
      <c r="D85" s="43" t="e">
        <f>IF(C85="Dummy",Données!$N$3,ROUNDDOWN(O85/P85,0))</f>
        <v>#N/A</v>
      </c>
      <c r="E85" s="44"/>
      <c r="F85" s="44"/>
      <c r="G85" s="44"/>
      <c r="H85" s="45"/>
      <c r="I85" s="46"/>
      <c r="J85" s="47"/>
      <c r="K85" s="48"/>
      <c r="L85" s="49"/>
      <c r="M85" s="50">
        <f t="shared" si="35"/>
        <v>0</v>
      </c>
      <c r="N85" s="50">
        <f t="shared" si="36"/>
        <v>0</v>
      </c>
      <c r="O85" s="51">
        <f t="shared" si="37"/>
        <v>0</v>
      </c>
      <c r="P85" s="50">
        <f t="shared" si="38"/>
        <v>0</v>
      </c>
      <c r="Q85" s="105"/>
      <c r="R85" s="105"/>
      <c r="S85" s="105"/>
      <c r="AA85" s="329"/>
      <c r="AB85" s="343"/>
      <c r="AC85" s="344"/>
      <c r="AD85" s="341"/>
      <c r="AE85" s="342"/>
      <c r="AF85" s="121"/>
      <c r="AG85" s="362"/>
      <c r="AH85" s="268"/>
      <c r="AI85" s="270"/>
      <c r="AJ85" s="271"/>
      <c r="AK85" s="271"/>
      <c r="AL85" s="268"/>
      <c r="AM85" s="269"/>
      <c r="AN85" s="270"/>
      <c r="AO85" s="272"/>
      <c r="CA85" s="53">
        <f t="shared" ca="1" si="30"/>
        <v>0</v>
      </c>
    </row>
    <row r="86" spans="1:79" s="57" customFormat="1" ht="14.4" customHeight="1" x14ac:dyDescent="0.3">
      <c r="A86" s="43" t="e">
        <f>VLOOKUP(B86,Données!$A$3:$H$1003,4)</f>
        <v>#N/A</v>
      </c>
      <c r="B86" s="20"/>
      <c r="C86" s="98" t="e">
        <f>IF(B86=Données!N$1,Données!$N$2,VLOOKUP(B86,Données!$A$3:$H$1003,3))</f>
        <v>#N/A</v>
      </c>
      <c r="D86" s="43" t="e">
        <f>IF(C86="Dummy",Données!$N$3,ROUNDDOWN(O86/P86,0))</f>
        <v>#N/A</v>
      </c>
      <c r="E86" s="44"/>
      <c r="F86" s="44"/>
      <c r="G86" s="44"/>
      <c r="H86" s="45"/>
      <c r="I86" s="46"/>
      <c r="J86" s="47"/>
      <c r="K86" s="48"/>
      <c r="L86" s="49"/>
      <c r="M86" s="50">
        <f t="shared" si="35"/>
        <v>0</v>
      </c>
      <c r="N86" s="50">
        <f t="shared" si="36"/>
        <v>0</v>
      </c>
      <c r="O86" s="51">
        <f t="shared" si="37"/>
        <v>0</v>
      </c>
      <c r="P86" s="50">
        <f t="shared" si="38"/>
        <v>0</v>
      </c>
      <c r="Q86" s="105"/>
      <c r="R86" s="105"/>
      <c r="S86" s="105"/>
      <c r="AA86" s="329"/>
      <c r="AB86" s="343"/>
      <c r="AC86" s="344"/>
      <c r="AD86" s="341"/>
      <c r="AE86" s="342"/>
      <c r="AF86" s="121"/>
      <c r="AG86" s="363" t="s">
        <v>142</v>
      </c>
      <c r="AH86" s="274" t="s">
        <v>143</v>
      </c>
      <c r="AI86" s="275">
        <v>1</v>
      </c>
      <c r="AJ86" s="275">
        <v>2</v>
      </c>
      <c r="AK86" s="275">
        <v>3</v>
      </c>
      <c r="AL86" s="275" t="s">
        <v>144</v>
      </c>
      <c r="AM86" s="275">
        <v>69</v>
      </c>
      <c r="AN86" s="276">
        <v>169</v>
      </c>
      <c r="AO86" s="277">
        <v>269</v>
      </c>
      <c r="CA86" s="53">
        <f t="shared" ca="1" si="30"/>
        <v>0</v>
      </c>
    </row>
    <row r="87" spans="1:79" s="57" customFormat="1" ht="14.4" customHeight="1" x14ac:dyDescent="0.3">
      <c r="A87" s="34" t="s">
        <v>46</v>
      </c>
      <c r="B87" s="20"/>
      <c r="C87" s="99" t="e">
        <f>VLOOKUP(B87,Données!$A$3:$H$1003,3)</f>
        <v>#N/A</v>
      </c>
      <c r="D87" s="34"/>
      <c r="E87" s="54"/>
      <c r="F87" s="54"/>
      <c r="G87" s="54"/>
      <c r="H87" s="45"/>
      <c r="I87" s="46"/>
      <c r="J87" s="47"/>
      <c r="K87" s="48"/>
      <c r="L87" s="49"/>
      <c r="M87" s="55">
        <f>SUM(E87:G87)</f>
        <v>0</v>
      </c>
      <c r="N87" s="55">
        <f>COUNTIF(E87:G87,("&gt;0"))</f>
        <v>0</v>
      </c>
      <c r="O87" s="56">
        <f t="shared" si="37"/>
        <v>0</v>
      </c>
      <c r="P87" s="55">
        <f t="shared" si="38"/>
        <v>0</v>
      </c>
      <c r="Q87" s="105"/>
      <c r="R87" s="105"/>
      <c r="S87" s="105"/>
      <c r="AA87" s="329"/>
      <c r="AB87" s="343"/>
      <c r="AC87" s="344"/>
      <c r="AD87" s="341"/>
      <c r="AE87" s="342"/>
      <c r="AF87" s="121"/>
      <c r="AG87" s="364"/>
      <c r="AH87" s="278"/>
      <c r="AI87" s="279"/>
      <c r="AJ87" s="279"/>
      <c r="AK87" s="279"/>
      <c r="AL87" s="279"/>
      <c r="AM87" s="280"/>
      <c r="AN87" s="281"/>
      <c r="AO87" s="282"/>
      <c r="CA87" s="53">
        <f t="shared" ca="1" si="30"/>
        <v>0</v>
      </c>
    </row>
    <row r="88" spans="1:79" s="57" customFormat="1" ht="14.4" customHeight="1" x14ac:dyDescent="0.3">
      <c r="A88" s="34" t="s">
        <v>46</v>
      </c>
      <c r="B88" s="20"/>
      <c r="C88" s="99" t="e">
        <f>VLOOKUP(B88,Données!$A$3:$H$1003,3)</f>
        <v>#N/A</v>
      </c>
      <c r="D88" s="34"/>
      <c r="E88" s="54"/>
      <c r="F88" s="54"/>
      <c r="G88" s="54"/>
      <c r="H88" s="45"/>
      <c r="I88" s="46"/>
      <c r="J88" s="47"/>
      <c r="K88" s="48"/>
      <c r="L88" s="49"/>
      <c r="M88" s="55">
        <f>SUM(E88:G88)</f>
        <v>0</v>
      </c>
      <c r="N88" s="55">
        <f>COUNTIF(E88:G88,("&gt;0"))</f>
        <v>0</v>
      </c>
      <c r="O88" s="56">
        <f t="shared" si="37"/>
        <v>0</v>
      </c>
      <c r="P88" s="55">
        <f t="shared" si="38"/>
        <v>0</v>
      </c>
      <c r="Q88" s="105"/>
      <c r="R88" s="105"/>
      <c r="S88" s="105"/>
      <c r="AA88" s="329"/>
      <c r="AB88" s="345"/>
      <c r="AC88" s="344"/>
      <c r="AD88" s="341"/>
      <c r="AE88" s="342"/>
      <c r="AF88" s="121"/>
      <c r="AG88" s="364"/>
      <c r="AH88" s="278"/>
      <c r="AI88" s="279"/>
      <c r="AJ88" s="279"/>
      <c r="AK88" s="279"/>
      <c r="AL88" s="279"/>
      <c r="AM88" s="280"/>
      <c r="AN88" s="281"/>
      <c r="AO88" s="282"/>
      <c r="CA88" s="53">
        <f t="shared" ca="1" si="30"/>
        <v>0</v>
      </c>
    </row>
    <row r="89" spans="1:79" s="57" customFormat="1" ht="14.4" customHeight="1" x14ac:dyDescent="0.3">
      <c r="A89" s="58" t="s">
        <v>47</v>
      </c>
      <c r="B89" s="20"/>
      <c r="C89" s="100" t="e">
        <f>VLOOKUP(B89,Données!$A$3:$H$1003,3)</f>
        <v>#N/A</v>
      </c>
      <c r="D89" s="58"/>
      <c r="E89" s="54"/>
      <c r="F89" s="54"/>
      <c r="G89" s="54"/>
      <c r="H89" s="45"/>
      <c r="I89" s="46"/>
      <c r="J89" s="47"/>
      <c r="K89" s="48"/>
      <c r="L89" s="49"/>
      <c r="M89" s="59">
        <f>SUM(E89:G89)</f>
        <v>0</v>
      </c>
      <c r="N89" s="59">
        <f>COUNTIF(E89:G89,("&gt;0"))</f>
        <v>0</v>
      </c>
      <c r="O89" s="60">
        <f t="shared" si="37"/>
        <v>0</v>
      </c>
      <c r="P89" s="59">
        <f t="shared" si="38"/>
        <v>0</v>
      </c>
      <c r="Q89" s="105"/>
      <c r="R89" s="105"/>
      <c r="S89" s="105"/>
      <c r="AA89" s="329"/>
      <c r="AB89" s="331"/>
      <c r="AC89" s="331"/>
      <c r="AD89" s="334" t="s">
        <v>145</v>
      </c>
      <c r="AE89" s="346"/>
      <c r="AF89" s="121"/>
      <c r="AG89" s="364"/>
      <c r="AH89" s="278"/>
      <c r="AI89" s="279"/>
      <c r="AJ89" s="279"/>
      <c r="AK89" s="279"/>
      <c r="AL89" s="279"/>
      <c r="AM89" s="280"/>
      <c r="AN89" s="281"/>
      <c r="AO89" s="282"/>
      <c r="CA89" s="53">
        <f t="shared" ca="1" si="30"/>
        <v>0</v>
      </c>
    </row>
    <row r="90" spans="1:79" s="57" customFormat="1" ht="14.4" customHeight="1" thickBot="1" x14ac:dyDescent="0.35">
      <c r="A90" s="58" t="s">
        <v>47</v>
      </c>
      <c r="B90" s="20"/>
      <c r="C90" s="100" t="e">
        <f>VLOOKUP(B90,Données!$A$3:$H$1003,3)</f>
        <v>#N/A</v>
      </c>
      <c r="D90" s="58"/>
      <c r="E90" s="54"/>
      <c r="F90" s="54"/>
      <c r="G90" s="54"/>
      <c r="H90" s="45"/>
      <c r="I90" s="46"/>
      <c r="J90" s="47"/>
      <c r="K90" s="48"/>
      <c r="L90" s="49"/>
      <c r="M90" s="59">
        <f>SUM(E90:G90)</f>
        <v>0</v>
      </c>
      <c r="N90" s="59">
        <f>COUNTIF(E90:G90,("&gt;0"))</f>
        <v>0</v>
      </c>
      <c r="O90" s="60">
        <f t="shared" si="37"/>
        <v>0</v>
      </c>
      <c r="P90" s="59">
        <f t="shared" si="38"/>
        <v>0</v>
      </c>
      <c r="Q90" s="105"/>
      <c r="R90" s="105"/>
      <c r="S90" s="105"/>
      <c r="AA90" s="329"/>
      <c r="AB90" s="331"/>
      <c r="AC90" s="331"/>
      <c r="AD90" s="331"/>
      <c r="AE90" s="337"/>
      <c r="AF90" s="121"/>
      <c r="AG90" s="364"/>
      <c r="AH90" s="278"/>
      <c r="AI90" s="279"/>
      <c r="AJ90" s="279"/>
      <c r="AK90" s="279"/>
      <c r="AL90" s="279"/>
      <c r="AM90" s="280"/>
      <c r="AN90" s="281"/>
      <c r="AO90" s="282"/>
      <c r="CA90" s="53">
        <f t="shared" ca="1" si="30"/>
        <v>0</v>
      </c>
    </row>
    <row r="91" spans="1:79" s="57" customFormat="1" ht="14.4" customHeight="1" thickBot="1" x14ac:dyDescent="0.35">
      <c r="A91" s="61"/>
      <c r="B91" s="61"/>
      <c r="C91" s="97" t="s">
        <v>56</v>
      </c>
      <c r="D91" s="61"/>
      <c r="E91" s="62"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2"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2"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3"/>
      <c r="I91" s="64"/>
      <c r="J91" s="65"/>
      <c r="K91" s="66"/>
      <c r="L91" s="67"/>
      <c r="M91" s="68"/>
      <c r="N91" s="69"/>
      <c r="O91" s="70"/>
      <c r="P91" s="69"/>
      <c r="Q91" s="105"/>
      <c r="R91" s="105"/>
      <c r="S91" s="105"/>
      <c r="AA91" s="347"/>
      <c r="AB91" s="348" t="s">
        <v>146</v>
      </c>
      <c r="AC91" s="349"/>
      <c r="AD91" s="350" t="s">
        <v>147</v>
      </c>
      <c r="AE91" s="351"/>
      <c r="AF91" s="121"/>
      <c r="AG91" s="365"/>
      <c r="AH91" s="283"/>
      <c r="AI91" s="284"/>
      <c r="AJ91" s="284"/>
      <c r="AK91" s="284"/>
      <c r="AL91" s="284"/>
      <c r="AM91" s="285"/>
      <c r="AN91" s="286"/>
      <c r="AO91" s="287"/>
      <c r="CA91" s="71"/>
    </row>
    <row r="92" spans="1:79" s="57" customFormat="1" ht="14.4" customHeight="1" x14ac:dyDescent="0.3">
      <c r="A92" s="43" t="e">
        <f>VLOOKUP(B92,Données!$A$3:$H$1003,4)</f>
        <v>#N/A</v>
      </c>
      <c r="B92" s="20"/>
      <c r="C92" s="98" t="e">
        <f>IF(B92=Données!N$1,Données!$N$2,VLOOKUP(B92,Données!$A$3:$H$1003,3))</f>
        <v>#N/A</v>
      </c>
      <c r="D92" s="43" t="e">
        <f>IF(C92="Dummy",Données!$N$3,ROUNDDOWN(O92/P92,0))</f>
        <v>#N/A</v>
      </c>
      <c r="E92" s="44"/>
      <c r="F92" s="44"/>
      <c r="G92" s="44"/>
      <c r="H92" s="45"/>
      <c r="I92" s="46"/>
      <c r="J92" s="47"/>
      <c r="K92" s="48"/>
      <c r="L92" s="49"/>
      <c r="M92" s="50">
        <f>SUM(E92:G92)</f>
        <v>0</v>
      </c>
      <c r="N92" s="50">
        <f>COUNTIF(E92:G92,"&gt;0")</f>
        <v>0</v>
      </c>
      <c r="O92" s="51">
        <f>M92</f>
        <v>0</v>
      </c>
      <c r="P92" s="50">
        <f>N92</f>
        <v>0</v>
      </c>
      <c r="Q92" s="105"/>
      <c r="R92" s="105"/>
      <c r="S92" s="105"/>
      <c r="AA92" s="121"/>
      <c r="AB92" s="121"/>
      <c r="AC92" s="121"/>
      <c r="AD92" s="121"/>
      <c r="AE92" s="121"/>
      <c r="AF92" s="121"/>
      <c r="AG92" s="366" t="s">
        <v>148</v>
      </c>
      <c r="AH92" s="288"/>
      <c r="AI92" s="289"/>
      <c r="AJ92" s="289"/>
      <c r="AK92" s="289"/>
      <c r="AL92" s="289"/>
      <c r="AM92" s="290"/>
      <c r="AN92" s="276"/>
      <c r="AO92" s="277"/>
      <c r="CA92" s="53">
        <f t="shared" ca="1" si="30"/>
        <v>0</v>
      </c>
    </row>
    <row r="93" spans="1:79" s="57" customFormat="1" ht="14.4" customHeight="1" x14ac:dyDescent="0.3">
      <c r="A93" s="43" t="e">
        <f>VLOOKUP(B93,Données!$A$3:$H$1003,4)</f>
        <v>#N/A</v>
      </c>
      <c r="B93" s="20"/>
      <c r="C93" s="98" t="e">
        <f>IF(B93=Données!N$1,Données!$N$2,VLOOKUP(B93,Données!$A$3:$H$1003,3))</f>
        <v>#N/A</v>
      </c>
      <c r="D93" s="43" t="e">
        <f>IF(C93="Dummy",Données!$N$3,ROUNDDOWN(O93/P93,0))</f>
        <v>#N/A</v>
      </c>
      <c r="E93" s="44"/>
      <c r="F93" s="44"/>
      <c r="G93" s="44"/>
      <c r="H93" s="45"/>
      <c r="I93" s="46"/>
      <c r="J93" s="47"/>
      <c r="K93" s="48"/>
      <c r="L93" s="49"/>
      <c r="M93" s="50">
        <f t="shared" ref="M93:M96" si="39">SUM(E93:G93)</f>
        <v>0</v>
      </c>
      <c r="N93" s="50">
        <f t="shared" ref="N93:N96" si="40">COUNTIF(E93:G93,"&gt;0")</f>
        <v>0</v>
      </c>
      <c r="O93" s="51">
        <f t="shared" ref="O93:O100" si="41">M93</f>
        <v>0</v>
      </c>
      <c r="P93" s="50">
        <f t="shared" ref="P93:P100" si="42">N93</f>
        <v>0</v>
      </c>
      <c r="Q93" s="105"/>
      <c r="R93" s="105"/>
      <c r="S93" s="105"/>
      <c r="AA93" s="121"/>
      <c r="AB93" s="121"/>
      <c r="AC93" s="121"/>
      <c r="AD93" s="121"/>
      <c r="AE93" s="121"/>
      <c r="AF93" s="121"/>
      <c r="AG93" s="367" t="s">
        <v>149</v>
      </c>
      <c r="AH93" s="291"/>
      <c r="AI93" s="292"/>
      <c r="AJ93" s="292"/>
      <c r="AK93" s="292"/>
      <c r="AL93" s="292"/>
      <c r="AM93" s="293"/>
      <c r="AN93" s="281"/>
      <c r="AO93" s="282"/>
      <c r="CA93" s="53">
        <f t="shared" ca="1" si="30"/>
        <v>0</v>
      </c>
    </row>
    <row r="94" spans="1:79" s="57" customFormat="1" ht="14.4" customHeight="1" thickBot="1" x14ac:dyDescent="0.35">
      <c r="A94" s="43" t="e">
        <f>VLOOKUP(B94,Données!$A$3:$H$1003,4)</f>
        <v>#N/A</v>
      </c>
      <c r="B94" s="20"/>
      <c r="C94" s="98" t="e">
        <f>IF(B94=Données!N$1,Données!$N$2,VLOOKUP(B94,Données!$A$3:$H$1003,3))</f>
        <v>#N/A</v>
      </c>
      <c r="D94" s="43" t="e">
        <f>IF(C94="Dummy",Données!$N$3,ROUNDDOWN(O94/P94,0))</f>
        <v>#N/A</v>
      </c>
      <c r="E94" s="44"/>
      <c r="F94" s="44"/>
      <c r="G94" s="44"/>
      <c r="H94" s="45"/>
      <c r="I94" s="46"/>
      <c r="J94" s="47"/>
      <c r="K94" s="48"/>
      <c r="L94" s="49"/>
      <c r="M94" s="50">
        <f t="shared" si="39"/>
        <v>0</v>
      </c>
      <c r="N94" s="50">
        <f t="shared" si="40"/>
        <v>0</v>
      </c>
      <c r="O94" s="51">
        <f t="shared" si="41"/>
        <v>0</v>
      </c>
      <c r="P94" s="50">
        <f t="shared" si="42"/>
        <v>0</v>
      </c>
      <c r="Q94" s="105"/>
      <c r="R94" s="105"/>
      <c r="S94" s="105"/>
      <c r="AA94" s="326"/>
      <c r="AB94" s="327" t="s">
        <v>126</v>
      </c>
      <c r="AC94" s="327"/>
      <c r="AD94" s="327" t="s">
        <v>127</v>
      </c>
      <c r="AE94" s="328">
        <f>$AE$2</f>
        <v>42621</v>
      </c>
      <c r="AF94" s="121"/>
      <c r="AG94" s="368" t="s">
        <v>144</v>
      </c>
      <c r="AH94" s="294"/>
      <c r="AI94" s="295"/>
      <c r="AJ94" s="295"/>
      <c r="AK94" s="295"/>
      <c r="AL94" s="295"/>
      <c r="AM94" s="296"/>
      <c r="AN94" s="297"/>
      <c r="AO94" s="298"/>
      <c r="CA94" s="53">
        <f t="shared" ca="1" si="30"/>
        <v>0</v>
      </c>
    </row>
    <row r="95" spans="1:79" s="57" customFormat="1" ht="14.4" customHeight="1" thickBot="1" x14ac:dyDescent="0.35">
      <c r="A95" s="43" t="e">
        <f>VLOOKUP(B95,Données!$A$3:$H$1003,4)</f>
        <v>#N/A</v>
      </c>
      <c r="B95" s="20"/>
      <c r="C95" s="98" t="e">
        <f>IF(B95=Données!N$1,Données!$N$2,VLOOKUP(B95,Données!$A$3:$H$1003,3))</f>
        <v>#N/A</v>
      </c>
      <c r="D95" s="43" t="e">
        <f>IF(C95="Dummy",Données!$N$3,ROUNDDOWN(O95/P95,0))</f>
        <v>#N/A</v>
      </c>
      <c r="E95" s="44"/>
      <c r="F95" s="44"/>
      <c r="G95" s="44"/>
      <c r="H95" s="45"/>
      <c r="I95" s="46"/>
      <c r="J95" s="47"/>
      <c r="K95" s="48"/>
      <c r="L95" s="49"/>
      <c r="M95" s="50">
        <f t="shared" si="39"/>
        <v>0</v>
      </c>
      <c r="N95" s="50">
        <f t="shared" si="40"/>
        <v>0</v>
      </c>
      <c r="O95" s="51">
        <f t="shared" si="41"/>
        <v>0</v>
      </c>
      <c r="P95" s="50">
        <f t="shared" si="42"/>
        <v>0</v>
      </c>
      <c r="Q95" s="105"/>
      <c r="R95" s="105"/>
      <c r="S95" s="105"/>
      <c r="AA95" s="329"/>
      <c r="AB95" s="330" t="s">
        <v>63</v>
      </c>
      <c r="AC95" s="331"/>
      <c r="AD95" s="332" t="s">
        <v>130</v>
      </c>
      <c r="AE95" s="332" t="s">
        <v>131</v>
      </c>
      <c r="AF95" s="121"/>
      <c r="AG95" s="369" t="s">
        <v>150</v>
      </c>
      <c r="AH95" s="299"/>
      <c r="AI95" s="300"/>
      <c r="AJ95" s="301"/>
      <c r="AK95" s="302"/>
      <c r="AL95" s="303" t="s">
        <v>151</v>
      </c>
      <c r="AM95" s="304"/>
      <c r="AN95" s="305"/>
      <c r="AO95" s="306"/>
      <c r="CA95" s="53">
        <f t="shared" ca="1" si="30"/>
        <v>0</v>
      </c>
    </row>
    <row r="96" spans="1:79" s="57" customFormat="1" ht="14.4" customHeight="1" thickBot="1" x14ac:dyDescent="0.35">
      <c r="A96" s="43" t="e">
        <f>VLOOKUP(B96,Données!$A$3:$H$1003,4)</f>
        <v>#N/A</v>
      </c>
      <c r="B96" s="20"/>
      <c r="C96" s="98" t="e">
        <f>IF(B96=Données!N$1,Données!$N$2,VLOOKUP(B96,Données!$A$3:$H$1003,3))</f>
        <v>#N/A</v>
      </c>
      <c r="D96" s="43" t="e">
        <f>IF(C96="Dummy",Données!$N$3,ROUNDDOWN(O96/P96,0))</f>
        <v>#N/A</v>
      </c>
      <c r="E96" s="44"/>
      <c r="F96" s="44"/>
      <c r="G96" s="44"/>
      <c r="H96" s="45"/>
      <c r="I96" s="46"/>
      <c r="J96" s="47"/>
      <c r="K96" s="48"/>
      <c r="L96" s="49"/>
      <c r="M96" s="50">
        <f t="shared" si="39"/>
        <v>0</v>
      </c>
      <c r="N96" s="50">
        <f t="shared" si="40"/>
        <v>0</v>
      </c>
      <c r="O96" s="51">
        <f t="shared" si="41"/>
        <v>0</v>
      </c>
      <c r="P96" s="50">
        <f t="shared" si="42"/>
        <v>0</v>
      </c>
      <c r="Q96" s="105"/>
      <c r="R96" s="105"/>
      <c r="S96" s="105"/>
      <c r="AA96" s="329"/>
      <c r="AB96" s="333"/>
      <c r="AC96" s="331"/>
      <c r="AD96" s="334" t="s">
        <v>133</v>
      </c>
      <c r="AE96" s="334" t="s">
        <v>131</v>
      </c>
      <c r="AF96" s="121"/>
      <c r="AG96" s="370" t="s">
        <v>152</v>
      </c>
      <c r="AH96" s="308"/>
      <c r="AI96" s="309"/>
      <c r="AJ96" s="310"/>
      <c r="AK96" s="310"/>
      <c r="AL96" s="271"/>
      <c r="AM96" s="307"/>
      <c r="AN96" s="307"/>
      <c r="AO96" s="311"/>
      <c r="CA96" s="53">
        <f t="shared" ca="1" si="30"/>
        <v>0</v>
      </c>
    </row>
    <row r="97" spans="1:79" s="57" customFormat="1" ht="14.4" customHeight="1" x14ac:dyDescent="0.3">
      <c r="A97" s="34" t="s">
        <v>46</v>
      </c>
      <c r="B97" s="20"/>
      <c r="C97" s="99" t="e">
        <f>VLOOKUP(B97,Données!$A$3:$H$1003,3)</f>
        <v>#N/A</v>
      </c>
      <c r="D97" s="34"/>
      <c r="E97" s="54"/>
      <c r="F97" s="54"/>
      <c r="G97" s="54"/>
      <c r="H97" s="45"/>
      <c r="I97" s="46"/>
      <c r="J97" s="47"/>
      <c r="K97" s="48"/>
      <c r="L97" s="49"/>
      <c r="M97" s="55">
        <f>SUM(E97:G97)</f>
        <v>0</v>
      </c>
      <c r="N97" s="55">
        <f>COUNTIF(E97:G97,("&gt;0"))</f>
        <v>0</v>
      </c>
      <c r="O97" s="56">
        <f t="shared" si="41"/>
        <v>0</v>
      </c>
      <c r="P97" s="55">
        <f t="shared" si="42"/>
        <v>0</v>
      </c>
      <c r="Q97" s="105"/>
      <c r="R97" s="105"/>
      <c r="S97" s="105"/>
      <c r="AA97" s="329"/>
      <c r="AB97" s="333"/>
      <c r="AC97" s="331"/>
      <c r="AD97" s="335"/>
      <c r="AE97" s="336"/>
      <c r="AF97" s="121"/>
      <c r="AG97" s="371" t="s">
        <v>153</v>
      </c>
      <c r="AH97" s="273"/>
      <c r="AI97" s="275">
        <v>1</v>
      </c>
      <c r="AJ97" s="275">
        <v>2</v>
      </c>
      <c r="AK97" s="275">
        <v>3</v>
      </c>
      <c r="AL97" s="275" t="s">
        <v>144</v>
      </c>
      <c r="AM97" s="275">
        <v>69</v>
      </c>
      <c r="AN97" s="276">
        <v>169</v>
      </c>
      <c r="AO97" s="277">
        <v>269</v>
      </c>
      <c r="CA97" s="53">
        <f t="shared" ca="1" si="30"/>
        <v>0</v>
      </c>
    </row>
    <row r="98" spans="1:79" s="57" customFormat="1" ht="14.4" customHeight="1" x14ac:dyDescent="0.3">
      <c r="A98" s="34" t="s">
        <v>46</v>
      </c>
      <c r="B98" s="20"/>
      <c r="C98" s="99" t="e">
        <f>VLOOKUP(B98,Données!$A$3:$H$1003,3)</f>
        <v>#N/A</v>
      </c>
      <c r="D98" s="34"/>
      <c r="E98" s="54"/>
      <c r="F98" s="54"/>
      <c r="G98" s="54"/>
      <c r="H98" s="45"/>
      <c r="I98" s="46"/>
      <c r="J98" s="47"/>
      <c r="K98" s="48"/>
      <c r="L98" s="49"/>
      <c r="M98" s="55">
        <f>SUM(E98:G98)</f>
        <v>0</v>
      </c>
      <c r="N98" s="55">
        <f>COUNTIF(E98:G98,("&gt;0"))</f>
        <v>0</v>
      </c>
      <c r="O98" s="56">
        <f t="shared" si="41"/>
        <v>0</v>
      </c>
      <c r="P98" s="55">
        <f t="shared" si="42"/>
        <v>0</v>
      </c>
      <c r="Q98" s="105"/>
      <c r="R98" s="105"/>
      <c r="S98" s="105"/>
      <c r="AA98" s="329"/>
      <c r="AB98" s="331" t="s">
        <v>161</v>
      </c>
      <c r="AC98" s="331"/>
      <c r="AD98" s="331"/>
      <c r="AE98" s="337" t="s">
        <v>136</v>
      </c>
      <c r="AF98" s="121"/>
      <c r="AG98" s="372"/>
      <c r="AH98" s="312"/>
      <c r="AI98" s="313"/>
      <c r="AJ98" s="314"/>
      <c r="AK98" s="314"/>
      <c r="AL98" s="314"/>
      <c r="AM98" s="315"/>
      <c r="AN98" s="281"/>
      <c r="AO98" s="282"/>
      <c r="CA98" s="53">
        <f t="shared" ca="1" si="30"/>
        <v>0</v>
      </c>
    </row>
    <row r="99" spans="1:79" s="57" customFormat="1" ht="14.4" customHeight="1" x14ac:dyDescent="0.3">
      <c r="A99" s="58" t="s">
        <v>47</v>
      </c>
      <c r="B99" s="20"/>
      <c r="C99" s="100" t="e">
        <f>VLOOKUP(B99,Données!$A$3:$H$1003,3)</f>
        <v>#N/A</v>
      </c>
      <c r="D99" s="58"/>
      <c r="E99" s="54"/>
      <c r="F99" s="54"/>
      <c r="G99" s="54"/>
      <c r="H99" s="45"/>
      <c r="I99" s="46"/>
      <c r="J99" s="47"/>
      <c r="K99" s="48"/>
      <c r="L99" s="49"/>
      <c r="M99" s="59">
        <f>SUM(E99:G99)</f>
        <v>0</v>
      </c>
      <c r="N99" s="59">
        <f>COUNTIF(E99:G99,("&gt;0"))</f>
        <v>0</v>
      </c>
      <c r="O99" s="60">
        <f t="shared" si="41"/>
        <v>0</v>
      </c>
      <c r="P99" s="59">
        <f t="shared" si="42"/>
        <v>0</v>
      </c>
      <c r="Q99" s="105"/>
      <c r="R99" s="105"/>
      <c r="S99" s="105"/>
      <c r="AA99" s="329"/>
      <c r="AB99" s="338" t="s">
        <v>137</v>
      </c>
      <c r="AC99" s="378"/>
      <c r="AD99" s="338" t="s">
        <v>138</v>
      </c>
      <c r="AE99" s="338" t="s">
        <v>139</v>
      </c>
      <c r="AF99" s="121"/>
      <c r="AG99" s="373"/>
      <c r="AH99" s="316"/>
      <c r="AI99" s="317"/>
      <c r="AJ99" s="315"/>
      <c r="AK99" s="315"/>
      <c r="AL99" s="315"/>
      <c r="AM99" s="293"/>
      <c r="AN99" s="281"/>
      <c r="AO99" s="282"/>
      <c r="CA99" s="53">
        <f t="shared" ca="1" si="30"/>
        <v>0</v>
      </c>
    </row>
    <row r="100" spans="1:79" s="57" customFormat="1" ht="14.4" customHeight="1" x14ac:dyDescent="0.3">
      <c r="A100" s="58" t="s">
        <v>47</v>
      </c>
      <c r="B100" s="20"/>
      <c r="C100" s="100" t="e">
        <f>VLOOKUP(B100,Données!$A$3:$H$1003,3)</f>
        <v>#N/A</v>
      </c>
      <c r="D100" s="58"/>
      <c r="E100" s="54"/>
      <c r="F100" s="54"/>
      <c r="G100" s="54"/>
      <c r="H100" s="45"/>
      <c r="I100" s="46"/>
      <c r="J100" s="47"/>
      <c r="K100" s="48"/>
      <c r="L100" s="49"/>
      <c r="M100" s="59">
        <f>SUM(E100:G100)</f>
        <v>0</v>
      </c>
      <c r="N100" s="59">
        <f>COUNTIF(E100:G100,("&gt;0"))</f>
        <v>0</v>
      </c>
      <c r="O100" s="60">
        <f t="shared" si="41"/>
        <v>0</v>
      </c>
      <c r="P100" s="59">
        <f t="shared" si="42"/>
        <v>0</v>
      </c>
      <c r="Q100" s="105"/>
      <c r="R100" s="105"/>
      <c r="S100" s="105"/>
      <c r="AA100" s="329"/>
      <c r="AB100" s="339"/>
      <c r="AC100" s="340"/>
      <c r="AD100" s="341"/>
      <c r="AE100" s="342"/>
      <c r="AF100" s="121"/>
      <c r="AG100" s="374" t="s">
        <v>155</v>
      </c>
      <c r="AH100" s="316"/>
      <c r="AI100" s="317"/>
      <c r="AJ100" s="315"/>
      <c r="AK100" s="315"/>
      <c r="AL100" s="315"/>
      <c r="AM100" s="318"/>
      <c r="AN100" s="297"/>
      <c r="AO100" s="298"/>
      <c r="CA100" s="53">
        <f t="shared" ca="1" si="30"/>
        <v>0</v>
      </c>
    </row>
    <row r="101" spans="1:79" s="57" customFormat="1" ht="14.4" customHeight="1" x14ac:dyDescent="0.3">
      <c r="A101" s="61"/>
      <c r="B101" s="61"/>
      <c r="C101" s="97" t="s">
        <v>57</v>
      </c>
      <c r="D101" s="61"/>
      <c r="E101" s="62"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2"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2"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3"/>
      <c r="I101" s="64"/>
      <c r="J101" s="65"/>
      <c r="K101" s="66"/>
      <c r="L101" s="67"/>
      <c r="M101" s="68"/>
      <c r="N101" s="69"/>
      <c r="O101" s="70"/>
      <c r="P101" s="69"/>
      <c r="Q101" s="105"/>
      <c r="R101" s="105"/>
      <c r="S101" s="105"/>
      <c r="AA101" s="329"/>
      <c r="AB101" s="343"/>
      <c r="AC101" s="344"/>
      <c r="AD101" s="341"/>
      <c r="AE101" s="342"/>
      <c r="AF101" s="121"/>
      <c r="AG101" s="375"/>
      <c r="AH101" s="354"/>
      <c r="AI101" s="355"/>
      <c r="AJ101" s="318"/>
      <c r="AK101" s="318"/>
      <c r="AL101" s="318"/>
      <c r="AM101" s="318"/>
      <c r="AN101" s="297"/>
      <c r="AO101" s="298"/>
      <c r="CA101" s="71"/>
    </row>
    <row r="102" spans="1:79" s="57" customFormat="1" ht="14.4" customHeight="1" thickBot="1" x14ac:dyDescent="0.35">
      <c r="A102" s="43" t="e">
        <f>VLOOKUP(B102,Données!$A$3:$H$1003,4)</f>
        <v>#N/A</v>
      </c>
      <c r="B102" s="20"/>
      <c r="C102" s="98" t="e">
        <f>IF(B102=Données!N$1,Données!$N$2,VLOOKUP(B102,Données!$A$3:$H$1003,3))</f>
        <v>#N/A</v>
      </c>
      <c r="D102" s="43" t="e">
        <f>IF(C102="Dummy",Données!$N$3,ROUNDDOWN(O102/P102,0))</f>
        <v>#N/A</v>
      </c>
      <c r="E102" s="44"/>
      <c r="F102" s="44"/>
      <c r="G102" s="44"/>
      <c r="H102" s="45"/>
      <c r="I102" s="46"/>
      <c r="J102" s="47"/>
      <c r="K102" s="48"/>
      <c r="L102" s="49"/>
      <c r="M102" s="50">
        <f>SUM(E102:G102)</f>
        <v>0</v>
      </c>
      <c r="N102" s="50">
        <f>COUNTIF(E102:G102,"&gt;0")</f>
        <v>0</v>
      </c>
      <c r="O102" s="51">
        <f>M102</f>
        <v>0</v>
      </c>
      <c r="P102" s="50">
        <f>N102</f>
        <v>0</v>
      </c>
      <c r="Q102" s="105"/>
      <c r="R102" s="105"/>
      <c r="S102" s="105"/>
      <c r="AA102" s="329"/>
      <c r="AB102" s="343"/>
      <c r="AC102" s="344"/>
      <c r="AD102" s="341"/>
      <c r="AE102" s="342"/>
      <c r="AF102" s="121"/>
      <c r="AG102" s="376"/>
      <c r="AH102" s="355"/>
      <c r="AI102" s="355"/>
      <c r="AJ102" s="318"/>
      <c r="AK102" s="318"/>
      <c r="AL102" s="319"/>
      <c r="AM102" s="320"/>
      <c r="AN102" s="320"/>
      <c r="AO102" s="321"/>
      <c r="CA102" s="53">
        <f t="shared" ca="1" si="30"/>
        <v>0</v>
      </c>
    </row>
    <row r="103" spans="1:79" s="57" customFormat="1" ht="14.4" customHeight="1" thickBot="1" x14ac:dyDescent="0.35">
      <c r="A103" s="43" t="e">
        <f>VLOOKUP(B103,Données!$A$3:$H$1003,4)</f>
        <v>#N/A</v>
      </c>
      <c r="B103" s="20"/>
      <c r="C103" s="98" t="e">
        <f>IF(B103=Données!N$1,Données!$N$2,VLOOKUP(B103,Données!$A$3:$H$1003,3))</f>
        <v>#N/A</v>
      </c>
      <c r="D103" s="43" t="e">
        <f>IF(C103="Dummy",Données!$N$3,ROUNDDOWN(O103/P103,0))</f>
        <v>#N/A</v>
      </c>
      <c r="E103" s="44"/>
      <c r="F103" s="44"/>
      <c r="G103" s="44"/>
      <c r="H103" s="45"/>
      <c r="I103" s="46"/>
      <c r="J103" s="47"/>
      <c r="K103" s="48"/>
      <c r="L103" s="49"/>
      <c r="M103" s="50">
        <f t="shared" ref="M103:M106" si="43">SUM(E103:G103)</f>
        <v>0</v>
      </c>
      <c r="N103" s="50">
        <f t="shared" ref="N103:N106" si="44">COUNTIF(E103:G103,"&gt;0")</f>
        <v>0</v>
      </c>
      <c r="O103" s="51">
        <f t="shared" ref="O103:O110" si="45">M103</f>
        <v>0</v>
      </c>
      <c r="P103" s="50">
        <f t="shared" ref="P103:P110" si="46">N103</f>
        <v>0</v>
      </c>
      <c r="Q103" s="105"/>
      <c r="R103" s="105"/>
      <c r="S103" s="105"/>
      <c r="AA103" s="329"/>
      <c r="AB103" s="343"/>
      <c r="AC103" s="344"/>
      <c r="AD103" s="341"/>
      <c r="AE103" s="342"/>
      <c r="AF103" s="121"/>
      <c r="AG103" s="377"/>
      <c r="AH103" s="323"/>
      <c r="AI103" s="322"/>
      <c r="AJ103" s="322"/>
      <c r="AK103" s="324"/>
      <c r="AL103" s="272" t="s">
        <v>156</v>
      </c>
      <c r="AM103" s="325"/>
      <c r="AN103" s="307"/>
      <c r="AO103" s="311"/>
      <c r="CA103" s="53">
        <f t="shared" ca="1" si="30"/>
        <v>0</v>
      </c>
    </row>
    <row r="104" spans="1:79" s="57" customFormat="1" ht="14.4" customHeight="1" x14ac:dyDescent="0.3">
      <c r="A104" s="43" t="e">
        <f>VLOOKUP(B104,Données!$A$3:$H$1003,4)</f>
        <v>#N/A</v>
      </c>
      <c r="B104" s="20"/>
      <c r="C104" s="98" t="e">
        <f>IF(B104=Données!N$1,Données!$N$2,VLOOKUP(B104,Données!$A$3:$H$1003,3))</f>
        <v>#N/A</v>
      </c>
      <c r="D104" s="43" t="e">
        <f>IF(C104="Dummy",Données!$N$3,ROUNDDOWN(O104/P104,0))</f>
        <v>#N/A</v>
      </c>
      <c r="E104" s="44"/>
      <c r="F104" s="44"/>
      <c r="G104" s="44"/>
      <c r="H104" s="45"/>
      <c r="I104" s="46"/>
      <c r="J104" s="47"/>
      <c r="K104" s="48"/>
      <c r="L104" s="49"/>
      <c r="M104" s="50">
        <f t="shared" si="43"/>
        <v>0</v>
      </c>
      <c r="N104" s="50">
        <f t="shared" si="44"/>
        <v>0</v>
      </c>
      <c r="O104" s="51">
        <f t="shared" si="45"/>
        <v>0</v>
      </c>
      <c r="P104" s="50">
        <f t="shared" si="46"/>
        <v>0</v>
      </c>
      <c r="Q104" s="105"/>
      <c r="R104" s="105"/>
      <c r="S104" s="105"/>
      <c r="AA104" s="329"/>
      <c r="AB104" s="345"/>
      <c r="AC104" s="344"/>
      <c r="AD104" s="341"/>
      <c r="AE104" s="342"/>
      <c r="AF104" s="121"/>
      <c r="AG104" s="357"/>
      <c r="AH104" s="254" t="s">
        <v>128</v>
      </c>
      <c r="AI104" s="253"/>
      <c r="AJ104" s="253" t="s">
        <v>129</v>
      </c>
      <c r="AK104" s="253"/>
      <c r="AL104" s="253"/>
      <c r="AM104" s="253"/>
      <c r="AN104" s="253"/>
      <c r="AO104" s="255"/>
      <c r="CA104" s="53">
        <f t="shared" ca="1" si="30"/>
        <v>0</v>
      </c>
    </row>
    <row r="105" spans="1:79" s="57" customFormat="1" ht="14.4" customHeight="1" x14ac:dyDescent="0.3">
      <c r="A105" s="43" t="e">
        <f>VLOOKUP(B105,Données!$A$3:$H$1003,4)</f>
        <v>#N/A</v>
      </c>
      <c r="B105" s="20"/>
      <c r="C105" s="98" t="e">
        <f>IF(B105=Données!N$1,Données!$N$2,VLOOKUP(B105,Données!$A$3:$H$1003,3))</f>
        <v>#N/A</v>
      </c>
      <c r="D105" s="43" t="e">
        <f>IF(C105="Dummy",Données!$N$3,ROUNDDOWN(O105/P105,0))</f>
        <v>#N/A</v>
      </c>
      <c r="E105" s="44"/>
      <c r="F105" s="44"/>
      <c r="G105" s="44"/>
      <c r="H105" s="45"/>
      <c r="I105" s="46"/>
      <c r="J105" s="47"/>
      <c r="K105" s="48"/>
      <c r="L105" s="49"/>
      <c r="M105" s="50">
        <f t="shared" si="43"/>
        <v>0</v>
      </c>
      <c r="N105" s="50">
        <f t="shared" si="44"/>
        <v>0</v>
      </c>
      <c r="O105" s="51">
        <f t="shared" si="45"/>
        <v>0</v>
      </c>
      <c r="P105" s="50">
        <f t="shared" si="46"/>
        <v>0</v>
      </c>
      <c r="Q105" s="105"/>
      <c r="R105" s="105"/>
      <c r="S105" s="105"/>
      <c r="AA105" s="329"/>
      <c r="AB105" s="331"/>
      <c r="AC105" s="331"/>
      <c r="AD105" s="334" t="s">
        <v>145</v>
      </c>
      <c r="AE105" s="346"/>
      <c r="AF105" s="121"/>
      <c r="AG105" s="358"/>
      <c r="AH105" s="257"/>
      <c r="AI105" s="256" t="s">
        <v>132</v>
      </c>
      <c r="AJ105" s="256"/>
      <c r="AK105" s="256"/>
      <c r="AL105" s="256"/>
      <c r="AM105" s="256"/>
      <c r="AN105" s="260" t="s">
        <v>222</v>
      </c>
      <c r="AO105" s="261">
        <f>Horaire!J3</f>
        <v>5</v>
      </c>
      <c r="CA105" s="53">
        <f t="shared" ca="1" si="30"/>
        <v>0</v>
      </c>
    </row>
    <row r="106" spans="1:79" s="57" customFormat="1" ht="14.4" customHeight="1" thickBot="1" x14ac:dyDescent="0.35">
      <c r="A106" s="43" t="e">
        <f>VLOOKUP(B106,Données!$A$3:$H$1003,4)</f>
        <v>#N/A</v>
      </c>
      <c r="B106" s="20"/>
      <c r="C106" s="98" t="e">
        <f>IF(B106=Données!N$1,Données!$N$2,VLOOKUP(B106,Données!$A$3:$H$1003,3))</f>
        <v>#N/A</v>
      </c>
      <c r="D106" s="43" t="e">
        <f>IF(C106="Dummy",Données!$N$3,ROUNDDOWN(O106/P106,0))</f>
        <v>#N/A</v>
      </c>
      <c r="E106" s="44"/>
      <c r="F106" s="44"/>
      <c r="G106" s="44"/>
      <c r="H106" s="45"/>
      <c r="I106" s="46"/>
      <c r="J106" s="47"/>
      <c r="K106" s="48"/>
      <c r="L106" s="49"/>
      <c r="M106" s="50">
        <f t="shared" si="43"/>
        <v>0</v>
      </c>
      <c r="N106" s="50">
        <f t="shared" si="44"/>
        <v>0</v>
      </c>
      <c r="O106" s="51">
        <f t="shared" si="45"/>
        <v>0</v>
      </c>
      <c r="P106" s="50">
        <f t="shared" si="46"/>
        <v>0</v>
      </c>
      <c r="Q106" s="105"/>
      <c r="R106" s="105"/>
      <c r="S106" s="105"/>
      <c r="AA106" s="329"/>
      <c r="AB106" s="331"/>
      <c r="AC106" s="331"/>
      <c r="AD106" s="331"/>
      <c r="AE106" s="337"/>
      <c r="AF106" s="121"/>
      <c r="AG106" s="359"/>
      <c r="AH106" s="258"/>
      <c r="AI106" s="259"/>
      <c r="AJ106" s="259"/>
      <c r="AK106" s="259"/>
      <c r="AL106" s="259"/>
      <c r="AM106" s="259"/>
      <c r="AN106" s="260"/>
      <c r="AO106" s="261"/>
      <c r="CA106" s="53">
        <f t="shared" ca="1" si="30"/>
        <v>0</v>
      </c>
    </row>
    <row r="107" spans="1:79" s="57" customFormat="1" ht="14.4" customHeight="1" x14ac:dyDescent="0.3">
      <c r="A107" s="34" t="s">
        <v>46</v>
      </c>
      <c r="B107" s="20"/>
      <c r="C107" s="99" t="e">
        <f>VLOOKUP(B107,Données!$A$3:$H$1003,3)</f>
        <v>#N/A</v>
      </c>
      <c r="D107" s="34"/>
      <c r="E107" s="54"/>
      <c r="F107" s="54"/>
      <c r="G107" s="54"/>
      <c r="H107" s="45"/>
      <c r="I107" s="46"/>
      <c r="J107" s="47"/>
      <c r="K107" s="48"/>
      <c r="L107" s="49"/>
      <c r="M107" s="55">
        <f>SUM(E107:G107)</f>
        <v>0</v>
      </c>
      <c r="N107" s="55">
        <f>COUNTIF(E107:G107,("&gt;0"))</f>
        <v>0</v>
      </c>
      <c r="O107" s="56">
        <f t="shared" si="45"/>
        <v>0</v>
      </c>
      <c r="P107" s="55">
        <f t="shared" si="46"/>
        <v>0</v>
      </c>
      <c r="Q107" s="105"/>
      <c r="R107" s="105"/>
      <c r="S107" s="105"/>
      <c r="AA107" s="347"/>
      <c r="AB107" s="348" t="s">
        <v>146</v>
      </c>
      <c r="AC107" s="349"/>
      <c r="AD107" s="350" t="s">
        <v>147</v>
      </c>
      <c r="AE107" s="351"/>
      <c r="AF107" s="121"/>
      <c r="AG107" s="360" t="s">
        <v>223</v>
      </c>
      <c r="AH107" s="262">
        <v>5</v>
      </c>
      <c r="AI107" s="256"/>
      <c r="AJ107" s="256"/>
      <c r="AK107" s="256" t="s">
        <v>134</v>
      </c>
      <c r="AL107" s="263">
        <f>$AL$5</f>
        <v>42621</v>
      </c>
      <c r="AM107" s="264"/>
      <c r="AN107" s="265"/>
      <c r="AO107" s="266"/>
      <c r="CA107" s="53">
        <f t="shared" ca="1" si="30"/>
        <v>0</v>
      </c>
    </row>
    <row r="108" spans="1:79" s="57" customFormat="1" ht="14.4" customHeight="1" x14ac:dyDescent="0.3">
      <c r="A108" s="34" t="s">
        <v>46</v>
      </c>
      <c r="B108" s="20"/>
      <c r="C108" s="99" t="e">
        <f>VLOOKUP(B108,Données!$A$3:$H$1003,3)</f>
        <v>#N/A</v>
      </c>
      <c r="D108" s="34"/>
      <c r="E108" s="54"/>
      <c r="F108" s="54"/>
      <c r="G108" s="54"/>
      <c r="H108" s="45"/>
      <c r="I108" s="46"/>
      <c r="J108" s="47"/>
      <c r="K108" s="48"/>
      <c r="L108" s="49"/>
      <c r="M108" s="55">
        <f>SUM(E108:G108)</f>
        <v>0</v>
      </c>
      <c r="N108" s="55">
        <f>COUNTIF(E108:G108,("&gt;0"))</f>
        <v>0</v>
      </c>
      <c r="O108" s="56">
        <f t="shared" si="45"/>
        <v>0</v>
      </c>
      <c r="P108" s="55">
        <f t="shared" si="46"/>
        <v>0</v>
      </c>
      <c r="Q108" s="105"/>
      <c r="R108" s="105"/>
      <c r="S108" s="105"/>
      <c r="AA108" s="122"/>
      <c r="AB108" s="122"/>
      <c r="AC108" s="122"/>
      <c r="AD108" s="122"/>
      <c r="AE108" s="122"/>
      <c r="AF108" s="121"/>
      <c r="AG108" s="361"/>
      <c r="AH108" s="258"/>
      <c r="AI108" s="259"/>
      <c r="AJ108" s="259"/>
      <c r="AK108" s="259"/>
      <c r="AL108" s="258"/>
      <c r="AM108" s="259"/>
      <c r="AN108" s="260"/>
      <c r="AO108" s="261"/>
      <c r="CA108" s="53">
        <f t="shared" ca="1" si="30"/>
        <v>0</v>
      </c>
    </row>
    <row r="109" spans="1:79" s="57" customFormat="1" ht="14.4" customHeight="1" x14ac:dyDescent="0.3">
      <c r="A109" s="58" t="s">
        <v>47</v>
      </c>
      <c r="B109" s="20"/>
      <c r="C109" s="100" t="e">
        <f>VLOOKUP(B109,Données!$A$3:$H$1003,3)</f>
        <v>#N/A</v>
      </c>
      <c r="D109" s="58"/>
      <c r="E109" s="54"/>
      <c r="F109" s="54"/>
      <c r="G109" s="54"/>
      <c r="H109" s="45"/>
      <c r="I109" s="46"/>
      <c r="J109" s="47"/>
      <c r="K109" s="48"/>
      <c r="L109" s="49"/>
      <c r="M109" s="59">
        <f>SUM(E109:G109)</f>
        <v>0</v>
      </c>
      <c r="N109" s="59">
        <f>COUNTIF(E109:G109,("&gt;0"))</f>
        <v>0</v>
      </c>
      <c r="O109" s="60">
        <f t="shared" si="45"/>
        <v>0</v>
      </c>
      <c r="P109" s="59">
        <f t="shared" si="46"/>
        <v>0</v>
      </c>
      <c r="Q109" s="105"/>
      <c r="R109" s="105"/>
      <c r="S109" s="105"/>
      <c r="AA109" s="326"/>
      <c r="AB109" s="327" t="s">
        <v>126</v>
      </c>
      <c r="AC109" s="327"/>
      <c r="AD109" s="327" t="s">
        <v>127</v>
      </c>
      <c r="AE109" s="328">
        <f>$AE$2</f>
        <v>42621</v>
      </c>
      <c r="AF109" s="121"/>
      <c r="AG109" s="360" t="s">
        <v>140</v>
      </c>
      <c r="AH109" s="356"/>
      <c r="AI109" s="257"/>
      <c r="AJ109" s="258"/>
      <c r="AK109" s="352"/>
      <c r="AL109" s="260" t="str">
        <f>$AL$7</f>
        <v>Semaine-01</v>
      </c>
      <c r="AM109" s="267"/>
      <c r="AN109" s="352"/>
      <c r="AO109" s="353"/>
      <c r="CA109" s="53">
        <f t="shared" ca="1" si="30"/>
        <v>0</v>
      </c>
    </row>
    <row r="110" spans="1:79" s="57" customFormat="1" ht="14.4" customHeight="1" thickBot="1" x14ac:dyDescent="0.35">
      <c r="A110" s="58" t="s">
        <v>47</v>
      </c>
      <c r="B110" s="20"/>
      <c r="C110" s="100" t="e">
        <f>VLOOKUP(B110,Données!$A$3:$H$1003,3)</f>
        <v>#N/A</v>
      </c>
      <c r="D110" s="58"/>
      <c r="E110" s="54"/>
      <c r="F110" s="54"/>
      <c r="G110" s="54"/>
      <c r="H110" s="45"/>
      <c r="I110" s="46"/>
      <c r="J110" s="47"/>
      <c r="K110" s="48"/>
      <c r="L110" s="49"/>
      <c r="M110" s="59">
        <f>SUM(E110:G110)</f>
        <v>0</v>
      </c>
      <c r="N110" s="59">
        <f>COUNTIF(E110:G110,("&gt;0"))</f>
        <v>0</v>
      </c>
      <c r="O110" s="60">
        <f t="shared" si="45"/>
        <v>0</v>
      </c>
      <c r="P110" s="59">
        <f t="shared" si="46"/>
        <v>0</v>
      </c>
      <c r="Q110" s="105"/>
      <c r="R110" s="105"/>
      <c r="S110" s="105"/>
      <c r="AA110" s="329"/>
      <c r="AB110" s="330" t="s">
        <v>63</v>
      </c>
      <c r="AC110" s="331"/>
      <c r="AD110" s="332" t="s">
        <v>130</v>
      </c>
      <c r="AE110" s="332" t="s">
        <v>131</v>
      </c>
      <c r="AF110" s="121"/>
      <c r="AG110" s="362"/>
      <c r="AH110" s="268"/>
      <c r="AI110" s="270"/>
      <c r="AJ110" s="271"/>
      <c r="AK110" s="271"/>
      <c r="AL110" s="268"/>
      <c r="AM110" s="269"/>
      <c r="AN110" s="270"/>
      <c r="AO110" s="272"/>
      <c r="CA110" s="53">
        <f t="shared" ca="1" si="30"/>
        <v>0</v>
      </c>
    </row>
    <row r="111" spans="1:79" s="57" customFormat="1" ht="14.4" customHeight="1" x14ac:dyDescent="0.3">
      <c r="A111" s="61"/>
      <c r="B111" s="61"/>
      <c r="C111" s="97" t="s">
        <v>58</v>
      </c>
      <c r="D111" s="61"/>
      <c r="E111" s="62"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2"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2"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3"/>
      <c r="I111" s="64"/>
      <c r="J111" s="65"/>
      <c r="K111" s="66"/>
      <c r="L111" s="67"/>
      <c r="M111" s="68"/>
      <c r="N111" s="69"/>
      <c r="O111" s="70"/>
      <c r="P111" s="69"/>
      <c r="Q111" s="105"/>
      <c r="R111" s="105"/>
      <c r="S111" s="105"/>
      <c r="AA111" s="329"/>
      <c r="AB111" s="333"/>
      <c r="AC111" s="331"/>
      <c r="AD111" s="334" t="s">
        <v>133</v>
      </c>
      <c r="AE111" s="334" t="s">
        <v>131</v>
      </c>
      <c r="AF111" s="121"/>
      <c r="AG111" s="363" t="s">
        <v>142</v>
      </c>
      <c r="AH111" s="274" t="s">
        <v>143</v>
      </c>
      <c r="AI111" s="275">
        <v>1</v>
      </c>
      <c r="AJ111" s="275">
        <v>2</v>
      </c>
      <c r="AK111" s="275">
        <v>3</v>
      </c>
      <c r="AL111" s="275" t="s">
        <v>144</v>
      </c>
      <c r="AM111" s="275">
        <v>69</v>
      </c>
      <c r="AN111" s="276">
        <v>169</v>
      </c>
      <c r="AO111" s="277">
        <v>269</v>
      </c>
      <c r="CA111" s="71"/>
    </row>
    <row r="112" spans="1:79" s="57" customFormat="1" ht="14.4" customHeight="1" x14ac:dyDescent="0.3">
      <c r="A112" s="43" t="e">
        <f>VLOOKUP(B112,Données!$A$3:$H$1003,4)</f>
        <v>#N/A</v>
      </c>
      <c r="B112" s="20"/>
      <c r="C112" s="98" t="e">
        <f>IF(B112=Données!N$1,Données!$N$2,VLOOKUP(B112,Données!$A$3:$H$1003,3))</f>
        <v>#N/A</v>
      </c>
      <c r="D112" s="43" t="e">
        <f>IF(C112="Dummy",Données!$N$3,ROUNDDOWN(O112/P112,0))</f>
        <v>#N/A</v>
      </c>
      <c r="E112" s="44"/>
      <c r="F112" s="44"/>
      <c r="G112" s="44"/>
      <c r="H112" s="45" t="s">
        <v>119</v>
      </c>
      <c r="I112" s="46"/>
      <c r="J112" s="47"/>
      <c r="K112" s="48"/>
      <c r="L112" s="49"/>
      <c r="M112" s="50">
        <f>SUM(E112:G112)</f>
        <v>0</v>
      </c>
      <c r="N112" s="50">
        <f>COUNTIF(E112:G112,"&gt;0")</f>
        <v>0</v>
      </c>
      <c r="O112" s="51">
        <f>M112</f>
        <v>0</v>
      </c>
      <c r="P112" s="50">
        <f>N112</f>
        <v>0</v>
      </c>
      <c r="Q112" s="105"/>
      <c r="R112" s="105"/>
      <c r="S112" s="105"/>
      <c r="AA112" s="329"/>
      <c r="AB112" s="333"/>
      <c r="AC112" s="331"/>
      <c r="AD112" s="335"/>
      <c r="AE112" s="336"/>
      <c r="AF112" s="121"/>
      <c r="AG112" s="364"/>
      <c r="AH112" s="278"/>
      <c r="AI112" s="279"/>
      <c r="AJ112" s="279"/>
      <c r="AK112" s="279"/>
      <c r="AL112" s="279"/>
      <c r="AM112" s="280"/>
      <c r="AN112" s="281"/>
      <c r="AO112" s="282"/>
      <c r="CA112" s="53">
        <f t="shared" ca="1" si="30"/>
        <v>10</v>
      </c>
    </row>
    <row r="113" spans="1:79" s="57" customFormat="1" ht="14.4" customHeight="1" x14ac:dyDescent="0.3">
      <c r="A113" s="43" t="e">
        <f>VLOOKUP(B113,Données!$A$3:$H$1003,4)</f>
        <v>#N/A</v>
      </c>
      <c r="B113" s="20"/>
      <c r="C113" s="98" t="e">
        <f>IF(B113=Données!N$1,Données!$N$2,VLOOKUP(B113,Données!$A$3:$H$1003,3))</f>
        <v>#N/A</v>
      </c>
      <c r="D113" s="43" t="e">
        <f>IF(C113="Dummy",Données!$N$3,ROUNDDOWN(O113/P113,0))</f>
        <v>#N/A</v>
      </c>
      <c r="E113" s="44"/>
      <c r="F113" s="44"/>
      <c r="G113" s="44"/>
      <c r="H113" s="45"/>
      <c r="I113" s="46"/>
      <c r="J113" s="47"/>
      <c r="K113" s="48"/>
      <c r="L113" s="49"/>
      <c r="M113" s="50">
        <f t="shared" ref="M113:M116" si="47">SUM(E113:G113)</f>
        <v>0</v>
      </c>
      <c r="N113" s="50">
        <f t="shared" ref="N113:N116" si="48">COUNTIF(E113:G113,"&gt;0")</f>
        <v>0</v>
      </c>
      <c r="O113" s="51">
        <f t="shared" ref="O113:O120" si="49">M113</f>
        <v>0</v>
      </c>
      <c r="P113" s="50">
        <f t="shared" ref="P113:P120" si="50">N113</f>
        <v>0</v>
      </c>
      <c r="Q113" s="105"/>
      <c r="R113" s="105"/>
      <c r="S113" s="105"/>
      <c r="AA113" s="329"/>
      <c r="AB113" s="331" t="s">
        <v>162</v>
      </c>
      <c r="AC113" s="331"/>
      <c r="AD113" s="331"/>
      <c r="AE113" s="337" t="s">
        <v>136</v>
      </c>
      <c r="AF113" s="121"/>
      <c r="AG113" s="364"/>
      <c r="AH113" s="278"/>
      <c r="AI113" s="279"/>
      <c r="AJ113" s="279"/>
      <c r="AK113" s="279"/>
      <c r="AL113" s="279"/>
      <c r="AM113" s="280"/>
      <c r="AN113" s="281"/>
      <c r="AO113" s="282"/>
      <c r="CA113" s="53">
        <f t="shared" ca="1" si="30"/>
        <v>0</v>
      </c>
    </row>
    <row r="114" spans="1:79" s="57" customFormat="1" ht="14.4" customHeight="1" x14ac:dyDescent="0.3">
      <c r="A114" s="43" t="e">
        <f>VLOOKUP(B114,Données!$A$3:$H$1003,4)</f>
        <v>#N/A</v>
      </c>
      <c r="B114" s="20"/>
      <c r="C114" s="98" t="e">
        <f>IF(B114=Données!N$1,Données!$N$2,VLOOKUP(B114,Données!$A$3:$H$1003,3))</f>
        <v>#N/A</v>
      </c>
      <c r="D114" s="43" t="e">
        <f>IF(C114="Dummy",Données!$N$3,ROUNDDOWN(O114/P114,0))</f>
        <v>#N/A</v>
      </c>
      <c r="E114" s="44"/>
      <c r="F114" s="44"/>
      <c r="G114" s="44"/>
      <c r="H114" s="45"/>
      <c r="I114" s="46"/>
      <c r="J114" s="47"/>
      <c r="K114" s="48"/>
      <c r="L114" s="49"/>
      <c r="M114" s="50">
        <f t="shared" si="47"/>
        <v>0</v>
      </c>
      <c r="N114" s="50">
        <f t="shared" si="48"/>
        <v>0</v>
      </c>
      <c r="O114" s="51">
        <f t="shared" si="49"/>
        <v>0</v>
      </c>
      <c r="P114" s="50">
        <f t="shared" si="50"/>
        <v>0</v>
      </c>
      <c r="Q114" s="105"/>
      <c r="R114" s="105"/>
      <c r="S114" s="105"/>
      <c r="AA114" s="329"/>
      <c r="AB114" s="338" t="s">
        <v>137</v>
      </c>
      <c r="AC114" s="378"/>
      <c r="AD114" s="338" t="s">
        <v>138</v>
      </c>
      <c r="AE114" s="338" t="s">
        <v>139</v>
      </c>
      <c r="AF114" s="121"/>
      <c r="AG114" s="364"/>
      <c r="AH114" s="278"/>
      <c r="AI114" s="279"/>
      <c r="AJ114" s="279"/>
      <c r="AK114" s="279"/>
      <c r="AL114" s="279"/>
      <c r="AM114" s="280"/>
      <c r="AN114" s="281"/>
      <c r="AO114" s="282"/>
      <c r="CA114" s="53">
        <f t="shared" ca="1" si="30"/>
        <v>0</v>
      </c>
    </row>
    <row r="115" spans="1:79" s="57" customFormat="1" ht="14.4" customHeight="1" x14ac:dyDescent="0.3">
      <c r="A115" s="43" t="e">
        <f>VLOOKUP(B115,Données!$A$3:$H$1003,4)</f>
        <v>#N/A</v>
      </c>
      <c r="B115" s="20"/>
      <c r="C115" s="98" t="e">
        <f>IF(B115=Données!N$1,Données!$N$2,VLOOKUP(B115,Données!$A$3:$H$1003,3))</f>
        <v>#N/A</v>
      </c>
      <c r="D115" s="43" t="e">
        <f>IF(C115="Dummy",Données!$N$3,ROUNDDOWN(O115/P115,0))</f>
        <v>#N/A</v>
      </c>
      <c r="E115" s="44"/>
      <c r="F115" s="44"/>
      <c r="G115" s="44"/>
      <c r="H115" s="45"/>
      <c r="I115" s="46"/>
      <c r="J115" s="47"/>
      <c r="K115" s="48"/>
      <c r="L115" s="49"/>
      <c r="M115" s="50">
        <f t="shared" si="47"/>
        <v>0</v>
      </c>
      <c r="N115" s="50">
        <f t="shared" si="48"/>
        <v>0</v>
      </c>
      <c r="O115" s="51">
        <f t="shared" si="49"/>
        <v>0</v>
      </c>
      <c r="P115" s="50">
        <f t="shared" si="50"/>
        <v>0</v>
      </c>
      <c r="Q115" s="105"/>
      <c r="R115" s="105"/>
      <c r="S115" s="105"/>
      <c r="AA115" s="329"/>
      <c r="AB115" s="339"/>
      <c r="AC115" s="340"/>
      <c r="AD115" s="341"/>
      <c r="AE115" s="342"/>
      <c r="AF115" s="121"/>
      <c r="AG115" s="364"/>
      <c r="AH115" s="278"/>
      <c r="AI115" s="279"/>
      <c r="AJ115" s="279"/>
      <c r="AK115" s="279"/>
      <c r="AL115" s="279"/>
      <c r="AM115" s="280"/>
      <c r="AN115" s="281"/>
      <c r="AO115" s="282"/>
      <c r="CA115" s="53">
        <f t="shared" ca="1" si="30"/>
        <v>0</v>
      </c>
    </row>
    <row r="116" spans="1:79" s="57" customFormat="1" ht="14.4" customHeight="1" thickBot="1" x14ac:dyDescent="0.35">
      <c r="A116" s="43" t="e">
        <f>VLOOKUP(B116,Données!$A$3:$H$1003,4)</f>
        <v>#N/A</v>
      </c>
      <c r="B116" s="20"/>
      <c r="C116" s="98" t="e">
        <f>IF(B116=Données!N$1,Données!$N$2,VLOOKUP(B116,Données!$A$3:$H$1003,3))</f>
        <v>#N/A</v>
      </c>
      <c r="D116" s="43" t="e">
        <f>IF(C116="Dummy",Données!$N$3,ROUNDDOWN(O116/P116,0))</f>
        <v>#N/A</v>
      </c>
      <c r="E116" s="44"/>
      <c r="F116" s="44"/>
      <c r="G116" s="44"/>
      <c r="H116" s="45"/>
      <c r="I116" s="46"/>
      <c r="J116" s="47"/>
      <c r="K116" s="48"/>
      <c r="L116" s="49"/>
      <c r="M116" s="50">
        <f t="shared" si="47"/>
        <v>0</v>
      </c>
      <c r="N116" s="50">
        <f t="shared" si="48"/>
        <v>0</v>
      </c>
      <c r="O116" s="51">
        <f t="shared" si="49"/>
        <v>0</v>
      </c>
      <c r="P116" s="50">
        <f t="shared" si="50"/>
        <v>0</v>
      </c>
      <c r="Q116" s="105"/>
      <c r="R116" s="105"/>
      <c r="S116" s="105"/>
      <c r="AA116" s="329"/>
      <c r="AB116" s="343"/>
      <c r="AC116" s="344"/>
      <c r="AD116" s="341"/>
      <c r="AE116" s="342"/>
      <c r="AF116" s="121"/>
      <c r="AG116" s="365"/>
      <c r="AH116" s="283"/>
      <c r="AI116" s="284"/>
      <c r="AJ116" s="284"/>
      <c r="AK116" s="284"/>
      <c r="AL116" s="284"/>
      <c r="AM116" s="285"/>
      <c r="AN116" s="286"/>
      <c r="AO116" s="287"/>
      <c r="CA116" s="53">
        <f t="shared" ca="1" si="30"/>
        <v>0</v>
      </c>
    </row>
    <row r="117" spans="1:79" s="57" customFormat="1" ht="14.4" customHeight="1" x14ac:dyDescent="0.3">
      <c r="A117" s="34" t="s">
        <v>46</v>
      </c>
      <c r="B117" s="20"/>
      <c r="C117" s="99" t="e">
        <f>VLOOKUP(B117,Données!$A$3:$H$1003,3)</f>
        <v>#N/A</v>
      </c>
      <c r="D117" s="34"/>
      <c r="E117" s="54"/>
      <c r="F117" s="54"/>
      <c r="G117" s="54"/>
      <c r="H117" s="45"/>
      <c r="I117" s="46"/>
      <c r="J117" s="47"/>
      <c r="K117" s="48"/>
      <c r="L117" s="49"/>
      <c r="M117" s="55">
        <f>SUM(E117:G117)</f>
        <v>0</v>
      </c>
      <c r="N117" s="55">
        <f>COUNTIF(E117:G117,("&gt;0"))</f>
        <v>0</v>
      </c>
      <c r="O117" s="56">
        <f t="shared" si="49"/>
        <v>0</v>
      </c>
      <c r="P117" s="55">
        <f t="shared" si="50"/>
        <v>0</v>
      </c>
      <c r="Q117" s="105"/>
      <c r="R117" s="105"/>
      <c r="S117" s="105"/>
      <c r="AA117" s="329"/>
      <c r="AB117" s="343"/>
      <c r="AC117" s="344"/>
      <c r="AD117" s="341"/>
      <c r="AE117" s="342"/>
      <c r="AF117" s="121"/>
      <c r="AG117" s="366" t="s">
        <v>148</v>
      </c>
      <c r="AH117" s="288"/>
      <c r="AI117" s="289"/>
      <c r="AJ117" s="289"/>
      <c r="AK117" s="289"/>
      <c r="AL117" s="289"/>
      <c r="AM117" s="290"/>
      <c r="AN117" s="276"/>
      <c r="AO117" s="277"/>
      <c r="CA117" s="53">
        <f t="shared" ca="1" si="30"/>
        <v>0</v>
      </c>
    </row>
    <row r="118" spans="1:79" s="57" customFormat="1" ht="14.4" customHeight="1" x14ac:dyDescent="0.3">
      <c r="A118" s="34" t="s">
        <v>46</v>
      </c>
      <c r="B118" s="20"/>
      <c r="C118" s="99" t="e">
        <f>VLOOKUP(B118,Données!$A$3:$H$1003,3)</f>
        <v>#N/A</v>
      </c>
      <c r="D118" s="34"/>
      <c r="E118" s="54"/>
      <c r="F118" s="54"/>
      <c r="G118" s="54"/>
      <c r="H118" s="45"/>
      <c r="I118" s="46"/>
      <c r="J118" s="47"/>
      <c r="K118" s="48"/>
      <c r="L118" s="49"/>
      <c r="M118" s="55">
        <f>SUM(E118:G118)</f>
        <v>0</v>
      </c>
      <c r="N118" s="55">
        <f>COUNTIF(E118:G118,("&gt;0"))</f>
        <v>0</v>
      </c>
      <c r="O118" s="56">
        <f t="shared" si="49"/>
        <v>0</v>
      </c>
      <c r="P118" s="55">
        <f t="shared" si="50"/>
        <v>0</v>
      </c>
      <c r="Q118" s="105"/>
      <c r="R118" s="105"/>
      <c r="S118" s="105"/>
      <c r="AA118" s="329"/>
      <c r="AB118" s="343"/>
      <c r="AC118" s="344"/>
      <c r="AD118" s="341"/>
      <c r="AE118" s="342"/>
      <c r="AF118" s="121"/>
      <c r="AG118" s="367" t="s">
        <v>149</v>
      </c>
      <c r="AH118" s="291"/>
      <c r="AI118" s="292"/>
      <c r="AJ118" s="292"/>
      <c r="AK118" s="292"/>
      <c r="AL118" s="292"/>
      <c r="AM118" s="293"/>
      <c r="AN118" s="281"/>
      <c r="AO118" s="282"/>
      <c r="CA118" s="53">
        <f t="shared" ca="1" si="30"/>
        <v>0</v>
      </c>
    </row>
    <row r="119" spans="1:79" s="57" customFormat="1" ht="14.4" customHeight="1" thickBot="1" x14ac:dyDescent="0.35">
      <c r="A119" s="58" t="s">
        <v>47</v>
      </c>
      <c r="B119" s="20"/>
      <c r="C119" s="100" t="e">
        <f>VLOOKUP(B119,Données!$A$3:$H$1003,3)</f>
        <v>#N/A</v>
      </c>
      <c r="D119" s="58"/>
      <c r="E119" s="54"/>
      <c r="F119" s="54"/>
      <c r="G119" s="54"/>
      <c r="H119" s="45"/>
      <c r="I119" s="46"/>
      <c r="J119" s="47"/>
      <c r="K119" s="48"/>
      <c r="L119" s="49"/>
      <c r="M119" s="59">
        <f>SUM(E119:G119)</f>
        <v>0</v>
      </c>
      <c r="N119" s="59">
        <f>COUNTIF(E119:G119,("&gt;0"))</f>
        <v>0</v>
      </c>
      <c r="O119" s="60">
        <f t="shared" si="49"/>
        <v>0</v>
      </c>
      <c r="P119" s="59">
        <f t="shared" si="50"/>
        <v>0</v>
      </c>
      <c r="Q119" s="105"/>
      <c r="R119" s="105"/>
      <c r="S119" s="105"/>
      <c r="AA119" s="329"/>
      <c r="AB119" s="345"/>
      <c r="AC119" s="344"/>
      <c r="AD119" s="341"/>
      <c r="AE119" s="342"/>
      <c r="AF119" s="121"/>
      <c r="AG119" s="368" t="s">
        <v>144</v>
      </c>
      <c r="AH119" s="294"/>
      <c r="AI119" s="295"/>
      <c r="AJ119" s="295"/>
      <c r="AK119" s="295"/>
      <c r="AL119" s="295"/>
      <c r="AM119" s="296"/>
      <c r="AN119" s="297"/>
      <c r="AO119" s="298"/>
      <c r="CA119" s="53">
        <f t="shared" ca="1" si="30"/>
        <v>0</v>
      </c>
    </row>
    <row r="120" spans="1:79" s="57" customFormat="1" ht="14.4" customHeight="1" thickBot="1" x14ac:dyDescent="0.35">
      <c r="A120" s="58" t="s">
        <v>47</v>
      </c>
      <c r="B120" s="20"/>
      <c r="C120" s="100" t="e">
        <f>VLOOKUP(B120,Données!$A$3:$H$1003,3)</f>
        <v>#N/A</v>
      </c>
      <c r="D120" s="58"/>
      <c r="E120" s="54"/>
      <c r="F120" s="54"/>
      <c r="G120" s="54"/>
      <c r="H120" s="45"/>
      <c r="I120" s="46"/>
      <c r="J120" s="47"/>
      <c r="K120" s="48"/>
      <c r="L120" s="49"/>
      <c r="M120" s="59">
        <f>SUM(E120:G120)</f>
        <v>0</v>
      </c>
      <c r="N120" s="59">
        <f>COUNTIF(E120:G120,("&gt;0"))</f>
        <v>0</v>
      </c>
      <c r="O120" s="60">
        <f t="shared" si="49"/>
        <v>0</v>
      </c>
      <c r="P120" s="59">
        <f t="shared" si="50"/>
        <v>0</v>
      </c>
      <c r="Q120" s="105"/>
      <c r="R120" s="105"/>
      <c r="S120" s="105"/>
      <c r="AA120" s="329"/>
      <c r="AB120" s="331"/>
      <c r="AC120" s="331"/>
      <c r="AD120" s="334" t="s">
        <v>145</v>
      </c>
      <c r="AE120" s="346"/>
      <c r="AF120" s="121"/>
      <c r="AG120" s="369" t="s">
        <v>150</v>
      </c>
      <c r="AH120" s="299"/>
      <c r="AI120" s="300"/>
      <c r="AJ120" s="301"/>
      <c r="AK120" s="302"/>
      <c r="AL120" s="303" t="s">
        <v>151</v>
      </c>
      <c r="AM120" s="304"/>
      <c r="AN120" s="305"/>
      <c r="AO120" s="306"/>
      <c r="CA120" s="53">
        <f t="shared" ca="1" si="30"/>
        <v>0</v>
      </c>
    </row>
    <row r="121" spans="1:79" s="57" customFormat="1" ht="14.4" customHeight="1" thickBot="1" x14ac:dyDescent="0.35">
      <c r="A121" s="61"/>
      <c r="B121" s="61"/>
      <c r="C121" s="97" t="s">
        <v>59</v>
      </c>
      <c r="D121" s="61"/>
      <c r="E121" s="62"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2"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2"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3"/>
      <c r="I121" s="64"/>
      <c r="J121" s="65"/>
      <c r="K121" s="66"/>
      <c r="L121" s="67"/>
      <c r="M121" s="68"/>
      <c r="N121" s="69"/>
      <c r="O121" s="70"/>
      <c r="P121" s="69"/>
      <c r="Q121" s="105"/>
      <c r="R121" s="105"/>
      <c r="S121" s="105"/>
      <c r="AA121" s="329"/>
      <c r="AB121" s="331"/>
      <c r="AC121" s="331"/>
      <c r="AD121" s="331"/>
      <c r="AE121" s="337"/>
      <c r="AF121" s="121"/>
      <c r="AG121" s="370" t="s">
        <v>152</v>
      </c>
      <c r="AH121" s="308"/>
      <c r="AI121" s="309"/>
      <c r="AJ121" s="310"/>
      <c r="AK121" s="310"/>
      <c r="AL121" s="271"/>
      <c r="AM121" s="307"/>
      <c r="AN121" s="307"/>
      <c r="AO121" s="311"/>
      <c r="CA121" s="71"/>
    </row>
    <row r="122" spans="1:79" s="57" customFormat="1" ht="14.4" customHeight="1" x14ac:dyDescent="0.3">
      <c r="A122" s="43" t="e">
        <f>VLOOKUP(B122,Données!$A$3:$H$1003,4)</f>
        <v>#N/A</v>
      </c>
      <c r="B122" s="20"/>
      <c r="C122" s="98" t="e">
        <f>IF(B122=Données!N$1,Données!$N$2,VLOOKUP(B122,Données!$A$3:$H$1003,3))</f>
        <v>#N/A</v>
      </c>
      <c r="D122" s="43" t="e">
        <f>IF(C122="Dummy",Données!$N$3,ROUNDDOWN(O122/P122,0))</f>
        <v>#N/A</v>
      </c>
      <c r="E122" s="44"/>
      <c r="F122" s="44"/>
      <c r="G122" s="44"/>
      <c r="H122" s="45" t="s">
        <v>119</v>
      </c>
      <c r="I122" s="46"/>
      <c r="J122" s="47"/>
      <c r="K122" s="48"/>
      <c r="L122" s="49"/>
      <c r="M122" s="50">
        <f>SUM(E122:G122)</f>
        <v>0</v>
      </c>
      <c r="N122" s="50">
        <f>COUNTIF(E122:G122,"&gt;0")</f>
        <v>0</v>
      </c>
      <c r="O122" s="51">
        <f>M122</f>
        <v>0</v>
      </c>
      <c r="P122" s="50">
        <f>N122</f>
        <v>0</v>
      </c>
      <c r="Q122" s="105"/>
      <c r="R122" s="105"/>
      <c r="S122" s="105"/>
      <c r="AA122" s="347"/>
      <c r="AB122" s="348" t="s">
        <v>146</v>
      </c>
      <c r="AC122" s="349"/>
      <c r="AD122" s="350" t="s">
        <v>147</v>
      </c>
      <c r="AE122" s="351"/>
      <c r="AF122" s="121"/>
      <c r="AG122" s="371" t="s">
        <v>153</v>
      </c>
      <c r="AH122" s="273"/>
      <c r="AI122" s="275">
        <v>1</v>
      </c>
      <c r="AJ122" s="275">
        <v>2</v>
      </c>
      <c r="AK122" s="275">
        <v>3</v>
      </c>
      <c r="AL122" s="275" t="s">
        <v>144</v>
      </c>
      <c r="AM122" s="275">
        <v>69</v>
      </c>
      <c r="AN122" s="276">
        <v>169</v>
      </c>
      <c r="AO122" s="277">
        <v>269</v>
      </c>
      <c r="CA122" s="53">
        <f t="shared" ca="1" si="30"/>
        <v>10</v>
      </c>
    </row>
    <row r="123" spans="1:79" s="57" customFormat="1" ht="14.4" customHeight="1" x14ac:dyDescent="0.3">
      <c r="A123" s="43" t="e">
        <f>VLOOKUP(B123,Données!$A$3:$H$1003,4)</f>
        <v>#N/A</v>
      </c>
      <c r="B123" s="20"/>
      <c r="C123" s="98" t="e">
        <f>IF(B123=Données!N$1,Données!$N$2,VLOOKUP(B123,Données!$A$3:$H$1003,3))</f>
        <v>#N/A</v>
      </c>
      <c r="D123" s="43" t="e">
        <f>IF(C123="Dummy",Données!$N$3,ROUNDDOWN(O123/P123,0))</f>
        <v>#N/A</v>
      </c>
      <c r="E123" s="44"/>
      <c r="F123" s="44"/>
      <c r="G123" s="44"/>
      <c r="H123" s="45"/>
      <c r="I123" s="46"/>
      <c r="J123" s="47"/>
      <c r="K123" s="48"/>
      <c r="L123" s="49"/>
      <c r="M123" s="50">
        <f t="shared" ref="M123:M126" si="51">SUM(E123:G123)</f>
        <v>0</v>
      </c>
      <c r="N123" s="50">
        <f t="shared" ref="N123:N126" si="52">COUNTIF(E123:G123,"&gt;0")</f>
        <v>0</v>
      </c>
      <c r="O123" s="51">
        <f t="shared" ref="O123:O130" si="53">M123</f>
        <v>0</v>
      </c>
      <c r="P123" s="50">
        <f t="shared" ref="P123:P130" si="54">N123</f>
        <v>0</v>
      </c>
      <c r="Q123" s="105"/>
      <c r="R123" s="105"/>
      <c r="S123" s="105"/>
      <c r="AA123" s="121"/>
      <c r="AB123" s="121"/>
      <c r="AC123" s="121"/>
      <c r="AD123" s="121"/>
      <c r="AE123" s="121"/>
      <c r="AF123" s="121"/>
      <c r="AG123" s="372"/>
      <c r="AH123" s="312"/>
      <c r="AI123" s="313"/>
      <c r="AJ123" s="314"/>
      <c r="AK123" s="314"/>
      <c r="AL123" s="314"/>
      <c r="AM123" s="315"/>
      <c r="AN123" s="281"/>
      <c r="AO123" s="282"/>
      <c r="CA123" s="53">
        <f t="shared" ca="1" si="30"/>
        <v>0</v>
      </c>
    </row>
    <row r="124" spans="1:79" s="57" customFormat="1" ht="14.4" customHeight="1" x14ac:dyDescent="0.3">
      <c r="A124" s="43" t="e">
        <f>VLOOKUP(B124,Données!$A$3:$H$1003,4)</f>
        <v>#N/A</v>
      </c>
      <c r="B124" s="20"/>
      <c r="C124" s="98" t="e">
        <f>IF(B124=Données!N$1,Données!$N$2,VLOOKUP(B124,Données!$A$3:$H$1003,3))</f>
        <v>#N/A</v>
      </c>
      <c r="D124" s="43" t="e">
        <f>IF(C124="Dummy",Données!$N$3,ROUNDDOWN(O124/P124,0))</f>
        <v>#N/A</v>
      </c>
      <c r="E124" s="44"/>
      <c r="F124" s="44"/>
      <c r="G124" s="44"/>
      <c r="H124" s="45"/>
      <c r="I124" s="46"/>
      <c r="J124" s="47"/>
      <c r="K124" s="48"/>
      <c r="L124" s="49"/>
      <c r="M124" s="50">
        <f t="shared" si="51"/>
        <v>0</v>
      </c>
      <c r="N124" s="50">
        <f t="shared" si="52"/>
        <v>0</v>
      </c>
      <c r="O124" s="51">
        <f t="shared" si="53"/>
        <v>0</v>
      </c>
      <c r="P124" s="50">
        <f t="shared" si="54"/>
        <v>0</v>
      </c>
      <c r="Q124" s="105"/>
      <c r="R124" s="105"/>
      <c r="S124" s="105"/>
      <c r="AA124" s="326"/>
      <c r="AB124" s="327" t="s">
        <v>126</v>
      </c>
      <c r="AC124" s="327"/>
      <c r="AD124" s="327" t="s">
        <v>127</v>
      </c>
      <c r="AE124" s="328">
        <f>$AE$2</f>
        <v>42621</v>
      </c>
      <c r="AF124" s="121"/>
      <c r="AG124" s="373"/>
      <c r="AH124" s="316"/>
      <c r="AI124" s="317"/>
      <c r="AJ124" s="315"/>
      <c r="AK124" s="315"/>
      <c r="AL124" s="315"/>
      <c r="AM124" s="293"/>
      <c r="AN124" s="281"/>
      <c r="AO124" s="282"/>
      <c r="CA124" s="53">
        <f t="shared" ca="1" si="30"/>
        <v>0</v>
      </c>
    </row>
    <row r="125" spans="1:79" s="57" customFormat="1" ht="14.4" customHeight="1" x14ac:dyDescent="0.3">
      <c r="A125" s="43" t="e">
        <f>VLOOKUP(B125,Données!$A$3:$H$1003,4)</f>
        <v>#N/A</v>
      </c>
      <c r="B125" s="20"/>
      <c r="C125" s="98" t="e">
        <f>IF(B125=Données!N$1,Données!$N$2,VLOOKUP(B125,Données!$A$3:$H$1003,3))</f>
        <v>#N/A</v>
      </c>
      <c r="D125" s="43" t="e">
        <f>IF(C125="Dummy",Données!$N$3,ROUNDDOWN(O125/P125,0))</f>
        <v>#N/A</v>
      </c>
      <c r="E125" s="44"/>
      <c r="F125" s="44"/>
      <c r="G125" s="44"/>
      <c r="H125" s="45"/>
      <c r="I125" s="46"/>
      <c r="J125" s="47"/>
      <c r="K125" s="48"/>
      <c r="L125" s="49"/>
      <c r="M125" s="50">
        <f t="shared" si="51"/>
        <v>0</v>
      </c>
      <c r="N125" s="50">
        <f t="shared" si="52"/>
        <v>0</v>
      </c>
      <c r="O125" s="51">
        <f t="shared" si="53"/>
        <v>0</v>
      </c>
      <c r="P125" s="50">
        <f t="shared" si="54"/>
        <v>0</v>
      </c>
      <c r="Q125" s="105"/>
      <c r="R125" s="105"/>
      <c r="S125" s="105"/>
      <c r="AA125" s="329"/>
      <c r="AB125" s="330" t="s">
        <v>63</v>
      </c>
      <c r="AC125" s="331"/>
      <c r="AD125" s="332" t="s">
        <v>130</v>
      </c>
      <c r="AE125" s="332" t="s">
        <v>131</v>
      </c>
      <c r="AF125" s="121"/>
      <c r="AG125" s="374" t="s">
        <v>155</v>
      </c>
      <c r="AH125" s="316"/>
      <c r="AI125" s="317"/>
      <c r="AJ125" s="315"/>
      <c r="AK125" s="315"/>
      <c r="AL125" s="315"/>
      <c r="AM125" s="318"/>
      <c r="AN125" s="297"/>
      <c r="AO125" s="298"/>
      <c r="CA125" s="53">
        <f t="shared" ca="1" si="30"/>
        <v>0</v>
      </c>
    </row>
    <row r="126" spans="1:79" s="57" customFormat="1" ht="14.4" customHeight="1" x14ac:dyDescent="0.3">
      <c r="A126" s="43" t="e">
        <f>VLOOKUP(B126,Données!$A$3:$H$1003,4)</f>
        <v>#N/A</v>
      </c>
      <c r="B126" s="20"/>
      <c r="C126" s="98" t="e">
        <f>IF(B126=Données!N$1,Données!$N$2,VLOOKUP(B126,Données!$A$3:$H$1003,3))</f>
        <v>#N/A</v>
      </c>
      <c r="D126" s="43" t="e">
        <f>IF(C126="Dummy",Données!$N$3,ROUNDDOWN(O126/P126,0))</f>
        <v>#N/A</v>
      </c>
      <c r="E126" s="44"/>
      <c r="F126" s="44"/>
      <c r="G126" s="44"/>
      <c r="H126" s="45"/>
      <c r="I126" s="46"/>
      <c r="J126" s="47"/>
      <c r="K126" s="48"/>
      <c r="L126" s="49"/>
      <c r="M126" s="50">
        <f t="shared" si="51"/>
        <v>0</v>
      </c>
      <c r="N126" s="50">
        <f t="shared" si="52"/>
        <v>0</v>
      </c>
      <c r="O126" s="51">
        <f t="shared" si="53"/>
        <v>0</v>
      </c>
      <c r="P126" s="50">
        <f t="shared" si="54"/>
        <v>0</v>
      </c>
      <c r="Q126" s="105"/>
      <c r="R126" s="105"/>
      <c r="S126" s="105"/>
      <c r="AA126" s="329"/>
      <c r="AB126" s="333"/>
      <c r="AC126" s="331"/>
      <c r="AD126" s="334" t="s">
        <v>133</v>
      </c>
      <c r="AE126" s="334" t="s">
        <v>131</v>
      </c>
      <c r="AF126" s="121"/>
      <c r="AG126" s="375"/>
      <c r="AH126" s="354"/>
      <c r="AI126" s="355"/>
      <c r="AJ126" s="318"/>
      <c r="AK126" s="318"/>
      <c r="AL126" s="318"/>
      <c r="AM126" s="318"/>
      <c r="AN126" s="297"/>
      <c r="AO126" s="298"/>
      <c r="CA126" s="53">
        <f t="shared" ca="1" si="30"/>
        <v>0</v>
      </c>
    </row>
    <row r="127" spans="1:79" s="57" customFormat="1" ht="14.4" customHeight="1" thickBot="1" x14ac:dyDescent="0.35">
      <c r="A127" s="34" t="s">
        <v>46</v>
      </c>
      <c r="B127" s="20"/>
      <c r="C127" s="99" t="e">
        <f>VLOOKUP(B127,Données!$A$3:$H$1003,3)</f>
        <v>#N/A</v>
      </c>
      <c r="D127" s="34"/>
      <c r="E127" s="54"/>
      <c r="F127" s="54"/>
      <c r="G127" s="54"/>
      <c r="H127" s="45"/>
      <c r="I127" s="46"/>
      <c r="J127" s="47"/>
      <c r="K127" s="48"/>
      <c r="L127" s="49"/>
      <c r="M127" s="55">
        <f>SUM(E127:G127)</f>
        <v>0</v>
      </c>
      <c r="N127" s="55">
        <f>COUNTIF(E127:G127,("&gt;0"))</f>
        <v>0</v>
      </c>
      <c r="O127" s="56">
        <f t="shared" si="53"/>
        <v>0</v>
      </c>
      <c r="P127" s="55">
        <f t="shared" si="54"/>
        <v>0</v>
      </c>
      <c r="Q127" s="105"/>
      <c r="R127" s="105"/>
      <c r="S127" s="105"/>
      <c r="AA127" s="329"/>
      <c r="AB127" s="333"/>
      <c r="AC127" s="331"/>
      <c r="AD127" s="335"/>
      <c r="AE127" s="336"/>
      <c r="AF127" s="121"/>
      <c r="AG127" s="376"/>
      <c r="AH127" s="355"/>
      <c r="AI127" s="355"/>
      <c r="AJ127" s="318"/>
      <c r="AK127" s="318"/>
      <c r="AL127" s="319"/>
      <c r="AM127" s="320"/>
      <c r="AN127" s="320"/>
      <c r="AO127" s="321"/>
      <c r="CA127" s="53">
        <f t="shared" ca="1" si="30"/>
        <v>0</v>
      </c>
    </row>
    <row r="128" spans="1:79" s="57" customFormat="1" ht="14.4" customHeight="1" thickBot="1" x14ac:dyDescent="0.35">
      <c r="A128" s="34" t="s">
        <v>46</v>
      </c>
      <c r="B128" s="20"/>
      <c r="C128" s="99" t="e">
        <f>VLOOKUP(B128,Données!$A$3:$H$1003,3)</f>
        <v>#N/A</v>
      </c>
      <c r="D128" s="34"/>
      <c r="E128" s="54"/>
      <c r="F128" s="54"/>
      <c r="G128" s="54"/>
      <c r="H128" s="45"/>
      <c r="I128" s="46"/>
      <c r="J128" s="47"/>
      <c r="K128" s="48"/>
      <c r="L128" s="49"/>
      <c r="M128" s="55">
        <f>SUM(E128:G128)</f>
        <v>0</v>
      </c>
      <c r="N128" s="55">
        <f>COUNTIF(E128:G128,("&gt;0"))</f>
        <v>0</v>
      </c>
      <c r="O128" s="56">
        <f t="shared" si="53"/>
        <v>0</v>
      </c>
      <c r="P128" s="55">
        <f t="shared" si="54"/>
        <v>0</v>
      </c>
      <c r="Q128" s="105"/>
      <c r="R128" s="105"/>
      <c r="S128" s="105"/>
      <c r="AA128" s="329"/>
      <c r="AB128" s="331" t="s">
        <v>163</v>
      </c>
      <c r="AC128" s="331"/>
      <c r="AD128" s="331"/>
      <c r="AE128" s="337" t="s">
        <v>136</v>
      </c>
      <c r="AF128" s="121"/>
      <c r="AG128" s="377"/>
      <c r="AH128" s="323"/>
      <c r="AI128" s="322"/>
      <c r="AJ128" s="322"/>
      <c r="AK128" s="324"/>
      <c r="AL128" s="272" t="s">
        <v>156</v>
      </c>
      <c r="AM128" s="325"/>
      <c r="AN128" s="307"/>
      <c r="AO128" s="311"/>
      <c r="CA128" s="53">
        <f t="shared" ca="1" si="30"/>
        <v>0</v>
      </c>
    </row>
    <row r="129" spans="1:79" s="57" customFormat="1" ht="14.4" customHeight="1" thickBot="1" x14ac:dyDescent="0.35">
      <c r="A129" s="58" t="s">
        <v>47</v>
      </c>
      <c r="B129" s="20"/>
      <c r="C129" s="100" t="e">
        <f>VLOOKUP(B129,Données!$A$3:$H$1003,3)</f>
        <v>#N/A</v>
      </c>
      <c r="D129" s="58"/>
      <c r="E129" s="54"/>
      <c r="F129" s="54"/>
      <c r="G129" s="54"/>
      <c r="H129" s="45"/>
      <c r="I129" s="46"/>
      <c r="J129" s="47"/>
      <c r="K129" s="48"/>
      <c r="L129" s="49"/>
      <c r="M129" s="59">
        <f>SUM(E129:G129)</f>
        <v>0</v>
      </c>
      <c r="N129" s="59">
        <f>COUNTIF(E129:G129,("&gt;0"))</f>
        <v>0</v>
      </c>
      <c r="O129" s="60">
        <f t="shared" si="53"/>
        <v>0</v>
      </c>
      <c r="P129" s="59">
        <f t="shared" si="54"/>
        <v>0</v>
      </c>
      <c r="Q129" s="105"/>
      <c r="R129" s="105"/>
      <c r="S129" s="105"/>
      <c r="AA129" s="329"/>
      <c r="AB129" s="338" t="s">
        <v>137</v>
      </c>
      <c r="AC129" s="378"/>
      <c r="AD129" s="338" t="s">
        <v>138</v>
      </c>
      <c r="AE129" s="338" t="s">
        <v>139</v>
      </c>
      <c r="AF129" s="121"/>
      <c r="AG129" s="123"/>
      <c r="AH129" s="124"/>
      <c r="AI129" s="123"/>
      <c r="AJ129" s="123"/>
      <c r="AK129" s="123"/>
      <c r="AL129" s="123"/>
      <c r="AM129" s="123"/>
      <c r="AN129" s="125"/>
      <c r="AO129" s="125"/>
      <c r="CA129" s="53">
        <f t="shared" ca="1" si="30"/>
        <v>0</v>
      </c>
    </row>
    <row r="130" spans="1:79" s="57" customFormat="1" ht="14.4" customHeight="1" x14ac:dyDescent="0.3">
      <c r="A130" s="58" t="s">
        <v>47</v>
      </c>
      <c r="B130" s="20"/>
      <c r="C130" s="100" t="e">
        <f>VLOOKUP(B130,Données!$A$3:$H$1003,3)</f>
        <v>#N/A</v>
      </c>
      <c r="D130" s="58"/>
      <c r="E130" s="54"/>
      <c r="F130" s="54"/>
      <c r="G130" s="54"/>
      <c r="H130" s="45"/>
      <c r="I130" s="46"/>
      <c r="J130" s="47"/>
      <c r="K130" s="48"/>
      <c r="L130" s="49"/>
      <c r="M130" s="59">
        <f>SUM(E130:G130)</f>
        <v>0</v>
      </c>
      <c r="N130" s="59">
        <f>COUNTIF(E130:G130,("&gt;0"))</f>
        <v>0</v>
      </c>
      <c r="O130" s="60">
        <f t="shared" si="53"/>
        <v>0</v>
      </c>
      <c r="P130" s="59">
        <f t="shared" si="54"/>
        <v>0</v>
      </c>
      <c r="Q130" s="105"/>
      <c r="R130" s="105"/>
      <c r="S130" s="105"/>
      <c r="AA130" s="329"/>
      <c r="AB130" s="339"/>
      <c r="AC130" s="340"/>
      <c r="AD130" s="341"/>
      <c r="AE130" s="342"/>
      <c r="AF130" s="121"/>
      <c r="AG130" s="357"/>
      <c r="AH130" s="254" t="s">
        <v>128</v>
      </c>
      <c r="AI130" s="253"/>
      <c r="AJ130" s="253" t="s">
        <v>129</v>
      </c>
      <c r="AK130" s="253"/>
      <c r="AL130" s="253"/>
      <c r="AM130" s="253"/>
      <c r="AN130" s="253"/>
      <c r="AO130" s="255"/>
      <c r="CA130" s="53">
        <f t="shared" ca="1" si="30"/>
        <v>0</v>
      </c>
    </row>
    <row r="131" spans="1:79" s="57" customFormat="1" ht="14.4" customHeight="1" x14ac:dyDescent="0.3">
      <c r="A131" s="61"/>
      <c r="B131" s="61"/>
      <c r="C131" s="97" t="s">
        <v>60</v>
      </c>
      <c r="D131" s="61"/>
      <c r="E131" s="62"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2"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2"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3"/>
      <c r="I131" s="64"/>
      <c r="J131" s="65"/>
      <c r="K131" s="66"/>
      <c r="L131" s="67"/>
      <c r="M131" s="68"/>
      <c r="N131" s="69"/>
      <c r="O131" s="70"/>
      <c r="P131" s="69"/>
      <c r="Q131" s="105"/>
      <c r="R131" s="105"/>
      <c r="S131" s="105"/>
      <c r="AA131" s="329"/>
      <c r="AB131" s="343"/>
      <c r="AC131" s="344"/>
      <c r="AD131" s="341"/>
      <c r="AE131" s="342"/>
      <c r="AF131" s="121"/>
      <c r="AG131" s="358"/>
      <c r="AH131" s="257"/>
      <c r="AI131" s="256" t="s">
        <v>132</v>
      </c>
      <c r="AJ131" s="256"/>
      <c r="AK131" s="256"/>
      <c r="AL131" s="256"/>
      <c r="AM131" s="256"/>
      <c r="AN131" s="260" t="s">
        <v>222</v>
      </c>
      <c r="AO131" s="261">
        <f>Horaire!K3</f>
        <v>6</v>
      </c>
      <c r="CA131" s="71"/>
    </row>
    <row r="132" spans="1:79" s="57" customFormat="1" ht="14.4" customHeight="1" x14ac:dyDescent="0.3">
      <c r="A132" s="43" t="e">
        <f>VLOOKUP(B132,Données!$A$3:$H$1003,4)</f>
        <v>#N/A</v>
      </c>
      <c r="B132" s="20"/>
      <c r="C132" s="98" t="e">
        <f>IF(B132=Données!N$1,Données!$N$2,VLOOKUP(B132,Données!$A$3:$H$1003,3))</f>
        <v>#N/A</v>
      </c>
      <c r="D132" s="43" t="e">
        <f>IF(C132="Dummy",Données!$N$3,ROUNDDOWN(O132/P132,0))</f>
        <v>#N/A</v>
      </c>
      <c r="E132" s="44"/>
      <c r="F132" s="44"/>
      <c r="G132" s="44"/>
      <c r="H132" s="45" t="s">
        <v>119</v>
      </c>
      <c r="I132" s="46"/>
      <c r="J132" s="47"/>
      <c r="K132" s="48"/>
      <c r="L132" s="49"/>
      <c r="M132" s="50">
        <f>SUM(E132:G132)</f>
        <v>0</v>
      </c>
      <c r="N132" s="50">
        <f>COUNTIF(E132:G132,"&gt;0")</f>
        <v>0</v>
      </c>
      <c r="O132" s="51">
        <f>M132</f>
        <v>0</v>
      </c>
      <c r="P132" s="50">
        <f>N132</f>
        <v>0</v>
      </c>
      <c r="Q132" s="105"/>
      <c r="R132" s="105"/>
      <c r="S132" s="105"/>
      <c r="AA132" s="329"/>
      <c r="AB132" s="343"/>
      <c r="AC132" s="344"/>
      <c r="AD132" s="341"/>
      <c r="AE132" s="342"/>
      <c r="AF132" s="121"/>
      <c r="AG132" s="359"/>
      <c r="AH132" s="258"/>
      <c r="AI132" s="259"/>
      <c r="AJ132" s="259"/>
      <c r="AK132" s="259"/>
      <c r="AL132" s="259"/>
      <c r="AM132" s="259"/>
      <c r="AN132" s="260"/>
      <c r="AO132" s="261"/>
      <c r="CA132" s="53">
        <f t="shared" ref="CA132:CA160" ca="1" si="55">AMENDE(H132)</f>
        <v>10</v>
      </c>
    </row>
    <row r="133" spans="1:79" s="57" customFormat="1" ht="14.4" customHeight="1" x14ac:dyDescent="0.3">
      <c r="A133" s="43" t="e">
        <f>VLOOKUP(B133,Données!$A$3:$H$1003,4)</f>
        <v>#N/A</v>
      </c>
      <c r="B133" s="20"/>
      <c r="C133" s="98" t="e">
        <f>IF(B133=Données!N$1,Données!$N$2,VLOOKUP(B133,Données!$A$3:$H$1003,3))</f>
        <v>#N/A</v>
      </c>
      <c r="D133" s="43" t="e">
        <f>IF(C133="Dummy",Données!$N$3,ROUNDDOWN(O133/P133,0))</f>
        <v>#N/A</v>
      </c>
      <c r="E133" s="44"/>
      <c r="F133" s="44"/>
      <c r="G133" s="44"/>
      <c r="H133" s="45"/>
      <c r="I133" s="46"/>
      <c r="J133" s="47"/>
      <c r="K133" s="48"/>
      <c r="L133" s="49"/>
      <c r="M133" s="50">
        <f t="shared" ref="M133:M136" si="56">SUM(E133:G133)</f>
        <v>0</v>
      </c>
      <c r="N133" s="50">
        <f t="shared" ref="N133:N136" si="57">COUNTIF(E133:G133,"&gt;0")</f>
        <v>0</v>
      </c>
      <c r="O133" s="51">
        <f t="shared" ref="O133:O140" si="58">M133</f>
        <v>0</v>
      </c>
      <c r="P133" s="50">
        <f t="shared" ref="P133:P140" si="59">N133</f>
        <v>0</v>
      </c>
      <c r="Q133" s="105"/>
      <c r="R133" s="105"/>
      <c r="S133" s="105"/>
      <c r="AA133" s="329"/>
      <c r="AB133" s="343"/>
      <c r="AC133" s="344"/>
      <c r="AD133" s="341"/>
      <c r="AE133" s="342"/>
      <c r="AF133" s="121"/>
      <c r="AG133" s="360" t="s">
        <v>223</v>
      </c>
      <c r="AH133" s="262">
        <v>6</v>
      </c>
      <c r="AI133" s="256"/>
      <c r="AJ133" s="256"/>
      <c r="AK133" s="256" t="s">
        <v>134</v>
      </c>
      <c r="AL133" s="263">
        <f>$AL$5</f>
        <v>42621</v>
      </c>
      <c r="AM133" s="264"/>
      <c r="AN133" s="265"/>
      <c r="AO133" s="266"/>
      <c r="CA133" s="53">
        <f t="shared" ca="1" si="55"/>
        <v>0</v>
      </c>
    </row>
    <row r="134" spans="1:79" s="57" customFormat="1" ht="14.4" customHeight="1" x14ac:dyDescent="0.3">
      <c r="A134" s="43" t="e">
        <f>VLOOKUP(B134,Données!$A$3:$H$1003,4)</f>
        <v>#N/A</v>
      </c>
      <c r="B134" s="20"/>
      <c r="C134" s="98" t="e">
        <f>IF(B134=Données!N$1,Données!$N$2,VLOOKUP(B134,Données!$A$3:$H$1003,3))</f>
        <v>#N/A</v>
      </c>
      <c r="D134" s="43" t="e">
        <f>IF(C134="Dummy",Données!$N$3,ROUNDDOWN(O134/P134,0))</f>
        <v>#N/A</v>
      </c>
      <c r="E134" s="44"/>
      <c r="F134" s="44"/>
      <c r="G134" s="44"/>
      <c r="H134" s="45"/>
      <c r="I134" s="46"/>
      <c r="J134" s="47"/>
      <c r="K134" s="48"/>
      <c r="L134" s="49"/>
      <c r="M134" s="50">
        <f t="shared" si="56"/>
        <v>0</v>
      </c>
      <c r="N134" s="50">
        <f t="shared" si="57"/>
        <v>0</v>
      </c>
      <c r="O134" s="51">
        <f t="shared" si="58"/>
        <v>0</v>
      </c>
      <c r="P134" s="50">
        <f t="shared" si="59"/>
        <v>0</v>
      </c>
      <c r="Q134" s="105"/>
      <c r="R134" s="105"/>
      <c r="S134" s="105"/>
      <c r="AA134" s="329"/>
      <c r="AB134" s="345"/>
      <c r="AC134" s="344"/>
      <c r="AD134" s="341"/>
      <c r="AE134" s="342"/>
      <c r="AF134" s="121"/>
      <c r="AG134" s="361"/>
      <c r="AH134" s="258"/>
      <c r="AI134" s="259"/>
      <c r="AJ134" s="259"/>
      <c r="AK134" s="259"/>
      <c r="AL134" s="258"/>
      <c r="AM134" s="259"/>
      <c r="AN134" s="260"/>
      <c r="AO134" s="261"/>
      <c r="CA134" s="53">
        <f t="shared" ca="1" si="55"/>
        <v>0</v>
      </c>
    </row>
    <row r="135" spans="1:79" s="57" customFormat="1" ht="14.4" customHeight="1" x14ac:dyDescent="0.3">
      <c r="A135" s="43" t="e">
        <f>VLOOKUP(B135,Données!$A$3:$H$1003,4)</f>
        <v>#N/A</v>
      </c>
      <c r="B135" s="20"/>
      <c r="C135" s="98" t="e">
        <f>IF(B135=Données!N$1,Données!$N$2,VLOOKUP(B135,Données!$A$3:$H$1003,3))</f>
        <v>#N/A</v>
      </c>
      <c r="D135" s="43" t="e">
        <f>IF(C135="Dummy",Données!$N$3,ROUNDDOWN(O135/P135,0))</f>
        <v>#N/A</v>
      </c>
      <c r="E135" s="44"/>
      <c r="F135" s="44"/>
      <c r="G135" s="44"/>
      <c r="H135" s="45"/>
      <c r="I135" s="46"/>
      <c r="J135" s="47"/>
      <c r="K135" s="48"/>
      <c r="L135" s="49"/>
      <c r="M135" s="50">
        <f t="shared" si="56"/>
        <v>0</v>
      </c>
      <c r="N135" s="50">
        <f t="shared" si="57"/>
        <v>0</v>
      </c>
      <c r="O135" s="51">
        <f t="shared" si="58"/>
        <v>0</v>
      </c>
      <c r="P135" s="50">
        <f t="shared" si="59"/>
        <v>0</v>
      </c>
      <c r="Q135" s="105"/>
      <c r="R135" s="105"/>
      <c r="S135" s="105"/>
      <c r="AA135" s="329"/>
      <c r="AB135" s="331"/>
      <c r="AC135" s="331"/>
      <c r="AD135" s="334" t="s">
        <v>145</v>
      </c>
      <c r="AE135" s="346"/>
      <c r="AF135" s="121"/>
      <c r="AG135" s="360" t="s">
        <v>140</v>
      </c>
      <c r="AH135" s="356"/>
      <c r="AI135" s="257"/>
      <c r="AJ135" s="258"/>
      <c r="AK135" s="352"/>
      <c r="AL135" s="260" t="str">
        <f>$AL$7</f>
        <v>Semaine-01</v>
      </c>
      <c r="AM135" s="267"/>
      <c r="AN135" s="352"/>
      <c r="AO135" s="353"/>
      <c r="CA135" s="53">
        <f t="shared" ca="1" si="55"/>
        <v>0</v>
      </c>
    </row>
    <row r="136" spans="1:79" s="57" customFormat="1" ht="14.4" customHeight="1" thickBot="1" x14ac:dyDescent="0.35">
      <c r="A136" s="43" t="e">
        <f>VLOOKUP(B136,Données!$A$3:$H$1003,4)</f>
        <v>#N/A</v>
      </c>
      <c r="B136" s="20"/>
      <c r="C136" s="98" t="e">
        <f>IF(B136=Données!N$1,Données!$N$2,VLOOKUP(B136,Données!$A$3:$H$1003,3))</f>
        <v>#N/A</v>
      </c>
      <c r="D136" s="43" t="e">
        <f>IF(C136="Dummy",Données!$N$3,ROUNDDOWN(O136/P136,0))</f>
        <v>#N/A</v>
      </c>
      <c r="E136" s="44"/>
      <c r="F136" s="44"/>
      <c r="G136" s="44"/>
      <c r="H136" s="45"/>
      <c r="I136" s="46"/>
      <c r="J136" s="47"/>
      <c r="K136" s="48"/>
      <c r="L136" s="49"/>
      <c r="M136" s="50">
        <f t="shared" si="56"/>
        <v>0</v>
      </c>
      <c r="N136" s="50">
        <f t="shared" si="57"/>
        <v>0</v>
      </c>
      <c r="O136" s="51">
        <f t="shared" si="58"/>
        <v>0</v>
      </c>
      <c r="P136" s="50">
        <f t="shared" si="59"/>
        <v>0</v>
      </c>
      <c r="Q136" s="105"/>
      <c r="R136" s="105"/>
      <c r="S136" s="105"/>
      <c r="AA136" s="329"/>
      <c r="AB136" s="331"/>
      <c r="AC136" s="331"/>
      <c r="AD136" s="331"/>
      <c r="AE136" s="337"/>
      <c r="AF136" s="121"/>
      <c r="AG136" s="362"/>
      <c r="AH136" s="268"/>
      <c r="AI136" s="270"/>
      <c r="AJ136" s="271"/>
      <c r="AK136" s="271"/>
      <c r="AL136" s="268"/>
      <c r="AM136" s="269"/>
      <c r="AN136" s="270"/>
      <c r="AO136" s="272"/>
      <c r="CA136" s="53">
        <f t="shared" ca="1" si="55"/>
        <v>0</v>
      </c>
    </row>
    <row r="137" spans="1:79" s="57" customFormat="1" ht="14.4" customHeight="1" x14ac:dyDescent="0.3">
      <c r="A137" s="34" t="s">
        <v>46</v>
      </c>
      <c r="B137" s="20"/>
      <c r="C137" s="99" t="e">
        <f>VLOOKUP(B137,Données!$A$3:$H$1003,3)</f>
        <v>#N/A</v>
      </c>
      <c r="D137" s="34"/>
      <c r="E137" s="54"/>
      <c r="F137" s="54"/>
      <c r="G137" s="54"/>
      <c r="H137" s="45"/>
      <c r="I137" s="46"/>
      <c r="J137" s="47"/>
      <c r="K137" s="48"/>
      <c r="L137" s="49"/>
      <c r="M137" s="55">
        <f>SUM(E137:G137)</f>
        <v>0</v>
      </c>
      <c r="N137" s="55">
        <f>COUNTIF(E137:G137,("&gt;0"))</f>
        <v>0</v>
      </c>
      <c r="O137" s="56">
        <f t="shared" si="58"/>
        <v>0</v>
      </c>
      <c r="P137" s="55">
        <f t="shared" si="59"/>
        <v>0</v>
      </c>
      <c r="Q137" s="105"/>
      <c r="R137" s="105"/>
      <c r="S137" s="105"/>
      <c r="AA137" s="347"/>
      <c r="AB137" s="348" t="s">
        <v>146</v>
      </c>
      <c r="AC137" s="349"/>
      <c r="AD137" s="350" t="s">
        <v>147</v>
      </c>
      <c r="AE137" s="351"/>
      <c r="AF137" s="121"/>
      <c r="AG137" s="363" t="s">
        <v>142</v>
      </c>
      <c r="AH137" s="274" t="s">
        <v>143</v>
      </c>
      <c r="AI137" s="275">
        <v>1</v>
      </c>
      <c r="AJ137" s="275">
        <v>2</v>
      </c>
      <c r="AK137" s="275">
        <v>3</v>
      </c>
      <c r="AL137" s="275" t="s">
        <v>144</v>
      </c>
      <c r="AM137" s="275">
        <v>69</v>
      </c>
      <c r="AN137" s="276">
        <v>169</v>
      </c>
      <c r="AO137" s="277">
        <v>269</v>
      </c>
      <c r="CA137" s="53">
        <f t="shared" ca="1" si="55"/>
        <v>0</v>
      </c>
    </row>
    <row r="138" spans="1:79" s="57" customFormat="1" ht="14.4" customHeight="1" x14ac:dyDescent="0.3">
      <c r="A138" s="34" t="s">
        <v>46</v>
      </c>
      <c r="B138" s="20"/>
      <c r="C138" s="99" t="e">
        <f>VLOOKUP(B138,Données!$A$3:$H$1003,3)</f>
        <v>#N/A</v>
      </c>
      <c r="D138" s="34"/>
      <c r="E138" s="54"/>
      <c r="F138" s="54"/>
      <c r="G138" s="54"/>
      <c r="H138" s="45"/>
      <c r="I138" s="46"/>
      <c r="J138" s="47"/>
      <c r="K138" s="48"/>
      <c r="L138" s="49"/>
      <c r="M138" s="55">
        <f>SUM(E138:G138)</f>
        <v>0</v>
      </c>
      <c r="N138" s="55">
        <f>COUNTIF(E138:G138,("&gt;0"))</f>
        <v>0</v>
      </c>
      <c r="O138" s="56">
        <f t="shared" si="58"/>
        <v>0</v>
      </c>
      <c r="P138" s="55">
        <f t="shared" si="59"/>
        <v>0</v>
      </c>
      <c r="Q138" s="105"/>
      <c r="R138" s="105"/>
      <c r="S138" s="105"/>
      <c r="AA138" s="121"/>
      <c r="AB138" s="121"/>
      <c r="AC138" s="121"/>
      <c r="AD138" s="121"/>
      <c r="AE138" s="121"/>
      <c r="AF138" s="121"/>
      <c r="AG138" s="364"/>
      <c r="AH138" s="278"/>
      <c r="AI138" s="279"/>
      <c r="AJ138" s="279"/>
      <c r="AK138" s="279"/>
      <c r="AL138" s="279"/>
      <c r="AM138" s="280"/>
      <c r="AN138" s="281"/>
      <c r="AO138" s="282"/>
      <c r="CA138" s="53">
        <f t="shared" ca="1" si="55"/>
        <v>0</v>
      </c>
    </row>
    <row r="139" spans="1:79" s="57" customFormat="1" ht="14.4" customHeight="1" x14ac:dyDescent="0.3">
      <c r="A139" s="58" t="s">
        <v>47</v>
      </c>
      <c r="B139" s="20"/>
      <c r="C139" s="100" t="e">
        <f>VLOOKUP(B139,Données!$A$3:$H$1003,3)</f>
        <v>#N/A</v>
      </c>
      <c r="D139" s="58"/>
      <c r="E139" s="54"/>
      <c r="F139" s="54"/>
      <c r="G139" s="54"/>
      <c r="H139" s="45"/>
      <c r="I139" s="46"/>
      <c r="J139" s="47"/>
      <c r="K139" s="48"/>
      <c r="L139" s="49"/>
      <c r="M139" s="59">
        <f>SUM(E139:G139)</f>
        <v>0</v>
      </c>
      <c r="N139" s="59">
        <f>COUNTIF(E139:G139,("&gt;0"))</f>
        <v>0</v>
      </c>
      <c r="O139" s="60">
        <f t="shared" si="58"/>
        <v>0</v>
      </c>
      <c r="P139" s="59">
        <f t="shared" si="59"/>
        <v>0</v>
      </c>
      <c r="Q139" s="105"/>
      <c r="R139" s="105"/>
      <c r="S139" s="105"/>
      <c r="AA139" s="121"/>
      <c r="AB139" s="121"/>
      <c r="AC139" s="121"/>
      <c r="AD139" s="121"/>
      <c r="AE139" s="121"/>
      <c r="AF139" s="121"/>
      <c r="AG139" s="364"/>
      <c r="AH139" s="278"/>
      <c r="AI139" s="279"/>
      <c r="AJ139" s="279"/>
      <c r="AK139" s="279"/>
      <c r="AL139" s="279"/>
      <c r="AM139" s="280"/>
      <c r="AN139" s="281"/>
      <c r="AO139" s="282"/>
      <c r="CA139" s="53">
        <f t="shared" ca="1" si="55"/>
        <v>0</v>
      </c>
    </row>
    <row r="140" spans="1:79" s="57" customFormat="1" ht="14.4" customHeight="1" x14ac:dyDescent="0.3">
      <c r="A140" s="58" t="s">
        <v>47</v>
      </c>
      <c r="B140" s="20"/>
      <c r="C140" s="100" t="e">
        <f>VLOOKUP(B140,Données!$A$3:$H$1003,3)</f>
        <v>#N/A</v>
      </c>
      <c r="D140" s="58"/>
      <c r="E140" s="54"/>
      <c r="F140" s="54"/>
      <c r="G140" s="54"/>
      <c r="H140" s="45"/>
      <c r="I140" s="46"/>
      <c r="J140" s="47"/>
      <c r="K140" s="48"/>
      <c r="L140" s="49"/>
      <c r="M140" s="59">
        <f>SUM(E140:G140)</f>
        <v>0</v>
      </c>
      <c r="N140" s="59">
        <f>COUNTIF(E140:G140,("&gt;0"))</f>
        <v>0</v>
      </c>
      <c r="O140" s="60">
        <f t="shared" si="58"/>
        <v>0</v>
      </c>
      <c r="P140" s="59">
        <f t="shared" si="59"/>
        <v>0</v>
      </c>
      <c r="Q140" s="105"/>
      <c r="R140" s="105"/>
      <c r="S140" s="105"/>
      <c r="AA140" s="326"/>
      <c r="AB140" s="327" t="s">
        <v>126</v>
      </c>
      <c r="AC140" s="327"/>
      <c r="AD140" s="327" t="s">
        <v>127</v>
      </c>
      <c r="AE140" s="328">
        <f>$AE$2</f>
        <v>42621</v>
      </c>
      <c r="AF140" s="121"/>
      <c r="AG140" s="364"/>
      <c r="AH140" s="278"/>
      <c r="AI140" s="279"/>
      <c r="AJ140" s="279"/>
      <c r="AK140" s="279"/>
      <c r="AL140" s="279"/>
      <c r="AM140" s="280"/>
      <c r="AN140" s="281"/>
      <c r="AO140" s="282"/>
      <c r="CA140" s="53">
        <f t="shared" ca="1" si="55"/>
        <v>0</v>
      </c>
    </row>
    <row r="141" spans="1:79" s="57" customFormat="1" ht="14.4" customHeight="1" x14ac:dyDescent="0.3">
      <c r="A141" s="61"/>
      <c r="B141" s="61"/>
      <c r="C141" s="97" t="s">
        <v>61</v>
      </c>
      <c r="D141" s="61"/>
      <c r="E141" s="62"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2"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2"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3"/>
      <c r="I141" s="64"/>
      <c r="J141" s="65"/>
      <c r="K141" s="66"/>
      <c r="L141" s="67"/>
      <c r="M141" s="68"/>
      <c r="N141" s="69"/>
      <c r="O141" s="70"/>
      <c r="P141" s="69"/>
      <c r="Q141" s="105"/>
      <c r="R141" s="105"/>
      <c r="S141" s="105"/>
      <c r="AA141" s="329"/>
      <c r="AB141" s="330" t="s">
        <v>63</v>
      </c>
      <c r="AC141" s="331"/>
      <c r="AD141" s="332" t="s">
        <v>130</v>
      </c>
      <c r="AE141" s="332" t="s">
        <v>131</v>
      </c>
      <c r="AF141" s="121"/>
      <c r="AG141" s="364"/>
      <c r="AH141" s="278"/>
      <c r="AI141" s="279"/>
      <c r="AJ141" s="279"/>
      <c r="AK141" s="279"/>
      <c r="AL141" s="279"/>
      <c r="AM141" s="280"/>
      <c r="AN141" s="281"/>
      <c r="AO141" s="282"/>
      <c r="CA141" s="71"/>
    </row>
    <row r="142" spans="1:79" s="57" customFormat="1" ht="14.4" customHeight="1" thickBot="1" x14ac:dyDescent="0.35">
      <c r="A142" s="43" t="e">
        <f>VLOOKUP(B142,Données!$A$3:$H$1003,4)</f>
        <v>#N/A</v>
      </c>
      <c r="B142" s="20"/>
      <c r="C142" s="98" t="e">
        <f>IF(B142=Données!N$1,Données!$N$2,VLOOKUP(B142,Données!$A$3:$H$1003,3))</f>
        <v>#N/A</v>
      </c>
      <c r="D142" s="43" t="e">
        <f>IF(C142="Dummy",Données!$N$3,ROUNDDOWN(O142/P142,0))</f>
        <v>#N/A</v>
      </c>
      <c r="E142" s="44"/>
      <c r="F142" s="44"/>
      <c r="G142" s="44"/>
      <c r="H142" s="45" t="s">
        <v>119</v>
      </c>
      <c r="I142" s="46"/>
      <c r="J142" s="47"/>
      <c r="K142" s="48"/>
      <c r="L142" s="49"/>
      <c r="M142" s="50">
        <f>SUM(E142:G142)</f>
        <v>0</v>
      </c>
      <c r="N142" s="50">
        <f>COUNTIF(E142:G142,"&gt;0")</f>
        <v>0</v>
      </c>
      <c r="O142" s="51">
        <f>M142</f>
        <v>0</v>
      </c>
      <c r="P142" s="50">
        <f>N142</f>
        <v>0</v>
      </c>
      <c r="Q142" s="105"/>
      <c r="R142" s="105"/>
      <c r="S142" s="105"/>
      <c r="AA142" s="329"/>
      <c r="AB142" s="333"/>
      <c r="AC142" s="331"/>
      <c r="AD142" s="334" t="s">
        <v>133</v>
      </c>
      <c r="AE142" s="334" t="s">
        <v>131</v>
      </c>
      <c r="AF142" s="121"/>
      <c r="AG142" s="365"/>
      <c r="AH142" s="283"/>
      <c r="AI142" s="284"/>
      <c r="AJ142" s="284"/>
      <c r="AK142" s="284"/>
      <c r="AL142" s="284"/>
      <c r="AM142" s="285"/>
      <c r="AN142" s="286"/>
      <c r="AO142" s="287"/>
      <c r="CA142" s="53">
        <f t="shared" ca="1" si="55"/>
        <v>10</v>
      </c>
    </row>
    <row r="143" spans="1:79" s="57" customFormat="1" ht="14.4" customHeight="1" x14ac:dyDescent="0.3">
      <c r="A143" s="43" t="e">
        <f>VLOOKUP(B143,Données!$A$3:$H$1003,4)</f>
        <v>#N/A</v>
      </c>
      <c r="B143" s="20"/>
      <c r="C143" s="98" t="e">
        <f>IF(B143=Données!N$1,Données!$N$2,VLOOKUP(B143,Données!$A$3:$H$1003,3))</f>
        <v>#N/A</v>
      </c>
      <c r="D143" s="43" t="e">
        <f>IF(C143="Dummy",Données!$N$3,ROUNDDOWN(O143/P143,0))</f>
        <v>#N/A</v>
      </c>
      <c r="E143" s="44"/>
      <c r="F143" s="44"/>
      <c r="G143" s="44"/>
      <c r="H143" s="45"/>
      <c r="I143" s="46"/>
      <c r="J143" s="47"/>
      <c r="K143" s="48"/>
      <c r="L143" s="49"/>
      <c r="M143" s="50">
        <f t="shared" ref="M143:M146" si="60">SUM(E143:G143)</f>
        <v>0</v>
      </c>
      <c r="N143" s="50">
        <f t="shared" ref="N143:N146" si="61">COUNTIF(E143:G143,"&gt;0")</f>
        <v>0</v>
      </c>
      <c r="O143" s="51">
        <f t="shared" ref="O143:O150" si="62">M143</f>
        <v>0</v>
      </c>
      <c r="P143" s="50">
        <f t="shared" ref="P143:P150" si="63">N143</f>
        <v>0</v>
      </c>
      <c r="Q143" s="105"/>
      <c r="R143" s="105"/>
      <c r="S143" s="105"/>
      <c r="AA143" s="329"/>
      <c r="AB143" s="333"/>
      <c r="AC143" s="331"/>
      <c r="AD143" s="335"/>
      <c r="AE143" s="336"/>
      <c r="AF143" s="121"/>
      <c r="AG143" s="366" t="s">
        <v>148</v>
      </c>
      <c r="AH143" s="288"/>
      <c r="AI143" s="289"/>
      <c r="AJ143" s="289"/>
      <c r="AK143" s="289"/>
      <c r="AL143" s="289"/>
      <c r="AM143" s="290"/>
      <c r="AN143" s="276"/>
      <c r="AO143" s="277"/>
      <c r="CA143" s="53">
        <f t="shared" ca="1" si="55"/>
        <v>0</v>
      </c>
    </row>
    <row r="144" spans="1:79" s="57" customFormat="1" ht="14.4" customHeight="1" x14ac:dyDescent="0.3">
      <c r="A144" s="43" t="e">
        <f>VLOOKUP(B144,Données!$A$3:$H$1003,4)</f>
        <v>#N/A</v>
      </c>
      <c r="B144" s="20"/>
      <c r="C144" s="98" t="e">
        <f>IF(B144=Données!N$1,Données!$N$2,VLOOKUP(B144,Données!$A$3:$H$1003,3))</f>
        <v>#N/A</v>
      </c>
      <c r="D144" s="43" t="e">
        <f>IF(C144="Dummy",Données!$N$3,ROUNDDOWN(O144/P144,0))</f>
        <v>#N/A</v>
      </c>
      <c r="E144" s="44"/>
      <c r="F144" s="44"/>
      <c r="G144" s="44"/>
      <c r="H144" s="45"/>
      <c r="I144" s="46"/>
      <c r="J144" s="47"/>
      <c r="K144" s="48"/>
      <c r="L144" s="49"/>
      <c r="M144" s="50">
        <f t="shared" si="60"/>
        <v>0</v>
      </c>
      <c r="N144" s="50">
        <f t="shared" si="61"/>
        <v>0</v>
      </c>
      <c r="O144" s="51">
        <f t="shared" si="62"/>
        <v>0</v>
      </c>
      <c r="P144" s="50">
        <f t="shared" si="63"/>
        <v>0</v>
      </c>
      <c r="Q144" s="105"/>
      <c r="R144" s="105"/>
      <c r="S144" s="105"/>
      <c r="AA144" s="329"/>
      <c r="AB144" s="331" t="s">
        <v>56</v>
      </c>
      <c r="AC144" s="331"/>
      <c r="AD144" s="331"/>
      <c r="AE144" s="337" t="s">
        <v>136</v>
      </c>
      <c r="AF144" s="121"/>
      <c r="AG144" s="367" t="s">
        <v>149</v>
      </c>
      <c r="AH144" s="291"/>
      <c r="AI144" s="292"/>
      <c r="AJ144" s="292"/>
      <c r="AK144" s="292"/>
      <c r="AL144" s="292"/>
      <c r="AM144" s="293"/>
      <c r="AN144" s="281"/>
      <c r="AO144" s="282"/>
      <c r="CA144" s="53">
        <f t="shared" ca="1" si="55"/>
        <v>0</v>
      </c>
    </row>
    <row r="145" spans="1:79" s="57" customFormat="1" ht="14.4" customHeight="1" thickBot="1" x14ac:dyDescent="0.35">
      <c r="A145" s="43" t="e">
        <f>VLOOKUP(B145,Données!$A$3:$H$1003,4)</f>
        <v>#N/A</v>
      </c>
      <c r="B145" s="20"/>
      <c r="C145" s="98" t="e">
        <f>IF(B145=Données!N$1,Données!$N$2,VLOOKUP(B145,Données!$A$3:$H$1003,3))</f>
        <v>#N/A</v>
      </c>
      <c r="D145" s="43" t="e">
        <f>IF(C145="Dummy",Données!$N$3,ROUNDDOWN(O145/P145,0))</f>
        <v>#N/A</v>
      </c>
      <c r="E145" s="44"/>
      <c r="F145" s="44"/>
      <c r="G145" s="44"/>
      <c r="H145" s="45"/>
      <c r="I145" s="46"/>
      <c r="J145" s="47"/>
      <c r="K145" s="48"/>
      <c r="L145" s="49"/>
      <c r="M145" s="50">
        <f t="shared" si="60"/>
        <v>0</v>
      </c>
      <c r="N145" s="50">
        <f t="shared" si="61"/>
        <v>0</v>
      </c>
      <c r="O145" s="51">
        <f t="shared" si="62"/>
        <v>0</v>
      </c>
      <c r="P145" s="50">
        <f t="shared" si="63"/>
        <v>0</v>
      </c>
      <c r="Q145" s="105"/>
      <c r="R145" s="105"/>
      <c r="S145" s="105"/>
      <c r="AA145" s="329"/>
      <c r="AB145" s="338" t="s">
        <v>137</v>
      </c>
      <c r="AC145" s="378"/>
      <c r="AD145" s="338" t="s">
        <v>138</v>
      </c>
      <c r="AE145" s="338" t="s">
        <v>139</v>
      </c>
      <c r="AF145" s="121"/>
      <c r="AG145" s="368" t="s">
        <v>144</v>
      </c>
      <c r="AH145" s="294"/>
      <c r="AI145" s="295"/>
      <c r="AJ145" s="295"/>
      <c r="AK145" s="295"/>
      <c r="AL145" s="295"/>
      <c r="AM145" s="296"/>
      <c r="AN145" s="297"/>
      <c r="AO145" s="298"/>
      <c r="CA145" s="53">
        <f t="shared" ca="1" si="55"/>
        <v>0</v>
      </c>
    </row>
    <row r="146" spans="1:79" s="57" customFormat="1" ht="14.4" customHeight="1" thickBot="1" x14ac:dyDescent="0.35">
      <c r="A146" s="43" t="e">
        <f>VLOOKUP(B146,Données!$A$3:$H$1003,4)</f>
        <v>#N/A</v>
      </c>
      <c r="B146" s="20"/>
      <c r="C146" s="98" t="e">
        <f>IF(B146=Données!N$1,Données!$N$2,VLOOKUP(B146,Données!$A$3:$H$1003,3))</f>
        <v>#N/A</v>
      </c>
      <c r="D146" s="43" t="e">
        <f>IF(C146="Dummy",Données!$N$3,ROUNDDOWN(O146/P146,0))</f>
        <v>#N/A</v>
      </c>
      <c r="E146" s="44"/>
      <c r="F146" s="44"/>
      <c r="G146" s="44"/>
      <c r="H146" s="45"/>
      <c r="I146" s="46"/>
      <c r="J146" s="47"/>
      <c r="K146" s="48"/>
      <c r="L146" s="49"/>
      <c r="M146" s="50">
        <f t="shared" si="60"/>
        <v>0</v>
      </c>
      <c r="N146" s="50">
        <f t="shared" si="61"/>
        <v>0</v>
      </c>
      <c r="O146" s="51">
        <f t="shared" si="62"/>
        <v>0</v>
      </c>
      <c r="P146" s="50">
        <f t="shared" si="63"/>
        <v>0</v>
      </c>
      <c r="Q146" s="105"/>
      <c r="R146" s="105"/>
      <c r="S146" s="105"/>
      <c r="AA146" s="329"/>
      <c r="AB146" s="339"/>
      <c r="AC146" s="340"/>
      <c r="AD146" s="341"/>
      <c r="AE146" s="342"/>
      <c r="AF146" s="121"/>
      <c r="AG146" s="369" t="s">
        <v>150</v>
      </c>
      <c r="AH146" s="299"/>
      <c r="AI146" s="300"/>
      <c r="AJ146" s="301"/>
      <c r="AK146" s="302"/>
      <c r="AL146" s="303" t="s">
        <v>151</v>
      </c>
      <c r="AM146" s="304"/>
      <c r="AN146" s="305"/>
      <c r="AO146" s="306"/>
      <c r="CA146" s="53">
        <f t="shared" ca="1" si="55"/>
        <v>0</v>
      </c>
    </row>
    <row r="147" spans="1:79" s="57" customFormat="1" ht="14.4" customHeight="1" thickBot="1" x14ac:dyDescent="0.35">
      <c r="A147" s="34" t="s">
        <v>46</v>
      </c>
      <c r="B147" s="20"/>
      <c r="C147" s="99" t="e">
        <f>VLOOKUP(B147,Données!$A$3:$H$1003,3)</f>
        <v>#N/A</v>
      </c>
      <c r="D147" s="34"/>
      <c r="E147" s="54"/>
      <c r="F147" s="54"/>
      <c r="G147" s="54"/>
      <c r="H147" s="45"/>
      <c r="I147" s="46"/>
      <c r="J147" s="47"/>
      <c r="K147" s="48"/>
      <c r="L147" s="49"/>
      <c r="M147" s="55">
        <f>SUM(E147:G147)</f>
        <v>0</v>
      </c>
      <c r="N147" s="55">
        <f>COUNTIF(E147:G147,("&gt;0"))</f>
        <v>0</v>
      </c>
      <c r="O147" s="56">
        <f t="shared" si="62"/>
        <v>0</v>
      </c>
      <c r="P147" s="55">
        <f t="shared" si="63"/>
        <v>0</v>
      </c>
      <c r="Q147" s="105"/>
      <c r="R147" s="105"/>
      <c r="S147" s="105"/>
      <c r="AA147" s="329"/>
      <c r="AB147" s="343"/>
      <c r="AC147" s="344"/>
      <c r="AD147" s="341"/>
      <c r="AE147" s="342"/>
      <c r="AF147" s="121"/>
      <c r="AG147" s="370" t="s">
        <v>152</v>
      </c>
      <c r="AH147" s="308"/>
      <c r="AI147" s="309"/>
      <c r="AJ147" s="310"/>
      <c r="AK147" s="310"/>
      <c r="AL147" s="271"/>
      <c r="AM147" s="307"/>
      <c r="AN147" s="307"/>
      <c r="AO147" s="311"/>
      <c r="CA147" s="53">
        <f t="shared" ca="1" si="55"/>
        <v>0</v>
      </c>
    </row>
    <row r="148" spans="1:79" s="57" customFormat="1" ht="14.4" customHeight="1" x14ac:dyDescent="0.3">
      <c r="A148" s="34" t="s">
        <v>46</v>
      </c>
      <c r="B148" s="20"/>
      <c r="C148" s="99" t="e">
        <f>VLOOKUP(B148,Données!$A$3:$H$1003,3)</f>
        <v>#N/A</v>
      </c>
      <c r="D148" s="34"/>
      <c r="E148" s="54"/>
      <c r="F148" s="54"/>
      <c r="G148" s="54"/>
      <c r="H148" s="45"/>
      <c r="I148" s="46"/>
      <c r="J148" s="47"/>
      <c r="K148" s="48"/>
      <c r="L148" s="49"/>
      <c r="M148" s="55">
        <f>SUM(E148:G148)</f>
        <v>0</v>
      </c>
      <c r="N148" s="55">
        <f>COUNTIF(E148:G148,("&gt;0"))</f>
        <v>0</v>
      </c>
      <c r="O148" s="56">
        <f t="shared" si="62"/>
        <v>0</v>
      </c>
      <c r="P148" s="55">
        <f t="shared" si="63"/>
        <v>0</v>
      </c>
      <c r="Q148" s="105"/>
      <c r="R148" s="105"/>
      <c r="S148" s="105"/>
      <c r="AA148" s="329"/>
      <c r="AB148" s="343"/>
      <c r="AC148" s="344"/>
      <c r="AD148" s="341"/>
      <c r="AE148" s="342"/>
      <c r="AF148" s="121"/>
      <c r="AG148" s="371" t="s">
        <v>153</v>
      </c>
      <c r="AH148" s="273"/>
      <c r="AI148" s="275">
        <v>1</v>
      </c>
      <c r="AJ148" s="275">
        <v>2</v>
      </c>
      <c r="AK148" s="275">
        <v>3</v>
      </c>
      <c r="AL148" s="275" t="s">
        <v>144</v>
      </c>
      <c r="AM148" s="275">
        <v>69</v>
      </c>
      <c r="AN148" s="276">
        <v>169</v>
      </c>
      <c r="AO148" s="277">
        <v>269</v>
      </c>
      <c r="CA148" s="53">
        <f t="shared" ca="1" si="55"/>
        <v>0</v>
      </c>
    </row>
    <row r="149" spans="1:79" s="57" customFormat="1" ht="14.4" customHeight="1" x14ac:dyDescent="0.3">
      <c r="A149" s="58" t="s">
        <v>47</v>
      </c>
      <c r="B149" s="20"/>
      <c r="C149" s="100" t="e">
        <f>VLOOKUP(B149,Données!$A$3:$H$1003,3)</f>
        <v>#N/A</v>
      </c>
      <c r="D149" s="58"/>
      <c r="E149" s="54"/>
      <c r="F149" s="54"/>
      <c r="G149" s="54"/>
      <c r="H149" s="45"/>
      <c r="I149" s="46"/>
      <c r="J149" s="47"/>
      <c r="K149" s="48"/>
      <c r="L149" s="49"/>
      <c r="M149" s="59">
        <f>SUM(E149:G149)</f>
        <v>0</v>
      </c>
      <c r="N149" s="59">
        <f>COUNTIF(E149:G149,("&gt;0"))</f>
        <v>0</v>
      </c>
      <c r="O149" s="60">
        <f t="shared" si="62"/>
        <v>0</v>
      </c>
      <c r="P149" s="59">
        <f t="shared" si="63"/>
        <v>0</v>
      </c>
      <c r="Q149" s="105"/>
      <c r="R149" s="105"/>
      <c r="S149" s="105"/>
      <c r="AA149" s="329"/>
      <c r="AB149" s="343"/>
      <c r="AC149" s="344"/>
      <c r="AD149" s="341"/>
      <c r="AE149" s="342"/>
      <c r="AF149" s="121"/>
      <c r="AG149" s="372"/>
      <c r="AH149" s="312"/>
      <c r="AI149" s="313"/>
      <c r="AJ149" s="314"/>
      <c r="AK149" s="314"/>
      <c r="AL149" s="314"/>
      <c r="AM149" s="315"/>
      <c r="AN149" s="281"/>
      <c r="AO149" s="282"/>
      <c r="CA149" s="53">
        <f t="shared" ca="1" si="55"/>
        <v>0</v>
      </c>
    </row>
    <row r="150" spans="1:79" s="57" customFormat="1" ht="14.4" customHeight="1" x14ac:dyDescent="0.3">
      <c r="A150" s="58" t="s">
        <v>47</v>
      </c>
      <c r="B150" s="20"/>
      <c r="C150" s="100" t="e">
        <f>VLOOKUP(B150,Données!$A$3:$H$1003,3)</f>
        <v>#N/A</v>
      </c>
      <c r="D150" s="58"/>
      <c r="E150" s="54"/>
      <c r="F150" s="54"/>
      <c r="G150" s="54"/>
      <c r="H150" s="45"/>
      <c r="I150" s="46"/>
      <c r="J150" s="47"/>
      <c r="K150" s="48"/>
      <c r="L150" s="49"/>
      <c r="M150" s="59">
        <f>SUM(E150:G150)</f>
        <v>0</v>
      </c>
      <c r="N150" s="59">
        <f>COUNTIF(E150:G150,("&gt;0"))</f>
        <v>0</v>
      </c>
      <c r="O150" s="60">
        <f t="shared" si="62"/>
        <v>0</v>
      </c>
      <c r="P150" s="59">
        <f t="shared" si="63"/>
        <v>0</v>
      </c>
      <c r="Q150" s="105"/>
      <c r="R150" s="105"/>
      <c r="S150" s="105"/>
      <c r="AA150" s="329"/>
      <c r="AB150" s="345"/>
      <c r="AC150" s="344"/>
      <c r="AD150" s="341"/>
      <c r="AE150" s="342"/>
      <c r="AF150" s="121"/>
      <c r="AG150" s="373"/>
      <c r="AH150" s="316"/>
      <c r="AI150" s="317"/>
      <c r="AJ150" s="315"/>
      <c r="AK150" s="315"/>
      <c r="AL150" s="315"/>
      <c r="AM150" s="293"/>
      <c r="AN150" s="281"/>
      <c r="AO150" s="282"/>
      <c r="CA150" s="53">
        <f t="shared" ca="1" si="55"/>
        <v>0</v>
      </c>
    </row>
    <row r="151" spans="1:79" s="57" customFormat="1" ht="14.4" customHeight="1" x14ac:dyDescent="0.3">
      <c r="A151" s="61"/>
      <c r="B151" s="61"/>
      <c r="C151" s="97" t="s">
        <v>62</v>
      </c>
      <c r="D151" s="61"/>
      <c r="E151" s="62"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2"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2"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3"/>
      <c r="I151" s="64"/>
      <c r="J151" s="65"/>
      <c r="K151" s="66"/>
      <c r="L151" s="67"/>
      <c r="M151" s="68"/>
      <c r="N151" s="69"/>
      <c r="O151" s="70"/>
      <c r="P151" s="69"/>
      <c r="Q151" s="105"/>
      <c r="R151" s="105"/>
      <c r="S151" s="105"/>
      <c r="AA151" s="329"/>
      <c r="AB151" s="331"/>
      <c r="AC151" s="331"/>
      <c r="AD151" s="334" t="s">
        <v>145</v>
      </c>
      <c r="AE151" s="346"/>
      <c r="AF151" s="121"/>
      <c r="AG151" s="374" t="s">
        <v>155</v>
      </c>
      <c r="AH151" s="316"/>
      <c r="AI151" s="317"/>
      <c r="AJ151" s="315"/>
      <c r="AK151" s="315"/>
      <c r="AL151" s="315"/>
      <c r="AM151" s="318"/>
      <c r="AN151" s="297"/>
      <c r="AO151" s="298"/>
      <c r="CA151" s="71"/>
    </row>
    <row r="152" spans="1:79" s="57" customFormat="1" ht="14.4" customHeight="1" thickBot="1" x14ac:dyDescent="0.35">
      <c r="A152" s="43" t="e">
        <f>VLOOKUP(B152,Données!$A$3:$H$1003,4)</f>
        <v>#N/A</v>
      </c>
      <c r="B152" s="20"/>
      <c r="C152" s="98" t="e">
        <f>IF(B152=Données!N$1,Données!$N$2,VLOOKUP(B152,Données!$A$3:$H$1003,3))</f>
        <v>#N/A</v>
      </c>
      <c r="D152" s="43" t="e">
        <f>IF(C152="Dummy",Données!$N$3,ROUNDDOWN(O152/P152,0))</f>
        <v>#N/A</v>
      </c>
      <c r="E152" s="44"/>
      <c r="F152" s="44"/>
      <c r="G152" s="44"/>
      <c r="H152" s="45" t="s">
        <v>119</v>
      </c>
      <c r="I152" s="46"/>
      <c r="J152" s="47"/>
      <c r="K152" s="48"/>
      <c r="L152" s="49"/>
      <c r="M152" s="50">
        <f>SUM(E152:G152)</f>
        <v>0</v>
      </c>
      <c r="N152" s="50">
        <f>COUNTIF(E152:G152,"&gt;0")</f>
        <v>0</v>
      </c>
      <c r="O152" s="51">
        <f>M152</f>
        <v>0</v>
      </c>
      <c r="P152" s="50">
        <f>N152</f>
        <v>0</v>
      </c>
      <c r="Q152" s="105"/>
      <c r="R152" s="105"/>
      <c r="S152" s="105"/>
      <c r="AA152" s="329"/>
      <c r="AB152" s="331"/>
      <c r="AC152" s="331"/>
      <c r="AD152" s="331"/>
      <c r="AE152" s="337"/>
      <c r="AF152" s="121"/>
      <c r="AG152" s="375"/>
      <c r="AH152" s="354"/>
      <c r="AI152" s="355"/>
      <c r="AJ152" s="318"/>
      <c r="AK152" s="318"/>
      <c r="AL152" s="318"/>
      <c r="AM152" s="318"/>
      <c r="AN152" s="297"/>
      <c r="AO152" s="298"/>
      <c r="CA152" s="53">
        <f t="shared" ca="1" si="55"/>
        <v>10</v>
      </c>
    </row>
    <row r="153" spans="1:79" s="57" customFormat="1" ht="14.4" customHeight="1" thickBot="1" x14ac:dyDescent="0.35">
      <c r="A153" s="43" t="e">
        <f>VLOOKUP(B153,Données!$A$3:$H$1003,4)</f>
        <v>#N/A</v>
      </c>
      <c r="B153" s="20"/>
      <c r="C153" s="98" t="e">
        <f>IF(B153=Données!N$1,Données!$N$2,VLOOKUP(B153,Données!$A$3:$H$1003,3))</f>
        <v>#N/A</v>
      </c>
      <c r="D153" s="43" t="e">
        <f>IF(C153="Dummy",Données!$N$3,ROUNDDOWN(O153/P153,0))</f>
        <v>#N/A</v>
      </c>
      <c r="E153" s="44"/>
      <c r="F153" s="44"/>
      <c r="G153" s="44"/>
      <c r="H153" s="45"/>
      <c r="I153" s="46"/>
      <c r="J153" s="47"/>
      <c r="K153" s="48"/>
      <c r="L153" s="49"/>
      <c r="M153" s="50">
        <f t="shared" ref="M153:M156" si="64">SUM(E153:G153)</f>
        <v>0</v>
      </c>
      <c r="N153" s="50">
        <f t="shared" ref="N153:N156" si="65">COUNTIF(E153:G153,"&gt;0")</f>
        <v>0</v>
      </c>
      <c r="O153" s="51">
        <f t="shared" ref="O153:O160" si="66">M153</f>
        <v>0</v>
      </c>
      <c r="P153" s="50">
        <f t="shared" ref="P153:P160" si="67">N153</f>
        <v>0</v>
      </c>
      <c r="Q153" s="105"/>
      <c r="R153" s="105"/>
      <c r="S153" s="105"/>
      <c r="AA153" s="347"/>
      <c r="AB153" s="348" t="s">
        <v>146</v>
      </c>
      <c r="AC153" s="349"/>
      <c r="AD153" s="350" t="s">
        <v>147</v>
      </c>
      <c r="AE153" s="351"/>
      <c r="AF153" s="121"/>
      <c r="AG153" s="376"/>
      <c r="AH153" s="355"/>
      <c r="AI153" s="355"/>
      <c r="AJ153" s="318"/>
      <c r="AK153" s="318"/>
      <c r="AL153" s="319"/>
      <c r="AM153" s="320"/>
      <c r="AN153" s="320"/>
      <c r="AO153" s="321"/>
      <c r="CA153" s="53">
        <f t="shared" ca="1" si="55"/>
        <v>0</v>
      </c>
    </row>
    <row r="154" spans="1:79" s="57" customFormat="1" ht="14.4" customHeight="1" thickBot="1" x14ac:dyDescent="0.35">
      <c r="A154" s="43" t="e">
        <f>VLOOKUP(B154,Données!$A$3:$H$1003,4)</f>
        <v>#N/A</v>
      </c>
      <c r="B154" s="20"/>
      <c r="C154" s="98" t="e">
        <f>IF(B154=Données!N$1,Données!$N$2,VLOOKUP(B154,Données!$A$3:$H$1003,3))</f>
        <v>#N/A</v>
      </c>
      <c r="D154" s="43" t="e">
        <f>IF(C154="Dummy",Données!$N$3,ROUNDDOWN(O154/P154,0))</f>
        <v>#N/A</v>
      </c>
      <c r="E154" s="44"/>
      <c r="F154" s="44"/>
      <c r="G154" s="44"/>
      <c r="H154" s="45"/>
      <c r="I154" s="46"/>
      <c r="J154" s="47"/>
      <c r="K154" s="48"/>
      <c r="L154" s="49"/>
      <c r="M154" s="50">
        <f t="shared" si="64"/>
        <v>0</v>
      </c>
      <c r="N154" s="50">
        <f t="shared" si="65"/>
        <v>0</v>
      </c>
      <c r="O154" s="51">
        <f t="shared" si="66"/>
        <v>0</v>
      </c>
      <c r="P154" s="50">
        <f t="shared" si="67"/>
        <v>0</v>
      </c>
      <c r="Q154" s="105"/>
      <c r="R154" s="105"/>
      <c r="S154" s="105"/>
      <c r="AA154" s="122"/>
      <c r="AB154" s="122"/>
      <c r="AC154" s="122"/>
      <c r="AD154" s="122"/>
      <c r="AE154" s="122"/>
      <c r="AF154" s="121"/>
      <c r="AG154" s="377"/>
      <c r="AH154" s="323"/>
      <c r="AI154" s="322"/>
      <c r="AJ154" s="322"/>
      <c r="AK154" s="324"/>
      <c r="AL154" s="272" t="s">
        <v>156</v>
      </c>
      <c r="AM154" s="325"/>
      <c r="AN154" s="307"/>
      <c r="AO154" s="311"/>
      <c r="CA154" s="53">
        <f t="shared" ca="1" si="55"/>
        <v>0</v>
      </c>
    </row>
    <row r="155" spans="1:79" s="57" customFormat="1" ht="14.4" customHeight="1" x14ac:dyDescent="0.3">
      <c r="A155" s="43" t="e">
        <f>VLOOKUP(B155,Données!$A$3:$H$1003,4)</f>
        <v>#N/A</v>
      </c>
      <c r="B155" s="20"/>
      <c r="C155" s="98" t="e">
        <f>IF(B155=Données!N$1,Données!$N$2,VLOOKUP(B155,Données!$A$3:$H$1003,3))</f>
        <v>#N/A</v>
      </c>
      <c r="D155" s="43" t="e">
        <f>IF(C155="Dummy",Données!$N$3,ROUNDDOWN(O155/P155,0))</f>
        <v>#N/A</v>
      </c>
      <c r="E155" s="44"/>
      <c r="F155" s="44"/>
      <c r="G155" s="44"/>
      <c r="H155" s="45"/>
      <c r="I155" s="46"/>
      <c r="J155" s="47"/>
      <c r="K155" s="48"/>
      <c r="L155" s="49"/>
      <c r="M155" s="50">
        <f t="shared" si="64"/>
        <v>0</v>
      </c>
      <c r="N155" s="50">
        <f t="shared" si="65"/>
        <v>0</v>
      </c>
      <c r="O155" s="51">
        <f t="shared" si="66"/>
        <v>0</v>
      </c>
      <c r="P155" s="50">
        <f t="shared" si="67"/>
        <v>0</v>
      </c>
      <c r="Q155" s="105"/>
      <c r="R155" s="105"/>
      <c r="S155" s="105"/>
      <c r="AA155" s="326"/>
      <c r="AB155" s="327" t="s">
        <v>126</v>
      </c>
      <c r="AC155" s="327"/>
      <c r="AD155" s="327" t="s">
        <v>127</v>
      </c>
      <c r="AE155" s="328">
        <f>$AE$2</f>
        <v>42621</v>
      </c>
      <c r="AF155" s="121"/>
      <c r="AG155" s="357"/>
      <c r="AH155" s="254" t="s">
        <v>128</v>
      </c>
      <c r="AI155" s="253"/>
      <c r="AJ155" s="253" t="s">
        <v>129</v>
      </c>
      <c r="AK155" s="253"/>
      <c r="AL155" s="253"/>
      <c r="AM155" s="253"/>
      <c r="AN155" s="253"/>
      <c r="AO155" s="255"/>
      <c r="CA155" s="53">
        <f t="shared" ca="1" si="55"/>
        <v>0</v>
      </c>
    </row>
    <row r="156" spans="1:79" s="57" customFormat="1" ht="14.4" customHeight="1" x14ac:dyDescent="0.3">
      <c r="A156" s="43" t="e">
        <f>VLOOKUP(B156,Données!$A$3:$H$1003,4)</f>
        <v>#N/A</v>
      </c>
      <c r="B156" s="20"/>
      <c r="C156" s="98" t="e">
        <f>IF(B156=Données!N$1,Données!$N$2,VLOOKUP(B156,Données!$A$3:$H$1003,3))</f>
        <v>#N/A</v>
      </c>
      <c r="D156" s="43" t="e">
        <f>IF(C156="Dummy",Données!$N$3,ROUNDDOWN(O156/P156,0))</f>
        <v>#N/A</v>
      </c>
      <c r="E156" s="44"/>
      <c r="F156" s="44"/>
      <c r="G156" s="44"/>
      <c r="H156" s="45"/>
      <c r="I156" s="46"/>
      <c r="J156" s="47"/>
      <c r="K156" s="48"/>
      <c r="L156" s="49"/>
      <c r="M156" s="50">
        <f t="shared" si="64"/>
        <v>0</v>
      </c>
      <c r="N156" s="50">
        <f t="shared" si="65"/>
        <v>0</v>
      </c>
      <c r="O156" s="51">
        <f t="shared" si="66"/>
        <v>0</v>
      </c>
      <c r="P156" s="50">
        <f t="shared" si="67"/>
        <v>0</v>
      </c>
      <c r="Q156" s="105"/>
      <c r="R156" s="105"/>
      <c r="S156" s="105"/>
      <c r="AA156" s="329"/>
      <c r="AB156" s="330" t="s">
        <v>63</v>
      </c>
      <c r="AC156" s="331"/>
      <c r="AD156" s="332" t="s">
        <v>130</v>
      </c>
      <c r="AE156" s="332" t="s">
        <v>131</v>
      </c>
      <c r="AF156" s="121"/>
      <c r="AG156" s="358"/>
      <c r="AH156" s="257"/>
      <c r="AI156" s="256" t="s">
        <v>132</v>
      </c>
      <c r="AJ156" s="256"/>
      <c r="AK156" s="256"/>
      <c r="AL156" s="256"/>
      <c r="AM156" s="256"/>
      <c r="AN156" s="260" t="s">
        <v>222</v>
      </c>
      <c r="AO156" s="261">
        <f>Horaire!L3</f>
        <v>7</v>
      </c>
      <c r="CA156" s="53">
        <f t="shared" ca="1" si="55"/>
        <v>0</v>
      </c>
    </row>
    <row r="157" spans="1:79" s="57" customFormat="1" ht="14.4" customHeight="1" x14ac:dyDescent="0.3">
      <c r="A157" s="34" t="s">
        <v>46</v>
      </c>
      <c r="B157" s="20"/>
      <c r="C157" s="99" t="e">
        <f>VLOOKUP(B157,Données!$A$3:$H$1003,3)</f>
        <v>#N/A</v>
      </c>
      <c r="D157" s="34"/>
      <c r="E157" s="54"/>
      <c r="F157" s="54"/>
      <c r="G157" s="54"/>
      <c r="H157" s="45"/>
      <c r="I157" s="46"/>
      <c r="J157" s="47"/>
      <c r="K157" s="48"/>
      <c r="L157" s="49"/>
      <c r="M157" s="55">
        <f>SUM(E157:G157)</f>
        <v>0</v>
      </c>
      <c r="N157" s="55">
        <f>COUNTIF(E157:G157,("&gt;0"))</f>
        <v>0</v>
      </c>
      <c r="O157" s="56">
        <f t="shared" si="66"/>
        <v>0</v>
      </c>
      <c r="P157" s="55">
        <f t="shared" si="67"/>
        <v>0</v>
      </c>
      <c r="Q157" s="105"/>
      <c r="R157" s="105"/>
      <c r="S157" s="105"/>
      <c r="AA157" s="329"/>
      <c r="AB157" s="333"/>
      <c r="AC157" s="331"/>
      <c r="AD157" s="334" t="s">
        <v>133</v>
      </c>
      <c r="AE157" s="334" t="s">
        <v>131</v>
      </c>
      <c r="AF157" s="121"/>
      <c r="AG157" s="359"/>
      <c r="AH157" s="258"/>
      <c r="AI157" s="259"/>
      <c r="AJ157" s="259"/>
      <c r="AK157" s="259"/>
      <c r="AL157" s="259"/>
      <c r="AM157" s="259"/>
      <c r="AN157" s="260"/>
      <c r="AO157" s="261"/>
      <c r="CA157" s="53">
        <f t="shared" ca="1" si="55"/>
        <v>0</v>
      </c>
    </row>
    <row r="158" spans="1:79" s="57" customFormat="1" ht="14.4" customHeight="1" x14ac:dyDescent="0.3">
      <c r="A158" s="34" t="s">
        <v>46</v>
      </c>
      <c r="B158" s="20"/>
      <c r="C158" s="99" t="e">
        <f>VLOOKUP(B158,Données!$A$3:$H$1003,3)</f>
        <v>#N/A</v>
      </c>
      <c r="D158" s="34"/>
      <c r="E158" s="54"/>
      <c r="F158" s="54"/>
      <c r="G158" s="54"/>
      <c r="H158" s="45"/>
      <c r="I158" s="46"/>
      <c r="J158" s="47"/>
      <c r="K158" s="48"/>
      <c r="L158" s="49"/>
      <c r="M158" s="55">
        <f>SUM(E158:G158)</f>
        <v>0</v>
      </c>
      <c r="N158" s="55">
        <f>COUNTIF(E158:G158,("&gt;0"))</f>
        <v>0</v>
      </c>
      <c r="O158" s="56">
        <f t="shared" si="66"/>
        <v>0</v>
      </c>
      <c r="P158" s="55">
        <f t="shared" si="67"/>
        <v>0</v>
      </c>
      <c r="Q158" s="105"/>
      <c r="R158" s="105"/>
      <c r="S158" s="105"/>
      <c r="AA158" s="329"/>
      <c r="AB158" s="333"/>
      <c r="AC158" s="331"/>
      <c r="AD158" s="335"/>
      <c r="AE158" s="336"/>
      <c r="AF158" s="121"/>
      <c r="AG158" s="360" t="s">
        <v>223</v>
      </c>
      <c r="AH158" s="262">
        <v>7</v>
      </c>
      <c r="AI158" s="256"/>
      <c r="AJ158" s="256"/>
      <c r="AK158" s="256" t="s">
        <v>134</v>
      </c>
      <c r="AL158" s="263">
        <f>$AL$5</f>
        <v>42621</v>
      </c>
      <c r="AM158" s="264"/>
      <c r="AN158" s="265"/>
      <c r="AO158" s="266"/>
      <c r="CA158" s="53">
        <f t="shared" ca="1" si="55"/>
        <v>0</v>
      </c>
    </row>
    <row r="159" spans="1:79" s="57" customFormat="1" ht="14.4" customHeight="1" x14ac:dyDescent="0.3">
      <c r="A159" s="58" t="s">
        <v>47</v>
      </c>
      <c r="B159" s="20"/>
      <c r="C159" s="100" t="e">
        <f>VLOOKUP(B159,Données!$A$3:$H$1003,3)</f>
        <v>#N/A</v>
      </c>
      <c r="D159" s="58"/>
      <c r="E159" s="54"/>
      <c r="F159" s="54"/>
      <c r="G159" s="54"/>
      <c r="H159" s="45"/>
      <c r="I159" s="46"/>
      <c r="J159" s="47"/>
      <c r="K159" s="48"/>
      <c r="L159" s="49"/>
      <c r="M159" s="59">
        <f>SUM(E159:G159)</f>
        <v>0</v>
      </c>
      <c r="N159" s="59">
        <f>COUNTIF(E159:G159,("&gt;0"))</f>
        <v>0</v>
      </c>
      <c r="O159" s="60">
        <f t="shared" si="66"/>
        <v>0</v>
      </c>
      <c r="P159" s="59">
        <f t="shared" si="67"/>
        <v>0</v>
      </c>
      <c r="Q159" s="105"/>
      <c r="R159" s="105"/>
      <c r="S159" s="105"/>
      <c r="AA159" s="329"/>
      <c r="AB159" s="331" t="s">
        <v>57</v>
      </c>
      <c r="AC159" s="331"/>
      <c r="AD159" s="331"/>
      <c r="AE159" s="337" t="s">
        <v>136</v>
      </c>
      <c r="AF159" s="121"/>
      <c r="AG159" s="361"/>
      <c r="AH159" s="258"/>
      <c r="AI159" s="259"/>
      <c r="AJ159" s="259"/>
      <c r="AK159" s="259"/>
      <c r="AL159" s="258"/>
      <c r="AM159" s="259"/>
      <c r="AN159" s="260"/>
      <c r="AO159" s="261"/>
      <c r="CA159" s="53">
        <f t="shared" ca="1" si="55"/>
        <v>0</v>
      </c>
    </row>
    <row r="160" spans="1:79" s="57" customFormat="1" ht="14.4" customHeight="1" thickBot="1" x14ac:dyDescent="0.35">
      <c r="A160" s="58" t="s">
        <v>47</v>
      </c>
      <c r="B160" s="20"/>
      <c r="C160" s="100" t="e">
        <f>VLOOKUP(B160,Données!$A$3:$H$1003,3)</f>
        <v>#N/A</v>
      </c>
      <c r="D160" s="58"/>
      <c r="E160" s="54"/>
      <c r="F160" s="54"/>
      <c r="G160" s="54"/>
      <c r="H160" s="45"/>
      <c r="I160" s="46"/>
      <c r="J160" s="47"/>
      <c r="K160" s="48"/>
      <c r="L160" s="49"/>
      <c r="M160" s="59">
        <f>SUM(E160:G160)</f>
        <v>0</v>
      </c>
      <c r="N160" s="59">
        <f>COUNTIF(E160:G160,("&gt;0"))</f>
        <v>0</v>
      </c>
      <c r="O160" s="60">
        <f t="shared" si="66"/>
        <v>0</v>
      </c>
      <c r="P160" s="59">
        <f t="shared" si="67"/>
        <v>0</v>
      </c>
      <c r="Q160" s="105"/>
      <c r="R160" s="105"/>
      <c r="S160" s="105"/>
      <c r="AA160" s="329"/>
      <c r="AB160" s="338" t="s">
        <v>137</v>
      </c>
      <c r="AC160" s="378"/>
      <c r="AD160" s="338" t="s">
        <v>138</v>
      </c>
      <c r="AE160" s="338" t="s">
        <v>139</v>
      </c>
      <c r="AF160" s="121"/>
      <c r="AG160" s="360" t="s">
        <v>140</v>
      </c>
      <c r="AH160" s="356"/>
      <c r="AI160" s="257"/>
      <c r="AJ160" s="258"/>
      <c r="AK160" s="352"/>
      <c r="AL160" s="260" t="str">
        <f>$AL$7</f>
        <v>Semaine-01</v>
      </c>
      <c r="AM160" s="267"/>
      <c r="AN160" s="352"/>
      <c r="AO160" s="353"/>
      <c r="CA160" s="72">
        <f t="shared" ca="1" si="55"/>
        <v>0</v>
      </c>
    </row>
    <row r="161" spans="1:79" s="57" customFormat="1" ht="14.4" customHeight="1" thickBot="1" x14ac:dyDescent="0.35">
      <c r="A161" s="61"/>
      <c r="B161" s="61"/>
      <c r="C161" s="101"/>
      <c r="D161" s="73"/>
      <c r="E161" s="62"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2"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2"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3"/>
      <c r="I161" s="64"/>
      <c r="J161" s="65"/>
      <c r="K161" s="66"/>
      <c r="L161" s="67"/>
      <c r="M161" s="68"/>
      <c r="N161" s="69"/>
      <c r="O161" s="70"/>
      <c r="P161" s="69"/>
      <c r="Q161" s="105"/>
      <c r="R161" s="105"/>
      <c r="S161" s="105"/>
      <c r="AA161" s="329"/>
      <c r="AB161" s="339"/>
      <c r="AC161" s="340"/>
      <c r="AD161" s="341"/>
      <c r="AE161" s="342"/>
      <c r="AF161" s="121"/>
      <c r="AG161" s="362"/>
      <c r="AH161" s="268"/>
      <c r="AI161" s="270"/>
      <c r="AJ161" s="271"/>
      <c r="AK161" s="271"/>
      <c r="AL161" s="268"/>
      <c r="AM161" s="269"/>
      <c r="AN161" s="270"/>
      <c r="AO161" s="272"/>
      <c r="CA161" s="74"/>
    </row>
    <row r="162" spans="1:79" s="57" customFormat="1" ht="14.4" customHeight="1" x14ac:dyDescent="0.3">
      <c r="A162" s="88"/>
      <c r="B162" s="88"/>
      <c r="C162" s="104"/>
      <c r="D162" s="89"/>
      <c r="E162" s="90"/>
      <c r="F162" s="90"/>
      <c r="G162" s="90"/>
      <c r="H162" s="91"/>
      <c r="I162" s="92"/>
      <c r="J162" s="93"/>
      <c r="K162" s="94"/>
      <c r="L162" s="95"/>
      <c r="M162" s="90"/>
      <c r="N162" s="90"/>
      <c r="O162" s="90"/>
      <c r="P162" s="90"/>
      <c r="Q162" s="105"/>
      <c r="R162" s="105"/>
      <c r="S162" s="105"/>
      <c r="AA162" s="329"/>
      <c r="AB162" s="343"/>
      <c r="AC162" s="344"/>
      <c r="AD162" s="341"/>
      <c r="AE162" s="342"/>
      <c r="AF162" s="121"/>
      <c r="AG162" s="363" t="s">
        <v>142</v>
      </c>
      <c r="AH162" s="274" t="s">
        <v>143</v>
      </c>
      <c r="AI162" s="275">
        <v>1</v>
      </c>
      <c r="AJ162" s="275">
        <v>2</v>
      </c>
      <c r="AK162" s="275">
        <v>3</v>
      </c>
      <c r="AL162" s="275" t="s">
        <v>144</v>
      </c>
      <c r="AM162" s="275">
        <v>69</v>
      </c>
      <c r="AN162" s="276">
        <v>169</v>
      </c>
      <c r="AO162" s="277">
        <v>269</v>
      </c>
      <c r="CA162" s="81"/>
    </row>
    <row r="163" spans="1:79" s="57" customFormat="1" ht="14.4" customHeight="1" x14ac:dyDescent="0.3">
      <c r="C163" s="102"/>
      <c r="E163" s="75"/>
      <c r="F163" s="75"/>
      <c r="G163" s="75"/>
      <c r="H163" s="76"/>
      <c r="I163" s="77"/>
      <c r="J163" s="78"/>
      <c r="K163" s="79"/>
      <c r="L163" s="80"/>
      <c r="Q163" s="105"/>
      <c r="R163" s="105"/>
      <c r="S163" s="105"/>
      <c r="AA163" s="329"/>
      <c r="AB163" s="343"/>
      <c r="AC163" s="344"/>
      <c r="AD163" s="341"/>
      <c r="AE163" s="342"/>
      <c r="AF163" s="121"/>
      <c r="AG163" s="364"/>
      <c r="AH163" s="278"/>
      <c r="AI163" s="279"/>
      <c r="AJ163" s="279"/>
      <c r="AK163" s="279"/>
      <c r="AL163" s="279"/>
      <c r="AM163" s="280"/>
      <c r="AN163" s="281"/>
      <c r="AO163" s="282"/>
      <c r="CA163" s="74"/>
    </row>
    <row r="164" spans="1:79" s="57" customFormat="1" ht="14.4" customHeight="1" x14ac:dyDescent="0.3">
      <c r="C164" s="102"/>
      <c r="E164" s="75"/>
      <c r="F164" s="75"/>
      <c r="G164" s="75"/>
      <c r="H164" s="76"/>
      <c r="I164" s="77"/>
      <c r="J164" s="78"/>
      <c r="K164" s="79"/>
      <c r="L164" s="80"/>
      <c r="Q164" s="105"/>
      <c r="R164" s="105"/>
      <c r="S164" s="105"/>
      <c r="AA164" s="329"/>
      <c r="AB164" s="343"/>
      <c r="AC164" s="344"/>
      <c r="AD164" s="341"/>
      <c r="AE164" s="342"/>
      <c r="AF164" s="121"/>
      <c r="AG164" s="364"/>
      <c r="AH164" s="278"/>
      <c r="AI164" s="279"/>
      <c r="AJ164" s="279"/>
      <c r="AK164" s="279"/>
      <c r="AL164" s="279"/>
      <c r="AM164" s="280"/>
      <c r="AN164" s="281"/>
      <c r="AO164" s="282"/>
      <c r="CA164" s="74"/>
    </row>
    <row r="165" spans="1:79" s="57" customFormat="1" ht="14.4" customHeight="1" x14ac:dyDescent="0.3">
      <c r="C165" s="102"/>
      <c r="E165" s="75"/>
      <c r="F165" s="75"/>
      <c r="G165" s="75"/>
      <c r="H165" s="76"/>
      <c r="I165" s="77"/>
      <c r="J165" s="78"/>
      <c r="K165" s="79"/>
      <c r="L165" s="80"/>
      <c r="Q165" s="105"/>
      <c r="R165" s="105"/>
      <c r="S165" s="105"/>
      <c r="AA165" s="329"/>
      <c r="AB165" s="345"/>
      <c r="AC165" s="344"/>
      <c r="AD165" s="341"/>
      <c r="AE165" s="342"/>
      <c r="AF165" s="121"/>
      <c r="AG165" s="364"/>
      <c r="AH165" s="278"/>
      <c r="AI165" s="279"/>
      <c r="AJ165" s="279"/>
      <c r="AK165" s="279"/>
      <c r="AL165" s="279"/>
      <c r="AM165" s="280"/>
      <c r="AN165" s="281"/>
      <c r="AO165" s="282"/>
      <c r="CA165" s="74"/>
    </row>
    <row r="166" spans="1:79" s="57" customFormat="1" ht="14.4" customHeight="1" x14ac:dyDescent="0.3">
      <c r="C166" s="102"/>
      <c r="E166" s="75"/>
      <c r="F166" s="75"/>
      <c r="G166" s="75"/>
      <c r="H166" s="76"/>
      <c r="I166" s="77"/>
      <c r="J166" s="78"/>
      <c r="K166" s="79"/>
      <c r="L166" s="80"/>
      <c r="Q166" s="105"/>
      <c r="R166" s="105"/>
      <c r="S166" s="105"/>
      <c r="AA166" s="329"/>
      <c r="AB166" s="331"/>
      <c r="AC166" s="331"/>
      <c r="AD166" s="334" t="s">
        <v>145</v>
      </c>
      <c r="AE166" s="346"/>
      <c r="AF166" s="121"/>
      <c r="AG166" s="364"/>
      <c r="AH166" s="278"/>
      <c r="AI166" s="279"/>
      <c r="AJ166" s="279"/>
      <c r="AK166" s="279"/>
      <c r="AL166" s="279"/>
      <c r="AM166" s="280"/>
      <c r="AN166" s="281"/>
      <c r="AO166" s="282"/>
      <c r="CA166" s="74"/>
    </row>
    <row r="167" spans="1:79" s="57" customFormat="1" ht="14.4" customHeight="1" thickBot="1" x14ac:dyDescent="0.35">
      <c r="C167" s="102"/>
      <c r="E167" s="75"/>
      <c r="F167" s="75"/>
      <c r="G167" s="75"/>
      <c r="H167" s="76"/>
      <c r="I167" s="77"/>
      <c r="J167" s="78"/>
      <c r="K167" s="79"/>
      <c r="L167" s="80"/>
      <c r="Q167" s="105"/>
      <c r="R167" s="105"/>
      <c r="S167" s="105"/>
      <c r="AA167" s="329"/>
      <c r="AB167" s="331"/>
      <c r="AC167" s="331"/>
      <c r="AD167" s="331"/>
      <c r="AE167" s="337"/>
      <c r="AF167" s="121"/>
      <c r="AG167" s="365"/>
      <c r="AH167" s="283"/>
      <c r="AI167" s="284"/>
      <c r="AJ167" s="284"/>
      <c r="AK167" s="284"/>
      <c r="AL167" s="284"/>
      <c r="AM167" s="285"/>
      <c r="AN167" s="286"/>
      <c r="AO167" s="287"/>
      <c r="CA167" s="74"/>
    </row>
    <row r="168" spans="1:79" s="57" customFormat="1" ht="14.4" customHeight="1" x14ac:dyDescent="0.3">
      <c r="C168" s="102"/>
      <c r="E168" s="75"/>
      <c r="F168" s="75"/>
      <c r="G168" s="75"/>
      <c r="H168" s="76"/>
      <c r="I168" s="77"/>
      <c r="J168" s="78"/>
      <c r="K168" s="79"/>
      <c r="L168" s="80"/>
      <c r="Q168" s="105"/>
      <c r="R168" s="105"/>
      <c r="S168" s="105"/>
      <c r="AA168" s="347"/>
      <c r="AB168" s="348" t="s">
        <v>146</v>
      </c>
      <c r="AC168" s="349"/>
      <c r="AD168" s="350" t="s">
        <v>147</v>
      </c>
      <c r="AE168" s="351"/>
      <c r="AF168" s="121"/>
      <c r="AG168" s="366" t="s">
        <v>148</v>
      </c>
      <c r="AH168" s="288"/>
      <c r="AI168" s="289"/>
      <c r="AJ168" s="289"/>
      <c r="AK168" s="289"/>
      <c r="AL168" s="289"/>
      <c r="AM168" s="290"/>
      <c r="AN168" s="276"/>
      <c r="AO168" s="277"/>
      <c r="CA168" s="74"/>
    </row>
    <row r="169" spans="1:79" s="57" customFormat="1" ht="14.4" customHeight="1" x14ac:dyDescent="0.3">
      <c r="C169" s="102"/>
      <c r="E169" s="75"/>
      <c r="F169" s="75"/>
      <c r="G169" s="75"/>
      <c r="H169" s="76"/>
      <c r="I169" s="77"/>
      <c r="J169" s="78"/>
      <c r="K169" s="79"/>
      <c r="L169" s="80"/>
      <c r="Q169" s="105"/>
      <c r="R169" s="105"/>
      <c r="S169" s="105"/>
      <c r="AA169" s="121"/>
      <c r="AB169" s="121"/>
      <c r="AC169" s="121"/>
      <c r="AD169" s="121"/>
      <c r="AE169" s="121"/>
      <c r="AF169" s="121"/>
      <c r="AG169" s="367" t="s">
        <v>149</v>
      </c>
      <c r="AH169" s="291"/>
      <c r="AI169" s="292"/>
      <c r="AJ169" s="292"/>
      <c r="AK169" s="292"/>
      <c r="AL169" s="292"/>
      <c r="AM169" s="293"/>
      <c r="AN169" s="281"/>
      <c r="AO169" s="282"/>
      <c r="CA169" s="74"/>
    </row>
    <row r="170" spans="1:79" s="57" customFormat="1" ht="14.4" customHeight="1" thickBot="1" x14ac:dyDescent="0.35">
      <c r="C170" s="102"/>
      <c r="E170" s="75"/>
      <c r="F170" s="75"/>
      <c r="G170" s="75"/>
      <c r="H170" s="76"/>
      <c r="I170" s="77"/>
      <c r="J170" s="78"/>
      <c r="K170" s="79"/>
      <c r="L170" s="80"/>
      <c r="Q170" s="105"/>
      <c r="R170" s="105"/>
      <c r="S170" s="105"/>
      <c r="AA170" s="326"/>
      <c r="AB170" s="327" t="s">
        <v>126</v>
      </c>
      <c r="AC170" s="327"/>
      <c r="AD170" s="327" t="s">
        <v>127</v>
      </c>
      <c r="AE170" s="328">
        <f>$AE$2</f>
        <v>42621</v>
      </c>
      <c r="AF170" s="121"/>
      <c r="AG170" s="368" t="s">
        <v>144</v>
      </c>
      <c r="AH170" s="294"/>
      <c r="AI170" s="295"/>
      <c r="AJ170" s="295"/>
      <c r="AK170" s="295"/>
      <c r="AL170" s="295"/>
      <c r="AM170" s="296"/>
      <c r="AN170" s="297"/>
      <c r="AO170" s="298"/>
      <c r="CA170" s="74"/>
    </row>
    <row r="171" spans="1:79" s="57" customFormat="1" ht="14.4" customHeight="1" thickBot="1" x14ac:dyDescent="0.35">
      <c r="C171" s="102"/>
      <c r="E171" s="75"/>
      <c r="F171" s="75"/>
      <c r="G171" s="75"/>
      <c r="H171" s="76"/>
      <c r="I171" s="77"/>
      <c r="J171" s="78"/>
      <c r="K171" s="79"/>
      <c r="L171" s="80"/>
      <c r="Q171" s="105"/>
      <c r="R171" s="105"/>
      <c r="S171" s="105"/>
      <c r="AA171" s="329"/>
      <c r="AB171" s="330" t="s">
        <v>63</v>
      </c>
      <c r="AC171" s="331"/>
      <c r="AD171" s="332" t="s">
        <v>130</v>
      </c>
      <c r="AE171" s="332" t="s">
        <v>131</v>
      </c>
      <c r="AF171" s="121"/>
      <c r="AG171" s="369" t="s">
        <v>150</v>
      </c>
      <c r="AH171" s="299"/>
      <c r="AI171" s="300"/>
      <c r="AJ171" s="301"/>
      <c r="AK171" s="302"/>
      <c r="AL171" s="303" t="s">
        <v>151</v>
      </c>
      <c r="AM171" s="304"/>
      <c r="AN171" s="305"/>
      <c r="AO171" s="306"/>
      <c r="CA171" s="74"/>
    </row>
    <row r="172" spans="1:79" s="57" customFormat="1" ht="14.4" customHeight="1" thickBot="1" x14ac:dyDescent="0.35">
      <c r="C172" s="102"/>
      <c r="E172" s="75"/>
      <c r="F172" s="75"/>
      <c r="G172" s="75"/>
      <c r="H172" s="76"/>
      <c r="I172" s="77"/>
      <c r="J172" s="78"/>
      <c r="K172" s="79"/>
      <c r="L172" s="80"/>
      <c r="Q172" s="105"/>
      <c r="R172" s="105"/>
      <c r="S172" s="105"/>
      <c r="AA172" s="329"/>
      <c r="AB172" s="333"/>
      <c r="AC172" s="331"/>
      <c r="AD172" s="334" t="s">
        <v>133</v>
      </c>
      <c r="AE172" s="334" t="s">
        <v>131</v>
      </c>
      <c r="AF172" s="121"/>
      <c r="AG172" s="370" t="s">
        <v>152</v>
      </c>
      <c r="AH172" s="308"/>
      <c r="AI172" s="309"/>
      <c r="AJ172" s="310"/>
      <c r="AK172" s="310"/>
      <c r="AL172" s="271"/>
      <c r="AM172" s="307"/>
      <c r="AN172" s="307"/>
      <c r="AO172" s="311"/>
      <c r="CA172" s="74"/>
    </row>
    <row r="173" spans="1:79" s="57" customFormat="1" ht="14.4" customHeight="1" x14ac:dyDescent="0.3">
      <c r="C173" s="102"/>
      <c r="E173" s="75"/>
      <c r="F173" s="75"/>
      <c r="G173" s="75"/>
      <c r="H173" s="76"/>
      <c r="I173" s="77"/>
      <c r="J173" s="78"/>
      <c r="K173" s="79"/>
      <c r="L173" s="80"/>
      <c r="Q173" s="105"/>
      <c r="R173" s="105"/>
      <c r="S173" s="105"/>
      <c r="AA173" s="329"/>
      <c r="AB173" s="333"/>
      <c r="AC173" s="331"/>
      <c r="AD173" s="335"/>
      <c r="AE173" s="336"/>
      <c r="AF173" s="121"/>
      <c r="AG173" s="371" t="s">
        <v>153</v>
      </c>
      <c r="AH173" s="273"/>
      <c r="AI173" s="275">
        <v>1</v>
      </c>
      <c r="AJ173" s="275">
        <v>2</v>
      </c>
      <c r="AK173" s="275">
        <v>3</v>
      </c>
      <c r="AL173" s="275" t="s">
        <v>144</v>
      </c>
      <c r="AM173" s="275">
        <v>69</v>
      </c>
      <c r="AN173" s="276">
        <v>169</v>
      </c>
      <c r="AO173" s="277">
        <v>269</v>
      </c>
      <c r="CA173" s="74"/>
    </row>
    <row r="174" spans="1:79" s="57" customFormat="1" ht="14.4" customHeight="1" x14ac:dyDescent="0.3">
      <c r="C174" s="102"/>
      <c r="E174" s="75"/>
      <c r="F174" s="75"/>
      <c r="G174" s="75"/>
      <c r="H174" s="76"/>
      <c r="I174" s="77"/>
      <c r="J174" s="78"/>
      <c r="K174" s="79"/>
      <c r="L174" s="80"/>
      <c r="Q174" s="105"/>
      <c r="R174" s="105"/>
      <c r="S174" s="105"/>
      <c r="AA174" s="329"/>
      <c r="AB174" s="331" t="s">
        <v>58</v>
      </c>
      <c r="AC174" s="331"/>
      <c r="AD174" s="331"/>
      <c r="AE174" s="337" t="s">
        <v>136</v>
      </c>
      <c r="AF174" s="121"/>
      <c r="AG174" s="372"/>
      <c r="AH174" s="312"/>
      <c r="AI174" s="313"/>
      <c r="AJ174" s="314"/>
      <c r="AK174" s="314"/>
      <c r="AL174" s="314"/>
      <c r="AM174" s="315"/>
      <c r="AN174" s="281"/>
      <c r="AO174" s="282"/>
      <c r="CA174" s="74"/>
    </row>
    <row r="175" spans="1:79" s="57" customFormat="1" ht="14.4" customHeight="1" x14ac:dyDescent="0.3">
      <c r="C175" s="102"/>
      <c r="E175" s="75"/>
      <c r="F175" s="75"/>
      <c r="G175" s="75"/>
      <c r="H175" s="76"/>
      <c r="I175" s="77"/>
      <c r="J175" s="78"/>
      <c r="K175" s="79"/>
      <c r="L175" s="80"/>
      <c r="Q175" s="105"/>
      <c r="R175" s="105"/>
      <c r="S175" s="105"/>
      <c r="AA175" s="329"/>
      <c r="AB175" s="338" t="s">
        <v>137</v>
      </c>
      <c r="AC175" s="378"/>
      <c r="AD175" s="338" t="s">
        <v>138</v>
      </c>
      <c r="AE175" s="338" t="s">
        <v>139</v>
      </c>
      <c r="AF175" s="121"/>
      <c r="AG175" s="373"/>
      <c r="AH175" s="316"/>
      <c r="AI175" s="317"/>
      <c r="AJ175" s="315"/>
      <c r="AK175" s="315"/>
      <c r="AL175" s="315"/>
      <c r="AM175" s="293"/>
      <c r="AN175" s="281"/>
      <c r="AO175" s="282"/>
      <c r="CA175" s="74"/>
    </row>
    <row r="176" spans="1:79" s="57" customFormat="1" ht="14.4" customHeight="1" x14ac:dyDescent="0.3">
      <c r="C176" s="102"/>
      <c r="E176" s="75"/>
      <c r="F176" s="75"/>
      <c r="G176" s="75"/>
      <c r="H176" s="76"/>
      <c r="I176" s="77"/>
      <c r="J176" s="78"/>
      <c r="K176" s="79"/>
      <c r="L176" s="80"/>
      <c r="Q176" s="105"/>
      <c r="R176" s="105"/>
      <c r="S176" s="105"/>
      <c r="AA176" s="329"/>
      <c r="AB176" s="339"/>
      <c r="AC176" s="340"/>
      <c r="AD176" s="341"/>
      <c r="AE176" s="342"/>
      <c r="AF176" s="121"/>
      <c r="AG176" s="374" t="s">
        <v>155</v>
      </c>
      <c r="AH176" s="316"/>
      <c r="AI176" s="317"/>
      <c r="AJ176" s="315"/>
      <c r="AK176" s="315"/>
      <c r="AL176" s="315"/>
      <c r="AM176" s="318"/>
      <c r="AN176" s="297"/>
      <c r="AO176" s="298"/>
      <c r="CA176" s="74"/>
    </row>
    <row r="177" spans="3:79" s="57" customFormat="1" ht="14.4" customHeight="1" x14ac:dyDescent="0.3">
      <c r="C177" s="102"/>
      <c r="E177" s="75"/>
      <c r="F177" s="75"/>
      <c r="G177" s="75"/>
      <c r="H177" s="76"/>
      <c r="I177" s="77"/>
      <c r="J177" s="78"/>
      <c r="K177" s="79"/>
      <c r="L177" s="80"/>
      <c r="Q177" s="105"/>
      <c r="R177" s="105"/>
      <c r="S177" s="105"/>
      <c r="AA177" s="329"/>
      <c r="AB177" s="343"/>
      <c r="AC177" s="344"/>
      <c r="AD177" s="341"/>
      <c r="AE177" s="342"/>
      <c r="AF177" s="121"/>
      <c r="AG177" s="375"/>
      <c r="AH177" s="354"/>
      <c r="AI177" s="355"/>
      <c r="AJ177" s="318"/>
      <c r="AK177" s="318"/>
      <c r="AL177" s="318"/>
      <c r="AM177" s="318"/>
      <c r="AN177" s="297"/>
      <c r="AO177" s="298"/>
      <c r="CA177" s="74"/>
    </row>
    <row r="178" spans="3:79" s="57" customFormat="1" ht="14.4" customHeight="1" thickBot="1" x14ac:dyDescent="0.35">
      <c r="C178" s="102"/>
      <c r="E178" s="75"/>
      <c r="F178" s="75"/>
      <c r="G178" s="75"/>
      <c r="H178" s="76"/>
      <c r="I178" s="77"/>
      <c r="J178" s="78"/>
      <c r="K178" s="79"/>
      <c r="L178" s="80"/>
      <c r="Q178" s="105"/>
      <c r="R178" s="105"/>
      <c r="S178" s="105"/>
      <c r="AA178" s="329"/>
      <c r="AB178" s="343"/>
      <c r="AC178" s="344"/>
      <c r="AD178" s="341"/>
      <c r="AE178" s="342"/>
      <c r="AF178" s="121"/>
      <c r="AG178" s="376"/>
      <c r="AH178" s="355"/>
      <c r="AI178" s="355"/>
      <c r="AJ178" s="318"/>
      <c r="AK178" s="318"/>
      <c r="AL178" s="319"/>
      <c r="AM178" s="320"/>
      <c r="AN178" s="320"/>
      <c r="AO178" s="321"/>
      <c r="CA178" s="74"/>
    </row>
    <row r="179" spans="3:79" s="57" customFormat="1" ht="14.4" customHeight="1" thickBot="1" x14ac:dyDescent="0.35">
      <c r="C179" s="102"/>
      <c r="E179" s="75"/>
      <c r="F179" s="75"/>
      <c r="G179" s="75"/>
      <c r="H179" s="76"/>
      <c r="I179" s="77"/>
      <c r="J179" s="78"/>
      <c r="K179" s="79"/>
      <c r="L179" s="80"/>
      <c r="Q179" s="105"/>
      <c r="R179" s="105"/>
      <c r="S179" s="105"/>
      <c r="AA179" s="329"/>
      <c r="AB179" s="343"/>
      <c r="AC179" s="344"/>
      <c r="AD179" s="341"/>
      <c r="AE179" s="342"/>
      <c r="AF179" s="121"/>
      <c r="AG179" s="377"/>
      <c r="AH179" s="323"/>
      <c r="AI179" s="322"/>
      <c r="AJ179" s="322"/>
      <c r="AK179" s="324"/>
      <c r="AL179" s="272" t="s">
        <v>156</v>
      </c>
      <c r="AM179" s="325"/>
      <c r="AN179" s="307"/>
      <c r="AO179" s="311"/>
      <c r="CA179" s="74"/>
    </row>
    <row r="180" spans="3:79" s="57" customFormat="1" ht="14.4" customHeight="1" thickBot="1" x14ac:dyDescent="0.35">
      <c r="C180" s="102"/>
      <c r="E180" s="75"/>
      <c r="F180" s="75"/>
      <c r="G180" s="75"/>
      <c r="H180" s="76"/>
      <c r="I180" s="77"/>
      <c r="J180" s="78"/>
      <c r="K180" s="79"/>
      <c r="L180" s="80"/>
      <c r="Q180" s="105"/>
      <c r="R180" s="105"/>
      <c r="S180" s="105"/>
      <c r="AA180" s="329"/>
      <c r="AB180" s="345"/>
      <c r="AC180" s="344"/>
      <c r="AD180" s="341"/>
      <c r="AE180" s="342"/>
      <c r="AF180" s="121"/>
      <c r="AG180" s="123"/>
      <c r="AH180" s="124"/>
      <c r="AI180" s="123"/>
      <c r="AJ180" s="123"/>
      <c r="AK180" s="123"/>
      <c r="AL180" s="123"/>
      <c r="AM180" s="123"/>
      <c r="AN180" s="125"/>
      <c r="AO180" s="125"/>
      <c r="CA180" s="74"/>
    </row>
    <row r="181" spans="3:79" s="57" customFormat="1" ht="14.4" customHeight="1" x14ac:dyDescent="0.3">
      <c r="C181" s="102"/>
      <c r="E181" s="75"/>
      <c r="F181" s="75"/>
      <c r="G181" s="75"/>
      <c r="H181" s="76"/>
      <c r="I181" s="77"/>
      <c r="J181" s="78"/>
      <c r="K181" s="79"/>
      <c r="L181" s="80"/>
      <c r="Q181" s="105"/>
      <c r="R181" s="105"/>
      <c r="S181" s="105"/>
      <c r="AA181" s="329"/>
      <c r="AB181" s="331"/>
      <c r="AC181" s="331"/>
      <c r="AD181" s="334" t="s">
        <v>145</v>
      </c>
      <c r="AE181" s="346"/>
      <c r="AF181" s="121"/>
      <c r="AG181" s="357"/>
      <c r="AH181" s="254" t="s">
        <v>128</v>
      </c>
      <c r="AI181" s="253"/>
      <c r="AJ181" s="253" t="s">
        <v>129</v>
      </c>
      <c r="AK181" s="253"/>
      <c r="AL181" s="253"/>
      <c r="AM181" s="253"/>
      <c r="AN181" s="253"/>
      <c r="AO181" s="255"/>
      <c r="CA181" s="74"/>
    </row>
    <row r="182" spans="3:79" s="57" customFormat="1" ht="14.4" customHeight="1" thickBot="1" x14ac:dyDescent="0.35">
      <c r="C182" s="102"/>
      <c r="E182" s="75"/>
      <c r="F182" s="75"/>
      <c r="G182" s="75"/>
      <c r="H182" s="76"/>
      <c r="I182" s="77"/>
      <c r="J182" s="78"/>
      <c r="K182" s="79"/>
      <c r="L182" s="80"/>
      <c r="Q182" s="105"/>
      <c r="R182" s="105"/>
      <c r="S182" s="105"/>
      <c r="AA182" s="329"/>
      <c r="AB182" s="331"/>
      <c r="AC182" s="331"/>
      <c r="AD182" s="331"/>
      <c r="AE182" s="337"/>
      <c r="AF182" s="121"/>
      <c r="AG182" s="358"/>
      <c r="AH182" s="257"/>
      <c r="AI182" s="256" t="s">
        <v>132</v>
      </c>
      <c r="AJ182" s="256"/>
      <c r="AK182" s="256"/>
      <c r="AL182" s="256"/>
      <c r="AM182" s="256"/>
      <c r="AN182" s="260" t="s">
        <v>222</v>
      </c>
      <c r="AO182" s="261">
        <f>Horaire!M3</f>
        <v>8</v>
      </c>
      <c r="CA182" s="74"/>
    </row>
    <row r="183" spans="3:79" s="57" customFormat="1" ht="14.4" customHeight="1" x14ac:dyDescent="0.3">
      <c r="C183" s="102"/>
      <c r="E183" s="75"/>
      <c r="F183" s="75"/>
      <c r="G183" s="75"/>
      <c r="H183" s="76"/>
      <c r="I183" s="77"/>
      <c r="J183" s="78"/>
      <c r="K183" s="79"/>
      <c r="L183" s="80"/>
      <c r="Q183" s="105"/>
      <c r="R183" s="105"/>
      <c r="S183" s="105"/>
      <c r="AA183" s="347"/>
      <c r="AB183" s="348" t="s">
        <v>146</v>
      </c>
      <c r="AC183" s="349"/>
      <c r="AD183" s="350" t="s">
        <v>147</v>
      </c>
      <c r="AE183" s="351"/>
      <c r="AF183" s="121"/>
      <c r="AG183" s="359"/>
      <c r="AH183" s="258"/>
      <c r="AI183" s="259"/>
      <c r="AJ183" s="259"/>
      <c r="AK183" s="259"/>
      <c r="AL183" s="259"/>
      <c r="AM183" s="259"/>
      <c r="AN183" s="260"/>
      <c r="AO183" s="261"/>
      <c r="CA183" s="74"/>
    </row>
    <row r="184" spans="3:79" s="57" customFormat="1" ht="14.4" customHeight="1" x14ac:dyDescent="0.3">
      <c r="C184" s="102"/>
      <c r="E184" s="75"/>
      <c r="F184" s="75"/>
      <c r="G184" s="75"/>
      <c r="H184" s="76"/>
      <c r="I184" s="77"/>
      <c r="J184" s="78"/>
      <c r="K184" s="79"/>
      <c r="L184" s="80"/>
      <c r="Q184" s="105"/>
      <c r="R184" s="105"/>
      <c r="S184" s="105"/>
      <c r="AA184" s="121"/>
      <c r="AB184" s="121"/>
      <c r="AC184" s="121"/>
      <c r="AD184" s="121"/>
      <c r="AE184" s="121"/>
      <c r="AF184" s="121"/>
      <c r="AG184" s="360" t="s">
        <v>223</v>
      </c>
      <c r="AH184" s="262">
        <v>8</v>
      </c>
      <c r="AI184" s="256"/>
      <c r="AJ184" s="256"/>
      <c r="AK184" s="256" t="s">
        <v>134</v>
      </c>
      <c r="AL184" s="263">
        <f>$AL$5</f>
        <v>42621</v>
      </c>
      <c r="AM184" s="264"/>
      <c r="AN184" s="265"/>
      <c r="AO184" s="266"/>
      <c r="CA184" s="74"/>
    </row>
    <row r="185" spans="3:79" s="57" customFormat="1" ht="14.4" customHeight="1" x14ac:dyDescent="0.3">
      <c r="C185" s="102"/>
      <c r="E185" s="75"/>
      <c r="F185" s="75"/>
      <c r="G185" s="75"/>
      <c r="H185" s="76"/>
      <c r="I185" s="77"/>
      <c r="J185" s="78"/>
      <c r="K185" s="79"/>
      <c r="L185" s="80"/>
      <c r="Q185" s="105"/>
      <c r="R185" s="105"/>
      <c r="S185" s="105"/>
      <c r="AA185" s="121"/>
      <c r="AB185" s="121"/>
      <c r="AC185" s="121"/>
      <c r="AD185" s="121"/>
      <c r="AE185" s="121"/>
      <c r="AF185" s="121"/>
      <c r="AG185" s="361"/>
      <c r="AH185" s="258"/>
      <c r="AI185" s="259"/>
      <c r="AJ185" s="259"/>
      <c r="AK185" s="259"/>
      <c r="AL185" s="258"/>
      <c r="AM185" s="259"/>
      <c r="AN185" s="260"/>
      <c r="AO185" s="261"/>
      <c r="CA185" s="74"/>
    </row>
    <row r="186" spans="3:79" s="57" customFormat="1" ht="14.4" customHeight="1" x14ac:dyDescent="0.3">
      <c r="C186" s="102"/>
      <c r="E186" s="75"/>
      <c r="F186" s="75"/>
      <c r="G186" s="75"/>
      <c r="H186" s="76"/>
      <c r="I186" s="77"/>
      <c r="J186" s="78"/>
      <c r="K186" s="79"/>
      <c r="L186" s="80"/>
      <c r="Q186" s="105"/>
      <c r="R186" s="105"/>
      <c r="S186" s="105"/>
      <c r="AA186" s="326"/>
      <c r="AB186" s="327" t="s">
        <v>126</v>
      </c>
      <c r="AC186" s="327"/>
      <c r="AD186" s="327" t="s">
        <v>127</v>
      </c>
      <c r="AE186" s="328">
        <f>$AE$2</f>
        <v>42621</v>
      </c>
      <c r="AF186" s="121"/>
      <c r="AG186" s="360" t="s">
        <v>140</v>
      </c>
      <c r="AH186" s="356"/>
      <c r="AI186" s="257"/>
      <c r="AJ186" s="258"/>
      <c r="AK186" s="352"/>
      <c r="AL186" s="260" t="str">
        <f>$AL$7</f>
        <v>Semaine-01</v>
      </c>
      <c r="AM186" s="267"/>
      <c r="AN186" s="352"/>
      <c r="AO186" s="353"/>
      <c r="CA186" s="74"/>
    </row>
    <row r="187" spans="3:79" s="57" customFormat="1" ht="14.4" customHeight="1" thickBot="1" x14ac:dyDescent="0.35">
      <c r="C187" s="102"/>
      <c r="E187" s="75"/>
      <c r="F187" s="75"/>
      <c r="G187" s="75"/>
      <c r="H187" s="76"/>
      <c r="I187" s="77"/>
      <c r="J187" s="78"/>
      <c r="K187" s="79"/>
      <c r="L187" s="80"/>
      <c r="Q187" s="105"/>
      <c r="R187" s="105"/>
      <c r="S187" s="105"/>
      <c r="AA187" s="329"/>
      <c r="AB187" s="330" t="s">
        <v>63</v>
      </c>
      <c r="AC187" s="331"/>
      <c r="AD187" s="332" t="s">
        <v>130</v>
      </c>
      <c r="AE187" s="332" t="s">
        <v>131</v>
      </c>
      <c r="AF187" s="121"/>
      <c r="AG187" s="362"/>
      <c r="AH187" s="268"/>
      <c r="AI187" s="270"/>
      <c r="AJ187" s="271"/>
      <c r="AK187" s="271"/>
      <c r="AL187" s="268"/>
      <c r="AM187" s="269"/>
      <c r="AN187" s="270"/>
      <c r="AO187" s="272"/>
      <c r="CA187" s="74"/>
    </row>
    <row r="188" spans="3:79" s="57" customFormat="1" ht="14.4" customHeight="1" x14ac:dyDescent="0.3">
      <c r="C188" s="102"/>
      <c r="E188" s="75"/>
      <c r="F188" s="75"/>
      <c r="G188" s="75"/>
      <c r="H188" s="76"/>
      <c r="I188" s="77"/>
      <c r="J188" s="78"/>
      <c r="K188" s="79"/>
      <c r="L188" s="80"/>
      <c r="Q188" s="105"/>
      <c r="R188" s="105"/>
      <c r="S188" s="105"/>
      <c r="AA188" s="329"/>
      <c r="AB188" s="333"/>
      <c r="AC188" s="331"/>
      <c r="AD188" s="334" t="s">
        <v>133</v>
      </c>
      <c r="AE188" s="334" t="s">
        <v>131</v>
      </c>
      <c r="AF188" s="121"/>
      <c r="AG188" s="363" t="s">
        <v>142</v>
      </c>
      <c r="AH188" s="274" t="s">
        <v>143</v>
      </c>
      <c r="AI188" s="275">
        <v>1</v>
      </c>
      <c r="AJ188" s="275">
        <v>2</v>
      </c>
      <c r="AK188" s="275">
        <v>3</v>
      </c>
      <c r="AL188" s="275" t="s">
        <v>144</v>
      </c>
      <c r="AM188" s="275">
        <v>69</v>
      </c>
      <c r="AN188" s="276">
        <v>169</v>
      </c>
      <c r="AO188" s="277">
        <v>269</v>
      </c>
      <c r="CA188" s="74"/>
    </row>
    <row r="189" spans="3:79" s="57" customFormat="1" ht="14.4" customHeight="1" x14ac:dyDescent="0.3">
      <c r="C189" s="102"/>
      <c r="E189" s="75"/>
      <c r="F189" s="75"/>
      <c r="G189" s="75"/>
      <c r="H189" s="76"/>
      <c r="I189" s="77"/>
      <c r="J189" s="78"/>
      <c r="K189" s="79"/>
      <c r="L189" s="80"/>
      <c r="Q189" s="105"/>
      <c r="R189" s="105"/>
      <c r="S189" s="105"/>
      <c r="AA189" s="329"/>
      <c r="AB189" s="333"/>
      <c r="AC189" s="331"/>
      <c r="AD189" s="335"/>
      <c r="AE189" s="336"/>
      <c r="AF189" s="121"/>
      <c r="AG189" s="364"/>
      <c r="AH189" s="278"/>
      <c r="AI189" s="279"/>
      <c r="AJ189" s="279"/>
      <c r="AK189" s="279"/>
      <c r="AL189" s="279"/>
      <c r="AM189" s="280"/>
      <c r="AN189" s="281"/>
      <c r="AO189" s="282"/>
      <c r="CA189" s="74"/>
    </row>
    <row r="190" spans="3:79" s="57" customFormat="1" x14ac:dyDescent="0.3">
      <c r="C190" s="102"/>
      <c r="E190" s="75"/>
      <c r="F190" s="75"/>
      <c r="G190" s="75"/>
      <c r="H190" s="76"/>
      <c r="I190" s="77"/>
      <c r="J190" s="78"/>
      <c r="K190" s="79"/>
      <c r="L190" s="80"/>
      <c r="Q190" s="105"/>
      <c r="R190" s="105"/>
      <c r="S190" s="105"/>
      <c r="AA190" s="329"/>
      <c r="AB190" s="331" t="s">
        <v>59</v>
      </c>
      <c r="AC190" s="331"/>
      <c r="AD190" s="331"/>
      <c r="AE190" s="337" t="s">
        <v>136</v>
      </c>
      <c r="AF190" s="121"/>
      <c r="AG190" s="364"/>
      <c r="AH190" s="278"/>
      <c r="AI190" s="279"/>
      <c r="AJ190" s="279"/>
      <c r="AK190" s="279"/>
      <c r="AL190" s="279"/>
      <c r="AM190" s="280"/>
      <c r="AN190" s="281"/>
      <c r="AO190" s="282"/>
      <c r="CA190" s="74"/>
    </row>
    <row r="191" spans="3:79" s="57" customFormat="1" x14ac:dyDescent="0.3">
      <c r="C191" s="102"/>
      <c r="E191" s="75"/>
      <c r="F191" s="75"/>
      <c r="G191" s="75"/>
      <c r="H191" s="76"/>
      <c r="I191" s="77"/>
      <c r="J191" s="78"/>
      <c r="K191" s="79"/>
      <c r="L191" s="80"/>
      <c r="Q191" s="105"/>
      <c r="R191" s="105"/>
      <c r="S191" s="105"/>
      <c r="AA191" s="329"/>
      <c r="AB191" s="338" t="s">
        <v>137</v>
      </c>
      <c r="AC191" s="378"/>
      <c r="AD191" s="338" t="s">
        <v>138</v>
      </c>
      <c r="AE191" s="338" t="s">
        <v>139</v>
      </c>
      <c r="AF191" s="121"/>
      <c r="AG191" s="364"/>
      <c r="AH191" s="278"/>
      <c r="AI191" s="279"/>
      <c r="AJ191" s="279"/>
      <c r="AK191" s="279"/>
      <c r="AL191" s="279"/>
      <c r="AM191" s="280"/>
      <c r="AN191" s="281"/>
      <c r="AO191" s="282"/>
      <c r="CA191" s="74"/>
    </row>
    <row r="192" spans="3:79" s="57" customFormat="1" x14ac:dyDescent="0.3">
      <c r="C192" s="102"/>
      <c r="E192" s="75"/>
      <c r="F192" s="75"/>
      <c r="G192" s="75"/>
      <c r="H192" s="76"/>
      <c r="I192" s="77"/>
      <c r="J192" s="78"/>
      <c r="K192" s="79"/>
      <c r="L192" s="80"/>
      <c r="Q192" s="105"/>
      <c r="R192" s="105"/>
      <c r="S192" s="105"/>
      <c r="AA192" s="329"/>
      <c r="AB192" s="339"/>
      <c r="AC192" s="340"/>
      <c r="AD192" s="341"/>
      <c r="AE192" s="342"/>
      <c r="AF192" s="121"/>
      <c r="AG192" s="364"/>
      <c r="AH192" s="278"/>
      <c r="AI192" s="279"/>
      <c r="AJ192" s="279"/>
      <c r="AK192" s="279"/>
      <c r="AL192" s="279"/>
      <c r="AM192" s="280"/>
      <c r="AN192" s="281"/>
      <c r="AO192" s="282"/>
      <c r="CA192" s="74"/>
    </row>
    <row r="193" spans="3:79" s="57" customFormat="1" ht="16.2" thickBot="1" x14ac:dyDescent="0.35">
      <c r="C193" s="102"/>
      <c r="E193" s="75"/>
      <c r="F193" s="75"/>
      <c r="G193" s="75"/>
      <c r="H193" s="76"/>
      <c r="I193" s="77"/>
      <c r="J193" s="78"/>
      <c r="K193" s="79"/>
      <c r="L193" s="80"/>
      <c r="Q193" s="105"/>
      <c r="R193" s="105"/>
      <c r="S193" s="105"/>
      <c r="AA193" s="329"/>
      <c r="AB193" s="343"/>
      <c r="AC193" s="344"/>
      <c r="AD193" s="341"/>
      <c r="AE193" s="342"/>
      <c r="AF193" s="121"/>
      <c r="AG193" s="365"/>
      <c r="AH193" s="283"/>
      <c r="AI193" s="284"/>
      <c r="AJ193" s="284"/>
      <c r="AK193" s="284"/>
      <c r="AL193" s="284"/>
      <c r="AM193" s="285"/>
      <c r="AN193" s="286"/>
      <c r="AO193" s="287"/>
      <c r="CA193" s="74"/>
    </row>
    <row r="194" spans="3:79" x14ac:dyDescent="0.3">
      <c r="AA194" s="329"/>
      <c r="AB194" s="343"/>
      <c r="AC194" s="344"/>
      <c r="AD194" s="341"/>
      <c r="AE194" s="342"/>
      <c r="AF194" s="121"/>
      <c r="AG194" s="366" t="s">
        <v>148</v>
      </c>
      <c r="AH194" s="288"/>
      <c r="AI194" s="289"/>
      <c r="AJ194" s="289"/>
      <c r="AK194" s="289"/>
      <c r="AL194" s="289"/>
      <c r="AM194" s="290"/>
      <c r="AN194" s="276"/>
      <c r="AO194" s="277"/>
    </row>
    <row r="195" spans="3:79" x14ac:dyDescent="0.3">
      <c r="AA195" s="329"/>
      <c r="AB195" s="343"/>
      <c r="AC195" s="344"/>
      <c r="AD195" s="341"/>
      <c r="AE195" s="342"/>
      <c r="AF195" s="121"/>
      <c r="AG195" s="367" t="s">
        <v>149</v>
      </c>
      <c r="AH195" s="291"/>
      <c r="AI195" s="292"/>
      <c r="AJ195" s="292"/>
      <c r="AK195" s="292"/>
      <c r="AL195" s="292"/>
      <c r="AM195" s="293"/>
      <c r="AN195" s="281"/>
      <c r="AO195" s="282"/>
    </row>
    <row r="196" spans="3:79" ht="16.2" thickBot="1" x14ac:dyDescent="0.35">
      <c r="AA196" s="329"/>
      <c r="AB196" s="345"/>
      <c r="AC196" s="344"/>
      <c r="AD196" s="341"/>
      <c r="AE196" s="342"/>
      <c r="AF196" s="121"/>
      <c r="AG196" s="368" t="s">
        <v>144</v>
      </c>
      <c r="AH196" s="294"/>
      <c r="AI196" s="295"/>
      <c r="AJ196" s="295"/>
      <c r="AK196" s="295"/>
      <c r="AL196" s="295"/>
      <c r="AM196" s="296"/>
      <c r="AN196" s="297"/>
      <c r="AO196" s="298"/>
    </row>
    <row r="197" spans="3:79" ht="16.2" thickBot="1" x14ac:dyDescent="0.35">
      <c r="AA197" s="329"/>
      <c r="AB197" s="331"/>
      <c r="AC197" s="331"/>
      <c r="AD197" s="334" t="s">
        <v>145</v>
      </c>
      <c r="AE197" s="346"/>
      <c r="AF197" s="121"/>
      <c r="AG197" s="369" t="s">
        <v>150</v>
      </c>
      <c r="AH197" s="299"/>
      <c r="AI197" s="300"/>
      <c r="AJ197" s="301"/>
      <c r="AK197" s="302"/>
      <c r="AL197" s="303" t="s">
        <v>151</v>
      </c>
      <c r="AM197" s="304"/>
      <c r="AN197" s="305"/>
      <c r="AO197" s="306"/>
    </row>
    <row r="198" spans="3:79" ht="16.2" thickBot="1" x14ac:dyDescent="0.35">
      <c r="AA198" s="329"/>
      <c r="AB198" s="331"/>
      <c r="AC198" s="331"/>
      <c r="AD198" s="331"/>
      <c r="AE198" s="337"/>
      <c r="AF198" s="121"/>
      <c r="AG198" s="370" t="s">
        <v>152</v>
      </c>
      <c r="AH198" s="308"/>
      <c r="AI198" s="309"/>
      <c r="AJ198" s="310"/>
      <c r="AK198" s="310"/>
      <c r="AL198" s="271"/>
      <c r="AM198" s="307"/>
      <c r="AN198" s="307"/>
      <c r="AO198" s="311"/>
    </row>
    <row r="199" spans="3:79" x14ac:dyDescent="0.3">
      <c r="AA199" s="347"/>
      <c r="AB199" s="348" t="s">
        <v>146</v>
      </c>
      <c r="AC199" s="349"/>
      <c r="AD199" s="350" t="s">
        <v>147</v>
      </c>
      <c r="AE199" s="351"/>
      <c r="AF199" s="121"/>
      <c r="AG199" s="371" t="s">
        <v>153</v>
      </c>
      <c r="AH199" s="273"/>
      <c r="AI199" s="275">
        <v>1</v>
      </c>
      <c r="AJ199" s="275">
        <v>2</v>
      </c>
      <c r="AK199" s="275">
        <v>3</v>
      </c>
      <c r="AL199" s="275" t="s">
        <v>144</v>
      </c>
      <c r="AM199" s="275">
        <v>69</v>
      </c>
      <c r="AN199" s="276">
        <v>169</v>
      </c>
      <c r="AO199" s="277">
        <v>269</v>
      </c>
    </row>
    <row r="200" spans="3:79" x14ac:dyDescent="0.3">
      <c r="AA200" s="90"/>
      <c r="AB200" s="90"/>
      <c r="AC200" s="90"/>
      <c r="AD200" s="90"/>
      <c r="AE200" s="90"/>
      <c r="AF200" s="121"/>
      <c r="AG200" s="372"/>
      <c r="AH200" s="312"/>
      <c r="AI200" s="313"/>
      <c r="AJ200" s="314"/>
      <c r="AK200" s="314"/>
      <c r="AL200" s="314"/>
      <c r="AM200" s="315"/>
      <c r="AN200" s="281"/>
      <c r="AO200" s="282"/>
    </row>
    <row r="201" spans="3:79" x14ac:dyDescent="0.3">
      <c r="AA201" s="326"/>
      <c r="AB201" s="327" t="s">
        <v>126</v>
      </c>
      <c r="AC201" s="327"/>
      <c r="AD201" s="327" t="s">
        <v>127</v>
      </c>
      <c r="AE201" s="328">
        <f>$AE$2</f>
        <v>42621</v>
      </c>
      <c r="AF201" s="121"/>
      <c r="AG201" s="373"/>
      <c r="AH201" s="316"/>
      <c r="AI201" s="317"/>
      <c r="AJ201" s="315"/>
      <c r="AK201" s="315"/>
      <c r="AL201" s="315"/>
      <c r="AM201" s="293"/>
      <c r="AN201" s="281"/>
      <c r="AO201" s="282"/>
    </row>
    <row r="202" spans="3:79" x14ac:dyDescent="0.3">
      <c r="AA202" s="329"/>
      <c r="AB202" s="330" t="s">
        <v>63</v>
      </c>
      <c r="AC202" s="331"/>
      <c r="AD202" s="332" t="s">
        <v>130</v>
      </c>
      <c r="AE202" s="332" t="s">
        <v>131</v>
      </c>
      <c r="AF202" s="121"/>
      <c r="AG202" s="374" t="s">
        <v>155</v>
      </c>
      <c r="AH202" s="316"/>
      <c r="AI202" s="317"/>
      <c r="AJ202" s="315"/>
      <c r="AK202" s="315"/>
      <c r="AL202" s="315"/>
      <c r="AM202" s="318"/>
      <c r="AN202" s="297"/>
      <c r="AO202" s="298"/>
    </row>
    <row r="203" spans="3:79" x14ac:dyDescent="0.3">
      <c r="AA203" s="329"/>
      <c r="AB203" s="333"/>
      <c r="AC203" s="331"/>
      <c r="AD203" s="334" t="s">
        <v>133</v>
      </c>
      <c r="AE203" s="334" t="s">
        <v>131</v>
      </c>
      <c r="AF203" s="121"/>
      <c r="AG203" s="375"/>
      <c r="AH203" s="354"/>
      <c r="AI203" s="355"/>
      <c r="AJ203" s="318"/>
      <c r="AK203" s="318"/>
      <c r="AL203" s="318"/>
      <c r="AM203" s="318"/>
      <c r="AN203" s="297"/>
      <c r="AO203" s="298"/>
    </row>
    <row r="204" spans="3:79" ht="16.2" thickBot="1" x14ac:dyDescent="0.35">
      <c r="AA204" s="329"/>
      <c r="AB204" s="333"/>
      <c r="AC204" s="331"/>
      <c r="AD204" s="335"/>
      <c r="AE204" s="336"/>
      <c r="AF204" s="121"/>
      <c r="AG204" s="376"/>
      <c r="AH204" s="355"/>
      <c r="AI204" s="355"/>
      <c r="AJ204" s="318"/>
      <c r="AK204" s="318"/>
      <c r="AL204" s="319"/>
      <c r="AM204" s="320"/>
      <c r="AN204" s="320"/>
      <c r="AO204" s="321"/>
    </row>
    <row r="205" spans="3:79" ht="16.2" thickBot="1" x14ac:dyDescent="0.35">
      <c r="AA205" s="329"/>
      <c r="AB205" s="331" t="s">
        <v>60</v>
      </c>
      <c r="AC205" s="331"/>
      <c r="AD205" s="331"/>
      <c r="AE205" s="337" t="s">
        <v>136</v>
      </c>
      <c r="AF205" s="121"/>
      <c r="AG205" s="377"/>
      <c r="AH205" s="323"/>
      <c r="AI205" s="322"/>
      <c r="AJ205" s="322"/>
      <c r="AK205" s="324"/>
      <c r="AL205" s="272" t="s">
        <v>156</v>
      </c>
      <c r="AM205" s="325"/>
      <c r="AN205" s="307"/>
      <c r="AO205" s="311"/>
    </row>
    <row r="206" spans="3:79" x14ac:dyDescent="0.3">
      <c r="AA206" s="329"/>
      <c r="AB206" s="338" t="s">
        <v>137</v>
      </c>
      <c r="AC206" s="378"/>
      <c r="AD206" s="338" t="s">
        <v>138</v>
      </c>
      <c r="AE206" s="338" t="s">
        <v>139</v>
      </c>
      <c r="AF206" s="121"/>
      <c r="AG206" s="357"/>
      <c r="AH206" s="254" t="s">
        <v>128</v>
      </c>
      <c r="AI206" s="253"/>
      <c r="AJ206" s="253" t="s">
        <v>129</v>
      </c>
      <c r="AK206" s="253"/>
      <c r="AL206" s="253"/>
      <c r="AM206" s="253"/>
      <c r="AN206" s="253"/>
      <c r="AO206" s="255"/>
    </row>
    <row r="207" spans="3:79" x14ac:dyDescent="0.3">
      <c r="AA207" s="329"/>
      <c r="AB207" s="339"/>
      <c r="AC207" s="340"/>
      <c r="AD207" s="341"/>
      <c r="AE207" s="342"/>
      <c r="AF207" s="121"/>
      <c r="AG207" s="358"/>
      <c r="AH207" s="257"/>
      <c r="AI207" s="256" t="s">
        <v>132</v>
      </c>
      <c r="AJ207" s="256"/>
      <c r="AK207" s="256"/>
      <c r="AL207" s="256"/>
      <c r="AM207" s="256"/>
      <c r="AN207" s="260" t="s">
        <v>222</v>
      </c>
      <c r="AO207" s="261">
        <f>Horaire!N3</f>
        <v>9</v>
      </c>
    </row>
    <row r="208" spans="3:79" x14ac:dyDescent="0.3">
      <c r="AA208" s="329"/>
      <c r="AB208" s="343"/>
      <c r="AC208" s="344"/>
      <c r="AD208" s="341"/>
      <c r="AE208" s="342"/>
      <c r="AF208" s="121"/>
      <c r="AG208" s="359"/>
      <c r="AH208" s="258"/>
      <c r="AI208" s="259"/>
      <c r="AJ208" s="259"/>
      <c r="AK208" s="259"/>
      <c r="AL208" s="259"/>
      <c r="AM208" s="259"/>
      <c r="AN208" s="260"/>
      <c r="AO208" s="261"/>
    </row>
    <row r="209" spans="27:41" x14ac:dyDescent="0.3">
      <c r="AA209" s="329"/>
      <c r="AB209" s="343"/>
      <c r="AC209" s="344"/>
      <c r="AD209" s="341"/>
      <c r="AE209" s="342"/>
      <c r="AF209" s="121"/>
      <c r="AG209" s="360" t="s">
        <v>223</v>
      </c>
      <c r="AH209" s="262">
        <v>9</v>
      </c>
      <c r="AI209" s="256"/>
      <c r="AJ209" s="256"/>
      <c r="AK209" s="256" t="s">
        <v>134</v>
      </c>
      <c r="AL209" s="263">
        <f>$AL$5</f>
        <v>42621</v>
      </c>
      <c r="AM209" s="264"/>
      <c r="AN209" s="265"/>
      <c r="AO209" s="266"/>
    </row>
    <row r="210" spans="27:41" x14ac:dyDescent="0.3">
      <c r="AA210" s="329"/>
      <c r="AB210" s="343"/>
      <c r="AC210" s="344"/>
      <c r="AD210" s="341"/>
      <c r="AE210" s="342"/>
      <c r="AF210" s="121"/>
      <c r="AG210" s="361"/>
      <c r="AH210" s="258"/>
      <c r="AI210" s="259"/>
      <c r="AJ210" s="259"/>
      <c r="AK210" s="259"/>
      <c r="AL210" s="258"/>
      <c r="AM210" s="259"/>
      <c r="AN210" s="260"/>
      <c r="AO210" s="261"/>
    </row>
    <row r="211" spans="27:41" x14ac:dyDescent="0.3">
      <c r="AA211" s="329"/>
      <c r="AB211" s="345"/>
      <c r="AC211" s="344"/>
      <c r="AD211" s="341"/>
      <c r="AE211" s="342"/>
      <c r="AF211" s="121"/>
      <c r="AG211" s="360" t="s">
        <v>140</v>
      </c>
      <c r="AH211" s="356"/>
      <c r="AI211" s="257"/>
      <c r="AJ211" s="258"/>
      <c r="AK211" s="352"/>
      <c r="AL211" s="260" t="str">
        <f>$AL$7</f>
        <v>Semaine-01</v>
      </c>
      <c r="AM211" s="267"/>
      <c r="AN211" s="352"/>
      <c r="AO211" s="353"/>
    </row>
    <row r="212" spans="27:41" ht="16.2" thickBot="1" x14ac:dyDescent="0.35">
      <c r="AA212" s="329"/>
      <c r="AB212" s="331"/>
      <c r="AC212" s="331"/>
      <c r="AD212" s="334" t="s">
        <v>145</v>
      </c>
      <c r="AE212" s="346"/>
      <c r="AF212" s="121"/>
      <c r="AG212" s="362"/>
      <c r="AH212" s="268"/>
      <c r="AI212" s="270"/>
      <c r="AJ212" s="271"/>
      <c r="AK212" s="271"/>
      <c r="AL212" s="268"/>
      <c r="AM212" s="269"/>
      <c r="AN212" s="270"/>
      <c r="AO212" s="272"/>
    </row>
    <row r="213" spans="27:41" ht="16.2" thickBot="1" x14ac:dyDescent="0.35">
      <c r="AA213" s="329"/>
      <c r="AB213" s="331"/>
      <c r="AC213" s="331"/>
      <c r="AD213" s="331"/>
      <c r="AE213" s="337"/>
      <c r="AF213" s="121"/>
      <c r="AG213" s="363" t="s">
        <v>142</v>
      </c>
      <c r="AH213" s="274" t="s">
        <v>143</v>
      </c>
      <c r="AI213" s="275">
        <v>1</v>
      </c>
      <c r="AJ213" s="275">
        <v>2</v>
      </c>
      <c r="AK213" s="275">
        <v>3</v>
      </c>
      <c r="AL213" s="275" t="s">
        <v>144</v>
      </c>
      <c r="AM213" s="275">
        <v>69</v>
      </c>
      <c r="AN213" s="276">
        <v>169</v>
      </c>
      <c r="AO213" s="277">
        <v>269</v>
      </c>
    </row>
    <row r="214" spans="27:41" x14ac:dyDescent="0.3">
      <c r="AA214" s="347"/>
      <c r="AB214" s="348" t="s">
        <v>146</v>
      </c>
      <c r="AC214" s="349"/>
      <c r="AD214" s="350" t="s">
        <v>147</v>
      </c>
      <c r="AE214" s="351"/>
      <c r="AF214" s="121"/>
      <c r="AG214" s="364"/>
      <c r="AH214" s="278"/>
      <c r="AI214" s="279"/>
      <c r="AJ214" s="279"/>
      <c r="AK214" s="279"/>
      <c r="AL214" s="279"/>
      <c r="AM214" s="280"/>
      <c r="AN214" s="281"/>
      <c r="AO214" s="282"/>
    </row>
    <row r="215" spans="27:41" x14ac:dyDescent="0.3">
      <c r="AA215" s="121"/>
      <c r="AB215" s="121"/>
      <c r="AC215" s="121"/>
      <c r="AD215" s="121"/>
      <c r="AE215" s="121"/>
      <c r="AF215" s="121"/>
      <c r="AG215" s="364"/>
      <c r="AH215" s="278"/>
      <c r="AI215" s="279"/>
      <c r="AJ215" s="279"/>
      <c r="AK215" s="279"/>
      <c r="AL215" s="279"/>
      <c r="AM215" s="280"/>
      <c r="AN215" s="281"/>
      <c r="AO215" s="282"/>
    </row>
    <row r="216" spans="27:41" x14ac:dyDescent="0.3">
      <c r="AA216" s="326"/>
      <c r="AB216" s="327" t="s">
        <v>126</v>
      </c>
      <c r="AC216" s="327"/>
      <c r="AD216" s="327" t="s">
        <v>127</v>
      </c>
      <c r="AE216" s="328">
        <f>$AE$2</f>
        <v>42621</v>
      </c>
      <c r="AF216" s="121"/>
      <c r="AG216" s="364"/>
      <c r="AH216" s="278"/>
      <c r="AI216" s="279"/>
      <c r="AJ216" s="279"/>
      <c r="AK216" s="279"/>
      <c r="AL216" s="279"/>
      <c r="AM216" s="280"/>
      <c r="AN216" s="281"/>
      <c r="AO216" s="282"/>
    </row>
    <row r="217" spans="27:41" x14ac:dyDescent="0.3">
      <c r="AA217" s="329"/>
      <c r="AB217" s="330" t="s">
        <v>63</v>
      </c>
      <c r="AC217" s="331"/>
      <c r="AD217" s="332" t="s">
        <v>130</v>
      </c>
      <c r="AE217" s="332" t="s">
        <v>131</v>
      </c>
      <c r="AF217" s="121"/>
      <c r="AG217" s="364"/>
      <c r="AH217" s="278"/>
      <c r="AI217" s="279"/>
      <c r="AJ217" s="279"/>
      <c r="AK217" s="279"/>
      <c r="AL217" s="279"/>
      <c r="AM217" s="280"/>
      <c r="AN217" s="281"/>
      <c r="AO217" s="282"/>
    </row>
    <row r="218" spans="27:41" ht="16.2" thickBot="1" x14ac:dyDescent="0.35">
      <c r="AA218" s="329"/>
      <c r="AB218" s="333"/>
      <c r="AC218" s="331"/>
      <c r="AD218" s="334" t="s">
        <v>133</v>
      </c>
      <c r="AE218" s="334" t="s">
        <v>131</v>
      </c>
      <c r="AF218" s="121"/>
      <c r="AG218" s="365"/>
      <c r="AH218" s="283"/>
      <c r="AI218" s="284"/>
      <c r="AJ218" s="284"/>
      <c r="AK218" s="284"/>
      <c r="AL218" s="284"/>
      <c r="AM218" s="285"/>
      <c r="AN218" s="286"/>
      <c r="AO218" s="287"/>
    </row>
    <row r="219" spans="27:41" x14ac:dyDescent="0.3">
      <c r="AA219" s="329"/>
      <c r="AB219" s="333"/>
      <c r="AC219" s="331"/>
      <c r="AD219" s="335"/>
      <c r="AE219" s="336"/>
      <c r="AF219" s="121"/>
      <c r="AG219" s="366" t="s">
        <v>148</v>
      </c>
      <c r="AH219" s="288"/>
      <c r="AI219" s="289"/>
      <c r="AJ219" s="289"/>
      <c r="AK219" s="289"/>
      <c r="AL219" s="289"/>
      <c r="AM219" s="290"/>
      <c r="AN219" s="276"/>
      <c r="AO219" s="277"/>
    </row>
    <row r="220" spans="27:41" x14ac:dyDescent="0.3">
      <c r="AA220" s="329"/>
      <c r="AB220" s="331" t="s">
        <v>61</v>
      </c>
      <c r="AC220" s="331"/>
      <c r="AD220" s="331"/>
      <c r="AE220" s="337" t="s">
        <v>136</v>
      </c>
      <c r="AF220" s="121"/>
      <c r="AG220" s="367" t="s">
        <v>149</v>
      </c>
      <c r="AH220" s="291"/>
      <c r="AI220" s="292"/>
      <c r="AJ220" s="292"/>
      <c r="AK220" s="292"/>
      <c r="AL220" s="292"/>
      <c r="AM220" s="293"/>
      <c r="AN220" s="281"/>
      <c r="AO220" s="282"/>
    </row>
    <row r="221" spans="27:41" ht="16.2" thickBot="1" x14ac:dyDescent="0.35">
      <c r="AA221" s="329"/>
      <c r="AB221" s="338" t="s">
        <v>137</v>
      </c>
      <c r="AC221" s="378"/>
      <c r="AD221" s="338" t="s">
        <v>138</v>
      </c>
      <c r="AE221" s="338" t="s">
        <v>139</v>
      </c>
      <c r="AF221" s="121"/>
      <c r="AG221" s="368" t="s">
        <v>144</v>
      </c>
      <c r="AH221" s="294"/>
      <c r="AI221" s="295"/>
      <c r="AJ221" s="295"/>
      <c r="AK221" s="295"/>
      <c r="AL221" s="295"/>
      <c r="AM221" s="296"/>
      <c r="AN221" s="297"/>
      <c r="AO221" s="298"/>
    </row>
    <row r="222" spans="27:41" ht="16.2" thickBot="1" x14ac:dyDescent="0.35">
      <c r="AA222" s="329"/>
      <c r="AB222" s="339"/>
      <c r="AC222" s="340"/>
      <c r="AD222" s="341"/>
      <c r="AE222" s="342"/>
      <c r="AF222" s="121"/>
      <c r="AG222" s="369" t="s">
        <v>150</v>
      </c>
      <c r="AH222" s="299"/>
      <c r="AI222" s="300"/>
      <c r="AJ222" s="301"/>
      <c r="AK222" s="302"/>
      <c r="AL222" s="303" t="s">
        <v>151</v>
      </c>
      <c r="AM222" s="304"/>
      <c r="AN222" s="305"/>
      <c r="AO222" s="306"/>
    </row>
    <row r="223" spans="27:41" ht="16.2" thickBot="1" x14ac:dyDescent="0.35">
      <c r="AA223" s="329"/>
      <c r="AB223" s="343"/>
      <c r="AC223" s="344"/>
      <c r="AD223" s="341"/>
      <c r="AE223" s="342"/>
      <c r="AF223" s="121"/>
      <c r="AG223" s="370" t="s">
        <v>152</v>
      </c>
      <c r="AH223" s="308"/>
      <c r="AI223" s="309"/>
      <c r="AJ223" s="310"/>
      <c r="AK223" s="310"/>
      <c r="AL223" s="271"/>
      <c r="AM223" s="307"/>
      <c r="AN223" s="307"/>
      <c r="AO223" s="311"/>
    </row>
    <row r="224" spans="27:41" x14ac:dyDescent="0.3">
      <c r="AA224" s="329"/>
      <c r="AB224" s="343"/>
      <c r="AC224" s="344"/>
      <c r="AD224" s="341"/>
      <c r="AE224" s="342"/>
      <c r="AF224" s="121"/>
      <c r="AG224" s="371" t="s">
        <v>153</v>
      </c>
      <c r="AH224" s="273"/>
      <c r="AI224" s="275">
        <v>1</v>
      </c>
      <c r="AJ224" s="275">
        <v>2</v>
      </c>
      <c r="AK224" s="275">
        <v>3</v>
      </c>
      <c r="AL224" s="275" t="s">
        <v>144</v>
      </c>
      <c r="AM224" s="275">
        <v>69</v>
      </c>
      <c r="AN224" s="276">
        <v>169</v>
      </c>
      <c r="AO224" s="277">
        <v>269</v>
      </c>
    </row>
    <row r="225" spans="27:41" x14ac:dyDescent="0.3">
      <c r="AA225" s="329"/>
      <c r="AB225" s="343"/>
      <c r="AC225" s="344"/>
      <c r="AD225" s="341"/>
      <c r="AE225" s="342"/>
      <c r="AF225" s="121"/>
      <c r="AG225" s="372"/>
      <c r="AH225" s="312"/>
      <c r="AI225" s="313"/>
      <c r="AJ225" s="314"/>
      <c r="AK225" s="314"/>
      <c r="AL225" s="314"/>
      <c r="AM225" s="315"/>
      <c r="AN225" s="281"/>
      <c r="AO225" s="282"/>
    </row>
    <row r="226" spans="27:41" x14ac:dyDescent="0.3">
      <c r="AA226" s="329"/>
      <c r="AB226" s="345"/>
      <c r="AC226" s="344"/>
      <c r="AD226" s="341"/>
      <c r="AE226" s="342"/>
      <c r="AF226" s="121"/>
      <c r="AG226" s="373"/>
      <c r="AH226" s="316"/>
      <c r="AI226" s="317"/>
      <c r="AJ226" s="315"/>
      <c r="AK226" s="315"/>
      <c r="AL226" s="315"/>
      <c r="AM226" s="293"/>
      <c r="AN226" s="281"/>
      <c r="AO226" s="282"/>
    </row>
    <row r="227" spans="27:41" x14ac:dyDescent="0.3">
      <c r="AA227" s="329"/>
      <c r="AB227" s="331"/>
      <c r="AC227" s="331"/>
      <c r="AD227" s="334" t="s">
        <v>145</v>
      </c>
      <c r="AE227" s="346"/>
      <c r="AF227" s="121"/>
      <c r="AG227" s="374" t="s">
        <v>155</v>
      </c>
      <c r="AH227" s="316"/>
      <c r="AI227" s="317"/>
      <c r="AJ227" s="315"/>
      <c r="AK227" s="315"/>
      <c r="AL227" s="315"/>
      <c r="AM227" s="318"/>
      <c r="AN227" s="297"/>
      <c r="AO227" s="298"/>
    </row>
    <row r="228" spans="27:41" ht="16.2" thickBot="1" x14ac:dyDescent="0.35">
      <c r="AA228" s="329"/>
      <c r="AB228" s="331"/>
      <c r="AC228" s="331"/>
      <c r="AD228" s="331"/>
      <c r="AE228" s="337"/>
      <c r="AF228" s="121"/>
      <c r="AG228" s="375"/>
      <c r="AH228" s="354"/>
      <c r="AI228" s="355"/>
      <c r="AJ228" s="318"/>
      <c r="AK228" s="318"/>
      <c r="AL228" s="318"/>
      <c r="AM228" s="318"/>
      <c r="AN228" s="297"/>
      <c r="AO228" s="298"/>
    </row>
    <row r="229" spans="27:41" ht="16.2" thickBot="1" x14ac:dyDescent="0.35">
      <c r="AA229" s="347"/>
      <c r="AB229" s="348" t="s">
        <v>146</v>
      </c>
      <c r="AC229" s="349"/>
      <c r="AD229" s="350" t="s">
        <v>147</v>
      </c>
      <c r="AE229" s="351"/>
      <c r="AF229" s="121"/>
      <c r="AG229" s="376"/>
      <c r="AH229" s="355"/>
      <c r="AI229" s="355"/>
      <c r="AJ229" s="318"/>
      <c r="AK229" s="318"/>
      <c r="AL229" s="319"/>
      <c r="AM229" s="320"/>
      <c r="AN229" s="320"/>
      <c r="AO229" s="321"/>
    </row>
    <row r="230" spans="27:41" ht="16.2" thickBot="1" x14ac:dyDescent="0.35">
      <c r="AA230" s="121"/>
      <c r="AB230" s="121"/>
      <c r="AC230" s="121"/>
      <c r="AD230" s="121"/>
      <c r="AE230" s="121"/>
      <c r="AF230" s="121"/>
      <c r="AG230" s="377"/>
      <c r="AH230" s="323"/>
      <c r="AI230" s="322"/>
      <c r="AJ230" s="322"/>
      <c r="AK230" s="324"/>
      <c r="AL230" s="272" t="s">
        <v>156</v>
      </c>
      <c r="AM230" s="325"/>
      <c r="AN230" s="307"/>
      <c r="AO230" s="311"/>
    </row>
    <row r="231" spans="27:41" ht="16.2" thickBot="1" x14ac:dyDescent="0.35">
      <c r="AA231" s="121"/>
      <c r="AB231" s="121"/>
      <c r="AC231" s="121"/>
      <c r="AD231" s="121"/>
      <c r="AE231" s="121"/>
      <c r="AF231" s="121"/>
      <c r="AG231" s="123"/>
      <c r="AH231" s="124"/>
      <c r="AI231" s="123"/>
      <c r="AJ231" s="123"/>
      <c r="AK231" s="123"/>
      <c r="AL231" s="123"/>
      <c r="AM231" s="123"/>
      <c r="AN231" s="125"/>
      <c r="AO231" s="125"/>
    </row>
    <row r="232" spans="27:41" x14ac:dyDescent="0.3">
      <c r="AA232" s="326"/>
      <c r="AB232" s="327" t="s">
        <v>126</v>
      </c>
      <c r="AC232" s="327"/>
      <c r="AD232" s="327" t="s">
        <v>127</v>
      </c>
      <c r="AE232" s="328">
        <f>$AE$2</f>
        <v>42621</v>
      </c>
      <c r="AF232" s="121"/>
      <c r="AG232" s="357"/>
      <c r="AH232" s="254" t="s">
        <v>128</v>
      </c>
      <c r="AI232" s="253"/>
      <c r="AJ232" s="253" t="s">
        <v>129</v>
      </c>
      <c r="AK232" s="253"/>
      <c r="AL232" s="253"/>
      <c r="AM232" s="253"/>
      <c r="AN232" s="253"/>
      <c r="AO232" s="255"/>
    </row>
    <row r="233" spans="27:41" x14ac:dyDescent="0.3">
      <c r="AA233" s="329"/>
      <c r="AB233" s="330" t="s">
        <v>63</v>
      </c>
      <c r="AC233" s="331"/>
      <c r="AD233" s="332" t="s">
        <v>130</v>
      </c>
      <c r="AE233" s="332" t="s">
        <v>131</v>
      </c>
      <c r="AF233" s="121"/>
      <c r="AG233" s="358"/>
      <c r="AH233" s="257"/>
      <c r="AI233" s="256" t="s">
        <v>132</v>
      </c>
      <c r="AJ233" s="256"/>
      <c r="AK233" s="256"/>
      <c r="AL233" s="256"/>
      <c r="AM233" s="256"/>
      <c r="AN233" s="260" t="s">
        <v>222</v>
      </c>
      <c r="AO233" s="261">
        <f>Horaire!O3</f>
        <v>10</v>
      </c>
    </row>
    <row r="234" spans="27:41" x14ac:dyDescent="0.3">
      <c r="AA234" s="329"/>
      <c r="AB234" s="333"/>
      <c r="AC234" s="331"/>
      <c r="AD234" s="334" t="s">
        <v>133</v>
      </c>
      <c r="AE234" s="334" t="s">
        <v>131</v>
      </c>
      <c r="AF234" s="121"/>
      <c r="AG234" s="359"/>
      <c r="AH234" s="258"/>
      <c r="AI234" s="259"/>
      <c r="AJ234" s="259"/>
      <c r="AK234" s="259"/>
      <c r="AL234" s="259"/>
      <c r="AM234" s="259"/>
      <c r="AN234" s="260"/>
      <c r="AO234" s="261"/>
    </row>
    <row r="235" spans="27:41" x14ac:dyDescent="0.3">
      <c r="AA235" s="329"/>
      <c r="AB235" s="333"/>
      <c r="AC235" s="331"/>
      <c r="AD235" s="335"/>
      <c r="AE235" s="336"/>
      <c r="AF235" s="121"/>
      <c r="AG235" s="360" t="s">
        <v>223</v>
      </c>
      <c r="AH235" s="262">
        <v>10</v>
      </c>
      <c r="AI235" s="256"/>
      <c r="AJ235" s="256"/>
      <c r="AK235" s="256" t="s">
        <v>134</v>
      </c>
      <c r="AL235" s="263">
        <f>$AL$5</f>
        <v>42621</v>
      </c>
      <c r="AM235" s="264"/>
      <c r="AN235" s="265"/>
      <c r="AO235" s="266"/>
    </row>
    <row r="236" spans="27:41" x14ac:dyDescent="0.3">
      <c r="AA236" s="329"/>
      <c r="AB236" s="331" t="s">
        <v>62</v>
      </c>
      <c r="AC236" s="331"/>
      <c r="AD236" s="331"/>
      <c r="AE236" s="337" t="s">
        <v>136</v>
      </c>
      <c r="AF236" s="121"/>
      <c r="AG236" s="361"/>
      <c r="AH236" s="258"/>
      <c r="AI236" s="259"/>
      <c r="AJ236" s="259"/>
      <c r="AK236" s="259"/>
      <c r="AL236" s="258"/>
      <c r="AM236" s="259"/>
      <c r="AN236" s="260"/>
      <c r="AO236" s="261"/>
    </row>
    <row r="237" spans="27:41" x14ac:dyDescent="0.3">
      <c r="AA237" s="329"/>
      <c r="AB237" s="338" t="s">
        <v>137</v>
      </c>
      <c r="AC237" s="378"/>
      <c r="AD237" s="338" t="s">
        <v>138</v>
      </c>
      <c r="AE237" s="338" t="s">
        <v>139</v>
      </c>
      <c r="AF237" s="121"/>
      <c r="AG237" s="360" t="s">
        <v>140</v>
      </c>
      <c r="AH237" s="356"/>
      <c r="AI237" s="257"/>
      <c r="AJ237" s="258"/>
      <c r="AK237" s="352"/>
      <c r="AL237" s="260" t="str">
        <f>$AL$7</f>
        <v>Semaine-01</v>
      </c>
      <c r="AM237" s="267"/>
      <c r="AN237" s="352"/>
      <c r="AO237" s="353"/>
    </row>
    <row r="238" spans="27:41" ht="16.2" thickBot="1" x14ac:dyDescent="0.35">
      <c r="AA238" s="329"/>
      <c r="AB238" s="339"/>
      <c r="AC238" s="340"/>
      <c r="AD238" s="341"/>
      <c r="AE238" s="342"/>
      <c r="AF238" s="121"/>
      <c r="AG238" s="362"/>
      <c r="AH238" s="268"/>
      <c r="AI238" s="270"/>
      <c r="AJ238" s="271"/>
      <c r="AK238" s="271"/>
      <c r="AL238" s="268"/>
      <c r="AM238" s="269"/>
      <c r="AN238" s="270"/>
      <c r="AO238" s="272"/>
    </row>
    <row r="239" spans="27:41" x14ac:dyDescent="0.3">
      <c r="AA239" s="329"/>
      <c r="AB239" s="343"/>
      <c r="AC239" s="344"/>
      <c r="AD239" s="341"/>
      <c r="AE239" s="342"/>
      <c r="AF239" s="121"/>
      <c r="AG239" s="363" t="s">
        <v>142</v>
      </c>
      <c r="AH239" s="274" t="s">
        <v>143</v>
      </c>
      <c r="AI239" s="275">
        <v>1</v>
      </c>
      <c r="AJ239" s="275">
        <v>2</v>
      </c>
      <c r="AK239" s="275">
        <v>3</v>
      </c>
      <c r="AL239" s="275" t="s">
        <v>144</v>
      </c>
      <c r="AM239" s="275">
        <v>69</v>
      </c>
      <c r="AN239" s="276">
        <v>169</v>
      </c>
      <c r="AO239" s="277">
        <v>269</v>
      </c>
    </row>
    <row r="240" spans="27:41" x14ac:dyDescent="0.3">
      <c r="AA240" s="329"/>
      <c r="AB240" s="343"/>
      <c r="AC240" s="344"/>
      <c r="AD240" s="341"/>
      <c r="AE240" s="342"/>
      <c r="AF240" s="121"/>
      <c r="AG240" s="364"/>
      <c r="AH240" s="278"/>
      <c r="AI240" s="279"/>
      <c r="AJ240" s="279"/>
      <c r="AK240" s="279"/>
      <c r="AL240" s="279"/>
      <c r="AM240" s="280"/>
      <c r="AN240" s="281"/>
      <c r="AO240" s="282"/>
    </row>
    <row r="241" spans="27:41" x14ac:dyDescent="0.3">
      <c r="AA241" s="329"/>
      <c r="AB241" s="343"/>
      <c r="AC241" s="344"/>
      <c r="AD241" s="341"/>
      <c r="AE241" s="342"/>
      <c r="AF241" s="121"/>
      <c r="AG241" s="364"/>
      <c r="AH241" s="278"/>
      <c r="AI241" s="279"/>
      <c r="AJ241" s="279"/>
      <c r="AK241" s="279"/>
      <c r="AL241" s="279"/>
      <c r="AM241" s="280"/>
      <c r="AN241" s="281"/>
      <c r="AO241" s="282"/>
    </row>
    <row r="242" spans="27:41" x14ac:dyDescent="0.3">
      <c r="AA242" s="329"/>
      <c r="AB242" s="345"/>
      <c r="AC242" s="344"/>
      <c r="AD242" s="341"/>
      <c r="AE242" s="342"/>
      <c r="AF242" s="121"/>
      <c r="AG242" s="364"/>
      <c r="AH242" s="278"/>
      <c r="AI242" s="279"/>
      <c r="AJ242" s="279"/>
      <c r="AK242" s="279"/>
      <c r="AL242" s="279"/>
      <c r="AM242" s="280"/>
      <c r="AN242" s="281"/>
      <c r="AO242" s="282"/>
    </row>
    <row r="243" spans="27:41" x14ac:dyDescent="0.3">
      <c r="AA243" s="329"/>
      <c r="AB243" s="331"/>
      <c r="AC243" s="331"/>
      <c r="AD243" s="334" t="s">
        <v>145</v>
      </c>
      <c r="AE243" s="346"/>
      <c r="AF243" s="121"/>
      <c r="AG243" s="364"/>
      <c r="AH243" s="278"/>
      <c r="AI243" s="279"/>
      <c r="AJ243" s="279"/>
      <c r="AK243" s="279"/>
      <c r="AL243" s="279"/>
      <c r="AM243" s="280"/>
      <c r="AN243" s="281"/>
      <c r="AO243" s="282"/>
    </row>
    <row r="244" spans="27:41" ht="16.2" thickBot="1" x14ac:dyDescent="0.35">
      <c r="AA244" s="329"/>
      <c r="AB244" s="331"/>
      <c r="AC244" s="331"/>
      <c r="AD244" s="331"/>
      <c r="AE244" s="337"/>
      <c r="AF244" s="121"/>
      <c r="AG244" s="365"/>
      <c r="AH244" s="283"/>
      <c r="AI244" s="284"/>
      <c r="AJ244" s="284"/>
      <c r="AK244" s="284"/>
      <c r="AL244" s="284"/>
      <c r="AM244" s="285"/>
      <c r="AN244" s="286"/>
      <c r="AO244" s="287"/>
    </row>
    <row r="245" spans="27:41" x14ac:dyDescent="0.3">
      <c r="AA245" s="347"/>
      <c r="AB245" s="348" t="s">
        <v>146</v>
      </c>
      <c r="AC245" s="349"/>
      <c r="AD245" s="350" t="s">
        <v>147</v>
      </c>
      <c r="AE245" s="351"/>
      <c r="AF245" s="121"/>
      <c r="AG245" s="366" t="s">
        <v>148</v>
      </c>
      <c r="AH245" s="288"/>
      <c r="AI245" s="289"/>
      <c r="AJ245" s="289"/>
      <c r="AK245" s="289"/>
      <c r="AL245" s="289"/>
      <c r="AM245" s="290"/>
      <c r="AN245" s="276"/>
      <c r="AO245" s="277"/>
    </row>
    <row r="246" spans="27:41" x14ac:dyDescent="0.3">
      <c r="AA246" s="90"/>
      <c r="AB246" s="131"/>
      <c r="AC246" s="131"/>
      <c r="AD246" s="131"/>
      <c r="AE246" s="131"/>
      <c r="AF246" s="121"/>
      <c r="AG246" s="367" t="s">
        <v>149</v>
      </c>
      <c r="AH246" s="291"/>
      <c r="AI246" s="292"/>
      <c r="AJ246" s="292"/>
      <c r="AK246" s="292"/>
      <c r="AL246" s="292"/>
      <c r="AM246" s="293"/>
      <c r="AN246" s="281"/>
      <c r="AO246" s="282"/>
    </row>
    <row r="247" spans="27:41" ht="16.2" thickBot="1" x14ac:dyDescent="0.35">
      <c r="AA247" s="90"/>
      <c r="AB247" s="140"/>
      <c r="AC247" s="127"/>
      <c r="AD247" s="141"/>
      <c r="AE247" s="142"/>
      <c r="AF247" s="121"/>
      <c r="AG247" s="368" t="s">
        <v>144</v>
      </c>
      <c r="AH247" s="294"/>
      <c r="AI247" s="295"/>
      <c r="AJ247" s="295"/>
      <c r="AK247" s="295"/>
      <c r="AL247" s="295"/>
      <c r="AM247" s="296"/>
      <c r="AN247" s="297"/>
      <c r="AO247" s="298"/>
    </row>
    <row r="248" spans="27:41" ht="16.2" thickBot="1" x14ac:dyDescent="0.35">
      <c r="AA248" s="126"/>
      <c r="AB248" s="126"/>
      <c r="AC248" s="126"/>
      <c r="AD248" s="126"/>
      <c r="AE248" s="126"/>
      <c r="AF248" s="121"/>
      <c r="AG248" s="369" t="s">
        <v>150</v>
      </c>
      <c r="AH248" s="299"/>
      <c r="AI248" s="300"/>
      <c r="AJ248" s="301"/>
      <c r="AK248" s="302"/>
      <c r="AL248" s="303" t="s">
        <v>151</v>
      </c>
      <c r="AM248" s="304"/>
      <c r="AN248" s="305"/>
      <c r="AO248" s="306"/>
    </row>
    <row r="249" spans="27:41" ht="16.2" thickBot="1" x14ac:dyDescent="0.35">
      <c r="AA249" s="126"/>
      <c r="AB249" s="126"/>
      <c r="AC249" s="126"/>
      <c r="AD249" s="126"/>
      <c r="AE249" s="126"/>
      <c r="AF249" s="121"/>
      <c r="AG249" s="370" t="s">
        <v>152</v>
      </c>
      <c r="AH249" s="308"/>
      <c r="AI249" s="309"/>
      <c r="AJ249" s="310"/>
      <c r="AK249" s="310"/>
      <c r="AL249" s="271"/>
      <c r="AM249" s="307"/>
      <c r="AN249" s="307"/>
      <c r="AO249" s="311"/>
    </row>
    <row r="250" spans="27:41" x14ac:dyDescent="0.3">
      <c r="AA250" s="126"/>
      <c r="AB250" s="126"/>
      <c r="AC250" s="126"/>
      <c r="AD250" s="126"/>
      <c r="AE250" s="126"/>
      <c r="AF250" s="121"/>
      <c r="AG250" s="371" t="s">
        <v>153</v>
      </c>
      <c r="AH250" s="273"/>
      <c r="AI250" s="275">
        <v>1</v>
      </c>
      <c r="AJ250" s="275">
        <v>2</v>
      </c>
      <c r="AK250" s="275">
        <v>3</v>
      </c>
      <c r="AL250" s="275" t="s">
        <v>144</v>
      </c>
      <c r="AM250" s="275">
        <v>69</v>
      </c>
      <c r="AN250" s="276">
        <v>169</v>
      </c>
      <c r="AO250" s="277">
        <v>269</v>
      </c>
    </row>
    <row r="251" spans="27:41" x14ac:dyDescent="0.3">
      <c r="AA251" s="126"/>
      <c r="AB251" s="126"/>
      <c r="AC251" s="126"/>
      <c r="AD251" s="126"/>
      <c r="AE251" s="126"/>
      <c r="AF251" s="121"/>
      <c r="AG251" s="372"/>
      <c r="AH251" s="312"/>
      <c r="AI251" s="313"/>
      <c r="AJ251" s="314"/>
      <c r="AK251" s="314"/>
      <c r="AL251" s="314"/>
      <c r="AM251" s="315"/>
      <c r="AN251" s="281"/>
      <c r="AO251" s="282"/>
    </row>
    <row r="252" spans="27:41" x14ac:dyDescent="0.3">
      <c r="AA252" s="126"/>
      <c r="AB252" s="126"/>
      <c r="AC252" s="126"/>
      <c r="AD252" s="126"/>
      <c r="AE252" s="126"/>
      <c r="AF252" s="121"/>
      <c r="AG252" s="373"/>
      <c r="AH252" s="316"/>
      <c r="AI252" s="317"/>
      <c r="AJ252" s="315"/>
      <c r="AK252" s="315"/>
      <c r="AL252" s="315"/>
      <c r="AM252" s="293"/>
      <c r="AN252" s="281"/>
      <c r="AO252" s="282"/>
    </row>
    <row r="253" spans="27:41" x14ac:dyDescent="0.3">
      <c r="AA253" s="126"/>
      <c r="AB253" s="126"/>
      <c r="AC253" s="126"/>
      <c r="AD253" s="126"/>
      <c r="AE253" s="126"/>
      <c r="AF253" s="121"/>
      <c r="AG253" s="374" t="s">
        <v>155</v>
      </c>
      <c r="AH253" s="316"/>
      <c r="AI253" s="317"/>
      <c r="AJ253" s="315"/>
      <c r="AK253" s="315"/>
      <c r="AL253" s="315"/>
      <c r="AM253" s="318"/>
      <c r="AN253" s="297"/>
      <c r="AO253" s="298"/>
    </row>
    <row r="254" spans="27:41" x14ac:dyDescent="0.3">
      <c r="AA254" s="126"/>
      <c r="AB254" s="126"/>
      <c r="AC254" s="126"/>
      <c r="AD254" s="126"/>
      <c r="AE254" s="126"/>
      <c r="AF254" s="121"/>
      <c r="AG254" s="375"/>
      <c r="AH254" s="354"/>
      <c r="AI254" s="355"/>
      <c r="AJ254" s="318"/>
      <c r="AK254" s="318"/>
      <c r="AL254" s="318"/>
      <c r="AM254" s="318"/>
      <c r="AN254" s="297"/>
      <c r="AO254" s="298"/>
    </row>
    <row r="255" spans="27:41" ht="16.2" thickBot="1" x14ac:dyDescent="0.35">
      <c r="AA255" s="127"/>
      <c r="AB255" s="128"/>
      <c r="AC255" s="128"/>
      <c r="AD255" s="128"/>
      <c r="AE255" s="129"/>
      <c r="AF255" s="121"/>
      <c r="AG255" s="376"/>
      <c r="AH255" s="355"/>
      <c r="AI255" s="355"/>
      <c r="AJ255" s="318"/>
      <c r="AK255" s="318"/>
      <c r="AL255" s="319"/>
      <c r="AM255" s="320"/>
      <c r="AN255" s="320"/>
      <c r="AO255" s="321"/>
    </row>
    <row r="256" spans="27:41" ht="16.2" thickBot="1" x14ac:dyDescent="0.35">
      <c r="AA256" s="90"/>
      <c r="AB256" s="130"/>
      <c r="AC256" s="131"/>
      <c r="AD256" s="132"/>
      <c r="AE256" s="132"/>
      <c r="AF256" s="121"/>
      <c r="AG256" s="377"/>
      <c r="AH256" s="323"/>
      <c r="AI256" s="322"/>
      <c r="AJ256" s="322"/>
      <c r="AK256" s="324"/>
      <c r="AL256" s="272" t="s">
        <v>156</v>
      </c>
      <c r="AM256" s="325"/>
      <c r="AN256" s="307"/>
      <c r="AO256" s="311"/>
    </row>
    <row r="257" spans="27:41" x14ac:dyDescent="0.3">
      <c r="AA257" s="90"/>
      <c r="AB257" s="133"/>
      <c r="AC257" s="131"/>
      <c r="AD257" s="127"/>
      <c r="AE257" s="127"/>
      <c r="AF257" s="121"/>
      <c r="AG257" s="357"/>
      <c r="AH257" s="254" t="s">
        <v>128</v>
      </c>
      <c r="AI257" s="253"/>
      <c r="AJ257" s="253" t="s">
        <v>129</v>
      </c>
      <c r="AK257" s="253"/>
      <c r="AL257" s="253"/>
      <c r="AM257" s="253"/>
      <c r="AN257" s="253"/>
      <c r="AO257" s="255"/>
    </row>
    <row r="258" spans="27:41" x14ac:dyDescent="0.3">
      <c r="AA258" s="90"/>
      <c r="AB258" s="131"/>
      <c r="AC258" s="131"/>
      <c r="AD258" s="90"/>
      <c r="AE258" s="90"/>
      <c r="AF258" s="121"/>
      <c r="AG258" s="358"/>
      <c r="AH258" s="257"/>
      <c r="AI258" s="256" t="s">
        <v>132</v>
      </c>
      <c r="AJ258" s="256"/>
      <c r="AK258" s="256"/>
      <c r="AL258" s="256"/>
      <c r="AM258" s="256"/>
      <c r="AN258" s="260" t="s">
        <v>222</v>
      </c>
      <c r="AO258" s="261">
        <f>Horaire!P3</f>
        <v>11</v>
      </c>
    </row>
    <row r="259" spans="27:41" x14ac:dyDescent="0.3">
      <c r="AA259" s="90"/>
      <c r="AB259" s="131"/>
      <c r="AC259" s="131"/>
      <c r="AD259" s="131"/>
      <c r="AE259" s="131"/>
      <c r="AF259" s="121"/>
      <c r="AG259" s="359"/>
      <c r="AH259" s="258"/>
      <c r="AI259" s="259"/>
      <c r="AJ259" s="259"/>
      <c r="AK259" s="259"/>
      <c r="AL259" s="259"/>
      <c r="AM259" s="259"/>
      <c r="AN259" s="260"/>
      <c r="AO259" s="261"/>
    </row>
    <row r="260" spans="27:41" x14ac:dyDescent="0.3">
      <c r="AA260" s="90"/>
      <c r="AB260" s="130"/>
      <c r="AC260" s="131"/>
      <c r="AD260" s="130"/>
      <c r="AE260" s="134"/>
      <c r="AF260" s="121"/>
      <c r="AG260" s="360" t="s">
        <v>223</v>
      </c>
      <c r="AH260" s="262">
        <v>11</v>
      </c>
      <c r="AI260" s="256"/>
      <c r="AJ260" s="256"/>
      <c r="AK260" s="256" t="s">
        <v>134</v>
      </c>
      <c r="AL260" s="263">
        <f>$AL$5</f>
        <v>42621</v>
      </c>
      <c r="AM260" s="264"/>
      <c r="AN260" s="265"/>
      <c r="AO260" s="266"/>
    </row>
    <row r="261" spans="27:41" x14ac:dyDescent="0.3">
      <c r="AA261" s="90"/>
      <c r="AB261" s="131"/>
      <c r="AC261" s="135"/>
      <c r="AD261" s="136"/>
      <c r="AE261" s="137"/>
      <c r="AF261" s="121"/>
      <c r="AG261" s="361"/>
      <c r="AH261" s="258"/>
      <c r="AI261" s="259"/>
      <c r="AJ261" s="259"/>
      <c r="AK261" s="259"/>
      <c r="AL261" s="258"/>
      <c r="AM261" s="259"/>
      <c r="AN261" s="260"/>
      <c r="AO261" s="261"/>
    </row>
    <row r="262" spans="27:41" x14ac:dyDescent="0.3">
      <c r="AA262" s="90"/>
      <c r="AB262" s="138"/>
      <c r="AC262" s="134"/>
      <c r="AD262" s="136"/>
      <c r="AE262" s="137"/>
      <c r="AF262" s="121"/>
      <c r="AG262" s="360" t="s">
        <v>140</v>
      </c>
      <c r="AH262" s="356"/>
      <c r="AI262" s="257"/>
      <c r="AJ262" s="258"/>
      <c r="AK262" s="352"/>
      <c r="AL262" s="260" t="str">
        <f>$AL$7</f>
        <v>Semaine-01</v>
      </c>
      <c r="AM262" s="267"/>
      <c r="AN262" s="352"/>
      <c r="AO262" s="353"/>
    </row>
    <row r="263" spans="27:41" ht="16.2" thickBot="1" x14ac:dyDescent="0.35">
      <c r="AA263" s="90"/>
      <c r="AB263" s="138"/>
      <c r="AC263" s="134"/>
      <c r="AD263" s="136"/>
      <c r="AE263" s="137"/>
      <c r="AF263" s="121"/>
      <c r="AG263" s="362"/>
      <c r="AH263" s="268"/>
      <c r="AI263" s="270"/>
      <c r="AJ263" s="271"/>
      <c r="AK263" s="271"/>
      <c r="AL263" s="268"/>
      <c r="AM263" s="269"/>
      <c r="AN263" s="270"/>
      <c r="AO263" s="272"/>
    </row>
    <row r="264" spans="27:41" x14ac:dyDescent="0.3">
      <c r="AA264" s="90"/>
      <c r="AB264" s="138"/>
      <c r="AC264" s="134"/>
      <c r="AD264" s="136"/>
      <c r="AE264" s="137"/>
      <c r="AF264" s="121"/>
      <c r="AG264" s="363" t="s">
        <v>142</v>
      </c>
      <c r="AH264" s="274" t="s">
        <v>143</v>
      </c>
      <c r="AI264" s="275">
        <v>1</v>
      </c>
      <c r="AJ264" s="275">
        <v>2</v>
      </c>
      <c r="AK264" s="275">
        <v>3</v>
      </c>
      <c r="AL264" s="275" t="s">
        <v>144</v>
      </c>
      <c r="AM264" s="275">
        <v>69</v>
      </c>
      <c r="AN264" s="276">
        <v>169</v>
      </c>
      <c r="AO264" s="277">
        <v>269</v>
      </c>
    </row>
    <row r="265" spans="27:41" x14ac:dyDescent="0.3">
      <c r="AA265" s="90"/>
      <c r="AB265" s="135"/>
      <c r="AC265" s="134"/>
      <c r="AD265" s="136"/>
      <c r="AE265" s="137"/>
      <c r="AF265" s="121"/>
      <c r="AG265" s="364"/>
      <c r="AH265" s="278"/>
      <c r="AI265" s="279"/>
      <c r="AJ265" s="279"/>
      <c r="AK265" s="279"/>
      <c r="AL265" s="279"/>
      <c r="AM265" s="280"/>
      <c r="AN265" s="281"/>
      <c r="AO265" s="282"/>
    </row>
    <row r="266" spans="27:41" x14ac:dyDescent="0.3">
      <c r="AA266" s="90"/>
      <c r="AB266" s="131"/>
      <c r="AC266" s="131"/>
      <c r="AD266" s="127"/>
      <c r="AE266" s="139"/>
      <c r="AF266" s="121"/>
      <c r="AG266" s="364"/>
      <c r="AH266" s="278"/>
      <c r="AI266" s="279"/>
      <c r="AJ266" s="279"/>
      <c r="AK266" s="279"/>
      <c r="AL266" s="279"/>
      <c r="AM266" s="280"/>
      <c r="AN266" s="281"/>
      <c r="AO266" s="282"/>
    </row>
    <row r="267" spans="27:41" x14ac:dyDescent="0.3">
      <c r="AA267" s="90"/>
      <c r="AB267" s="131"/>
      <c r="AC267" s="131"/>
      <c r="AD267" s="131"/>
      <c r="AE267" s="131"/>
      <c r="AF267" s="121"/>
      <c r="AG267" s="364"/>
      <c r="AH267" s="278"/>
      <c r="AI267" s="279"/>
      <c r="AJ267" s="279"/>
      <c r="AK267" s="279"/>
      <c r="AL267" s="279"/>
      <c r="AM267" s="280"/>
      <c r="AN267" s="281"/>
      <c r="AO267" s="282"/>
    </row>
    <row r="268" spans="27:41" x14ac:dyDescent="0.3">
      <c r="AA268" s="90"/>
      <c r="AB268" s="140"/>
      <c r="AC268" s="127"/>
      <c r="AD268" s="141"/>
      <c r="AE268" s="135"/>
      <c r="AF268" s="121"/>
      <c r="AG268" s="364"/>
      <c r="AH268" s="278"/>
      <c r="AI268" s="279"/>
      <c r="AJ268" s="279"/>
      <c r="AK268" s="279"/>
      <c r="AL268" s="279"/>
      <c r="AM268" s="280"/>
      <c r="AN268" s="281"/>
      <c r="AO268" s="282"/>
    </row>
    <row r="269" spans="27:41" ht="16.2" thickBot="1" x14ac:dyDescent="0.35">
      <c r="AA269" s="90"/>
      <c r="AB269" s="90"/>
      <c r="AC269" s="90"/>
      <c r="AD269" s="90"/>
      <c r="AE269" s="90"/>
      <c r="AF269" s="121"/>
      <c r="AG269" s="365"/>
      <c r="AH269" s="283"/>
      <c r="AI269" s="284"/>
      <c r="AJ269" s="284"/>
      <c r="AK269" s="284"/>
      <c r="AL269" s="284"/>
      <c r="AM269" s="285"/>
      <c r="AN269" s="286"/>
      <c r="AO269" s="287"/>
    </row>
    <row r="270" spans="27:41" x14ac:dyDescent="0.3">
      <c r="AA270" s="90"/>
      <c r="AB270" s="90"/>
      <c r="AC270" s="90"/>
      <c r="AD270" s="90"/>
      <c r="AE270" s="90"/>
      <c r="AF270" s="121"/>
      <c r="AG270" s="366" t="s">
        <v>148</v>
      </c>
      <c r="AH270" s="288"/>
      <c r="AI270" s="289"/>
      <c r="AJ270" s="289"/>
      <c r="AK270" s="289"/>
      <c r="AL270" s="289"/>
      <c r="AM270" s="290"/>
      <c r="AN270" s="276"/>
      <c r="AO270" s="277"/>
    </row>
    <row r="271" spans="27:41" x14ac:dyDescent="0.3">
      <c r="AA271" s="127"/>
      <c r="AB271" s="128"/>
      <c r="AC271" s="128"/>
      <c r="AD271" s="128"/>
      <c r="AE271" s="129"/>
      <c r="AF271" s="121"/>
      <c r="AG271" s="367" t="s">
        <v>149</v>
      </c>
      <c r="AH271" s="291"/>
      <c r="AI271" s="292"/>
      <c r="AJ271" s="292"/>
      <c r="AK271" s="292"/>
      <c r="AL271" s="292"/>
      <c r="AM271" s="293"/>
      <c r="AN271" s="281"/>
      <c r="AO271" s="282"/>
    </row>
    <row r="272" spans="27:41" ht="16.2" thickBot="1" x14ac:dyDescent="0.35">
      <c r="AA272" s="90"/>
      <c r="AB272" s="130"/>
      <c r="AC272" s="135"/>
      <c r="AD272" s="132"/>
      <c r="AE272" s="132"/>
      <c r="AF272" s="121"/>
      <c r="AG272" s="368" t="s">
        <v>144</v>
      </c>
      <c r="AH272" s="294"/>
      <c r="AI272" s="295"/>
      <c r="AJ272" s="295"/>
      <c r="AK272" s="295"/>
      <c r="AL272" s="295"/>
      <c r="AM272" s="296"/>
      <c r="AN272" s="297"/>
      <c r="AO272" s="298"/>
    </row>
    <row r="273" spans="27:41" ht="16.2" thickBot="1" x14ac:dyDescent="0.35">
      <c r="AA273" s="90"/>
      <c r="AB273" s="133"/>
      <c r="AC273" s="135"/>
      <c r="AD273" s="127"/>
      <c r="AE273" s="127"/>
      <c r="AF273" s="121"/>
      <c r="AG273" s="369" t="s">
        <v>150</v>
      </c>
      <c r="AH273" s="299"/>
      <c r="AI273" s="300"/>
      <c r="AJ273" s="301"/>
      <c r="AK273" s="302"/>
      <c r="AL273" s="303" t="s">
        <v>151</v>
      </c>
      <c r="AM273" s="304"/>
      <c r="AN273" s="305"/>
      <c r="AO273" s="306"/>
    </row>
    <row r="274" spans="27:41" ht="16.2" thickBot="1" x14ac:dyDescent="0.35">
      <c r="AA274" s="90"/>
      <c r="AB274" s="131"/>
      <c r="AC274" s="135"/>
      <c r="AD274" s="90"/>
      <c r="AE274" s="90"/>
      <c r="AF274" s="121"/>
      <c r="AG274" s="370" t="s">
        <v>152</v>
      </c>
      <c r="AH274" s="308"/>
      <c r="AI274" s="309"/>
      <c r="AJ274" s="310"/>
      <c r="AK274" s="310"/>
      <c r="AL274" s="271"/>
      <c r="AM274" s="307"/>
      <c r="AN274" s="307"/>
      <c r="AO274" s="311"/>
    </row>
    <row r="275" spans="27:41" x14ac:dyDescent="0.3">
      <c r="AA275" s="90"/>
      <c r="AB275" s="131"/>
      <c r="AC275" s="131"/>
      <c r="AD275" s="131"/>
      <c r="AE275" s="131"/>
      <c r="AF275" s="121"/>
      <c r="AG275" s="371" t="s">
        <v>153</v>
      </c>
      <c r="AH275" s="273"/>
      <c r="AI275" s="275">
        <v>1</v>
      </c>
      <c r="AJ275" s="275">
        <v>2</v>
      </c>
      <c r="AK275" s="275">
        <v>3</v>
      </c>
      <c r="AL275" s="275" t="s">
        <v>144</v>
      </c>
      <c r="AM275" s="275">
        <v>69</v>
      </c>
      <c r="AN275" s="276">
        <v>169</v>
      </c>
      <c r="AO275" s="277">
        <v>269</v>
      </c>
    </row>
    <row r="276" spans="27:41" x14ac:dyDescent="0.3">
      <c r="AA276" s="90"/>
      <c r="AB276" s="130"/>
      <c r="AC276" s="131"/>
      <c r="AD276" s="130"/>
      <c r="AE276" s="134"/>
      <c r="AF276" s="121"/>
      <c r="AG276" s="372"/>
      <c r="AH276" s="312"/>
      <c r="AI276" s="313"/>
      <c r="AJ276" s="314"/>
      <c r="AK276" s="314"/>
      <c r="AL276" s="314"/>
      <c r="AM276" s="315"/>
      <c r="AN276" s="281"/>
      <c r="AO276" s="282"/>
    </row>
    <row r="277" spans="27:41" x14ac:dyDescent="0.3">
      <c r="AA277" s="90"/>
      <c r="AB277" s="131"/>
      <c r="AC277" s="135"/>
      <c r="AD277" s="136"/>
      <c r="AE277" s="137"/>
      <c r="AF277" s="121"/>
      <c r="AG277" s="373"/>
      <c r="AH277" s="316"/>
      <c r="AI277" s="317"/>
      <c r="AJ277" s="315"/>
      <c r="AK277" s="315"/>
      <c r="AL277" s="315"/>
      <c r="AM277" s="293"/>
      <c r="AN277" s="281"/>
      <c r="AO277" s="282"/>
    </row>
    <row r="278" spans="27:41" x14ac:dyDescent="0.3">
      <c r="AA278" s="90"/>
      <c r="AB278" s="138"/>
      <c r="AC278" s="134"/>
      <c r="AD278" s="136"/>
      <c r="AE278" s="137"/>
      <c r="AF278" s="121"/>
      <c r="AG278" s="374" t="s">
        <v>155</v>
      </c>
      <c r="AH278" s="316"/>
      <c r="AI278" s="317"/>
      <c r="AJ278" s="315"/>
      <c r="AK278" s="315"/>
      <c r="AL278" s="315"/>
      <c r="AM278" s="318"/>
      <c r="AN278" s="297"/>
      <c r="AO278" s="298"/>
    </row>
    <row r="279" spans="27:41" x14ac:dyDescent="0.3">
      <c r="AA279" s="90"/>
      <c r="AB279" s="138"/>
      <c r="AC279" s="134"/>
      <c r="AD279" s="136"/>
      <c r="AE279" s="137"/>
      <c r="AF279" s="121"/>
      <c r="AG279" s="375"/>
      <c r="AH279" s="354"/>
      <c r="AI279" s="355"/>
      <c r="AJ279" s="318"/>
      <c r="AK279" s="318"/>
      <c r="AL279" s="318"/>
      <c r="AM279" s="318"/>
      <c r="AN279" s="297"/>
      <c r="AO279" s="298"/>
    </row>
    <row r="280" spans="27:41" ht="16.2" thickBot="1" x14ac:dyDescent="0.35">
      <c r="AA280" s="90"/>
      <c r="AB280" s="138"/>
      <c r="AC280" s="134"/>
      <c r="AD280" s="136"/>
      <c r="AE280" s="137"/>
      <c r="AF280" s="121"/>
      <c r="AG280" s="376"/>
      <c r="AH280" s="355"/>
      <c r="AI280" s="355"/>
      <c r="AJ280" s="318"/>
      <c r="AK280" s="318"/>
      <c r="AL280" s="319"/>
      <c r="AM280" s="320"/>
      <c r="AN280" s="320"/>
      <c r="AO280" s="321"/>
    </row>
    <row r="281" spans="27:41" ht="16.2" thickBot="1" x14ac:dyDescent="0.35">
      <c r="AA281" s="90"/>
      <c r="AB281" s="135"/>
      <c r="AC281" s="134"/>
      <c r="AD281" s="136"/>
      <c r="AE281" s="137"/>
      <c r="AF281" s="121"/>
      <c r="AG281" s="377"/>
      <c r="AH281" s="323"/>
      <c r="AI281" s="322"/>
      <c r="AJ281" s="322"/>
      <c r="AK281" s="324"/>
      <c r="AL281" s="272" t="s">
        <v>156</v>
      </c>
      <c r="AM281" s="325"/>
      <c r="AN281" s="307"/>
      <c r="AO281" s="311"/>
    </row>
    <row r="282" spans="27:41" ht="16.2" thickBot="1" x14ac:dyDescent="0.35">
      <c r="AA282" s="90"/>
      <c r="AB282" s="131"/>
      <c r="AC282" s="131"/>
      <c r="AD282" s="127"/>
      <c r="AE282" s="139"/>
      <c r="AF282" s="121"/>
      <c r="AG282" s="123"/>
      <c r="AH282" s="124"/>
      <c r="AI282" s="123"/>
      <c r="AJ282" s="123"/>
      <c r="AK282" s="123"/>
      <c r="AL282" s="123"/>
      <c r="AM282" s="123"/>
      <c r="AN282" s="125"/>
      <c r="AO282" s="125"/>
    </row>
    <row r="283" spans="27:41" x14ac:dyDescent="0.3">
      <c r="AA283" s="90"/>
      <c r="AB283" s="131"/>
      <c r="AC283" s="131"/>
      <c r="AD283" s="131"/>
      <c r="AE283" s="131"/>
      <c r="AF283" s="121"/>
      <c r="AG283" s="357"/>
      <c r="AH283" s="254" t="s">
        <v>128</v>
      </c>
      <c r="AI283" s="253"/>
      <c r="AJ283" s="253" t="s">
        <v>129</v>
      </c>
      <c r="AK283" s="253"/>
      <c r="AL283" s="253"/>
      <c r="AM283" s="253"/>
      <c r="AN283" s="253"/>
      <c r="AO283" s="255"/>
    </row>
    <row r="284" spans="27:41" x14ac:dyDescent="0.3">
      <c r="AA284" s="90"/>
      <c r="AB284" s="140"/>
      <c r="AC284" s="127"/>
      <c r="AD284" s="141"/>
      <c r="AE284" s="135"/>
      <c r="AF284" s="121"/>
      <c r="AG284" s="358"/>
      <c r="AH284" s="257"/>
      <c r="AI284" s="256" t="s">
        <v>132</v>
      </c>
      <c r="AJ284" s="256"/>
      <c r="AK284" s="256"/>
      <c r="AL284" s="256"/>
      <c r="AM284" s="256"/>
      <c r="AN284" s="260" t="s">
        <v>222</v>
      </c>
      <c r="AO284" s="261">
        <f>Horaire!Q3</f>
        <v>12</v>
      </c>
    </row>
    <row r="285" spans="27:41" x14ac:dyDescent="0.3">
      <c r="AA285" s="90"/>
      <c r="AB285" s="131"/>
      <c r="AC285" s="131"/>
      <c r="AD285" s="131"/>
      <c r="AE285" s="131"/>
      <c r="AF285" s="121"/>
      <c r="AG285" s="359"/>
      <c r="AH285" s="258"/>
      <c r="AI285" s="259"/>
      <c r="AJ285" s="259"/>
      <c r="AK285" s="259"/>
      <c r="AL285" s="259"/>
      <c r="AM285" s="259"/>
      <c r="AN285" s="260"/>
      <c r="AO285" s="261"/>
    </row>
    <row r="286" spans="27:41" x14ac:dyDescent="0.3">
      <c r="AA286" s="90"/>
      <c r="AB286" s="90"/>
      <c r="AC286" s="90"/>
      <c r="AD286" s="90"/>
      <c r="AE286" s="90"/>
      <c r="AF286" s="121"/>
      <c r="AG286" s="360" t="s">
        <v>223</v>
      </c>
      <c r="AH286" s="262">
        <v>12</v>
      </c>
      <c r="AI286" s="256"/>
      <c r="AJ286" s="256"/>
      <c r="AK286" s="256" t="s">
        <v>134</v>
      </c>
      <c r="AL286" s="263">
        <f>$AL$5</f>
        <v>42621</v>
      </c>
      <c r="AM286" s="264"/>
      <c r="AN286" s="265"/>
      <c r="AO286" s="266"/>
    </row>
    <row r="287" spans="27:41" x14ac:dyDescent="0.3">
      <c r="AA287" s="127"/>
      <c r="AB287" s="128"/>
      <c r="AC287" s="128"/>
      <c r="AD287" s="128"/>
      <c r="AE287" s="129"/>
      <c r="AF287" s="121"/>
      <c r="AG287" s="361"/>
      <c r="AH287" s="258"/>
      <c r="AI287" s="259"/>
      <c r="AJ287" s="259"/>
      <c r="AK287" s="259"/>
      <c r="AL287" s="258"/>
      <c r="AM287" s="259"/>
      <c r="AN287" s="260"/>
      <c r="AO287" s="261"/>
    </row>
    <row r="288" spans="27:41" x14ac:dyDescent="0.3">
      <c r="AA288" s="90"/>
      <c r="AB288" s="130"/>
      <c r="AC288" s="135"/>
      <c r="AD288" s="132"/>
      <c r="AE288" s="132"/>
      <c r="AF288" s="121"/>
      <c r="AG288" s="360" t="s">
        <v>140</v>
      </c>
      <c r="AH288" s="356"/>
      <c r="AI288" s="257"/>
      <c r="AJ288" s="258"/>
      <c r="AK288" s="352"/>
      <c r="AL288" s="260" t="str">
        <f>$AL$7</f>
        <v>Semaine-01</v>
      </c>
      <c r="AM288" s="267"/>
      <c r="AN288" s="352"/>
      <c r="AO288" s="353"/>
    </row>
    <row r="289" spans="27:41" ht="16.2" thickBot="1" x14ac:dyDescent="0.35">
      <c r="AA289" s="90"/>
      <c r="AB289" s="133"/>
      <c r="AC289" s="135"/>
      <c r="AD289" s="127"/>
      <c r="AE289" s="127"/>
      <c r="AF289" s="121"/>
      <c r="AG289" s="362"/>
      <c r="AH289" s="268"/>
      <c r="AI289" s="270"/>
      <c r="AJ289" s="271"/>
      <c r="AK289" s="271"/>
      <c r="AL289" s="268"/>
      <c r="AM289" s="269"/>
      <c r="AN289" s="270"/>
      <c r="AO289" s="272"/>
    </row>
    <row r="290" spans="27:41" x14ac:dyDescent="0.3">
      <c r="AA290" s="90"/>
      <c r="AB290" s="131"/>
      <c r="AC290" s="135"/>
      <c r="AD290" s="90"/>
      <c r="AE290" s="90"/>
      <c r="AF290" s="121"/>
      <c r="AG290" s="363" t="s">
        <v>142</v>
      </c>
      <c r="AH290" s="274" t="s">
        <v>143</v>
      </c>
      <c r="AI290" s="275">
        <v>1</v>
      </c>
      <c r="AJ290" s="275">
        <v>2</v>
      </c>
      <c r="AK290" s="275">
        <v>3</v>
      </c>
      <c r="AL290" s="275" t="s">
        <v>144</v>
      </c>
      <c r="AM290" s="275">
        <v>69</v>
      </c>
      <c r="AN290" s="276">
        <v>169</v>
      </c>
      <c r="AO290" s="277">
        <v>269</v>
      </c>
    </row>
    <row r="291" spans="27:41" x14ac:dyDescent="0.3">
      <c r="AA291" s="90"/>
      <c r="AB291" s="131"/>
      <c r="AC291" s="131"/>
      <c r="AD291" s="131"/>
      <c r="AE291" s="131"/>
      <c r="AF291" s="121"/>
      <c r="AG291" s="364"/>
      <c r="AH291" s="278"/>
      <c r="AI291" s="279"/>
      <c r="AJ291" s="279"/>
      <c r="AK291" s="279"/>
      <c r="AL291" s="279"/>
      <c r="AM291" s="280"/>
      <c r="AN291" s="281"/>
      <c r="AO291" s="282"/>
    </row>
    <row r="292" spans="27:41" x14ac:dyDescent="0.3">
      <c r="AA292" s="90"/>
      <c r="AB292" s="130"/>
      <c r="AC292" s="131"/>
      <c r="AD292" s="130"/>
      <c r="AE292" s="134"/>
      <c r="AF292" s="121"/>
      <c r="AG292" s="364"/>
      <c r="AH292" s="278"/>
      <c r="AI292" s="279"/>
      <c r="AJ292" s="279"/>
      <c r="AK292" s="279"/>
      <c r="AL292" s="279"/>
      <c r="AM292" s="280"/>
      <c r="AN292" s="281"/>
      <c r="AO292" s="282"/>
    </row>
    <row r="293" spans="27:41" x14ac:dyDescent="0.3">
      <c r="AA293" s="90"/>
      <c r="AB293" s="131"/>
      <c r="AC293" s="135"/>
      <c r="AD293" s="136"/>
      <c r="AE293" s="137"/>
      <c r="AF293" s="121"/>
      <c r="AG293" s="364"/>
      <c r="AH293" s="278"/>
      <c r="AI293" s="279"/>
      <c r="AJ293" s="279"/>
      <c r="AK293" s="279"/>
      <c r="AL293" s="279"/>
      <c r="AM293" s="280"/>
      <c r="AN293" s="281"/>
      <c r="AO293" s="282"/>
    </row>
    <row r="294" spans="27:41" x14ac:dyDescent="0.3">
      <c r="AA294" s="90"/>
      <c r="AB294" s="138"/>
      <c r="AC294" s="134"/>
      <c r="AD294" s="136"/>
      <c r="AE294" s="137"/>
      <c r="AF294" s="121"/>
      <c r="AG294" s="364"/>
      <c r="AH294" s="278"/>
      <c r="AI294" s="279"/>
      <c r="AJ294" s="279"/>
      <c r="AK294" s="279"/>
      <c r="AL294" s="279"/>
      <c r="AM294" s="280"/>
      <c r="AN294" s="281"/>
      <c r="AO294" s="282"/>
    </row>
    <row r="295" spans="27:41" ht="16.2" thickBot="1" x14ac:dyDescent="0.35">
      <c r="AA295" s="90"/>
      <c r="AB295" s="138"/>
      <c r="AC295" s="134"/>
      <c r="AD295" s="136"/>
      <c r="AE295" s="137"/>
      <c r="AF295" s="121"/>
      <c r="AG295" s="365"/>
      <c r="AH295" s="283"/>
      <c r="AI295" s="284"/>
      <c r="AJ295" s="284"/>
      <c r="AK295" s="284"/>
      <c r="AL295" s="284"/>
      <c r="AM295" s="285"/>
      <c r="AN295" s="286"/>
      <c r="AO295" s="287"/>
    </row>
    <row r="296" spans="27:41" x14ac:dyDescent="0.3">
      <c r="AA296" s="90"/>
      <c r="AB296" s="138"/>
      <c r="AC296" s="134"/>
      <c r="AD296" s="136"/>
      <c r="AE296" s="137"/>
      <c r="AF296" s="121"/>
      <c r="AG296" s="366" t="s">
        <v>148</v>
      </c>
      <c r="AH296" s="288"/>
      <c r="AI296" s="289"/>
      <c r="AJ296" s="289"/>
      <c r="AK296" s="289"/>
      <c r="AL296" s="289"/>
      <c r="AM296" s="290"/>
      <c r="AN296" s="276"/>
      <c r="AO296" s="277"/>
    </row>
    <row r="297" spans="27:41" x14ac:dyDescent="0.3">
      <c r="AA297" s="90"/>
      <c r="AB297" s="135"/>
      <c r="AC297" s="134"/>
      <c r="AD297" s="136"/>
      <c r="AE297" s="137"/>
      <c r="AF297" s="121"/>
      <c r="AG297" s="367" t="s">
        <v>149</v>
      </c>
      <c r="AH297" s="291"/>
      <c r="AI297" s="292"/>
      <c r="AJ297" s="292"/>
      <c r="AK297" s="292"/>
      <c r="AL297" s="292"/>
      <c r="AM297" s="293"/>
      <c r="AN297" s="281"/>
      <c r="AO297" s="282"/>
    </row>
    <row r="298" spans="27:41" ht="16.2" thickBot="1" x14ac:dyDescent="0.35">
      <c r="AA298" s="90"/>
      <c r="AB298" s="131"/>
      <c r="AC298" s="131"/>
      <c r="AD298" s="127"/>
      <c r="AE298" s="139"/>
      <c r="AF298" s="121"/>
      <c r="AG298" s="368" t="s">
        <v>144</v>
      </c>
      <c r="AH298" s="294"/>
      <c r="AI298" s="295"/>
      <c r="AJ298" s="295"/>
      <c r="AK298" s="295"/>
      <c r="AL298" s="295"/>
      <c r="AM298" s="296"/>
      <c r="AN298" s="297"/>
      <c r="AO298" s="298"/>
    </row>
    <row r="299" spans="27:41" ht="16.2" thickBot="1" x14ac:dyDescent="0.35">
      <c r="AA299" s="90"/>
      <c r="AB299" s="131"/>
      <c r="AC299" s="131"/>
      <c r="AD299" s="131"/>
      <c r="AE299" s="131"/>
      <c r="AF299" s="121"/>
      <c r="AG299" s="369" t="s">
        <v>150</v>
      </c>
      <c r="AH299" s="299"/>
      <c r="AI299" s="300"/>
      <c r="AJ299" s="301"/>
      <c r="AK299" s="302"/>
      <c r="AL299" s="303" t="s">
        <v>151</v>
      </c>
      <c r="AM299" s="304"/>
      <c r="AN299" s="305"/>
      <c r="AO299" s="306"/>
    </row>
    <row r="300" spans="27:41" ht="16.2" thickBot="1" x14ac:dyDescent="0.35">
      <c r="AA300" s="90"/>
      <c r="AB300" s="140"/>
      <c r="AC300" s="127"/>
      <c r="AD300" s="141"/>
      <c r="AE300" s="135"/>
      <c r="AF300" s="121"/>
      <c r="AG300" s="370" t="s">
        <v>152</v>
      </c>
      <c r="AH300" s="308"/>
      <c r="AI300" s="309"/>
      <c r="AJ300" s="310"/>
      <c r="AK300" s="310"/>
      <c r="AL300" s="271"/>
      <c r="AM300" s="307"/>
      <c r="AN300" s="307"/>
      <c r="AO300" s="311"/>
    </row>
    <row r="301" spans="27:41" x14ac:dyDescent="0.3">
      <c r="AA301" s="127"/>
      <c r="AB301" s="127"/>
      <c r="AC301" s="127"/>
      <c r="AD301" s="127"/>
      <c r="AE301" s="129"/>
      <c r="AF301" s="121"/>
      <c r="AG301" s="371" t="s">
        <v>153</v>
      </c>
      <c r="AH301" s="273"/>
      <c r="AI301" s="275">
        <v>1</v>
      </c>
      <c r="AJ301" s="275">
        <v>2</v>
      </c>
      <c r="AK301" s="275">
        <v>3</v>
      </c>
      <c r="AL301" s="275" t="s">
        <v>144</v>
      </c>
      <c r="AM301" s="275">
        <v>69</v>
      </c>
      <c r="AN301" s="276">
        <v>169</v>
      </c>
      <c r="AO301" s="277">
        <v>269</v>
      </c>
    </row>
    <row r="302" spans="27:41" x14ac:dyDescent="0.3">
      <c r="AA302" s="90"/>
      <c r="AB302" s="130"/>
      <c r="AC302" s="131"/>
      <c r="AD302" s="132"/>
      <c r="AE302" s="132"/>
      <c r="AF302" s="121"/>
      <c r="AG302" s="372"/>
      <c r="AH302" s="312"/>
      <c r="AI302" s="313"/>
      <c r="AJ302" s="314"/>
      <c r="AK302" s="314"/>
      <c r="AL302" s="314"/>
      <c r="AM302" s="315"/>
      <c r="AN302" s="281"/>
      <c r="AO302" s="282"/>
    </row>
    <row r="303" spans="27:41" x14ac:dyDescent="0.3">
      <c r="AA303" s="90"/>
      <c r="AB303" s="133"/>
      <c r="AC303" s="131"/>
      <c r="AD303" s="127"/>
      <c r="AE303" s="127"/>
      <c r="AF303" s="121"/>
      <c r="AG303" s="373"/>
      <c r="AH303" s="316"/>
      <c r="AI303" s="317"/>
      <c r="AJ303" s="315"/>
      <c r="AK303" s="315"/>
      <c r="AL303" s="315"/>
      <c r="AM303" s="293"/>
      <c r="AN303" s="281"/>
      <c r="AO303" s="282"/>
    </row>
    <row r="304" spans="27:41" x14ac:dyDescent="0.3">
      <c r="AA304" s="90"/>
      <c r="AB304" s="131"/>
      <c r="AC304" s="131"/>
      <c r="AD304" s="90"/>
      <c r="AE304" s="90"/>
      <c r="AF304" s="121"/>
      <c r="AG304" s="374" t="s">
        <v>155</v>
      </c>
      <c r="AH304" s="316"/>
      <c r="AI304" s="317"/>
      <c r="AJ304" s="315"/>
      <c r="AK304" s="315"/>
      <c r="AL304" s="315"/>
      <c r="AM304" s="318"/>
      <c r="AN304" s="297"/>
      <c r="AO304" s="298"/>
    </row>
    <row r="305" spans="27:41" x14ac:dyDescent="0.3">
      <c r="AA305" s="90"/>
      <c r="AB305" s="131"/>
      <c r="AC305" s="131"/>
      <c r="AD305" s="131"/>
      <c r="AE305" s="131"/>
      <c r="AF305" s="121"/>
      <c r="AG305" s="375"/>
      <c r="AH305" s="354"/>
      <c r="AI305" s="355"/>
      <c r="AJ305" s="318"/>
      <c r="AK305" s="318"/>
      <c r="AL305" s="318"/>
      <c r="AM305" s="318"/>
      <c r="AN305" s="297"/>
      <c r="AO305" s="298"/>
    </row>
    <row r="306" spans="27:41" ht="16.2" thickBot="1" x14ac:dyDescent="0.35">
      <c r="AA306" s="90"/>
      <c r="AB306" s="130"/>
      <c r="AC306" s="131"/>
      <c r="AD306" s="130"/>
      <c r="AE306" s="134"/>
      <c r="AF306" s="121"/>
      <c r="AG306" s="376"/>
      <c r="AH306" s="355"/>
      <c r="AI306" s="355"/>
      <c r="AJ306" s="318"/>
      <c r="AK306" s="318"/>
      <c r="AL306" s="319"/>
      <c r="AM306" s="320"/>
      <c r="AN306" s="320"/>
      <c r="AO306" s="321"/>
    </row>
    <row r="307" spans="27:41" ht="16.2" thickBot="1" x14ac:dyDescent="0.35">
      <c r="AA307" s="90"/>
      <c r="AB307" s="131"/>
      <c r="AC307" s="135"/>
      <c r="AD307" s="136"/>
      <c r="AE307" s="137"/>
      <c r="AF307" s="121"/>
      <c r="AG307" s="377"/>
      <c r="AH307" s="323"/>
      <c r="AI307" s="322"/>
      <c r="AJ307" s="322"/>
      <c r="AK307" s="324"/>
      <c r="AL307" s="272" t="s">
        <v>156</v>
      </c>
      <c r="AM307" s="325"/>
      <c r="AN307" s="307"/>
      <c r="AO307" s="311"/>
    </row>
    <row r="308" spans="27:41" x14ac:dyDescent="0.3">
      <c r="AA308" s="90"/>
      <c r="AB308" s="138"/>
      <c r="AC308" s="134"/>
      <c r="AD308" s="136"/>
      <c r="AE308" s="137"/>
      <c r="AF308" s="121"/>
      <c r="AG308" s="357"/>
      <c r="AH308" s="254" t="s">
        <v>128</v>
      </c>
      <c r="AI308" s="253"/>
      <c r="AJ308" s="253" t="s">
        <v>129</v>
      </c>
      <c r="AK308" s="253"/>
      <c r="AL308" s="253"/>
      <c r="AM308" s="253"/>
      <c r="AN308" s="253"/>
      <c r="AO308" s="255"/>
    </row>
    <row r="309" spans="27:41" x14ac:dyDescent="0.3">
      <c r="AA309" s="90"/>
      <c r="AB309" s="138"/>
      <c r="AC309" s="134"/>
      <c r="AD309" s="136"/>
      <c r="AE309" s="137"/>
      <c r="AF309" s="121"/>
      <c r="AG309" s="358"/>
      <c r="AH309" s="257"/>
      <c r="AI309" s="256" t="s">
        <v>132</v>
      </c>
      <c r="AJ309" s="256"/>
      <c r="AK309" s="256"/>
      <c r="AL309" s="256"/>
      <c r="AM309" s="256"/>
      <c r="AN309" s="260" t="s">
        <v>222</v>
      </c>
      <c r="AO309" s="261">
        <f>Horaire!R3</f>
        <v>13</v>
      </c>
    </row>
    <row r="310" spans="27:41" x14ac:dyDescent="0.3">
      <c r="AA310" s="90"/>
      <c r="AB310" s="138"/>
      <c r="AC310" s="134"/>
      <c r="AD310" s="136"/>
      <c r="AE310" s="137"/>
      <c r="AF310" s="121"/>
      <c r="AG310" s="359"/>
      <c r="AH310" s="258"/>
      <c r="AI310" s="259"/>
      <c r="AJ310" s="259"/>
      <c r="AK310" s="259"/>
      <c r="AL310" s="259"/>
      <c r="AM310" s="259"/>
      <c r="AN310" s="260"/>
      <c r="AO310" s="261"/>
    </row>
    <row r="311" spans="27:41" x14ac:dyDescent="0.3">
      <c r="AA311" s="90"/>
      <c r="AB311" s="135"/>
      <c r="AC311" s="134"/>
      <c r="AD311" s="136"/>
      <c r="AE311" s="137"/>
      <c r="AF311" s="121"/>
      <c r="AG311" s="360" t="s">
        <v>223</v>
      </c>
      <c r="AH311" s="262">
        <v>13</v>
      </c>
      <c r="AI311" s="256"/>
      <c r="AJ311" s="256"/>
      <c r="AK311" s="256" t="s">
        <v>134</v>
      </c>
      <c r="AL311" s="263">
        <f>$AL$5</f>
        <v>42621</v>
      </c>
      <c r="AM311" s="264"/>
      <c r="AN311" s="265"/>
      <c r="AO311" s="266"/>
    </row>
    <row r="312" spans="27:41" x14ac:dyDescent="0.3">
      <c r="AA312" s="90"/>
      <c r="AB312" s="131"/>
      <c r="AC312" s="131"/>
      <c r="AD312" s="127"/>
      <c r="AE312" s="139"/>
      <c r="AF312" s="121"/>
      <c r="AG312" s="361"/>
      <c r="AH312" s="258"/>
      <c r="AI312" s="259"/>
      <c r="AJ312" s="259"/>
      <c r="AK312" s="259"/>
      <c r="AL312" s="258"/>
      <c r="AM312" s="259"/>
      <c r="AN312" s="260"/>
      <c r="AO312" s="261"/>
    </row>
    <row r="313" spans="27:41" x14ac:dyDescent="0.3">
      <c r="AA313" s="90"/>
      <c r="AB313" s="131"/>
      <c r="AC313" s="131"/>
      <c r="AD313" s="131"/>
      <c r="AE313" s="131"/>
      <c r="AF313" s="121"/>
      <c r="AG313" s="360" t="s">
        <v>140</v>
      </c>
      <c r="AH313" s="356"/>
      <c r="AI313" s="257"/>
      <c r="AJ313" s="258"/>
      <c r="AK313" s="352"/>
      <c r="AL313" s="260" t="str">
        <f>$AL$7</f>
        <v>Semaine-01</v>
      </c>
      <c r="AM313" s="267"/>
      <c r="AN313" s="352"/>
      <c r="AO313" s="353"/>
    </row>
    <row r="314" spans="27:41" ht="16.2" thickBot="1" x14ac:dyDescent="0.35">
      <c r="AA314" s="90"/>
      <c r="AB314" s="140"/>
      <c r="AC314" s="127"/>
      <c r="AD314" s="141"/>
      <c r="AE314" s="142"/>
      <c r="AF314" s="121"/>
      <c r="AG314" s="362"/>
      <c r="AH314" s="268"/>
      <c r="AI314" s="270"/>
      <c r="AJ314" s="271"/>
      <c r="AK314" s="271"/>
      <c r="AL314" s="268"/>
      <c r="AM314" s="269"/>
      <c r="AN314" s="270"/>
      <c r="AO314" s="272"/>
    </row>
    <row r="315" spans="27:41" x14ac:dyDescent="0.3">
      <c r="AA315" s="90"/>
      <c r="AB315" s="90"/>
      <c r="AC315" s="90"/>
      <c r="AD315" s="90"/>
      <c r="AE315" s="90"/>
      <c r="AF315" s="121"/>
      <c r="AG315" s="363" t="s">
        <v>142</v>
      </c>
      <c r="AH315" s="274" t="s">
        <v>143</v>
      </c>
      <c r="AI315" s="275">
        <v>1</v>
      </c>
      <c r="AJ315" s="275">
        <v>2</v>
      </c>
      <c r="AK315" s="275">
        <v>3</v>
      </c>
      <c r="AL315" s="275" t="s">
        <v>144</v>
      </c>
      <c r="AM315" s="275">
        <v>69</v>
      </c>
      <c r="AN315" s="276">
        <v>169</v>
      </c>
      <c r="AO315" s="277">
        <v>269</v>
      </c>
    </row>
    <row r="316" spans="27:41" x14ac:dyDescent="0.3">
      <c r="AA316" s="90"/>
      <c r="AB316" s="90"/>
      <c r="AC316" s="90"/>
      <c r="AD316" s="90"/>
      <c r="AE316" s="90"/>
      <c r="AF316" s="121"/>
      <c r="AG316" s="364"/>
      <c r="AH316" s="278"/>
      <c r="AI316" s="279"/>
      <c r="AJ316" s="279"/>
      <c r="AK316" s="279"/>
      <c r="AL316" s="279"/>
      <c r="AM316" s="280"/>
      <c r="AN316" s="281"/>
      <c r="AO316" s="282"/>
    </row>
    <row r="317" spans="27:41" x14ac:dyDescent="0.3">
      <c r="AA317" s="127"/>
      <c r="AB317" s="128"/>
      <c r="AC317" s="128"/>
      <c r="AD317" s="128"/>
      <c r="AE317" s="129"/>
      <c r="AF317" s="121"/>
      <c r="AG317" s="364"/>
      <c r="AH317" s="278"/>
      <c r="AI317" s="279"/>
      <c r="AJ317" s="279"/>
      <c r="AK317" s="279"/>
      <c r="AL317" s="279"/>
      <c r="AM317" s="280"/>
      <c r="AN317" s="281"/>
      <c r="AO317" s="282"/>
    </row>
    <row r="318" spans="27:41" x14ac:dyDescent="0.3">
      <c r="AA318" s="90"/>
      <c r="AB318" s="130"/>
      <c r="AC318" s="135"/>
      <c r="AD318" s="132"/>
      <c r="AE318" s="132"/>
      <c r="AF318" s="121"/>
      <c r="AG318" s="364"/>
      <c r="AH318" s="278"/>
      <c r="AI318" s="279"/>
      <c r="AJ318" s="279"/>
      <c r="AK318" s="279"/>
      <c r="AL318" s="279"/>
      <c r="AM318" s="280"/>
      <c r="AN318" s="281"/>
      <c r="AO318" s="282"/>
    </row>
    <row r="319" spans="27:41" x14ac:dyDescent="0.3">
      <c r="AA319" s="90"/>
      <c r="AB319" s="133"/>
      <c r="AC319" s="135"/>
      <c r="AD319" s="127"/>
      <c r="AE319" s="127"/>
      <c r="AF319" s="121"/>
      <c r="AG319" s="364"/>
      <c r="AH319" s="278"/>
      <c r="AI319" s="279"/>
      <c r="AJ319" s="279"/>
      <c r="AK319" s="279"/>
      <c r="AL319" s="279"/>
      <c r="AM319" s="280"/>
      <c r="AN319" s="281"/>
      <c r="AO319" s="282"/>
    </row>
    <row r="320" spans="27:41" ht="16.2" thickBot="1" x14ac:dyDescent="0.35">
      <c r="AA320" s="90"/>
      <c r="AB320" s="131"/>
      <c r="AC320" s="135"/>
      <c r="AD320" s="90"/>
      <c r="AE320" s="90"/>
      <c r="AF320" s="121"/>
      <c r="AG320" s="365"/>
      <c r="AH320" s="283"/>
      <c r="AI320" s="284"/>
      <c r="AJ320" s="284"/>
      <c r="AK320" s="284"/>
      <c r="AL320" s="284"/>
      <c r="AM320" s="285"/>
      <c r="AN320" s="286"/>
      <c r="AO320" s="287"/>
    </row>
    <row r="321" spans="27:41" x14ac:dyDescent="0.3">
      <c r="AA321" s="90"/>
      <c r="AB321" s="131"/>
      <c r="AC321" s="131"/>
      <c r="AD321" s="131"/>
      <c r="AE321" s="131"/>
      <c r="AF321" s="121"/>
      <c r="AG321" s="366" t="s">
        <v>148</v>
      </c>
      <c r="AH321" s="288"/>
      <c r="AI321" s="289"/>
      <c r="AJ321" s="289"/>
      <c r="AK321" s="289"/>
      <c r="AL321" s="289"/>
      <c r="AM321" s="290"/>
      <c r="AN321" s="276"/>
      <c r="AO321" s="277"/>
    </row>
    <row r="322" spans="27:41" x14ac:dyDescent="0.3">
      <c r="AA322" s="90"/>
      <c r="AB322" s="130"/>
      <c r="AC322" s="131"/>
      <c r="AD322" s="130"/>
      <c r="AE322" s="134"/>
      <c r="AF322" s="121"/>
      <c r="AG322" s="367" t="s">
        <v>149</v>
      </c>
      <c r="AH322" s="291"/>
      <c r="AI322" s="292"/>
      <c r="AJ322" s="292"/>
      <c r="AK322" s="292"/>
      <c r="AL322" s="292"/>
      <c r="AM322" s="293"/>
      <c r="AN322" s="281"/>
      <c r="AO322" s="282"/>
    </row>
    <row r="323" spans="27:41" ht="16.2" thickBot="1" x14ac:dyDescent="0.35">
      <c r="AA323" s="90"/>
      <c r="AB323" s="131"/>
      <c r="AC323" s="135"/>
      <c r="AD323" s="136"/>
      <c r="AE323" s="137"/>
      <c r="AF323" s="121"/>
      <c r="AG323" s="368" t="s">
        <v>144</v>
      </c>
      <c r="AH323" s="294"/>
      <c r="AI323" s="295"/>
      <c r="AJ323" s="295"/>
      <c r="AK323" s="295"/>
      <c r="AL323" s="295"/>
      <c r="AM323" s="296"/>
      <c r="AN323" s="297"/>
      <c r="AO323" s="298"/>
    </row>
    <row r="324" spans="27:41" ht="16.2" thickBot="1" x14ac:dyDescent="0.35">
      <c r="AA324" s="90"/>
      <c r="AB324" s="138"/>
      <c r="AC324" s="134"/>
      <c r="AD324" s="136"/>
      <c r="AE324" s="137"/>
      <c r="AF324" s="121"/>
      <c r="AG324" s="369" t="s">
        <v>150</v>
      </c>
      <c r="AH324" s="299"/>
      <c r="AI324" s="300"/>
      <c r="AJ324" s="301"/>
      <c r="AK324" s="302"/>
      <c r="AL324" s="303" t="s">
        <v>151</v>
      </c>
      <c r="AM324" s="304"/>
      <c r="AN324" s="305"/>
      <c r="AO324" s="306"/>
    </row>
    <row r="325" spans="27:41" ht="16.2" thickBot="1" x14ac:dyDescent="0.35">
      <c r="AA325" s="90"/>
      <c r="AB325" s="138"/>
      <c r="AC325" s="134"/>
      <c r="AD325" s="136"/>
      <c r="AE325" s="137"/>
      <c r="AF325" s="121"/>
      <c r="AG325" s="370" t="s">
        <v>152</v>
      </c>
      <c r="AH325" s="308"/>
      <c r="AI325" s="309"/>
      <c r="AJ325" s="310"/>
      <c r="AK325" s="310"/>
      <c r="AL325" s="271"/>
      <c r="AM325" s="307"/>
      <c r="AN325" s="307"/>
      <c r="AO325" s="311"/>
    </row>
    <row r="326" spans="27:41" x14ac:dyDescent="0.3">
      <c r="AA326" s="90"/>
      <c r="AB326" s="138"/>
      <c r="AC326" s="134"/>
      <c r="AD326" s="136"/>
      <c r="AE326" s="137"/>
      <c r="AF326" s="121"/>
      <c r="AG326" s="371" t="s">
        <v>153</v>
      </c>
      <c r="AH326" s="273"/>
      <c r="AI326" s="275">
        <v>1</v>
      </c>
      <c r="AJ326" s="275">
        <v>2</v>
      </c>
      <c r="AK326" s="275">
        <v>3</v>
      </c>
      <c r="AL326" s="275" t="s">
        <v>144</v>
      </c>
      <c r="AM326" s="275">
        <v>69</v>
      </c>
      <c r="AN326" s="276">
        <v>169</v>
      </c>
      <c r="AO326" s="277">
        <v>269</v>
      </c>
    </row>
    <row r="327" spans="27:41" x14ac:dyDescent="0.3">
      <c r="AA327" s="90"/>
      <c r="AB327" s="135"/>
      <c r="AC327" s="134"/>
      <c r="AD327" s="136"/>
      <c r="AE327" s="137"/>
      <c r="AF327" s="121"/>
      <c r="AG327" s="372"/>
      <c r="AH327" s="312"/>
      <c r="AI327" s="313"/>
      <c r="AJ327" s="314"/>
      <c r="AK327" s="314"/>
      <c r="AL327" s="314"/>
      <c r="AM327" s="315"/>
      <c r="AN327" s="281"/>
      <c r="AO327" s="282"/>
    </row>
    <row r="328" spans="27:41" x14ac:dyDescent="0.3">
      <c r="AA328" s="90"/>
      <c r="AB328" s="131"/>
      <c r="AC328" s="131"/>
      <c r="AD328" s="127"/>
      <c r="AE328" s="139"/>
      <c r="AF328" s="121"/>
      <c r="AG328" s="373"/>
      <c r="AH328" s="316"/>
      <c r="AI328" s="317"/>
      <c r="AJ328" s="315"/>
      <c r="AK328" s="315"/>
      <c r="AL328" s="315"/>
      <c r="AM328" s="293"/>
      <c r="AN328" s="281"/>
      <c r="AO328" s="282"/>
    </row>
    <row r="329" spans="27:41" x14ac:dyDescent="0.3">
      <c r="AA329" s="90"/>
      <c r="AB329" s="131"/>
      <c r="AC329" s="131"/>
      <c r="AD329" s="131"/>
      <c r="AE329" s="131"/>
      <c r="AF329" s="121"/>
      <c r="AG329" s="374" t="s">
        <v>155</v>
      </c>
      <c r="AH329" s="316"/>
      <c r="AI329" s="317"/>
      <c r="AJ329" s="315"/>
      <c r="AK329" s="315"/>
      <c r="AL329" s="315"/>
      <c r="AM329" s="318"/>
      <c r="AN329" s="297"/>
      <c r="AO329" s="298"/>
    </row>
    <row r="330" spans="27:41" x14ac:dyDescent="0.3">
      <c r="AA330" s="90"/>
      <c r="AB330" s="140"/>
      <c r="AC330" s="127"/>
      <c r="AD330" s="141"/>
      <c r="AE330" s="142"/>
      <c r="AF330" s="121"/>
      <c r="AG330" s="375"/>
      <c r="AH330" s="354"/>
      <c r="AI330" s="355"/>
      <c r="AJ330" s="318"/>
      <c r="AK330" s="318"/>
      <c r="AL330" s="318"/>
      <c r="AM330" s="318"/>
      <c r="AN330" s="297"/>
      <c r="AO330" s="298"/>
    </row>
    <row r="331" spans="27:41" ht="16.2" thickBot="1" x14ac:dyDescent="0.35">
      <c r="AA331" s="90"/>
      <c r="AB331" s="90"/>
      <c r="AC331" s="90"/>
      <c r="AD331" s="90"/>
      <c r="AE331" s="90"/>
      <c r="AF331" s="121"/>
      <c r="AG331" s="376"/>
      <c r="AH331" s="355"/>
      <c r="AI331" s="355"/>
      <c r="AJ331" s="318"/>
      <c r="AK331" s="318"/>
      <c r="AL331" s="319"/>
      <c r="AM331" s="320"/>
      <c r="AN331" s="320"/>
      <c r="AO331" s="321"/>
    </row>
    <row r="332" spans="27:41" ht="16.2" thickBot="1" x14ac:dyDescent="0.35">
      <c r="AA332" s="90"/>
      <c r="AB332" s="90"/>
      <c r="AC332" s="90"/>
      <c r="AD332" s="90"/>
      <c r="AE332" s="90"/>
      <c r="AF332" s="121"/>
      <c r="AG332" s="377"/>
      <c r="AH332" s="323"/>
      <c r="AI332" s="322"/>
      <c r="AJ332" s="322"/>
      <c r="AK332" s="324"/>
      <c r="AL332" s="272" t="s">
        <v>156</v>
      </c>
      <c r="AM332" s="325"/>
      <c r="AN332" s="307"/>
      <c r="AO332" s="311"/>
    </row>
    <row r="333" spans="27:41" ht="16.2" thickBot="1" x14ac:dyDescent="0.35">
      <c r="AA333" s="127"/>
      <c r="AB333" s="128"/>
      <c r="AC333" s="128"/>
      <c r="AD333" s="128"/>
      <c r="AE333" s="129"/>
      <c r="AF333" s="121"/>
      <c r="AG333" s="123"/>
      <c r="AH333" s="124"/>
      <c r="AI333" s="123"/>
      <c r="AJ333" s="123"/>
      <c r="AK333" s="123"/>
      <c r="AL333" s="123"/>
      <c r="AM333" s="123"/>
      <c r="AN333" s="125"/>
      <c r="AO333" s="125"/>
    </row>
    <row r="334" spans="27:41" x14ac:dyDescent="0.3">
      <c r="AA334" s="90"/>
      <c r="AB334" s="130"/>
      <c r="AC334" s="135"/>
      <c r="AD334" s="132"/>
      <c r="AE334" s="132"/>
      <c r="AF334" s="121"/>
      <c r="AG334" s="357"/>
      <c r="AH334" s="254" t="s">
        <v>128</v>
      </c>
      <c r="AI334" s="253"/>
      <c r="AJ334" s="253" t="s">
        <v>129</v>
      </c>
      <c r="AK334" s="253"/>
      <c r="AL334" s="253"/>
      <c r="AM334" s="253"/>
      <c r="AN334" s="253"/>
      <c r="AO334" s="255"/>
    </row>
    <row r="335" spans="27:41" x14ac:dyDescent="0.3">
      <c r="AA335" s="90"/>
      <c r="AB335" s="133"/>
      <c r="AC335" s="135"/>
      <c r="AD335" s="127"/>
      <c r="AE335" s="127"/>
      <c r="AF335" s="121"/>
      <c r="AG335" s="358"/>
      <c r="AH335" s="257"/>
      <c r="AI335" s="256" t="s">
        <v>132</v>
      </c>
      <c r="AJ335" s="256"/>
      <c r="AK335" s="256"/>
      <c r="AL335" s="256"/>
      <c r="AM335" s="256"/>
      <c r="AN335" s="260" t="s">
        <v>222</v>
      </c>
      <c r="AO335" s="261">
        <f>Horaire!S3</f>
        <v>14</v>
      </c>
    </row>
    <row r="336" spans="27:41" x14ac:dyDescent="0.3">
      <c r="AA336" s="90"/>
      <c r="AB336" s="131"/>
      <c r="AC336" s="135"/>
      <c r="AD336" s="90"/>
      <c r="AE336" s="90"/>
      <c r="AF336" s="121"/>
      <c r="AG336" s="359"/>
      <c r="AH336" s="258"/>
      <c r="AI336" s="259"/>
      <c r="AJ336" s="259"/>
      <c r="AK336" s="259"/>
      <c r="AL336" s="259"/>
      <c r="AM336" s="259"/>
      <c r="AN336" s="260"/>
      <c r="AO336" s="261"/>
    </row>
    <row r="337" spans="27:41" x14ac:dyDescent="0.3">
      <c r="AA337" s="90"/>
      <c r="AB337" s="131"/>
      <c r="AC337" s="131"/>
      <c r="AD337" s="131"/>
      <c r="AE337" s="131"/>
      <c r="AF337" s="121"/>
      <c r="AG337" s="360" t="s">
        <v>223</v>
      </c>
      <c r="AH337" s="262">
        <v>14</v>
      </c>
      <c r="AI337" s="256"/>
      <c r="AJ337" s="256"/>
      <c r="AK337" s="256" t="s">
        <v>134</v>
      </c>
      <c r="AL337" s="263">
        <f>$AL$5</f>
        <v>42621</v>
      </c>
      <c r="AM337" s="264"/>
      <c r="AN337" s="265"/>
      <c r="AO337" s="266"/>
    </row>
    <row r="338" spans="27:41" x14ac:dyDescent="0.3">
      <c r="AA338" s="90"/>
      <c r="AB338" s="130"/>
      <c r="AC338" s="131"/>
      <c r="AD338" s="130"/>
      <c r="AE338" s="134"/>
      <c r="AF338" s="121"/>
      <c r="AG338" s="361"/>
      <c r="AH338" s="258"/>
      <c r="AI338" s="259"/>
      <c r="AJ338" s="259"/>
      <c r="AK338" s="259"/>
      <c r="AL338" s="258"/>
      <c r="AM338" s="259"/>
      <c r="AN338" s="260"/>
      <c r="AO338" s="261"/>
    </row>
    <row r="339" spans="27:41" x14ac:dyDescent="0.3">
      <c r="AA339" s="131"/>
      <c r="AB339" s="131"/>
      <c r="AC339" s="135"/>
      <c r="AD339" s="136"/>
      <c r="AE339" s="137"/>
      <c r="AF339" s="121"/>
      <c r="AG339" s="360" t="s">
        <v>140</v>
      </c>
      <c r="AH339" s="356"/>
      <c r="AI339" s="257"/>
      <c r="AJ339" s="258"/>
      <c r="AK339" s="352"/>
      <c r="AL339" s="260" t="str">
        <f>$AL$7</f>
        <v>Semaine-01</v>
      </c>
      <c r="AM339" s="267"/>
      <c r="AN339" s="352"/>
      <c r="AO339" s="353"/>
    </row>
    <row r="340" spans="27:41" ht="16.2" thickBot="1" x14ac:dyDescent="0.35">
      <c r="AA340" s="90"/>
      <c r="AB340" s="138"/>
      <c r="AC340" s="134"/>
      <c r="AD340" s="136"/>
      <c r="AE340" s="137"/>
      <c r="AF340" s="121"/>
      <c r="AG340" s="362"/>
      <c r="AH340" s="268"/>
      <c r="AI340" s="270"/>
      <c r="AJ340" s="271"/>
      <c r="AK340" s="271"/>
      <c r="AL340" s="268"/>
      <c r="AM340" s="269"/>
      <c r="AN340" s="270"/>
      <c r="AO340" s="272"/>
    </row>
    <row r="341" spans="27:41" x14ac:dyDescent="0.3">
      <c r="AA341" s="90"/>
      <c r="AB341" s="138"/>
      <c r="AC341" s="134"/>
      <c r="AD341" s="136"/>
      <c r="AE341" s="137"/>
      <c r="AF341" s="121"/>
      <c r="AG341" s="363" t="s">
        <v>142</v>
      </c>
      <c r="AH341" s="274" t="s">
        <v>143</v>
      </c>
      <c r="AI341" s="275">
        <v>1</v>
      </c>
      <c r="AJ341" s="275">
        <v>2</v>
      </c>
      <c r="AK341" s="275">
        <v>3</v>
      </c>
      <c r="AL341" s="275" t="s">
        <v>144</v>
      </c>
      <c r="AM341" s="275">
        <v>69</v>
      </c>
      <c r="AN341" s="276">
        <v>169</v>
      </c>
      <c r="AO341" s="277">
        <v>269</v>
      </c>
    </row>
    <row r="342" spans="27:41" x14ac:dyDescent="0.3">
      <c r="AA342" s="90"/>
      <c r="AB342" s="138"/>
      <c r="AC342" s="134"/>
      <c r="AD342" s="136"/>
      <c r="AE342" s="137"/>
      <c r="AF342" s="121"/>
      <c r="AG342" s="364"/>
      <c r="AH342" s="278"/>
      <c r="AI342" s="279"/>
      <c r="AJ342" s="279"/>
      <c r="AK342" s="279"/>
      <c r="AL342" s="279"/>
      <c r="AM342" s="280"/>
      <c r="AN342" s="281"/>
      <c r="AO342" s="282"/>
    </row>
    <row r="343" spans="27:41" x14ac:dyDescent="0.3">
      <c r="AA343" s="90"/>
      <c r="AB343" s="135"/>
      <c r="AC343" s="134"/>
      <c r="AD343" s="136"/>
      <c r="AE343" s="137"/>
      <c r="AF343" s="121"/>
      <c r="AG343" s="364"/>
      <c r="AH343" s="278"/>
      <c r="AI343" s="279"/>
      <c r="AJ343" s="279"/>
      <c r="AK343" s="279"/>
      <c r="AL343" s="279"/>
      <c r="AM343" s="280"/>
      <c r="AN343" s="281"/>
      <c r="AO343" s="282"/>
    </row>
    <row r="344" spans="27:41" x14ac:dyDescent="0.3">
      <c r="AA344" s="90"/>
      <c r="AB344" s="131"/>
      <c r="AC344" s="131"/>
      <c r="AD344" s="127"/>
      <c r="AE344" s="139"/>
      <c r="AF344" s="121"/>
      <c r="AG344" s="364"/>
      <c r="AH344" s="278"/>
      <c r="AI344" s="279"/>
      <c r="AJ344" s="279"/>
      <c r="AK344" s="279"/>
      <c r="AL344" s="279"/>
      <c r="AM344" s="280"/>
      <c r="AN344" s="281"/>
      <c r="AO344" s="282"/>
    </row>
    <row r="345" spans="27:41" x14ac:dyDescent="0.3">
      <c r="AA345" s="90"/>
      <c r="AB345" s="131"/>
      <c r="AC345" s="131"/>
      <c r="AD345" s="131"/>
      <c r="AE345" s="131"/>
      <c r="AF345" s="121"/>
      <c r="AG345" s="364"/>
      <c r="AH345" s="278"/>
      <c r="AI345" s="279"/>
      <c r="AJ345" s="279"/>
      <c r="AK345" s="279"/>
      <c r="AL345" s="279"/>
      <c r="AM345" s="280"/>
      <c r="AN345" s="281"/>
      <c r="AO345" s="282"/>
    </row>
    <row r="346" spans="27:41" ht="16.2" thickBot="1" x14ac:dyDescent="0.35">
      <c r="AA346" s="90"/>
      <c r="AB346" s="140"/>
      <c r="AC346" s="127"/>
      <c r="AD346" s="141"/>
      <c r="AE346" s="142"/>
      <c r="AF346" s="121"/>
      <c r="AG346" s="365"/>
      <c r="AH346" s="283"/>
      <c r="AI346" s="284"/>
      <c r="AJ346" s="284"/>
      <c r="AK346" s="284"/>
      <c r="AL346" s="284"/>
      <c r="AM346" s="285"/>
      <c r="AN346" s="286"/>
      <c r="AO346" s="287"/>
    </row>
    <row r="347" spans="27:41" x14ac:dyDescent="0.3">
      <c r="AA347" s="127"/>
      <c r="AB347" s="128"/>
      <c r="AC347" s="128"/>
      <c r="AD347" s="128"/>
      <c r="AE347" s="129"/>
      <c r="AF347" s="121"/>
      <c r="AG347" s="366" t="s">
        <v>148</v>
      </c>
      <c r="AH347" s="288"/>
      <c r="AI347" s="289"/>
      <c r="AJ347" s="289"/>
      <c r="AK347" s="289"/>
      <c r="AL347" s="289"/>
      <c r="AM347" s="290"/>
      <c r="AN347" s="276"/>
      <c r="AO347" s="277"/>
    </row>
    <row r="348" spans="27:41" x14ac:dyDescent="0.3">
      <c r="AA348" s="90"/>
      <c r="AB348" s="130"/>
      <c r="AC348" s="131"/>
      <c r="AD348" s="132"/>
      <c r="AE348" s="132"/>
      <c r="AF348" s="121"/>
      <c r="AG348" s="367" t="s">
        <v>149</v>
      </c>
      <c r="AH348" s="291"/>
      <c r="AI348" s="292"/>
      <c r="AJ348" s="292"/>
      <c r="AK348" s="292"/>
      <c r="AL348" s="292"/>
      <c r="AM348" s="293"/>
      <c r="AN348" s="281"/>
      <c r="AO348" s="282"/>
    </row>
    <row r="349" spans="27:41" ht="16.2" thickBot="1" x14ac:dyDescent="0.35">
      <c r="AA349" s="90"/>
      <c r="AB349" s="133"/>
      <c r="AC349" s="131"/>
      <c r="AD349" s="127"/>
      <c r="AE349" s="127"/>
      <c r="AF349" s="121"/>
      <c r="AG349" s="368" t="s">
        <v>144</v>
      </c>
      <c r="AH349" s="294"/>
      <c r="AI349" s="295"/>
      <c r="AJ349" s="295"/>
      <c r="AK349" s="295"/>
      <c r="AL349" s="295"/>
      <c r="AM349" s="296"/>
      <c r="AN349" s="297"/>
      <c r="AO349" s="298"/>
    </row>
    <row r="350" spans="27:41" ht="16.2" thickBot="1" x14ac:dyDescent="0.35">
      <c r="AA350" s="90"/>
      <c r="AB350" s="131"/>
      <c r="AC350" s="131"/>
      <c r="AD350" s="90"/>
      <c r="AE350" s="90"/>
      <c r="AF350" s="121"/>
      <c r="AG350" s="369" t="s">
        <v>150</v>
      </c>
      <c r="AH350" s="299"/>
      <c r="AI350" s="300"/>
      <c r="AJ350" s="301"/>
      <c r="AK350" s="302"/>
      <c r="AL350" s="303" t="s">
        <v>151</v>
      </c>
      <c r="AM350" s="304"/>
      <c r="AN350" s="305"/>
      <c r="AO350" s="306"/>
    </row>
    <row r="351" spans="27:41" ht="16.2" thickBot="1" x14ac:dyDescent="0.35">
      <c r="AA351" s="90"/>
      <c r="AB351" s="131"/>
      <c r="AC351" s="131"/>
      <c r="AD351" s="131"/>
      <c r="AE351" s="131"/>
      <c r="AF351" s="121"/>
      <c r="AG351" s="370" t="s">
        <v>152</v>
      </c>
      <c r="AH351" s="308"/>
      <c r="AI351" s="309"/>
      <c r="AJ351" s="310"/>
      <c r="AK351" s="310"/>
      <c r="AL351" s="271"/>
      <c r="AM351" s="307"/>
      <c r="AN351" s="307"/>
      <c r="AO351" s="311"/>
    </row>
    <row r="352" spans="27:41" x14ac:dyDescent="0.3">
      <c r="AA352" s="90"/>
      <c r="AB352" s="130"/>
      <c r="AC352" s="131"/>
      <c r="AD352" s="130"/>
      <c r="AE352" s="134"/>
      <c r="AF352" s="121"/>
      <c r="AG352" s="371" t="s">
        <v>153</v>
      </c>
      <c r="AH352" s="273"/>
      <c r="AI352" s="275">
        <v>1</v>
      </c>
      <c r="AJ352" s="275">
        <v>2</v>
      </c>
      <c r="AK352" s="275">
        <v>3</v>
      </c>
      <c r="AL352" s="275" t="s">
        <v>144</v>
      </c>
      <c r="AM352" s="275">
        <v>69</v>
      </c>
      <c r="AN352" s="276">
        <v>169</v>
      </c>
      <c r="AO352" s="277">
        <v>269</v>
      </c>
    </row>
    <row r="353" spans="27:41" x14ac:dyDescent="0.3">
      <c r="AA353" s="90"/>
      <c r="AB353" s="131"/>
      <c r="AC353" s="135"/>
      <c r="AD353" s="136"/>
      <c r="AE353" s="137"/>
      <c r="AF353" s="121"/>
      <c r="AG353" s="372"/>
      <c r="AH353" s="312"/>
      <c r="AI353" s="313"/>
      <c r="AJ353" s="314"/>
      <c r="AK353" s="314"/>
      <c r="AL353" s="314"/>
      <c r="AM353" s="315"/>
      <c r="AN353" s="281"/>
      <c r="AO353" s="282"/>
    </row>
    <row r="354" spans="27:41" x14ac:dyDescent="0.3">
      <c r="AA354" s="90"/>
      <c r="AB354" s="138"/>
      <c r="AC354" s="134"/>
      <c r="AD354" s="136"/>
      <c r="AE354" s="137"/>
      <c r="AF354" s="121"/>
      <c r="AG354" s="373"/>
      <c r="AH354" s="316"/>
      <c r="AI354" s="317"/>
      <c r="AJ354" s="315"/>
      <c r="AK354" s="315"/>
      <c r="AL354" s="315"/>
      <c r="AM354" s="293"/>
      <c r="AN354" s="281"/>
      <c r="AO354" s="282"/>
    </row>
    <row r="355" spans="27:41" x14ac:dyDescent="0.3">
      <c r="AA355" s="90"/>
      <c r="AB355" s="138"/>
      <c r="AC355" s="134"/>
      <c r="AD355" s="136"/>
      <c r="AE355" s="137"/>
      <c r="AF355" s="121"/>
      <c r="AG355" s="374" t="s">
        <v>155</v>
      </c>
      <c r="AH355" s="316"/>
      <c r="AI355" s="317"/>
      <c r="AJ355" s="315"/>
      <c r="AK355" s="315"/>
      <c r="AL355" s="315"/>
      <c r="AM355" s="318"/>
      <c r="AN355" s="297"/>
      <c r="AO355" s="298"/>
    </row>
    <row r="356" spans="27:41" x14ac:dyDescent="0.3">
      <c r="AA356" s="90"/>
      <c r="AB356" s="138"/>
      <c r="AC356" s="134"/>
      <c r="AD356" s="136"/>
      <c r="AE356" s="137"/>
      <c r="AF356" s="121"/>
      <c r="AG356" s="375"/>
      <c r="AH356" s="354"/>
      <c r="AI356" s="355"/>
      <c r="AJ356" s="318"/>
      <c r="AK356" s="318"/>
      <c r="AL356" s="318"/>
      <c r="AM356" s="318"/>
      <c r="AN356" s="297"/>
      <c r="AO356" s="298"/>
    </row>
    <row r="357" spans="27:41" ht="16.2" thickBot="1" x14ac:dyDescent="0.35">
      <c r="AA357" s="90"/>
      <c r="AB357" s="135"/>
      <c r="AC357" s="134"/>
      <c r="AD357" s="136"/>
      <c r="AE357" s="137"/>
      <c r="AF357" s="121"/>
      <c r="AG357" s="376"/>
      <c r="AH357" s="355"/>
      <c r="AI357" s="355"/>
      <c r="AJ357" s="318"/>
      <c r="AK357" s="318"/>
      <c r="AL357" s="319"/>
      <c r="AM357" s="320"/>
      <c r="AN357" s="320"/>
      <c r="AO357" s="321"/>
    </row>
    <row r="358" spans="27:41" ht="16.2" thickBot="1" x14ac:dyDescent="0.35">
      <c r="AA358" s="90"/>
      <c r="AB358" s="131"/>
      <c r="AC358" s="131"/>
      <c r="AD358" s="127"/>
      <c r="AE358" s="139"/>
      <c r="AF358" s="121"/>
      <c r="AG358" s="377"/>
      <c r="AH358" s="323"/>
      <c r="AI358" s="322"/>
      <c r="AJ358" s="322"/>
      <c r="AK358" s="324"/>
      <c r="AL358" s="272" t="s">
        <v>156</v>
      </c>
      <c r="AM358" s="325"/>
      <c r="AN358" s="307"/>
      <c r="AO358" s="311"/>
    </row>
    <row r="359" spans="27:41" x14ac:dyDescent="0.3">
      <c r="AA359" s="90"/>
      <c r="AB359" s="131"/>
      <c r="AC359" s="131"/>
      <c r="AD359" s="131"/>
      <c r="AE359" s="131"/>
      <c r="AF359" s="121"/>
      <c r="AG359" s="357"/>
      <c r="AH359" s="254" t="s">
        <v>128</v>
      </c>
      <c r="AI359" s="253"/>
      <c r="AJ359" s="253" t="s">
        <v>129</v>
      </c>
      <c r="AK359" s="253"/>
      <c r="AL359" s="253"/>
      <c r="AM359" s="253"/>
      <c r="AN359" s="253"/>
      <c r="AO359" s="255"/>
    </row>
    <row r="360" spans="27:41" x14ac:dyDescent="0.3">
      <c r="AA360" s="90"/>
      <c r="AB360" s="140"/>
      <c r="AC360" s="127"/>
      <c r="AD360" s="141"/>
      <c r="AE360" s="142"/>
      <c r="AF360" s="121"/>
      <c r="AG360" s="358"/>
      <c r="AH360" s="257"/>
      <c r="AI360" s="256" t="s">
        <v>132</v>
      </c>
      <c r="AJ360" s="256"/>
      <c r="AK360" s="256"/>
      <c r="AL360" s="256"/>
      <c r="AM360" s="256"/>
      <c r="AN360" s="260" t="s">
        <v>222</v>
      </c>
      <c r="AO360" s="261">
        <f>Horaire!T3</f>
        <v>15</v>
      </c>
    </row>
    <row r="361" spans="27:41" x14ac:dyDescent="0.3">
      <c r="AA361" s="90"/>
      <c r="AB361" s="90"/>
      <c r="AC361" s="90"/>
      <c r="AD361" s="90"/>
      <c r="AE361" s="90"/>
      <c r="AF361" s="121"/>
      <c r="AG361" s="359"/>
      <c r="AH361" s="258"/>
      <c r="AI361" s="259"/>
      <c r="AJ361" s="259"/>
      <c r="AK361" s="259"/>
      <c r="AL361" s="259"/>
      <c r="AM361" s="259"/>
      <c r="AN361" s="260"/>
      <c r="AO361" s="261"/>
    </row>
    <row r="362" spans="27:41" x14ac:dyDescent="0.3">
      <c r="AA362" s="90"/>
      <c r="AB362" s="90"/>
      <c r="AC362" s="90"/>
      <c r="AD362" s="90"/>
      <c r="AE362" s="90"/>
      <c r="AF362" s="121"/>
      <c r="AG362" s="360" t="s">
        <v>223</v>
      </c>
      <c r="AH362" s="262">
        <v>15</v>
      </c>
      <c r="AI362" s="256"/>
      <c r="AJ362" s="256"/>
      <c r="AK362" s="256" t="s">
        <v>134</v>
      </c>
      <c r="AL362" s="263">
        <f>$AL$5</f>
        <v>42621</v>
      </c>
      <c r="AM362" s="264"/>
      <c r="AN362" s="265"/>
      <c r="AO362" s="266"/>
    </row>
    <row r="363" spans="27:41" x14ac:dyDescent="0.3">
      <c r="AA363" s="127"/>
      <c r="AB363" s="128"/>
      <c r="AC363" s="128"/>
      <c r="AD363" s="128"/>
      <c r="AE363" s="129"/>
      <c r="AF363" s="121"/>
      <c r="AG363" s="361"/>
      <c r="AH363" s="258"/>
      <c r="AI363" s="259"/>
      <c r="AJ363" s="259"/>
      <c r="AK363" s="259"/>
      <c r="AL363" s="258"/>
      <c r="AM363" s="259"/>
      <c r="AN363" s="260"/>
      <c r="AO363" s="261"/>
    </row>
    <row r="364" spans="27:41" x14ac:dyDescent="0.3">
      <c r="AA364" s="90"/>
      <c r="AB364" s="130"/>
      <c r="AC364" s="135"/>
      <c r="AD364" s="132"/>
      <c r="AE364" s="132"/>
      <c r="AF364" s="121"/>
      <c r="AG364" s="360" t="s">
        <v>140</v>
      </c>
      <c r="AH364" s="356"/>
      <c r="AI364" s="257"/>
      <c r="AJ364" s="258"/>
      <c r="AK364" s="352"/>
      <c r="AL364" s="260" t="str">
        <f>$AL$7</f>
        <v>Semaine-01</v>
      </c>
      <c r="AM364" s="267"/>
      <c r="AN364" s="352"/>
      <c r="AO364" s="353"/>
    </row>
    <row r="365" spans="27:41" ht="16.2" thickBot="1" x14ac:dyDescent="0.35">
      <c r="AA365" s="90"/>
      <c r="AB365" s="133"/>
      <c r="AC365" s="135"/>
      <c r="AD365" s="127"/>
      <c r="AE365" s="127"/>
      <c r="AF365" s="121"/>
      <c r="AG365" s="362"/>
      <c r="AH365" s="268"/>
      <c r="AI365" s="270"/>
      <c r="AJ365" s="271"/>
      <c r="AK365" s="271"/>
      <c r="AL365" s="268"/>
      <c r="AM365" s="269"/>
      <c r="AN365" s="270"/>
      <c r="AO365" s="272"/>
    </row>
    <row r="366" spans="27:41" x14ac:dyDescent="0.3">
      <c r="AA366" s="90"/>
      <c r="AB366" s="131"/>
      <c r="AC366" s="135"/>
      <c r="AD366" s="90"/>
      <c r="AE366" s="90"/>
      <c r="AF366" s="121"/>
      <c r="AG366" s="363" t="s">
        <v>142</v>
      </c>
      <c r="AH366" s="274" t="s">
        <v>143</v>
      </c>
      <c r="AI366" s="275">
        <v>1</v>
      </c>
      <c r="AJ366" s="275">
        <v>2</v>
      </c>
      <c r="AK366" s="275">
        <v>3</v>
      </c>
      <c r="AL366" s="275" t="s">
        <v>144</v>
      </c>
      <c r="AM366" s="275">
        <v>69</v>
      </c>
      <c r="AN366" s="276">
        <v>169</v>
      </c>
      <c r="AO366" s="277">
        <v>269</v>
      </c>
    </row>
    <row r="367" spans="27:41" x14ac:dyDescent="0.3">
      <c r="AA367" s="90"/>
      <c r="AB367" s="131"/>
      <c r="AC367" s="131"/>
      <c r="AD367" s="131"/>
      <c r="AE367" s="131"/>
      <c r="AF367" s="121"/>
      <c r="AG367" s="364"/>
      <c r="AH367" s="278"/>
      <c r="AI367" s="279"/>
      <c r="AJ367" s="279"/>
      <c r="AK367" s="279"/>
      <c r="AL367" s="279"/>
      <c r="AM367" s="280"/>
      <c r="AN367" s="281"/>
      <c r="AO367" s="282"/>
    </row>
    <row r="368" spans="27:41" x14ac:dyDescent="0.3">
      <c r="AA368" s="90"/>
      <c r="AB368" s="130"/>
      <c r="AC368" s="131"/>
      <c r="AD368" s="130"/>
      <c r="AE368" s="134"/>
      <c r="AF368" s="121"/>
      <c r="AG368" s="364"/>
      <c r="AH368" s="278"/>
      <c r="AI368" s="279"/>
      <c r="AJ368" s="279"/>
      <c r="AK368" s="279"/>
      <c r="AL368" s="279"/>
      <c r="AM368" s="280"/>
      <c r="AN368" s="281"/>
      <c r="AO368" s="282"/>
    </row>
    <row r="369" spans="27:41" x14ac:dyDescent="0.3">
      <c r="AA369" s="90"/>
      <c r="AB369" s="131"/>
      <c r="AC369" s="135"/>
      <c r="AD369" s="136"/>
      <c r="AE369" s="137"/>
      <c r="AF369" s="121"/>
      <c r="AG369" s="364"/>
      <c r="AH369" s="278"/>
      <c r="AI369" s="279"/>
      <c r="AJ369" s="279"/>
      <c r="AK369" s="279"/>
      <c r="AL369" s="279"/>
      <c r="AM369" s="280"/>
      <c r="AN369" s="281"/>
      <c r="AO369" s="282"/>
    </row>
    <row r="370" spans="27:41" x14ac:dyDescent="0.3">
      <c r="AA370" s="90"/>
      <c r="AB370" s="138"/>
      <c r="AC370" s="134"/>
      <c r="AD370" s="136"/>
      <c r="AE370" s="137"/>
      <c r="AF370" s="121"/>
      <c r="AG370" s="364"/>
      <c r="AH370" s="278"/>
      <c r="AI370" s="279"/>
      <c r="AJ370" s="279"/>
      <c r="AK370" s="279"/>
      <c r="AL370" s="279"/>
      <c r="AM370" s="280"/>
      <c r="AN370" s="281"/>
      <c r="AO370" s="282"/>
    </row>
    <row r="371" spans="27:41" ht="16.2" thickBot="1" x14ac:dyDescent="0.35">
      <c r="AA371" s="90"/>
      <c r="AB371" s="138"/>
      <c r="AC371" s="134"/>
      <c r="AD371" s="136"/>
      <c r="AE371" s="137"/>
      <c r="AF371" s="121"/>
      <c r="AG371" s="365"/>
      <c r="AH371" s="283"/>
      <c r="AI371" s="284"/>
      <c r="AJ371" s="284"/>
      <c r="AK371" s="284"/>
      <c r="AL371" s="284"/>
      <c r="AM371" s="285"/>
      <c r="AN371" s="286"/>
      <c r="AO371" s="287"/>
    </row>
    <row r="372" spans="27:41" x14ac:dyDescent="0.3">
      <c r="AA372" s="90"/>
      <c r="AB372" s="138"/>
      <c r="AC372" s="134"/>
      <c r="AD372" s="136"/>
      <c r="AE372" s="137"/>
      <c r="AF372" s="121"/>
      <c r="AG372" s="366" t="s">
        <v>148</v>
      </c>
      <c r="AH372" s="288"/>
      <c r="AI372" s="289"/>
      <c r="AJ372" s="289"/>
      <c r="AK372" s="289"/>
      <c r="AL372" s="289"/>
      <c r="AM372" s="290"/>
      <c r="AN372" s="276"/>
      <c r="AO372" s="277"/>
    </row>
    <row r="373" spans="27:41" x14ac:dyDescent="0.3">
      <c r="AA373" s="90"/>
      <c r="AB373" s="135"/>
      <c r="AC373" s="134"/>
      <c r="AD373" s="136"/>
      <c r="AE373" s="137"/>
      <c r="AF373" s="121"/>
      <c r="AG373" s="367" t="s">
        <v>149</v>
      </c>
      <c r="AH373" s="291"/>
      <c r="AI373" s="292"/>
      <c r="AJ373" s="292"/>
      <c r="AK373" s="292"/>
      <c r="AL373" s="292"/>
      <c r="AM373" s="293"/>
      <c r="AN373" s="281"/>
      <c r="AO373" s="282"/>
    </row>
    <row r="374" spans="27:41" ht="16.2" thickBot="1" x14ac:dyDescent="0.35">
      <c r="AA374" s="90"/>
      <c r="AB374" s="131"/>
      <c r="AC374" s="131"/>
      <c r="AD374" s="127"/>
      <c r="AE374" s="139"/>
      <c r="AF374" s="121"/>
      <c r="AG374" s="368" t="s">
        <v>144</v>
      </c>
      <c r="AH374" s="294"/>
      <c r="AI374" s="295"/>
      <c r="AJ374" s="295"/>
      <c r="AK374" s="295"/>
      <c r="AL374" s="295"/>
      <c r="AM374" s="296"/>
      <c r="AN374" s="297"/>
      <c r="AO374" s="298"/>
    </row>
    <row r="375" spans="27:41" ht="16.2" thickBot="1" x14ac:dyDescent="0.35">
      <c r="AA375" s="90"/>
      <c r="AB375" s="131"/>
      <c r="AC375" s="131"/>
      <c r="AD375" s="131"/>
      <c r="AE375" s="131"/>
      <c r="AF375" s="121"/>
      <c r="AG375" s="369" t="s">
        <v>150</v>
      </c>
      <c r="AH375" s="299"/>
      <c r="AI375" s="300"/>
      <c r="AJ375" s="301"/>
      <c r="AK375" s="302"/>
      <c r="AL375" s="303" t="s">
        <v>151</v>
      </c>
      <c r="AM375" s="304"/>
      <c r="AN375" s="305"/>
      <c r="AO375" s="306"/>
    </row>
    <row r="376" spans="27:41" ht="16.2" thickBot="1" x14ac:dyDescent="0.35">
      <c r="AA376" s="90"/>
      <c r="AB376" s="140"/>
      <c r="AC376" s="127"/>
      <c r="AD376" s="141"/>
      <c r="AE376" s="142"/>
      <c r="AF376" s="121"/>
      <c r="AG376" s="370" t="s">
        <v>152</v>
      </c>
      <c r="AH376" s="308"/>
      <c r="AI376" s="309"/>
      <c r="AJ376" s="310"/>
      <c r="AK376" s="310"/>
      <c r="AL376" s="271"/>
      <c r="AM376" s="307"/>
      <c r="AN376" s="307"/>
      <c r="AO376" s="311"/>
    </row>
    <row r="377" spans="27:41" x14ac:dyDescent="0.3">
      <c r="AA377" s="90"/>
      <c r="AB377" s="90"/>
      <c r="AC377" s="90"/>
      <c r="AD377" s="90"/>
      <c r="AE377" s="90"/>
      <c r="AF377" s="121"/>
      <c r="AG377" s="371" t="s">
        <v>153</v>
      </c>
      <c r="AH377" s="273"/>
      <c r="AI377" s="275">
        <v>1</v>
      </c>
      <c r="AJ377" s="275">
        <v>2</v>
      </c>
      <c r="AK377" s="275">
        <v>3</v>
      </c>
      <c r="AL377" s="275" t="s">
        <v>144</v>
      </c>
      <c r="AM377" s="275">
        <v>69</v>
      </c>
      <c r="AN377" s="276">
        <v>169</v>
      </c>
      <c r="AO377" s="277">
        <v>269</v>
      </c>
    </row>
    <row r="378" spans="27:41" x14ac:dyDescent="0.3">
      <c r="AA378" s="90"/>
      <c r="AB378" s="90"/>
      <c r="AC378" s="90"/>
      <c r="AD378" s="90"/>
      <c r="AE378" s="90"/>
      <c r="AF378" s="121"/>
      <c r="AG378" s="372"/>
      <c r="AH378" s="312"/>
      <c r="AI378" s="313"/>
      <c r="AJ378" s="314"/>
      <c r="AK378" s="314"/>
      <c r="AL378" s="314"/>
      <c r="AM378" s="315"/>
      <c r="AN378" s="281"/>
      <c r="AO378" s="282"/>
    </row>
    <row r="379" spans="27:41" x14ac:dyDescent="0.3">
      <c r="AA379" s="127"/>
      <c r="AB379" s="128"/>
      <c r="AC379" s="128"/>
      <c r="AD379" s="128"/>
      <c r="AE379" s="129"/>
      <c r="AF379" s="121"/>
      <c r="AG379" s="373"/>
      <c r="AH379" s="316"/>
      <c r="AI379" s="317"/>
      <c r="AJ379" s="315"/>
      <c r="AK379" s="315"/>
      <c r="AL379" s="315"/>
      <c r="AM379" s="293"/>
      <c r="AN379" s="281"/>
      <c r="AO379" s="282"/>
    </row>
    <row r="380" spans="27:41" x14ac:dyDescent="0.3">
      <c r="AA380" s="90"/>
      <c r="AB380" s="130"/>
      <c r="AC380" s="135"/>
      <c r="AD380" s="132"/>
      <c r="AE380" s="132"/>
      <c r="AF380" s="121"/>
      <c r="AG380" s="374" t="s">
        <v>155</v>
      </c>
      <c r="AH380" s="316"/>
      <c r="AI380" s="317"/>
      <c r="AJ380" s="315"/>
      <c r="AK380" s="315"/>
      <c r="AL380" s="315"/>
      <c r="AM380" s="318"/>
      <c r="AN380" s="297"/>
      <c r="AO380" s="298"/>
    </row>
    <row r="381" spans="27:41" x14ac:dyDescent="0.3">
      <c r="AA381" s="90"/>
      <c r="AB381" s="133"/>
      <c r="AC381" s="135"/>
      <c r="AD381" s="127"/>
      <c r="AE381" s="127"/>
      <c r="AF381" s="121"/>
      <c r="AG381" s="375"/>
      <c r="AH381" s="354"/>
      <c r="AI381" s="355"/>
      <c r="AJ381" s="318"/>
      <c r="AK381" s="318"/>
      <c r="AL381" s="318"/>
      <c r="AM381" s="318"/>
      <c r="AN381" s="297"/>
      <c r="AO381" s="298"/>
    </row>
    <row r="382" spans="27:41" ht="16.2" thickBot="1" x14ac:dyDescent="0.35">
      <c r="AA382" s="90"/>
      <c r="AB382" s="131"/>
      <c r="AC382" s="135"/>
      <c r="AD382" s="90"/>
      <c r="AE382" s="90"/>
      <c r="AF382" s="121"/>
      <c r="AG382" s="376"/>
      <c r="AH382" s="355"/>
      <c r="AI382" s="355"/>
      <c r="AJ382" s="318"/>
      <c r="AK382" s="318"/>
      <c r="AL382" s="319"/>
      <c r="AM382" s="320"/>
      <c r="AN382" s="320"/>
      <c r="AO382" s="321"/>
    </row>
    <row r="383" spans="27:41" ht="16.2" thickBot="1" x14ac:dyDescent="0.35">
      <c r="AA383" s="90"/>
      <c r="AB383" s="131"/>
      <c r="AC383" s="131"/>
      <c r="AD383" s="131"/>
      <c r="AE383" s="131"/>
      <c r="AF383" s="121"/>
      <c r="AG383" s="377"/>
      <c r="AH383" s="323"/>
      <c r="AI383" s="322"/>
      <c r="AJ383" s="322"/>
      <c r="AK383" s="324"/>
      <c r="AL383" s="272" t="s">
        <v>156</v>
      </c>
      <c r="AM383" s="325"/>
      <c r="AN383" s="307"/>
      <c r="AO383" s="311"/>
    </row>
    <row r="384" spans="27:41" ht="16.2" thickBot="1" x14ac:dyDescent="0.35">
      <c r="AA384" s="90"/>
      <c r="AB384" s="130"/>
      <c r="AC384" s="131"/>
      <c r="AD384" s="130"/>
      <c r="AE384" s="134"/>
      <c r="AF384" s="121"/>
      <c r="AG384" s="123"/>
      <c r="AH384" s="124"/>
      <c r="AI384" s="123"/>
      <c r="AJ384" s="123"/>
      <c r="AK384" s="123"/>
      <c r="AL384" s="123"/>
      <c r="AM384" s="123"/>
      <c r="AN384" s="125"/>
      <c r="AO384" s="125"/>
    </row>
    <row r="385" spans="27:41" x14ac:dyDescent="0.3">
      <c r="AA385" s="90"/>
      <c r="AB385" s="131"/>
      <c r="AC385" s="135"/>
      <c r="AD385" s="136"/>
      <c r="AE385" s="137"/>
      <c r="AF385" s="121"/>
      <c r="AG385" s="357"/>
      <c r="AH385" s="254" t="s">
        <v>128</v>
      </c>
      <c r="AI385" s="253"/>
      <c r="AJ385" s="253" t="s">
        <v>129</v>
      </c>
      <c r="AK385" s="253"/>
      <c r="AL385" s="253"/>
      <c r="AM385" s="253"/>
      <c r="AN385" s="253"/>
      <c r="AO385" s="255"/>
    </row>
    <row r="386" spans="27:41" x14ac:dyDescent="0.3">
      <c r="AA386" s="90"/>
      <c r="AB386" s="138"/>
      <c r="AC386" s="134"/>
      <c r="AD386" s="136"/>
      <c r="AE386" s="137"/>
      <c r="AF386" s="121"/>
      <c r="AG386" s="358"/>
      <c r="AH386" s="257"/>
      <c r="AI386" s="256" t="s">
        <v>132</v>
      </c>
      <c r="AJ386" s="256"/>
      <c r="AK386" s="256"/>
      <c r="AL386" s="256"/>
      <c r="AM386" s="256"/>
      <c r="AN386" s="260" t="s">
        <v>222</v>
      </c>
      <c r="AO386" s="261">
        <f>Horaire!U3</f>
        <v>16</v>
      </c>
    </row>
    <row r="387" spans="27:41" x14ac:dyDescent="0.3">
      <c r="AA387" s="90"/>
      <c r="AB387" s="138"/>
      <c r="AC387" s="134"/>
      <c r="AD387" s="136"/>
      <c r="AE387" s="137"/>
      <c r="AF387" s="121"/>
      <c r="AG387" s="359"/>
      <c r="AH387" s="258"/>
      <c r="AI387" s="259"/>
      <c r="AJ387" s="259"/>
      <c r="AK387" s="259"/>
      <c r="AL387" s="259"/>
      <c r="AM387" s="259"/>
      <c r="AN387" s="260"/>
      <c r="AO387" s="261"/>
    </row>
    <row r="388" spans="27:41" x14ac:dyDescent="0.3">
      <c r="AA388" s="90"/>
      <c r="AB388" s="138"/>
      <c r="AC388" s="134"/>
      <c r="AD388" s="136"/>
      <c r="AE388" s="137"/>
      <c r="AF388" s="121"/>
      <c r="AG388" s="360" t="s">
        <v>223</v>
      </c>
      <c r="AH388" s="262">
        <v>16</v>
      </c>
      <c r="AI388" s="256"/>
      <c r="AJ388" s="256"/>
      <c r="AK388" s="256" t="s">
        <v>134</v>
      </c>
      <c r="AL388" s="263">
        <f>$AL$5</f>
        <v>42621</v>
      </c>
      <c r="AM388" s="264"/>
      <c r="AN388" s="265"/>
      <c r="AO388" s="266"/>
    </row>
    <row r="389" spans="27:41" x14ac:dyDescent="0.3">
      <c r="AA389" s="90"/>
      <c r="AB389" s="135"/>
      <c r="AC389" s="134"/>
      <c r="AD389" s="136"/>
      <c r="AE389" s="137"/>
      <c r="AF389" s="121"/>
      <c r="AG389" s="361"/>
      <c r="AH389" s="258"/>
      <c r="AI389" s="259"/>
      <c r="AJ389" s="259"/>
      <c r="AK389" s="259"/>
      <c r="AL389" s="258"/>
      <c r="AM389" s="259"/>
      <c r="AN389" s="260"/>
      <c r="AO389" s="261"/>
    </row>
    <row r="390" spans="27:41" x14ac:dyDescent="0.3">
      <c r="AA390" s="90"/>
      <c r="AB390" s="131"/>
      <c r="AC390" s="131"/>
      <c r="AD390" s="127"/>
      <c r="AE390" s="139"/>
      <c r="AF390" s="121"/>
      <c r="AG390" s="360" t="s">
        <v>140</v>
      </c>
      <c r="AH390" s="356"/>
      <c r="AI390" s="257"/>
      <c r="AJ390" s="258"/>
      <c r="AK390" s="352"/>
      <c r="AL390" s="260" t="str">
        <f>$AL$7</f>
        <v>Semaine-01</v>
      </c>
      <c r="AM390" s="267"/>
      <c r="AN390" s="352"/>
      <c r="AO390" s="353"/>
    </row>
    <row r="391" spans="27:41" ht="16.2" thickBot="1" x14ac:dyDescent="0.35">
      <c r="AA391" s="90"/>
      <c r="AB391" s="131"/>
      <c r="AC391" s="131"/>
      <c r="AD391" s="131"/>
      <c r="AE391" s="131"/>
      <c r="AF391" s="121"/>
      <c r="AG391" s="362"/>
      <c r="AH391" s="268"/>
      <c r="AI391" s="270"/>
      <c r="AJ391" s="271"/>
      <c r="AK391" s="271"/>
      <c r="AL391" s="268"/>
      <c r="AM391" s="269"/>
      <c r="AN391" s="270"/>
      <c r="AO391" s="272"/>
    </row>
    <row r="392" spans="27:41" x14ac:dyDescent="0.3">
      <c r="AA392" s="90"/>
      <c r="AB392" s="140"/>
      <c r="AC392" s="127"/>
      <c r="AD392" s="141"/>
      <c r="AE392" s="142"/>
      <c r="AF392" s="121"/>
      <c r="AG392" s="363" t="s">
        <v>142</v>
      </c>
      <c r="AH392" s="274" t="s">
        <v>143</v>
      </c>
      <c r="AI392" s="275">
        <v>1</v>
      </c>
      <c r="AJ392" s="275">
        <v>2</v>
      </c>
      <c r="AK392" s="275">
        <v>3</v>
      </c>
      <c r="AL392" s="275" t="s">
        <v>144</v>
      </c>
      <c r="AM392" s="275">
        <v>69</v>
      </c>
      <c r="AN392" s="276">
        <v>169</v>
      </c>
      <c r="AO392" s="277">
        <v>269</v>
      </c>
    </row>
    <row r="393" spans="27:41" x14ac:dyDescent="0.3">
      <c r="AA393" s="127"/>
      <c r="AB393" s="128"/>
      <c r="AC393" s="128"/>
      <c r="AD393" s="128"/>
      <c r="AE393" s="129"/>
      <c r="AF393" s="121"/>
      <c r="AG393" s="364"/>
      <c r="AH393" s="278"/>
      <c r="AI393" s="279"/>
      <c r="AJ393" s="279"/>
      <c r="AK393" s="279"/>
      <c r="AL393" s="279"/>
      <c r="AM393" s="280"/>
      <c r="AN393" s="281"/>
      <c r="AO393" s="282"/>
    </row>
    <row r="394" spans="27:41" x14ac:dyDescent="0.3">
      <c r="AA394" s="90"/>
      <c r="AB394" s="130"/>
      <c r="AC394" s="131"/>
      <c r="AD394" s="132"/>
      <c r="AE394" s="132"/>
      <c r="AF394" s="121"/>
      <c r="AG394" s="364"/>
      <c r="AH394" s="278"/>
      <c r="AI394" s="279"/>
      <c r="AJ394" s="279"/>
      <c r="AK394" s="279"/>
      <c r="AL394" s="279"/>
      <c r="AM394" s="280"/>
      <c r="AN394" s="281"/>
      <c r="AO394" s="282"/>
    </row>
    <row r="395" spans="27:41" x14ac:dyDescent="0.3">
      <c r="AA395" s="90"/>
      <c r="AB395" s="133"/>
      <c r="AC395" s="131"/>
      <c r="AD395" s="127"/>
      <c r="AE395" s="127"/>
      <c r="AF395" s="121"/>
      <c r="AG395" s="364"/>
      <c r="AH395" s="278"/>
      <c r="AI395" s="279"/>
      <c r="AJ395" s="279"/>
      <c r="AK395" s="279"/>
      <c r="AL395" s="279"/>
      <c r="AM395" s="280"/>
      <c r="AN395" s="281"/>
      <c r="AO395" s="282"/>
    </row>
    <row r="396" spans="27:41" x14ac:dyDescent="0.3">
      <c r="AA396" s="90"/>
      <c r="AB396" s="131"/>
      <c r="AC396" s="131"/>
      <c r="AD396" s="90"/>
      <c r="AE396" s="90"/>
      <c r="AF396" s="121"/>
      <c r="AG396" s="364"/>
      <c r="AH396" s="278"/>
      <c r="AI396" s="279"/>
      <c r="AJ396" s="279"/>
      <c r="AK396" s="279"/>
      <c r="AL396" s="279"/>
      <c r="AM396" s="280"/>
      <c r="AN396" s="281"/>
      <c r="AO396" s="282"/>
    </row>
    <row r="397" spans="27:41" ht="16.2" thickBot="1" x14ac:dyDescent="0.35">
      <c r="AA397" s="90"/>
      <c r="AB397" s="131"/>
      <c r="AC397" s="131"/>
      <c r="AD397" s="131"/>
      <c r="AE397" s="131"/>
      <c r="AF397" s="121"/>
      <c r="AG397" s="365"/>
      <c r="AH397" s="283"/>
      <c r="AI397" s="284"/>
      <c r="AJ397" s="284"/>
      <c r="AK397" s="284"/>
      <c r="AL397" s="284"/>
      <c r="AM397" s="285"/>
      <c r="AN397" s="286"/>
      <c r="AO397" s="287"/>
    </row>
    <row r="398" spans="27:41" x14ac:dyDescent="0.3">
      <c r="AA398" s="90"/>
      <c r="AB398" s="130"/>
      <c r="AC398" s="131"/>
      <c r="AD398" s="130"/>
      <c r="AE398" s="134"/>
      <c r="AF398" s="121"/>
      <c r="AG398" s="366" t="s">
        <v>148</v>
      </c>
      <c r="AH398" s="288"/>
      <c r="AI398" s="289"/>
      <c r="AJ398" s="289"/>
      <c r="AK398" s="289"/>
      <c r="AL398" s="289"/>
      <c r="AM398" s="290"/>
      <c r="AN398" s="276"/>
      <c r="AO398" s="277"/>
    </row>
    <row r="399" spans="27:41" x14ac:dyDescent="0.3">
      <c r="AA399" s="90"/>
      <c r="AB399" s="131"/>
      <c r="AC399" s="135"/>
      <c r="AD399" s="136"/>
      <c r="AE399" s="137"/>
      <c r="AF399" s="121"/>
      <c r="AG399" s="367" t="s">
        <v>149</v>
      </c>
      <c r="AH399" s="291"/>
      <c r="AI399" s="292"/>
      <c r="AJ399" s="292"/>
      <c r="AK399" s="292"/>
      <c r="AL399" s="292"/>
      <c r="AM399" s="293"/>
      <c r="AN399" s="281"/>
      <c r="AO399" s="282"/>
    </row>
    <row r="400" spans="27:41" ht="16.2" thickBot="1" x14ac:dyDescent="0.35">
      <c r="AA400" s="90"/>
      <c r="AB400" s="138"/>
      <c r="AC400" s="134"/>
      <c r="AD400" s="136"/>
      <c r="AE400" s="137"/>
      <c r="AF400" s="121"/>
      <c r="AG400" s="368" t="s">
        <v>144</v>
      </c>
      <c r="AH400" s="294"/>
      <c r="AI400" s="295"/>
      <c r="AJ400" s="295"/>
      <c r="AK400" s="295"/>
      <c r="AL400" s="295"/>
      <c r="AM400" s="296"/>
      <c r="AN400" s="297"/>
      <c r="AO400" s="298"/>
    </row>
    <row r="401" spans="27:41" ht="16.2" thickBot="1" x14ac:dyDescent="0.35">
      <c r="AA401" s="90"/>
      <c r="AB401" s="138"/>
      <c r="AC401" s="134"/>
      <c r="AD401" s="136"/>
      <c r="AE401" s="137"/>
      <c r="AF401" s="121"/>
      <c r="AG401" s="369" t="s">
        <v>150</v>
      </c>
      <c r="AH401" s="299"/>
      <c r="AI401" s="300"/>
      <c r="AJ401" s="301"/>
      <c r="AK401" s="302"/>
      <c r="AL401" s="303" t="s">
        <v>151</v>
      </c>
      <c r="AM401" s="304"/>
      <c r="AN401" s="305"/>
      <c r="AO401" s="306"/>
    </row>
    <row r="402" spans="27:41" ht="16.2" thickBot="1" x14ac:dyDescent="0.35">
      <c r="AA402" s="90"/>
      <c r="AB402" s="138"/>
      <c r="AC402" s="134"/>
      <c r="AD402" s="136"/>
      <c r="AE402" s="137"/>
      <c r="AF402" s="121"/>
      <c r="AG402" s="370" t="s">
        <v>152</v>
      </c>
      <c r="AH402" s="308"/>
      <c r="AI402" s="309"/>
      <c r="AJ402" s="310"/>
      <c r="AK402" s="310"/>
      <c r="AL402" s="271"/>
      <c r="AM402" s="307"/>
      <c r="AN402" s="307"/>
      <c r="AO402" s="311"/>
    </row>
    <row r="403" spans="27:41" x14ac:dyDescent="0.3">
      <c r="AA403" s="90"/>
      <c r="AB403" s="135"/>
      <c r="AC403" s="134"/>
      <c r="AD403" s="136"/>
      <c r="AE403" s="137"/>
      <c r="AF403" s="121"/>
      <c r="AG403" s="371" t="s">
        <v>153</v>
      </c>
      <c r="AH403" s="273"/>
      <c r="AI403" s="275">
        <v>1</v>
      </c>
      <c r="AJ403" s="275">
        <v>2</v>
      </c>
      <c r="AK403" s="275">
        <v>3</v>
      </c>
      <c r="AL403" s="275" t="s">
        <v>144</v>
      </c>
      <c r="AM403" s="275">
        <v>69</v>
      </c>
      <c r="AN403" s="276">
        <v>169</v>
      </c>
      <c r="AO403" s="277">
        <v>269</v>
      </c>
    </row>
    <row r="404" spans="27:41" x14ac:dyDescent="0.3">
      <c r="AA404" s="90"/>
      <c r="AB404" s="131"/>
      <c r="AC404" s="131"/>
      <c r="AD404" s="127"/>
      <c r="AE404" s="139"/>
      <c r="AF404" s="121"/>
      <c r="AG404" s="372"/>
      <c r="AH404" s="312"/>
      <c r="AI404" s="313"/>
      <c r="AJ404" s="314"/>
      <c r="AK404" s="314"/>
      <c r="AL404" s="314"/>
      <c r="AM404" s="315"/>
      <c r="AN404" s="281"/>
      <c r="AO404" s="282"/>
    </row>
    <row r="405" spans="27:41" x14ac:dyDescent="0.3">
      <c r="AA405" s="90"/>
      <c r="AB405" s="131"/>
      <c r="AC405" s="131"/>
      <c r="AD405" s="131"/>
      <c r="AE405" s="131"/>
      <c r="AF405" s="121"/>
      <c r="AG405" s="373"/>
      <c r="AH405" s="316"/>
      <c r="AI405" s="317"/>
      <c r="AJ405" s="315"/>
      <c r="AK405" s="315"/>
      <c r="AL405" s="315"/>
      <c r="AM405" s="293"/>
      <c r="AN405" s="281"/>
      <c r="AO405" s="282"/>
    </row>
    <row r="406" spans="27:41" x14ac:dyDescent="0.3">
      <c r="AA406" s="90"/>
      <c r="AB406" s="140"/>
      <c r="AC406" s="127"/>
      <c r="AD406" s="141"/>
      <c r="AE406" s="142"/>
      <c r="AF406" s="121"/>
      <c r="AG406" s="374" t="s">
        <v>155</v>
      </c>
      <c r="AH406" s="316"/>
      <c r="AI406" s="317"/>
      <c r="AJ406" s="315"/>
      <c r="AK406" s="315"/>
      <c r="AL406" s="315"/>
      <c r="AM406" s="318"/>
      <c r="AN406" s="297"/>
      <c r="AO406" s="298"/>
    </row>
    <row r="407" spans="27:41" x14ac:dyDescent="0.3">
      <c r="AA407" s="90"/>
      <c r="AB407" s="90"/>
      <c r="AC407" s="90"/>
      <c r="AD407" s="90"/>
      <c r="AE407" s="90"/>
      <c r="AF407" s="121"/>
      <c r="AG407" s="375"/>
      <c r="AH407" s="354"/>
      <c r="AI407" s="355"/>
      <c r="AJ407" s="318"/>
      <c r="AK407" s="318"/>
      <c r="AL407" s="318"/>
      <c r="AM407" s="318"/>
      <c r="AN407" s="297"/>
      <c r="AO407" s="298"/>
    </row>
    <row r="408" spans="27:41" ht="16.2" thickBot="1" x14ac:dyDescent="0.35">
      <c r="AA408" s="90"/>
      <c r="AB408" s="90"/>
      <c r="AC408" s="90"/>
      <c r="AD408" s="90"/>
      <c r="AE408" s="90"/>
      <c r="AF408" s="121"/>
      <c r="AG408" s="376"/>
      <c r="AH408" s="355"/>
      <c r="AI408" s="355"/>
      <c r="AJ408" s="318"/>
      <c r="AK408" s="318"/>
      <c r="AL408" s="319"/>
      <c r="AM408" s="320"/>
      <c r="AN408" s="320"/>
      <c r="AO408" s="321"/>
    </row>
    <row r="409" spans="27:41" ht="16.2" thickBot="1" x14ac:dyDescent="0.35">
      <c r="AA409" s="127"/>
      <c r="AB409" s="128"/>
      <c r="AC409" s="128"/>
      <c r="AD409" s="128"/>
      <c r="AE409" s="129"/>
      <c r="AF409" s="121"/>
      <c r="AG409" s="377"/>
      <c r="AH409" s="323"/>
      <c r="AI409" s="322"/>
      <c r="AJ409" s="322"/>
      <c r="AK409" s="324"/>
      <c r="AL409" s="272" t="s">
        <v>156</v>
      </c>
      <c r="AM409" s="325"/>
      <c r="AN409" s="307"/>
      <c r="AO409" s="311"/>
    </row>
  </sheetData>
  <conditionalFormatting sqref="B1:P1 H2:N6 D2:D6">
    <cfRule type="containsErrors" dxfId="360" priority="831">
      <formula>ISERROR(B1)</formula>
    </cfRule>
  </conditionalFormatting>
  <conditionalFormatting sqref="E1:G1">
    <cfRule type="cellIs" dxfId="359" priority="829" operator="equal">
      <formula>0</formula>
    </cfRule>
    <cfRule type="containsErrors" dxfId="358" priority="830">
      <formula>ISERROR(E1)</formula>
    </cfRule>
  </conditionalFormatting>
  <conditionalFormatting sqref="M1:M6">
    <cfRule type="containsErrors" dxfId="357" priority="828">
      <formula>ISERROR(M1)</formula>
    </cfRule>
  </conditionalFormatting>
  <conditionalFormatting sqref="M1:P1 M2:N6">
    <cfRule type="cellIs" dxfId="356" priority="827" operator="equal">
      <formula>0</formula>
    </cfRule>
  </conditionalFormatting>
  <conditionalFormatting sqref="A1">
    <cfRule type="containsErrors" dxfId="355" priority="826">
      <formula>ISERROR(A1)</formula>
    </cfRule>
  </conditionalFormatting>
  <conditionalFormatting sqref="A2:A6">
    <cfRule type="containsErrors" dxfId="354" priority="825">
      <formula>ISERROR(A2)</formula>
    </cfRule>
  </conditionalFormatting>
  <conditionalFormatting sqref="O2:P6">
    <cfRule type="containsErrors" dxfId="353" priority="824">
      <formula>ISERROR(O2)</formula>
    </cfRule>
  </conditionalFormatting>
  <conditionalFormatting sqref="O2:P6">
    <cfRule type="cellIs" dxfId="352" priority="823" operator="equal">
      <formula>0</formula>
    </cfRule>
  </conditionalFormatting>
  <conditionalFormatting sqref="A7:A8 D7:P8">
    <cfRule type="cellIs" dxfId="351" priority="820" operator="equal">
      <formula>0</formula>
    </cfRule>
    <cfRule type="containsErrors" dxfId="350" priority="821">
      <formula>ISERROR(A7)</formula>
    </cfRule>
  </conditionalFormatting>
  <conditionalFormatting sqref="A9:A10 D9:P10">
    <cfRule type="cellIs" dxfId="349" priority="818" operator="equal">
      <formula>0</formula>
    </cfRule>
    <cfRule type="containsErrors" dxfId="348" priority="819">
      <formula>ISERROR(A9)</formula>
    </cfRule>
  </conditionalFormatting>
  <conditionalFormatting sqref="E162:G162">
    <cfRule type="containsErrors" dxfId="347" priority="822">
      <formula>ISERROR(E162)</formula>
    </cfRule>
  </conditionalFormatting>
  <conditionalFormatting sqref="C2:C6">
    <cfRule type="containsErrors" dxfId="346" priority="817">
      <formula>ISERROR(C2)</formula>
    </cfRule>
  </conditionalFormatting>
  <conditionalFormatting sqref="C7:C8">
    <cfRule type="cellIs" dxfId="345" priority="815" operator="equal">
      <formula>0</formula>
    </cfRule>
    <cfRule type="containsErrors" dxfId="344" priority="816">
      <formula>ISERROR(C7)</formula>
    </cfRule>
  </conditionalFormatting>
  <conditionalFormatting sqref="C9:C10">
    <cfRule type="cellIs" dxfId="343" priority="813" operator="equal">
      <formula>0</formula>
    </cfRule>
    <cfRule type="containsErrors" dxfId="342" priority="814">
      <formula>ISERROR(C9)</formula>
    </cfRule>
  </conditionalFormatting>
  <conditionalFormatting sqref="C11">
    <cfRule type="containsErrors" dxfId="341" priority="812">
      <formula>ISERROR(C11)</formula>
    </cfRule>
  </conditionalFormatting>
  <conditionalFormatting sqref="C21">
    <cfRule type="containsErrors" dxfId="340" priority="811">
      <formula>ISERROR(C21)</formula>
    </cfRule>
  </conditionalFormatting>
  <conditionalFormatting sqref="C31">
    <cfRule type="containsErrors" dxfId="339" priority="810">
      <formula>ISERROR(C31)</formula>
    </cfRule>
  </conditionalFormatting>
  <conditionalFormatting sqref="C41">
    <cfRule type="containsErrors" dxfId="338" priority="809">
      <formula>ISERROR(C41)</formula>
    </cfRule>
  </conditionalFormatting>
  <conditionalFormatting sqref="C51">
    <cfRule type="containsErrors" dxfId="337" priority="808">
      <formula>ISERROR(C51)</formula>
    </cfRule>
  </conditionalFormatting>
  <conditionalFormatting sqref="C61">
    <cfRule type="containsErrors" dxfId="336" priority="807">
      <formula>ISERROR(C61)</formula>
    </cfRule>
  </conditionalFormatting>
  <conditionalFormatting sqref="C71">
    <cfRule type="containsErrors" dxfId="335" priority="806">
      <formula>ISERROR(C71)</formula>
    </cfRule>
  </conditionalFormatting>
  <conditionalFormatting sqref="C81">
    <cfRule type="containsErrors" dxfId="334" priority="805">
      <formula>ISERROR(C81)</formula>
    </cfRule>
  </conditionalFormatting>
  <conditionalFormatting sqref="C91">
    <cfRule type="containsErrors" dxfId="333" priority="804">
      <formula>ISERROR(C91)</formula>
    </cfRule>
  </conditionalFormatting>
  <conditionalFormatting sqref="C101">
    <cfRule type="containsErrors" dxfId="332" priority="803">
      <formula>ISERROR(C101)</formula>
    </cfRule>
  </conditionalFormatting>
  <conditionalFormatting sqref="C111">
    <cfRule type="containsErrors" dxfId="331" priority="802">
      <formula>ISERROR(C111)</formula>
    </cfRule>
  </conditionalFormatting>
  <conditionalFormatting sqref="C121">
    <cfRule type="containsErrors" dxfId="330" priority="801">
      <formula>ISERROR(C121)</formula>
    </cfRule>
  </conditionalFormatting>
  <conditionalFormatting sqref="C131">
    <cfRule type="containsErrors" dxfId="329" priority="800">
      <formula>ISERROR(C131)</formula>
    </cfRule>
  </conditionalFormatting>
  <conditionalFormatting sqref="C141">
    <cfRule type="containsErrors" dxfId="328" priority="799">
      <formula>ISERROR(C141)</formula>
    </cfRule>
  </conditionalFormatting>
  <conditionalFormatting sqref="C151">
    <cfRule type="containsErrors" dxfId="327" priority="798">
      <formula>ISERROR(C151)</formula>
    </cfRule>
  </conditionalFormatting>
  <conditionalFormatting sqref="O22:P26">
    <cfRule type="containsErrors" dxfId="326" priority="448">
      <formula>ISERROR(O22)</formula>
    </cfRule>
  </conditionalFormatting>
  <conditionalFormatting sqref="E11:G11">
    <cfRule type="cellIs" dxfId="325" priority="796" operator="equal">
      <formula>0</formula>
    </cfRule>
    <cfRule type="containsErrors" dxfId="324" priority="797">
      <formula>ISERROR(E11)</formula>
    </cfRule>
  </conditionalFormatting>
  <conditionalFormatting sqref="E21:G21">
    <cfRule type="cellIs" dxfId="323" priority="794" operator="equal">
      <formula>0</formula>
    </cfRule>
    <cfRule type="containsErrors" dxfId="322" priority="795">
      <formula>ISERROR(E21)</formula>
    </cfRule>
  </conditionalFormatting>
  <conditionalFormatting sqref="E31:G31">
    <cfRule type="cellIs" dxfId="321" priority="792" operator="equal">
      <formula>0</formula>
    </cfRule>
    <cfRule type="containsErrors" dxfId="320" priority="793">
      <formula>ISERROR(E31)</formula>
    </cfRule>
  </conditionalFormatting>
  <conditionalFormatting sqref="E41:G41">
    <cfRule type="cellIs" dxfId="319" priority="790" operator="equal">
      <formula>0</formula>
    </cfRule>
    <cfRule type="containsErrors" dxfId="318" priority="791">
      <formula>ISERROR(E41)</formula>
    </cfRule>
  </conditionalFormatting>
  <conditionalFormatting sqref="E51:G51">
    <cfRule type="cellIs" dxfId="317" priority="788" operator="equal">
      <formula>0</formula>
    </cfRule>
    <cfRule type="containsErrors" dxfId="316" priority="789">
      <formula>ISERROR(E51)</formula>
    </cfRule>
  </conditionalFormatting>
  <conditionalFormatting sqref="E61:G61">
    <cfRule type="cellIs" dxfId="315" priority="786" operator="equal">
      <formula>0</formula>
    </cfRule>
    <cfRule type="containsErrors" dxfId="314" priority="787">
      <formula>ISERROR(E61)</formula>
    </cfRule>
  </conditionalFormatting>
  <conditionalFormatting sqref="E71:G71">
    <cfRule type="cellIs" dxfId="313" priority="784" operator="equal">
      <formula>0</formula>
    </cfRule>
    <cfRule type="containsErrors" dxfId="312" priority="785">
      <formula>ISERROR(E71)</formula>
    </cfRule>
  </conditionalFormatting>
  <conditionalFormatting sqref="E81:G81">
    <cfRule type="cellIs" dxfId="311" priority="782" operator="equal">
      <formula>0</formula>
    </cfRule>
    <cfRule type="containsErrors" dxfId="310" priority="783">
      <formula>ISERROR(E81)</formula>
    </cfRule>
  </conditionalFormatting>
  <conditionalFormatting sqref="E91:G91">
    <cfRule type="cellIs" dxfId="309" priority="780" operator="equal">
      <formula>0</formula>
    </cfRule>
    <cfRule type="containsErrors" dxfId="308" priority="781">
      <formula>ISERROR(E91)</formula>
    </cfRule>
  </conditionalFormatting>
  <conditionalFormatting sqref="E101:G101">
    <cfRule type="cellIs" dxfId="307" priority="778" operator="equal">
      <formula>0</formula>
    </cfRule>
    <cfRule type="containsErrors" dxfId="306" priority="779">
      <formula>ISERROR(E101)</formula>
    </cfRule>
  </conditionalFormatting>
  <conditionalFormatting sqref="E111:G111">
    <cfRule type="cellIs" dxfId="305" priority="776" operator="equal">
      <formula>0</formula>
    </cfRule>
    <cfRule type="containsErrors" dxfId="304" priority="777">
      <formula>ISERROR(E111)</formula>
    </cfRule>
  </conditionalFormatting>
  <conditionalFormatting sqref="E121:G121">
    <cfRule type="cellIs" dxfId="303" priority="774" operator="equal">
      <formula>0</formula>
    </cfRule>
    <cfRule type="containsErrors" dxfId="302" priority="775">
      <formula>ISERROR(E121)</formula>
    </cfRule>
  </conditionalFormatting>
  <conditionalFormatting sqref="E131:G131">
    <cfRule type="cellIs" dxfId="301" priority="772" operator="equal">
      <formula>0</formula>
    </cfRule>
    <cfRule type="containsErrors" dxfId="300" priority="773">
      <formula>ISERROR(E131)</formula>
    </cfRule>
  </conditionalFormatting>
  <conditionalFormatting sqref="E141:G141">
    <cfRule type="cellIs" dxfId="299" priority="770" operator="equal">
      <formula>0</formula>
    </cfRule>
    <cfRule type="containsErrors" dxfId="298" priority="771">
      <formula>ISERROR(E141)</formula>
    </cfRule>
  </conditionalFormatting>
  <conditionalFormatting sqref="E151:G151">
    <cfRule type="cellIs" dxfId="297" priority="768" operator="equal">
      <formula>0</formula>
    </cfRule>
    <cfRule type="containsErrors" dxfId="296" priority="769">
      <formula>ISERROR(E151)</formula>
    </cfRule>
  </conditionalFormatting>
  <conditionalFormatting sqref="E161:G161">
    <cfRule type="cellIs" dxfId="295" priority="766" operator="equal">
      <formula>0</formula>
    </cfRule>
    <cfRule type="containsErrors" dxfId="294" priority="767">
      <formula>ISERROR(E161)</formula>
    </cfRule>
  </conditionalFormatting>
  <conditionalFormatting sqref="C12:C16">
    <cfRule type="containsErrors" dxfId="293" priority="458">
      <formula>ISERROR(C12)</formula>
    </cfRule>
  </conditionalFormatting>
  <conditionalFormatting sqref="H22:N26 D22:D26">
    <cfRule type="containsErrors" dxfId="292" priority="452">
      <formula>ISERROR(D22)</formula>
    </cfRule>
  </conditionalFormatting>
  <conditionalFormatting sqref="M22:M26">
    <cfRule type="containsErrors" dxfId="291" priority="451">
      <formula>ISERROR(M22)</formula>
    </cfRule>
  </conditionalFormatting>
  <conditionalFormatting sqref="M22:N26">
    <cfRule type="cellIs" dxfId="290" priority="450" operator="equal">
      <formula>0</formula>
    </cfRule>
  </conditionalFormatting>
  <conditionalFormatting sqref="O22:P26">
    <cfRule type="cellIs" dxfId="289" priority="447" operator="equal">
      <formula>0</formula>
    </cfRule>
  </conditionalFormatting>
  <conditionalFormatting sqref="A27:A28 D27:P28">
    <cfRule type="cellIs" dxfId="288" priority="445" operator="equal">
      <formula>0</formula>
    </cfRule>
    <cfRule type="containsErrors" dxfId="287" priority="446">
      <formula>ISERROR(A27)</formula>
    </cfRule>
  </conditionalFormatting>
  <conditionalFormatting sqref="A29:A30 D29:P30">
    <cfRule type="cellIs" dxfId="286" priority="443" operator="equal">
      <formula>0</formula>
    </cfRule>
    <cfRule type="containsErrors" dxfId="285" priority="444">
      <formula>ISERROR(A29)</formula>
    </cfRule>
  </conditionalFormatting>
  <conditionalFormatting sqref="C22:C26">
    <cfRule type="containsErrors" dxfId="284" priority="442">
      <formula>ISERROR(C22)</formula>
    </cfRule>
  </conditionalFormatting>
  <conditionalFormatting sqref="B12:B16">
    <cfRule type="containsErrors" dxfId="283" priority="453">
      <formula>ISERROR(B12)</formula>
    </cfRule>
  </conditionalFormatting>
  <conditionalFormatting sqref="B2:B6">
    <cfRule type="containsErrors" dxfId="282" priority="481">
      <formula>ISERROR(B2)</formula>
    </cfRule>
  </conditionalFormatting>
  <conditionalFormatting sqref="B42:B46">
    <cfRule type="containsErrors" dxfId="281" priority="226">
      <formula>ISERROR(B42)</formula>
    </cfRule>
  </conditionalFormatting>
  <conditionalFormatting sqref="O142:P146">
    <cfRule type="containsErrors" dxfId="280" priority="256">
      <formula>ISERROR(O142)</formula>
    </cfRule>
  </conditionalFormatting>
  <conditionalFormatting sqref="H12:N16 D12:D16">
    <cfRule type="containsErrors" dxfId="279" priority="468">
      <formula>ISERROR(D12)</formula>
    </cfRule>
  </conditionalFormatting>
  <conditionalFormatting sqref="M12:M16">
    <cfRule type="containsErrors" dxfId="278" priority="467">
      <formula>ISERROR(M12)</formula>
    </cfRule>
  </conditionalFormatting>
  <conditionalFormatting sqref="M12:N16">
    <cfRule type="cellIs" dxfId="277" priority="466" operator="equal">
      <formula>0</formula>
    </cfRule>
  </conditionalFormatting>
  <conditionalFormatting sqref="O12:P16">
    <cfRule type="containsErrors" dxfId="276" priority="464">
      <formula>ISERROR(O12)</formula>
    </cfRule>
  </conditionalFormatting>
  <conditionalFormatting sqref="O12:P16">
    <cfRule type="cellIs" dxfId="275" priority="463" operator="equal">
      <formula>0</formula>
    </cfRule>
  </conditionalFormatting>
  <conditionalFormatting sqref="A17:A18 D17:P18">
    <cfRule type="cellIs" dxfId="274" priority="461" operator="equal">
      <formula>0</formula>
    </cfRule>
    <cfRule type="containsErrors" dxfId="273" priority="462">
      <formula>ISERROR(A17)</formula>
    </cfRule>
  </conditionalFormatting>
  <conditionalFormatting sqref="A19:A20 D19:P20">
    <cfRule type="cellIs" dxfId="272" priority="459" operator="equal">
      <formula>0</formula>
    </cfRule>
    <cfRule type="containsErrors" dxfId="271" priority="460">
      <formula>ISERROR(A19)</formula>
    </cfRule>
  </conditionalFormatting>
  <conditionalFormatting sqref="H32:N36 D32:D36">
    <cfRule type="containsErrors" dxfId="270" priority="436">
      <formula>ISERROR(D32)</formula>
    </cfRule>
  </conditionalFormatting>
  <conditionalFormatting sqref="M32:M36">
    <cfRule type="containsErrors" dxfId="269" priority="435">
      <formula>ISERROR(M32)</formula>
    </cfRule>
  </conditionalFormatting>
  <conditionalFormatting sqref="M32:N36">
    <cfRule type="cellIs" dxfId="268" priority="434" operator="equal">
      <formula>0</formula>
    </cfRule>
  </conditionalFormatting>
  <conditionalFormatting sqref="O32:P36">
    <cfRule type="containsErrors" dxfId="267" priority="432">
      <formula>ISERROR(O32)</formula>
    </cfRule>
  </conditionalFormatting>
  <conditionalFormatting sqref="O32:P36">
    <cfRule type="cellIs" dxfId="266" priority="431" operator="equal">
      <formula>0</formula>
    </cfRule>
  </conditionalFormatting>
  <conditionalFormatting sqref="A37:A38 D37:P38">
    <cfRule type="cellIs" dxfId="265" priority="429" operator="equal">
      <formula>0</formula>
    </cfRule>
    <cfRule type="containsErrors" dxfId="264" priority="430">
      <formula>ISERROR(A37)</formula>
    </cfRule>
  </conditionalFormatting>
  <conditionalFormatting sqref="A39:A40 D39:P40">
    <cfRule type="cellIs" dxfId="263" priority="427" operator="equal">
      <formula>0</formula>
    </cfRule>
    <cfRule type="containsErrors" dxfId="262" priority="428">
      <formula>ISERROR(A39)</formula>
    </cfRule>
  </conditionalFormatting>
  <conditionalFormatting sqref="C32:C36">
    <cfRule type="containsErrors" dxfId="261" priority="426">
      <formula>ISERROR(C32)</formula>
    </cfRule>
  </conditionalFormatting>
  <conditionalFormatting sqref="H42:N46 D42:D46">
    <cfRule type="containsErrors" dxfId="260" priority="420">
      <formula>ISERROR(D42)</formula>
    </cfRule>
  </conditionalFormatting>
  <conditionalFormatting sqref="M42:M46">
    <cfRule type="containsErrors" dxfId="259" priority="419">
      <formula>ISERROR(M42)</formula>
    </cfRule>
  </conditionalFormatting>
  <conditionalFormatting sqref="M42:N46">
    <cfRule type="cellIs" dxfId="258" priority="418" operator="equal">
      <formula>0</formula>
    </cfRule>
  </conditionalFormatting>
  <conditionalFormatting sqref="O42:P46">
    <cfRule type="containsErrors" dxfId="257" priority="416">
      <formula>ISERROR(O42)</formula>
    </cfRule>
  </conditionalFormatting>
  <conditionalFormatting sqref="O42:P46">
    <cfRule type="cellIs" dxfId="256" priority="415" operator="equal">
      <formula>0</formula>
    </cfRule>
  </conditionalFormatting>
  <conditionalFormatting sqref="A47:A48 D47:P48">
    <cfRule type="cellIs" dxfId="255" priority="413" operator="equal">
      <formula>0</formula>
    </cfRule>
    <cfRule type="containsErrors" dxfId="254" priority="414">
      <formula>ISERROR(A47)</formula>
    </cfRule>
  </conditionalFormatting>
  <conditionalFormatting sqref="A49:A50 D49:P50">
    <cfRule type="cellIs" dxfId="253" priority="411" operator="equal">
      <formula>0</formula>
    </cfRule>
    <cfRule type="containsErrors" dxfId="252" priority="412">
      <formula>ISERROR(A49)</formula>
    </cfRule>
  </conditionalFormatting>
  <conditionalFormatting sqref="C42:C46">
    <cfRule type="containsErrors" dxfId="251" priority="410">
      <formula>ISERROR(C42)</formula>
    </cfRule>
  </conditionalFormatting>
  <conditionalFormatting sqref="H52:N56 D52:D56">
    <cfRule type="containsErrors" dxfId="250" priority="404">
      <formula>ISERROR(D52)</formula>
    </cfRule>
  </conditionalFormatting>
  <conditionalFormatting sqref="M52:M56">
    <cfRule type="containsErrors" dxfId="249" priority="403">
      <formula>ISERROR(M52)</formula>
    </cfRule>
  </conditionalFormatting>
  <conditionalFormatting sqref="M52:N56">
    <cfRule type="cellIs" dxfId="248" priority="402" operator="equal">
      <formula>0</formula>
    </cfRule>
  </conditionalFormatting>
  <conditionalFormatting sqref="O52:P56">
    <cfRule type="containsErrors" dxfId="247" priority="400">
      <formula>ISERROR(O52)</formula>
    </cfRule>
  </conditionalFormatting>
  <conditionalFormatting sqref="O52:P56">
    <cfRule type="cellIs" dxfId="246" priority="399" operator="equal">
      <formula>0</formula>
    </cfRule>
  </conditionalFormatting>
  <conditionalFormatting sqref="A57:A58 D57:P58">
    <cfRule type="cellIs" dxfId="245" priority="397" operator="equal">
      <formula>0</formula>
    </cfRule>
    <cfRule type="containsErrors" dxfId="244" priority="398">
      <formula>ISERROR(A57)</formula>
    </cfRule>
  </conditionalFormatting>
  <conditionalFormatting sqref="A59:A60 D59:P60">
    <cfRule type="cellIs" dxfId="243" priority="395" operator="equal">
      <formula>0</formula>
    </cfRule>
    <cfRule type="containsErrors" dxfId="242" priority="396">
      <formula>ISERROR(A59)</formula>
    </cfRule>
  </conditionalFormatting>
  <conditionalFormatting sqref="C52:C56">
    <cfRule type="containsErrors" dxfId="241" priority="394">
      <formula>ISERROR(C52)</formula>
    </cfRule>
  </conditionalFormatting>
  <conditionalFormatting sqref="C159:C160">
    <cfRule type="cellIs" dxfId="240" priority="155" operator="equal">
      <formula>0</formula>
    </cfRule>
    <cfRule type="containsErrors" dxfId="239" priority="156">
      <formula>ISERROR(C159)</formula>
    </cfRule>
  </conditionalFormatting>
  <conditionalFormatting sqref="H62:N66 D62:D66">
    <cfRule type="containsErrors" dxfId="238" priority="388">
      <formula>ISERROR(D62)</formula>
    </cfRule>
  </conditionalFormatting>
  <conditionalFormatting sqref="M62:M66">
    <cfRule type="containsErrors" dxfId="237" priority="387">
      <formula>ISERROR(M62)</formula>
    </cfRule>
  </conditionalFormatting>
  <conditionalFormatting sqref="M62:N66">
    <cfRule type="cellIs" dxfId="236" priority="386" operator="equal">
      <formula>0</formula>
    </cfRule>
  </conditionalFormatting>
  <conditionalFormatting sqref="O62:P66">
    <cfRule type="containsErrors" dxfId="235" priority="384">
      <formula>ISERROR(O62)</formula>
    </cfRule>
  </conditionalFormatting>
  <conditionalFormatting sqref="O62:P66">
    <cfRule type="cellIs" dxfId="234" priority="383" operator="equal">
      <formula>0</formula>
    </cfRule>
  </conditionalFormatting>
  <conditionalFormatting sqref="A67:A68 D67:P68">
    <cfRule type="cellIs" dxfId="233" priority="381" operator="equal">
      <formula>0</formula>
    </cfRule>
    <cfRule type="containsErrors" dxfId="232" priority="382">
      <formula>ISERROR(A67)</formula>
    </cfRule>
  </conditionalFormatting>
  <conditionalFormatting sqref="A69:A70 D69:P70">
    <cfRule type="cellIs" dxfId="231" priority="379" operator="equal">
      <formula>0</formula>
    </cfRule>
    <cfRule type="containsErrors" dxfId="230" priority="380">
      <formula>ISERROR(A69)</formula>
    </cfRule>
  </conditionalFormatting>
  <conditionalFormatting sqref="C62:C66">
    <cfRule type="containsErrors" dxfId="229" priority="378">
      <formula>ISERROR(C62)</formula>
    </cfRule>
  </conditionalFormatting>
  <conditionalFormatting sqref="H72:N76 D72:D76">
    <cfRule type="containsErrors" dxfId="228" priority="372">
      <formula>ISERROR(D72)</formula>
    </cfRule>
  </conditionalFormatting>
  <conditionalFormatting sqref="M72:M76">
    <cfRule type="containsErrors" dxfId="227" priority="371">
      <formula>ISERROR(M72)</formula>
    </cfRule>
  </conditionalFormatting>
  <conditionalFormatting sqref="M72:N76">
    <cfRule type="cellIs" dxfId="226" priority="370" operator="equal">
      <formula>0</formula>
    </cfRule>
  </conditionalFormatting>
  <conditionalFormatting sqref="O72:P76">
    <cfRule type="containsErrors" dxfId="225" priority="368">
      <formula>ISERROR(O72)</formula>
    </cfRule>
  </conditionalFormatting>
  <conditionalFormatting sqref="O72:P76">
    <cfRule type="cellIs" dxfId="224" priority="367" operator="equal">
      <formula>0</formula>
    </cfRule>
  </conditionalFormatting>
  <conditionalFormatting sqref="A77:A78 D77:P78">
    <cfRule type="cellIs" dxfId="223" priority="365" operator="equal">
      <formula>0</formula>
    </cfRule>
    <cfRule type="containsErrors" dxfId="222" priority="366">
      <formula>ISERROR(A77)</formula>
    </cfRule>
  </conditionalFormatting>
  <conditionalFormatting sqref="A79:A80 D79:P80">
    <cfRule type="cellIs" dxfId="221" priority="363" operator="equal">
      <formula>0</formula>
    </cfRule>
    <cfRule type="containsErrors" dxfId="220" priority="364">
      <formula>ISERROR(A79)</formula>
    </cfRule>
  </conditionalFormatting>
  <conditionalFormatting sqref="C72:C76">
    <cfRule type="containsErrors" dxfId="219" priority="362">
      <formula>ISERROR(C72)</formula>
    </cfRule>
  </conditionalFormatting>
  <conditionalFormatting sqref="O122:P126">
    <cfRule type="containsErrors" dxfId="218" priority="288">
      <formula>ISERROR(O122)</formula>
    </cfRule>
  </conditionalFormatting>
  <conditionalFormatting sqref="H82:N86 D82:D86">
    <cfRule type="containsErrors" dxfId="217" priority="356">
      <formula>ISERROR(D82)</formula>
    </cfRule>
  </conditionalFormatting>
  <conditionalFormatting sqref="M82:M86">
    <cfRule type="containsErrors" dxfId="216" priority="355">
      <formula>ISERROR(M82)</formula>
    </cfRule>
  </conditionalFormatting>
  <conditionalFormatting sqref="M82:N86">
    <cfRule type="cellIs" dxfId="215" priority="354" operator="equal">
      <formula>0</formula>
    </cfRule>
  </conditionalFormatting>
  <conditionalFormatting sqref="O82:P86">
    <cfRule type="containsErrors" dxfId="214" priority="352">
      <formula>ISERROR(O82)</formula>
    </cfRule>
  </conditionalFormatting>
  <conditionalFormatting sqref="O82:P86">
    <cfRule type="cellIs" dxfId="213" priority="351" operator="equal">
      <formula>0</formula>
    </cfRule>
  </conditionalFormatting>
  <conditionalFormatting sqref="A87:A88 D87:P88">
    <cfRule type="cellIs" dxfId="212" priority="349" operator="equal">
      <formula>0</formula>
    </cfRule>
    <cfRule type="containsErrors" dxfId="211" priority="350">
      <formula>ISERROR(A87)</formula>
    </cfRule>
  </conditionalFormatting>
  <conditionalFormatting sqref="A89:A90 D89:P90">
    <cfRule type="cellIs" dxfId="210" priority="347" operator="equal">
      <formula>0</formula>
    </cfRule>
    <cfRule type="containsErrors" dxfId="209" priority="348">
      <formula>ISERROR(A89)</formula>
    </cfRule>
  </conditionalFormatting>
  <conditionalFormatting sqref="C82:C86">
    <cfRule type="containsErrors" dxfId="208" priority="346">
      <formula>ISERROR(C82)</formula>
    </cfRule>
  </conditionalFormatting>
  <conditionalFormatting sqref="H92:N96 D92:D96">
    <cfRule type="containsErrors" dxfId="207" priority="340">
      <formula>ISERROR(D92)</formula>
    </cfRule>
  </conditionalFormatting>
  <conditionalFormatting sqref="M92:M96">
    <cfRule type="containsErrors" dxfId="206" priority="339">
      <formula>ISERROR(M92)</formula>
    </cfRule>
  </conditionalFormatting>
  <conditionalFormatting sqref="M92:N96">
    <cfRule type="cellIs" dxfId="205" priority="338" operator="equal">
      <formula>0</formula>
    </cfRule>
  </conditionalFormatting>
  <conditionalFormatting sqref="O92:P96">
    <cfRule type="containsErrors" dxfId="204" priority="336">
      <formula>ISERROR(O92)</formula>
    </cfRule>
  </conditionalFormatting>
  <conditionalFormatting sqref="O92:P96">
    <cfRule type="cellIs" dxfId="203" priority="335" operator="equal">
      <formula>0</formula>
    </cfRule>
  </conditionalFormatting>
  <conditionalFormatting sqref="A97:A98 D97:P98">
    <cfRule type="cellIs" dxfId="202" priority="333" operator="equal">
      <formula>0</formula>
    </cfRule>
    <cfRule type="containsErrors" dxfId="201" priority="334">
      <formula>ISERROR(A97)</formula>
    </cfRule>
  </conditionalFormatting>
  <conditionalFormatting sqref="A99:A100 D99:P100">
    <cfRule type="cellIs" dxfId="200" priority="331" operator="equal">
      <formula>0</formula>
    </cfRule>
    <cfRule type="containsErrors" dxfId="199" priority="332">
      <formula>ISERROR(A99)</formula>
    </cfRule>
  </conditionalFormatting>
  <conditionalFormatting sqref="C92:C96">
    <cfRule type="containsErrors" dxfId="198" priority="330">
      <formula>ISERROR(C92)</formula>
    </cfRule>
  </conditionalFormatting>
  <conditionalFormatting sqref="H102:N106 D102:D106">
    <cfRule type="containsErrors" dxfId="197" priority="324">
      <formula>ISERROR(D102)</formula>
    </cfRule>
  </conditionalFormatting>
  <conditionalFormatting sqref="M102:M106">
    <cfRule type="containsErrors" dxfId="196" priority="323">
      <formula>ISERROR(M102)</formula>
    </cfRule>
  </conditionalFormatting>
  <conditionalFormatting sqref="M102:N106">
    <cfRule type="cellIs" dxfId="195" priority="322" operator="equal">
      <formula>0</formula>
    </cfRule>
  </conditionalFormatting>
  <conditionalFormatting sqref="O102:P106">
    <cfRule type="containsErrors" dxfId="194" priority="320">
      <formula>ISERROR(O102)</formula>
    </cfRule>
  </conditionalFormatting>
  <conditionalFormatting sqref="O102:P106">
    <cfRule type="cellIs" dxfId="193" priority="319" operator="equal">
      <formula>0</formula>
    </cfRule>
  </conditionalFormatting>
  <conditionalFormatting sqref="A107:A108 D107:P108">
    <cfRule type="cellIs" dxfId="192" priority="317" operator="equal">
      <formula>0</formula>
    </cfRule>
    <cfRule type="containsErrors" dxfId="191" priority="318">
      <formula>ISERROR(A107)</formula>
    </cfRule>
  </conditionalFormatting>
  <conditionalFormatting sqref="A109:A110 D109:P110">
    <cfRule type="cellIs" dxfId="190" priority="315" operator="equal">
      <formula>0</formula>
    </cfRule>
    <cfRule type="containsErrors" dxfId="189" priority="316">
      <formula>ISERROR(A109)</formula>
    </cfRule>
  </conditionalFormatting>
  <conditionalFormatting sqref="C102:C106">
    <cfRule type="containsErrors" dxfId="188" priority="314">
      <formula>ISERROR(C102)</formula>
    </cfRule>
  </conditionalFormatting>
  <conditionalFormatting sqref="H112:N116 D112:D116">
    <cfRule type="containsErrors" dxfId="187" priority="308">
      <formula>ISERROR(D112)</formula>
    </cfRule>
  </conditionalFormatting>
  <conditionalFormatting sqref="M112:M116">
    <cfRule type="containsErrors" dxfId="186" priority="307">
      <formula>ISERROR(M112)</formula>
    </cfRule>
  </conditionalFormatting>
  <conditionalFormatting sqref="M112:N116">
    <cfRule type="cellIs" dxfId="185" priority="306" operator="equal">
      <formula>0</formula>
    </cfRule>
  </conditionalFormatting>
  <conditionalFormatting sqref="O112:P116">
    <cfRule type="containsErrors" dxfId="184" priority="304">
      <formula>ISERROR(O112)</formula>
    </cfRule>
  </conditionalFormatting>
  <conditionalFormatting sqref="O112:P116">
    <cfRule type="cellIs" dxfId="183" priority="303" operator="equal">
      <formula>0</formula>
    </cfRule>
  </conditionalFormatting>
  <conditionalFormatting sqref="A117:A118 D117:P118">
    <cfRule type="cellIs" dxfId="182" priority="301" operator="equal">
      <formula>0</formula>
    </cfRule>
    <cfRule type="containsErrors" dxfId="181" priority="302">
      <formula>ISERROR(A117)</formula>
    </cfRule>
  </conditionalFormatting>
  <conditionalFormatting sqref="A119:A120 D119:P120">
    <cfRule type="cellIs" dxfId="180" priority="299" operator="equal">
      <formula>0</formula>
    </cfRule>
    <cfRule type="containsErrors" dxfId="179" priority="300">
      <formula>ISERROR(A119)</formula>
    </cfRule>
  </conditionalFormatting>
  <conditionalFormatting sqref="C112:C116">
    <cfRule type="containsErrors" dxfId="178" priority="298">
      <formula>ISERROR(C112)</formula>
    </cfRule>
  </conditionalFormatting>
  <conditionalFormatting sqref="B22:B26">
    <cfRule type="containsErrors" dxfId="177" priority="228">
      <formula>ISERROR(B22)</formula>
    </cfRule>
  </conditionalFormatting>
  <conditionalFormatting sqref="H122:N126 D122:D126">
    <cfRule type="containsErrors" dxfId="176" priority="292">
      <formula>ISERROR(D122)</formula>
    </cfRule>
  </conditionalFormatting>
  <conditionalFormatting sqref="M122:M126">
    <cfRule type="containsErrors" dxfId="175" priority="291">
      <formula>ISERROR(M122)</formula>
    </cfRule>
  </conditionalFormatting>
  <conditionalFormatting sqref="M122:N126">
    <cfRule type="cellIs" dxfId="174" priority="290" operator="equal">
      <formula>0</formula>
    </cfRule>
  </conditionalFormatting>
  <conditionalFormatting sqref="O122:P126">
    <cfRule type="cellIs" dxfId="173" priority="287" operator="equal">
      <formula>0</formula>
    </cfRule>
  </conditionalFormatting>
  <conditionalFormatting sqref="A127:A128 D127:P128">
    <cfRule type="cellIs" dxfId="172" priority="285" operator="equal">
      <formula>0</formula>
    </cfRule>
    <cfRule type="containsErrors" dxfId="171" priority="286">
      <formula>ISERROR(A127)</formula>
    </cfRule>
  </conditionalFormatting>
  <conditionalFormatting sqref="A129:A130 D129:P130">
    <cfRule type="cellIs" dxfId="170" priority="283" operator="equal">
      <formula>0</formula>
    </cfRule>
    <cfRule type="containsErrors" dxfId="169" priority="284">
      <formula>ISERROR(A129)</formula>
    </cfRule>
  </conditionalFormatting>
  <conditionalFormatting sqref="C122:C126">
    <cfRule type="containsErrors" dxfId="168" priority="282">
      <formula>ISERROR(C122)</formula>
    </cfRule>
  </conditionalFormatting>
  <conditionalFormatting sqref="H132:N136 D132:D136">
    <cfRule type="containsErrors" dxfId="167" priority="276">
      <formula>ISERROR(D132)</formula>
    </cfRule>
  </conditionalFormatting>
  <conditionalFormatting sqref="M132:M136">
    <cfRule type="containsErrors" dxfId="166" priority="275">
      <formula>ISERROR(M132)</formula>
    </cfRule>
  </conditionalFormatting>
  <conditionalFormatting sqref="M132:N136">
    <cfRule type="cellIs" dxfId="165" priority="274" operator="equal">
      <formula>0</formula>
    </cfRule>
  </conditionalFormatting>
  <conditionalFormatting sqref="O132:P136">
    <cfRule type="containsErrors" dxfId="164" priority="272">
      <formula>ISERROR(O132)</formula>
    </cfRule>
  </conditionalFormatting>
  <conditionalFormatting sqref="O132:P136">
    <cfRule type="cellIs" dxfId="163" priority="271" operator="equal">
      <formula>0</formula>
    </cfRule>
  </conditionalFormatting>
  <conditionalFormatting sqref="A137:A138 D137:P138">
    <cfRule type="cellIs" dxfId="162" priority="269" operator="equal">
      <formula>0</formula>
    </cfRule>
    <cfRule type="containsErrors" dxfId="161" priority="270">
      <formula>ISERROR(A137)</formula>
    </cfRule>
  </conditionalFormatting>
  <conditionalFormatting sqref="A139:A140 D139:P140">
    <cfRule type="cellIs" dxfId="160" priority="267" operator="equal">
      <formula>0</formula>
    </cfRule>
    <cfRule type="containsErrors" dxfId="159" priority="268">
      <formula>ISERROR(A139)</formula>
    </cfRule>
  </conditionalFormatting>
  <conditionalFormatting sqref="C132:C136">
    <cfRule type="containsErrors" dxfId="158" priority="266">
      <formula>ISERROR(C132)</formula>
    </cfRule>
  </conditionalFormatting>
  <conditionalFormatting sqref="H142:N146 D142:D146">
    <cfRule type="containsErrors" dxfId="157" priority="260">
      <formula>ISERROR(D142)</formula>
    </cfRule>
  </conditionalFormatting>
  <conditionalFormatting sqref="M142:M146">
    <cfRule type="containsErrors" dxfId="156" priority="259">
      <formula>ISERROR(M142)</formula>
    </cfRule>
  </conditionalFormatting>
  <conditionalFormatting sqref="M142:N146">
    <cfRule type="cellIs" dxfId="155" priority="258" operator="equal">
      <formula>0</formula>
    </cfRule>
  </conditionalFormatting>
  <conditionalFormatting sqref="O142:P146">
    <cfRule type="cellIs" dxfId="154" priority="255" operator="equal">
      <formula>0</formula>
    </cfRule>
  </conditionalFormatting>
  <conditionalFormatting sqref="A147:A148 D147:P148">
    <cfRule type="cellIs" dxfId="153" priority="253" operator="equal">
      <formula>0</formula>
    </cfRule>
    <cfRule type="containsErrors" dxfId="152" priority="254">
      <formula>ISERROR(A147)</formula>
    </cfRule>
  </conditionalFormatting>
  <conditionalFormatting sqref="A149:A150 D149:P150">
    <cfRule type="cellIs" dxfId="151" priority="251" operator="equal">
      <formula>0</formula>
    </cfRule>
    <cfRule type="containsErrors" dxfId="150" priority="252">
      <formula>ISERROR(A149)</formula>
    </cfRule>
  </conditionalFormatting>
  <conditionalFormatting sqref="C142:C146">
    <cfRule type="containsErrors" dxfId="149" priority="250">
      <formula>ISERROR(C142)</formula>
    </cfRule>
  </conditionalFormatting>
  <conditionalFormatting sqref="H152:N156 D152:D156">
    <cfRule type="containsErrors" dxfId="148" priority="244">
      <formula>ISERROR(D152)</formula>
    </cfRule>
  </conditionalFormatting>
  <conditionalFormatting sqref="M152:M156">
    <cfRule type="containsErrors" dxfId="147" priority="243">
      <formula>ISERROR(M152)</formula>
    </cfRule>
  </conditionalFormatting>
  <conditionalFormatting sqref="M152:N156">
    <cfRule type="cellIs" dxfId="146" priority="242" operator="equal">
      <formula>0</formula>
    </cfRule>
  </conditionalFormatting>
  <conditionalFormatting sqref="O152:P156">
    <cfRule type="containsErrors" dxfId="145" priority="240">
      <formula>ISERROR(O152)</formula>
    </cfRule>
  </conditionalFormatting>
  <conditionalFormatting sqref="O152:P156">
    <cfRule type="cellIs" dxfId="144" priority="239" operator="equal">
      <formula>0</formula>
    </cfRule>
  </conditionalFormatting>
  <conditionalFormatting sqref="A157:A158 D157:P158">
    <cfRule type="cellIs" dxfId="143" priority="237" operator="equal">
      <formula>0</formula>
    </cfRule>
    <cfRule type="containsErrors" dxfId="142" priority="238">
      <formula>ISERROR(A157)</formula>
    </cfRule>
  </conditionalFormatting>
  <conditionalFormatting sqref="A159:A160 D159:P160">
    <cfRule type="cellIs" dxfId="141" priority="235" operator="equal">
      <formula>0</formula>
    </cfRule>
    <cfRule type="containsErrors" dxfId="140" priority="236">
      <formula>ISERROR(A159)</formula>
    </cfRule>
  </conditionalFormatting>
  <conditionalFormatting sqref="C152:C156">
    <cfRule type="containsErrors" dxfId="139" priority="234">
      <formula>ISERROR(C152)</formula>
    </cfRule>
  </conditionalFormatting>
  <conditionalFormatting sqref="B32:B36">
    <cfRule type="containsErrors" dxfId="138" priority="227">
      <formula>ISERROR(B32)</formula>
    </cfRule>
  </conditionalFormatting>
  <conditionalFormatting sqref="B52:B56">
    <cfRule type="containsErrors" dxfId="137" priority="225">
      <formula>ISERROR(B52)</formula>
    </cfRule>
  </conditionalFormatting>
  <conditionalFormatting sqref="B62:B66">
    <cfRule type="containsErrors" dxfId="136" priority="224">
      <formula>ISERROR(B62)</formula>
    </cfRule>
  </conditionalFormatting>
  <conditionalFormatting sqref="B72:B76">
    <cfRule type="containsErrors" dxfId="135" priority="223">
      <formula>ISERROR(B72)</formula>
    </cfRule>
  </conditionalFormatting>
  <conditionalFormatting sqref="B82:B86">
    <cfRule type="containsErrors" dxfId="134" priority="222">
      <formula>ISERROR(B82)</formula>
    </cfRule>
  </conditionalFormatting>
  <conditionalFormatting sqref="B92:B96">
    <cfRule type="containsErrors" dxfId="133" priority="221">
      <formula>ISERROR(B92)</formula>
    </cfRule>
  </conditionalFormatting>
  <conditionalFormatting sqref="B102:B106">
    <cfRule type="containsErrors" dxfId="132" priority="220">
      <formula>ISERROR(B102)</formula>
    </cfRule>
  </conditionalFormatting>
  <conditionalFormatting sqref="B112:B116">
    <cfRule type="containsErrors" dxfId="131" priority="219">
      <formula>ISERROR(B112)</formula>
    </cfRule>
  </conditionalFormatting>
  <conditionalFormatting sqref="B122:B126">
    <cfRule type="containsErrors" dxfId="130" priority="218">
      <formula>ISERROR(B122)</formula>
    </cfRule>
  </conditionalFormatting>
  <conditionalFormatting sqref="B132:B136">
    <cfRule type="containsErrors" dxfId="129" priority="217">
      <formula>ISERROR(B132)</formula>
    </cfRule>
  </conditionalFormatting>
  <conditionalFormatting sqref="B142:B146">
    <cfRule type="containsErrors" dxfId="128" priority="216">
      <formula>ISERROR(B142)</formula>
    </cfRule>
  </conditionalFormatting>
  <conditionalFormatting sqref="B152:B156">
    <cfRule type="containsErrors" dxfId="127" priority="215">
      <formula>ISERROR(B152)</formula>
    </cfRule>
  </conditionalFormatting>
  <conditionalFormatting sqref="C17:C18">
    <cfRule type="cellIs" dxfId="126" priority="213" operator="equal">
      <formula>0</formula>
    </cfRule>
    <cfRule type="containsErrors" dxfId="125" priority="214">
      <formula>ISERROR(C17)</formula>
    </cfRule>
  </conditionalFormatting>
  <conditionalFormatting sqref="C19:C20">
    <cfRule type="cellIs" dxfId="124" priority="211" operator="equal">
      <formula>0</formula>
    </cfRule>
    <cfRule type="containsErrors" dxfId="123" priority="212">
      <formula>ISERROR(C19)</formula>
    </cfRule>
  </conditionalFormatting>
  <conditionalFormatting sqref="C27:C28">
    <cfRule type="cellIs" dxfId="122" priority="209" operator="equal">
      <formula>0</formula>
    </cfRule>
    <cfRule type="containsErrors" dxfId="121" priority="210">
      <formula>ISERROR(C27)</formula>
    </cfRule>
  </conditionalFormatting>
  <conditionalFormatting sqref="C29:C30">
    <cfRule type="cellIs" dxfId="120" priority="207" operator="equal">
      <formula>0</formula>
    </cfRule>
    <cfRule type="containsErrors" dxfId="119" priority="208">
      <formula>ISERROR(C29)</formula>
    </cfRule>
  </conditionalFormatting>
  <conditionalFormatting sqref="C37:C38">
    <cfRule type="cellIs" dxfId="118" priority="205" operator="equal">
      <formula>0</formula>
    </cfRule>
    <cfRule type="containsErrors" dxfId="117" priority="206">
      <formula>ISERROR(C37)</formula>
    </cfRule>
  </conditionalFormatting>
  <conditionalFormatting sqref="C39:C40">
    <cfRule type="cellIs" dxfId="116" priority="203" operator="equal">
      <formula>0</formula>
    </cfRule>
    <cfRule type="containsErrors" dxfId="115" priority="204">
      <formula>ISERROR(C39)</formula>
    </cfRule>
  </conditionalFormatting>
  <conditionalFormatting sqref="C47:C48">
    <cfRule type="cellIs" dxfId="114" priority="201" operator="equal">
      <formula>0</formula>
    </cfRule>
    <cfRule type="containsErrors" dxfId="113" priority="202">
      <formula>ISERROR(C47)</formula>
    </cfRule>
  </conditionalFormatting>
  <conditionalFormatting sqref="C49:C50">
    <cfRule type="cellIs" dxfId="112" priority="199" operator="equal">
      <formula>0</formula>
    </cfRule>
    <cfRule type="containsErrors" dxfId="111" priority="200">
      <formula>ISERROR(C49)</formula>
    </cfRule>
  </conditionalFormatting>
  <conditionalFormatting sqref="C57:C58">
    <cfRule type="cellIs" dxfId="110" priority="197" operator="equal">
      <formula>0</formula>
    </cfRule>
    <cfRule type="containsErrors" dxfId="109" priority="198">
      <formula>ISERROR(C57)</formula>
    </cfRule>
  </conditionalFormatting>
  <conditionalFormatting sqref="C59:C60">
    <cfRule type="cellIs" dxfId="108" priority="195" operator="equal">
      <formula>0</formula>
    </cfRule>
    <cfRule type="containsErrors" dxfId="107" priority="196">
      <formula>ISERROR(C59)</formula>
    </cfRule>
  </conditionalFormatting>
  <conditionalFormatting sqref="C67:C68">
    <cfRule type="cellIs" dxfId="106" priority="193" operator="equal">
      <formula>0</formula>
    </cfRule>
    <cfRule type="containsErrors" dxfId="105" priority="194">
      <formula>ISERROR(C67)</formula>
    </cfRule>
  </conditionalFormatting>
  <conditionalFormatting sqref="C69:C70">
    <cfRule type="cellIs" dxfId="104" priority="191" operator="equal">
      <formula>0</formula>
    </cfRule>
    <cfRule type="containsErrors" dxfId="103" priority="192">
      <formula>ISERROR(C69)</formula>
    </cfRule>
  </conditionalFormatting>
  <conditionalFormatting sqref="C77:C78">
    <cfRule type="cellIs" dxfId="102" priority="189" operator="equal">
      <formula>0</formula>
    </cfRule>
    <cfRule type="containsErrors" dxfId="101" priority="190">
      <formula>ISERROR(C77)</formula>
    </cfRule>
  </conditionalFormatting>
  <conditionalFormatting sqref="C79:C80">
    <cfRule type="cellIs" dxfId="100" priority="187" operator="equal">
      <formula>0</formula>
    </cfRule>
    <cfRule type="containsErrors" dxfId="99" priority="188">
      <formula>ISERROR(C79)</formula>
    </cfRule>
  </conditionalFormatting>
  <conditionalFormatting sqref="C87:C88">
    <cfRule type="cellIs" dxfId="98" priority="185" operator="equal">
      <formula>0</formula>
    </cfRule>
    <cfRule type="containsErrors" dxfId="97" priority="186">
      <formula>ISERROR(C87)</formula>
    </cfRule>
  </conditionalFormatting>
  <conditionalFormatting sqref="C89:C90">
    <cfRule type="cellIs" dxfId="96" priority="183" operator="equal">
      <formula>0</formula>
    </cfRule>
    <cfRule type="containsErrors" dxfId="95" priority="184">
      <formula>ISERROR(C89)</formula>
    </cfRule>
  </conditionalFormatting>
  <conditionalFormatting sqref="C97:C98">
    <cfRule type="cellIs" dxfId="94" priority="181" operator="equal">
      <formula>0</formula>
    </cfRule>
    <cfRule type="containsErrors" dxfId="93" priority="182">
      <formula>ISERROR(C97)</formula>
    </cfRule>
  </conditionalFormatting>
  <conditionalFormatting sqref="C99:C100">
    <cfRule type="cellIs" dxfId="92" priority="179" operator="equal">
      <formula>0</formula>
    </cfRule>
    <cfRule type="containsErrors" dxfId="91" priority="180">
      <formula>ISERROR(C99)</formula>
    </cfRule>
  </conditionalFormatting>
  <conditionalFormatting sqref="C107:C108">
    <cfRule type="cellIs" dxfId="90" priority="177" operator="equal">
      <formula>0</formula>
    </cfRule>
    <cfRule type="containsErrors" dxfId="89" priority="178">
      <formula>ISERROR(C107)</formula>
    </cfRule>
  </conditionalFormatting>
  <conditionalFormatting sqref="C109:C110">
    <cfRule type="cellIs" dxfId="88" priority="175" operator="equal">
      <formula>0</formula>
    </cfRule>
    <cfRule type="containsErrors" dxfId="87" priority="176">
      <formula>ISERROR(C109)</formula>
    </cfRule>
  </conditionalFormatting>
  <conditionalFormatting sqref="C117:C118">
    <cfRule type="cellIs" dxfId="86" priority="173" operator="equal">
      <formula>0</formula>
    </cfRule>
    <cfRule type="containsErrors" dxfId="85" priority="174">
      <formula>ISERROR(C117)</formula>
    </cfRule>
  </conditionalFormatting>
  <conditionalFormatting sqref="C119:C120">
    <cfRule type="cellIs" dxfId="84" priority="171" operator="equal">
      <formula>0</formula>
    </cfRule>
    <cfRule type="containsErrors" dxfId="83" priority="172">
      <formula>ISERROR(C119)</formula>
    </cfRule>
  </conditionalFormatting>
  <conditionalFormatting sqref="C127:C128">
    <cfRule type="cellIs" dxfId="82" priority="169" operator="equal">
      <formula>0</formula>
    </cfRule>
    <cfRule type="containsErrors" dxfId="81" priority="170">
      <formula>ISERROR(C127)</formula>
    </cfRule>
  </conditionalFormatting>
  <conditionalFormatting sqref="C129:C130">
    <cfRule type="cellIs" dxfId="80" priority="167" operator="equal">
      <formula>0</formula>
    </cfRule>
    <cfRule type="containsErrors" dxfId="79" priority="168">
      <formula>ISERROR(C129)</formula>
    </cfRule>
  </conditionalFormatting>
  <conditionalFormatting sqref="C137:C138">
    <cfRule type="cellIs" dxfId="78" priority="165" operator="equal">
      <formula>0</formula>
    </cfRule>
    <cfRule type="containsErrors" dxfId="77" priority="166">
      <formula>ISERROR(C137)</formula>
    </cfRule>
  </conditionalFormatting>
  <conditionalFormatting sqref="C139:C140">
    <cfRule type="cellIs" dxfId="76" priority="163" operator="equal">
      <formula>0</formula>
    </cfRule>
    <cfRule type="containsErrors" dxfId="75" priority="164">
      <formula>ISERROR(C139)</formula>
    </cfRule>
  </conditionalFormatting>
  <conditionalFormatting sqref="C147:C148">
    <cfRule type="cellIs" dxfId="74" priority="161" operator="equal">
      <formula>0</formula>
    </cfRule>
    <cfRule type="containsErrors" dxfId="73" priority="162">
      <formula>ISERROR(C147)</formula>
    </cfRule>
  </conditionalFormatting>
  <conditionalFormatting sqref="C149:C150">
    <cfRule type="cellIs" dxfId="72" priority="159" operator="equal">
      <formula>0</formula>
    </cfRule>
    <cfRule type="containsErrors" dxfId="71" priority="160">
      <formula>ISERROR(C149)</formula>
    </cfRule>
  </conditionalFormatting>
  <conditionalFormatting sqref="C157:C158">
    <cfRule type="cellIs" dxfId="70" priority="157" operator="equal">
      <formula>0</formula>
    </cfRule>
    <cfRule type="containsErrors" dxfId="69" priority="158">
      <formula>ISERROR(C157)</formula>
    </cfRule>
  </conditionalFormatting>
  <conditionalFormatting sqref="A12:A16">
    <cfRule type="containsErrors" dxfId="68" priority="154">
      <formula>ISERROR(A12)</formula>
    </cfRule>
  </conditionalFormatting>
  <conditionalFormatting sqref="A22:A26">
    <cfRule type="containsErrors" dxfId="67" priority="153">
      <formula>ISERROR(A22)</formula>
    </cfRule>
  </conditionalFormatting>
  <conditionalFormatting sqref="A32:A36">
    <cfRule type="containsErrors" dxfId="66" priority="152">
      <formula>ISERROR(A32)</formula>
    </cfRule>
  </conditionalFormatting>
  <conditionalFormatting sqref="A42:A46">
    <cfRule type="containsErrors" dxfId="65" priority="151">
      <formula>ISERROR(A42)</formula>
    </cfRule>
  </conditionalFormatting>
  <conditionalFormatting sqref="A52:A56">
    <cfRule type="containsErrors" dxfId="64" priority="150">
      <formula>ISERROR(A52)</formula>
    </cfRule>
  </conditionalFormatting>
  <conditionalFormatting sqref="A62:A66">
    <cfRule type="containsErrors" dxfId="63" priority="149">
      <formula>ISERROR(A62)</formula>
    </cfRule>
  </conditionalFormatting>
  <conditionalFormatting sqref="A72:A76">
    <cfRule type="containsErrors" dxfId="62" priority="148">
      <formula>ISERROR(A72)</formula>
    </cfRule>
  </conditionalFormatting>
  <conditionalFormatting sqref="A82:A86">
    <cfRule type="containsErrors" dxfId="61" priority="147">
      <formula>ISERROR(A82)</formula>
    </cfRule>
  </conditionalFormatting>
  <conditionalFormatting sqref="A92:A96">
    <cfRule type="containsErrors" dxfId="60" priority="146">
      <formula>ISERROR(A92)</formula>
    </cfRule>
  </conditionalFormatting>
  <conditionalFormatting sqref="A102:A106">
    <cfRule type="containsErrors" dxfId="59" priority="145">
      <formula>ISERROR(A102)</formula>
    </cfRule>
  </conditionalFormatting>
  <conditionalFormatting sqref="A112:A116">
    <cfRule type="containsErrors" dxfId="58" priority="144">
      <formula>ISERROR(A112)</formula>
    </cfRule>
  </conditionalFormatting>
  <conditionalFormatting sqref="A122:A126">
    <cfRule type="containsErrors" dxfId="57" priority="143">
      <formula>ISERROR(A122)</formula>
    </cfRule>
  </conditionalFormatting>
  <conditionalFormatting sqref="A132:A136">
    <cfRule type="containsErrors" dxfId="56" priority="142">
      <formula>ISERROR(A132)</formula>
    </cfRule>
  </conditionalFormatting>
  <conditionalFormatting sqref="A142:A146">
    <cfRule type="containsErrors" dxfId="55" priority="141">
      <formula>ISERROR(A142)</formula>
    </cfRule>
  </conditionalFormatting>
  <conditionalFormatting sqref="A152:A156">
    <cfRule type="containsErrors" dxfId="54" priority="140">
      <formula>ISERROR(A152)</formula>
    </cfRule>
  </conditionalFormatting>
  <conditionalFormatting sqref="AA255:AE255 AA258:AE259 AA256:AC257 AE256:AE257 AA274:AE275 AA272:AC273 AE272:AE273 AA290:AE291 AA288:AC289 AE288:AE289 AA304:AE305 AA302:AC303 AE302:AE303 AA320:AE321 AA318:AC319 AE318:AE319 AA336:AE337 AA334:AC335 AE334:AE335 AA350:AE351 AA348:AC349 AE348:AE349 AA366:AE367 AA364:AC365 AE364:AE365 AA382:AE383 AA380:AC381 AE380:AE381 AA396:AE397 AA394:AC395 AE394:AE395 AA261:AE271 AA260:AC260 AE260 AA277:AE287 AA276:AC276 AE276 AA293:AE301 AA292:AC292 AE292 AA307:AE317 AA306:AC306 AE306 AA323:AE333 AA322:AC322 AE322 AA339:AE347 AA338:AC338 AE338 AA353:AE363 AA352:AC352 AE352 AA369:AE379 AA368:AC368 AE368 AA385:AE393 AA384:AC384 AE384 AA399:AE409 AA398:AC398 AE398">
    <cfRule type="cellIs" dxfId="53" priority="92" operator="equal">
      <formula>0</formula>
    </cfRule>
  </conditionalFormatting>
  <conditionalFormatting sqref="AD256:AD257">
    <cfRule type="cellIs" dxfId="52" priority="91" operator="equal">
      <formula>0</formula>
    </cfRule>
  </conditionalFormatting>
  <conditionalFormatting sqref="AD272:AD273">
    <cfRule type="cellIs" dxfId="51" priority="90" operator="equal">
      <formula>0</formula>
    </cfRule>
  </conditionalFormatting>
  <conditionalFormatting sqref="AD288:AD289">
    <cfRule type="cellIs" dxfId="50" priority="89" operator="equal">
      <formula>0</formula>
    </cfRule>
  </conditionalFormatting>
  <conditionalFormatting sqref="AD302:AD303">
    <cfRule type="cellIs" dxfId="49" priority="88" operator="equal">
      <formula>0</formula>
    </cfRule>
  </conditionalFormatting>
  <conditionalFormatting sqref="AD318:AD319">
    <cfRule type="cellIs" dxfId="48" priority="87" operator="equal">
      <formula>0</formula>
    </cfRule>
  </conditionalFormatting>
  <conditionalFormatting sqref="AD334:AD335">
    <cfRule type="cellIs" dxfId="47" priority="86" operator="equal">
      <formula>0</formula>
    </cfRule>
  </conditionalFormatting>
  <conditionalFormatting sqref="AD348:AD349">
    <cfRule type="cellIs" dxfId="46" priority="85" operator="equal">
      <formula>0</formula>
    </cfRule>
  </conditionalFormatting>
  <conditionalFormatting sqref="AD364:AD365">
    <cfRule type="cellIs" dxfId="45" priority="84" operator="equal">
      <formula>0</formula>
    </cfRule>
  </conditionalFormatting>
  <conditionalFormatting sqref="AD380:AD381">
    <cfRule type="cellIs" dxfId="44" priority="83" operator="equal">
      <formula>0</formula>
    </cfRule>
  </conditionalFormatting>
  <conditionalFormatting sqref="AD394:AD395">
    <cfRule type="cellIs" dxfId="43" priority="82" operator="equal">
      <formula>0</formula>
    </cfRule>
  </conditionalFormatting>
  <conditionalFormatting sqref="AD260">
    <cfRule type="cellIs" dxfId="42" priority="81" operator="equal">
      <formula>0</formula>
    </cfRule>
  </conditionalFormatting>
  <conditionalFormatting sqref="AD276">
    <cfRule type="cellIs" dxfId="41" priority="80" operator="equal">
      <formula>0</formula>
    </cfRule>
  </conditionalFormatting>
  <conditionalFormatting sqref="AD292">
    <cfRule type="cellIs" dxfId="40" priority="79" operator="equal">
      <formula>0</formula>
    </cfRule>
  </conditionalFormatting>
  <conditionalFormatting sqref="AD306">
    <cfRule type="cellIs" dxfId="39" priority="78" operator="equal">
      <formula>0</formula>
    </cfRule>
  </conditionalFormatting>
  <conditionalFormatting sqref="AD322">
    <cfRule type="cellIs" dxfId="38" priority="77" operator="equal">
      <formula>0</formula>
    </cfRule>
  </conditionalFormatting>
  <conditionalFormatting sqref="AD338">
    <cfRule type="cellIs" dxfId="37" priority="76" operator="equal">
      <formula>0</formula>
    </cfRule>
  </conditionalFormatting>
  <conditionalFormatting sqref="AD352">
    <cfRule type="cellIs" dxfId="36" priority="75" operator="equal">
      <formula>0</formula>
    </cfRule>
  </conditionalFormatting>
  <conditionalFormatting sqref="AD368">
    <cfRule type="cellIs" dxfId="35" priority="74" operator="equal">
      <formula>0</formula>
    </cfRule>
  </conditionalFormatting>
  <conditionalFormatting sqref="AD384">
    <cfRule type="cellIs" dxfId="34" priority="73" operator="equal">
      <formula>0</formula>
    </cfRule>
  </conditionalFormatting>
  <conditionalFormatting sqref="AD398">
    <cfRule type="cellIs" dxfId="33" priority="72" operator="equal">
      <formula>0</formula>
    </cfRule>
  </conditionalFormatting>
  <conditionalFormatting sqref="AA246:AE247">
    <cfRule type="cellIs" dxfId="32" priority="71" operator="equal">
      <formula>0</formula>
    </cfRule>
  </conditionalFormatting>
  <conditionalFormatting sqref="AA62:AE62 AA108:AE108 AA154:AE154 AA200:AE200">
    <cfRule type="cellIs" dxfId="31" priority="65" operator="equal">
      <formula>0</formula>
    </cfRule>
  </conditionalFormatting>
  <conditionalFormatting sqref="AA2:AE7 AA13:AE16 AA8:AC12 AE8:AE12">
    <cfRule type="cellIs" dxfId="30" priority="70" operator="equal">
      <formula>0</formula>
    </cfRule>
  </conditionalFormatting>
  <conditionalFormatting sqref="AA17:AE21 AA28:AE30 AA23:AC27 AA22 AE22:AE27">
    <cfRule type="cellIs" dxfId="29" priority="30" operator="equal">
      <formula>0</formula>
    </cfRule>
  </conditionalFormatting>
  <conditionalFormatting sqref="AA32:AE36 AA43:AE45 AA38:AC42 AA37 AE37:AE42">
    <cfRule type="cellIs" dxfId="28" priority="29" operator="equal">
      <formula>0</formula>
    </cfRule>
  </conditionalFormatting>
  <conditionalFormatting sqref="AA48:AE52 AA59:AE61 AA54:AC58 AA53 AE53:AE58">
    <cfRule type="cellIs" dxfId="27" priority="28" operator="equal">
      <formula>0</formula>
    </cfRule>
  </conditionalFormatting>
  <conditionalFormatting sqref="AA63:AE67 AA74:AE76 AA69:AC73 AA68 AE68:AE73">
    <cfRule type="cellIs" dxfId="26" priority="27" operator="equal">
      <formula>0</formula>
    </cfRule>
  </conditionalFormatting>
  <conditionalFormatting sqref="AA78:AE82 AA89:AE91 AA84:AC88 AA83 AE83:AE88">
    <cfRule type="cellIs" dxfId="25" priority="26" operator="equal">
      <formula>0</formula>
    </cfRule>
  </conditionalFormatting>
  <conditionalFormatting sqref="AA94:AE98 AA105:AE107 AA100:AC104 AA99 AE99:AE104">
    <cfRule type="cellIs" dxfId="24" priority="25" operator="equal">
      <formula>0</formula>
    </cfRule>
  </conditionalFormatting>
  <conditionalFormatting sqref="AA109:AE113 AA120:AE122 AA115:AC119 AA114 AE114:AE119">
    <cfRule type="cellIs" dxfId="23" priority="24" operator="equal">
      <formula>0</formula>
    </cfRule>
  </conditionalFormatting>
  <conditionalFormatting sqref="AA124:AE128 AA135:AE137 AA130:AC134 AA129 AE129:AE134">
    <cfRule type="cellIs" dxfId="22" priority="23" operator="equal">
      <formula>0</formula>
    </cfRule>
  </conditionalFormatting>
  <conditionalFormatting sqref="AA140:AE144 AA151:AE153 AA146:AC150 AA145 AE145:AE150">
    <cfRule type="cellIs" dxfId="21" priority="22" operator="equal">
      <formula>0</formula>
    </cfRule>
  </conditionalFormatting>
  <conditionalFormatting sqref="AA155:AE159 AA166:AE168 AA161:AC165 AA160 AE160:AE165">
    <cfRule type="cellIs" dxfId="20" priority="21" operator="equal">
      <formula>0</formula>
    </cfRule>
  </conditionalFormatting>
  <conditionalFormatting sqref="AA170:AE174 AA181:AE183 AA176:AC180 AA175 AE175:AE180">
    <cfRule type="cellIs" dxfId="19" priority="20" operator="equal">
      <formula>0</formula>
    </cfRule>
  </conditionalFormatting>
  <conditionalFormatting sqref="AA186:AE190 AA197:AE199 AA192:AC196 AA191 AE191:AE196">
    <cfRule type="cellIs" dxfId="18" priority="19" operator="equal">
      <formula>0</formula>
    </cfRule>
  </conditionalFormatting>
  <conditionalFormatting sqref="AA201:AE205 AA212:AE214 AA207:AC211 AA206 AE206:AE211">
    <cfRule type="cellIs" dxfId="17" priority="18" operator="equal">
      <formula>0</formula>
    </cfRule>
  </conditionalFormatting>
  <conditionalFormatting sqref="AA216:AE220 AA227:AE229 AA222:AC226 AA221 AE221:AE226">
    <cfRule type="cellIs" dxfId="16" priority="17" operator="equal">
      <formula>0</formula>
    </cfRule>
  </conditionalFormatting>
  <conditionalFormatting sqref="AA232:AE236 AA243:AE245 AA238:AC242 AA237 AE237:AE242">
    <cfRule type="cellIs" dxfId="15" priority="16" operator="equal">
      <formula>0</formula>
    </cfRule>
  </conditionalFormatting>
  <conditionalFormatting sqref="AB22:AD22">
    <cfRule type="cellIs" dxfId="14" priority="15" operator="equal">
      <formula>0</formula>
    </cfRule>
  </conditionalFormatting>
  <conditionalFormatting sqref="AB37:AD37">
    <cfRule type="cellIs" dxfId="13" priority="14" operator="equal">
      <formula>0</formula>
    </cfRule>
  </conditionalFormatting>
  <conditionalFormatting sqref="AB53:AD53">
    <cfRule type="cellIs" dxfId="12" priority="13" operator="equal">
      <formula>0</formula>
    </cfRule>
  </conditionalFormatting>
  <conditionalFormatting sqref="AB68:AD68">
    <cfRule type="cellIs" dxfId="11" priority="12" operator="equal">
      <formula>0</formula>
    </cfRule>
  </conditionalFormatting>
  <conditionalFormatting sqref="AB83:AD83">
    <cfRule type="cellIs" dxfId="10" priority="11" operator="equal">
      <formula>0</formula>
    </cfRule>
  </conditionalFormatting>
  <conditionalFormatting sqref="AB99:AD99">
    <cfRule type="cellIs" dxfId="9" priority="10" operator="equal">
      <formula>0</formula>
    </cfRule>
  </conditionalFormatting>
  <conditionalFormatting sqref="AB114:AD114">
    <cfRule type="cellIs" dxfId="8" priority="9" operator="equal">
      <formula>0</formula>
    </cfRule>
  </conditionalFormatting>
  <conditionalFormatting sqref="AB129:AD129">
    <cfRule type="cellIs" dxfId="7" priority="8" operator="equal">
      <formula>0</formula>
    </cfRule>
  </conditionalFormatting>
  <conditionalFormatting sqref="AB145:AD145">
    <cfRule type="cellIs" dxfId="6" priority="7" operator="equal">
      <formula>0</formula>
    </cfRule>
  </conditionalFormatting>
  <conditionalFormatting sqref="AB160:AD160">
    <cfRule type="cellIs" dxfId="5" priority="6" operator="equal">
      <formula>0</formula>
    </cfRule>
  </conditionalFormatting>
  <conditionalFormatting sqref="AB175:AD175">
    <cfRule type="cellIs" dxfId="4" priority="5" operator="equal">
      <formula>0</formula>
    </cfRule>
  </conditionalFormatting>
  <conditionalFormatting sqref="AB191:AD191">
    <cfRule type="cellIs" dxfId="3" priority="4" operator="equal">
      <formula>0</formula>
    </cfRule>
  </conditionalFormatting>
  <conditionalFormatting sqref="AB206:AD206">
    <cfRule type="cellIs" dxfId="2" priority="3" operator="equal">
      <formula>0</formula>
    </cfRule>
  </conditionalFormatting>
  <conditionalFormatting sqref="AB221:AD221">
    <cfRule type="cellIs" dxfId="1" priority="2" operator="equal">
      <formula>0</formula>
    </cfRule>
  </conditionalFormatting>
  <conditionalFormatting sqref="AB237:AD237">
    <cfRule type="cellIs" dxfId="0" priority="1" operator="equal">
      <formula>0</formula>
    </cfRule>
  </conditionalFormatting>
  <pageMargins left="0.7" right="0.7" top="0.75" bottom="0.75" header="0.3" footer="0.3"/>
  <pageSetup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standar">
                <anchor moveWithCells="1">
                  <from>
                    <xdr:col>2</xdr:col>
                    <xdr:colOff>0</xdr:colOff>
                    <xdr:row>0</xdr:row>
                    <xdr:rowOff>0</xdr:rowOff>
                  </from>
                  <to>
                    <xdr:col>3</xdr:col>
                    <xdr:colOff>0</xdr:colOff>
                    <xdr:row>0</xdr:row>
                    <xdr:rowOff>259080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Calendrier</vt:lpstr>
      <vt:lpstr>Horaire</vt:lpstr>
      <vt:lpstr>Données</vt:lpstr>
      <vt:lpstr>Abat-Neuf</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2016-04-24T13:38:00Z</dcterms:created>
  <dcterms:modified xsi:type="dcterms:W3CDTF">2016-05-03T00:51:07Z</dcterms:modified>
</cp:coreProperties>
</file>