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ropbox\Presta Immo\Comptabilité\"/>
    </mc:Choice>
  </mc:AlternateContent>
  <bookViews>
    <workbookView xWindow="0" yWindow="0" windowWidth="19410" windowHeight="8340"/>
  </bookViews>
  <sheets>
    <sheet name="TABLO" sheetId="1" r:id="rId1"/>
    <sheet name="Autres" sheetId="8" r:id="rId2"/>
    <sheet name="Graph Ville" sheetId="4" r:id="rId3"/>
    <sheet name="Graph Mois" sheetId="3" r:id="rId4"/>
    <sheet name="Graph Biens" sheetId="6" r:id="rId5"/>
    <sheet name="PARAM" sheetId="2" r:id="rId6"/>
    <sheet name="HELLO" sheetId="5" r:id="rId7"/>
  </sheets>
  <externalReferences>
    <externalReference r:id="rId8"/>
  </externalReferences>
  <definedNames>
    <definedName name="_xlnm._FilterDatabase" localSheetId="1" hidden="1">Autres!#REF!</definedName>
    <definedName name="_xlnm._FilterDatabase" localSheetId="0" hidden="1">TABLO!#REF!</definedName>
    <definedName name="selChiffrage" localSheetId="1">tabChiffrage[LIBELLE]</definedName>
    <definedName name="selChiffrage">tabChiffrage[LIBELLE]</definedName>
    <definedName name="selClient" localSheetId="1">tabClient[NOM]</definedName>
    <definedName name="selClient">tabClient[NOM]</definedName>
    <definedName name="selES" localSheetId="1">tabES[LIBELLE]</definedName>
    <definedName name="selES">tabES[LIBELLE]</definedName>
    <definedName name="selEtatFact" localSheetId="1">tabEtatFact[LIBELLE]</definedName>
    <definedName name="selEtatFact">tabEtatFact[LIBELLE]</definedName>
    <definedName name="selEtatFacture">[1]!Tableau5[état facturation]</definedName>
    <definedName name="selExpert" localSheetId="1">tabExpert[LIBELLE]</definedName>
    <definedName name="selExpert">tabExpert[LIBELLE]</definedName>
    <definedName name="selMeuble" localSheetId="1">#REF!</definedName>
    <definedName name="selMeuble">#REF!</definedName>
    <definedName name="selMeublé">[1]!Tableau7[meublé]</definedName>
    <definedName name="selNature">[1]!tabNature[Type de bien]</definedName>
    <definedName name="selTypeBien" localSheetId="1">tabTypeBien[LLIBELLE]</definedName>
    <definedName name="selTypeBien">tabTypeBien[LLIBELLE]</definedName>
  </definedNames>
  <calcPr calcId="162913"/>
  <pivotCaches>
    <pivotCache cacheId="15" r:id="rId9"/>
  </pivotCaches>
</workbook>
</file>

<file path=xl/calcChain.xml><?xml version="1.0" encoding="utf-8"?>
<calcChain xmlns="http://schemas.openxmlformats.org/spreadsheetml/2006/main">
  <c r="E12" i="1" l="1"/>
  <c r="N12" i="1"/>
  <c r="P12" i="1"/>
  <c r="E11" i="1" l="1"/>
  <c r="N11" i="1"/>
  <c r="P11" i="1"/>
  <c r="S5" i="1" l="1"/>
  <c r="S4" i="1"/>
  <c r="S2" i="1"/>
  <c r="S1" i="1"/>
  <c r="T5" i="1" l="1"/>
  <c r="T1" i="1"/>
  <c r="T4" i="1"/>
  <c r="T2" i="1"/>
</calcChain>
</file>

<file path=xl/sharedStrings.xml><?xml version="1.0" encoding="utf-8"?>
<sst xmlns="http://schemas.openxmlformats.org/spreadsheetml/2006/main" count="157" uniqueCount="112">
  <si>
    <t>VILLE</t>
  </si>
  <si>
    <t>LLIBELLE</t>
  </si>
  <si>
    <t>LIBELLE</t>
  </si>
  <si>
    <t>CODE</t>
  </si>
  <si>
    <t>Type Etat des Lieux</t>
  </si>
  <si>
    <t>Types de Bien</t>
  </si>
  <si>
    <t>Experts</t>
  </si>
  <si>
    <t>Etat de Facturation</t>
  </si>
  <si>
    <t>Client</t>
  </si>
  <si>
    <t>Chiffrage O/N</t>
  </si>
  <si>
    <t>NOM</t>
  </si>
  <si>
    <t>Maison T1</t>
  </si>
  <si>
    <t>Maison T2</t>
  </si>
  <si>
    <t>Maison T3</t>
  </si>
  <si>
    <t>Maison T4</t>
  </si>
  <si>
    <t>Maison T5</t>
  </si>
  <si>
    <t>Maison T6</t>
  </si>
  <si>
    <t>Claire</t>
  </si>
  <si>
    <t>Mathieu</t>
  </si>
  <si>
    <t>émise</t>
  </si>
  <si>
    <t>payée</t>
  </si>
  <si>
    <t>Alazard</t>
  </si>
  <si>
    <t>Gounod</t>
  </si>
  <si>
    <t>Portiques</t>
  </si>
  <si>
    <t>Cignetti</t>
  </si>
  <si>
    <t>Resid-Immo</t>
  </si>
  <si>
    <t>OUI</t>
  </si>
  <si>
    <t>NON</t>
  </si>
  <si>
    <t>Libellé</t>
  </si>
  <si>
    <t>Paramètres et Réglages</t>
  </si>
  <si>
    <t>Ref</t>
  </si>
  <si>
    <t>Date</t>
  </si>
  <si>
    <t>E/S</t>
  </si>
  <si>
    <t>Type de Bien</t>
  </si>
  <si>
    <t>Tarif</t>
  </si>
  <si>
    <t>Etat Facture</t>
  </si>
  <si>
    <t>Autre</t>
  </si>
  <si>
    <t>Nice</t>
  </si>
  <si>
    <t>Mois</t>
  </si>
  <si>
    <t>Chiffrage</t>
  </si>
  <si>
    <t>SAM v2.01 - ©XLSolutions, ©2016</t>
  </si>
  <si>
    <t>Total général</t>
  </si>
  <si>
    <t>Somme des Tarifs</t>
  </si>
  <si>
    <t>Somme de Tarif</t>
  </si>
  <si>
    <t>CA</t>
  </si>
  <si>
    <t>NB</t>
  </si>
  <si>
    <r>
      <rPr>
        <b/>
        <sz val="14"/>
        <color theme="4"/>
        <rFont val="Calibri"/>
        <family val="2"/>
        <scheme val="minor"/>
      </rPr>
      <t>CA</t>
    </r>
    <r>
      <rPr>
        <b/>
        <sz val="14"/>
        <color theme="0"/>
        <rFont val="Calibri"/>
        <family val="2"/>
        <scheme val="minor"/>
      </rPr>
      <t xml:space="preserve"> et </t>
    </r>
    <r>
      <rPr>
        <b/>
        <sz val="14"/>
        <color theme="5"/>
        <rFont val="Calibri"/>
        <family val="2"/>
        <scheme val="minor"/>
      </rPr>
      <t>Nombre</t>
    </r>
    <r>
      <rPr>
        <b/>
        <sz val="14"/>
        <color theme="0"/>
        <rFont val="Calibri"/>
        <family val="2"/>
        <scheme val="minor"/>
      </rPr>
      <t xml:space="preserve"> par Villes</t>
    </r>
  </si>
  <si>
    <t>Répartitions CA par Villes</t>
  </si>
  <si>
    <t>Répartiton CA par Type de Biens</t>
  </si>
  <si>
    <t>Type de Biens</t>
  </si>
  <si>
    <t>CA par Type de Biens</t>
  </si>
  <si>
    <t>CA par Année et Mois</t>
  </si>
  <si>
    <t>Villes</t>
  </si>
  <si>
    <t>COSTA</t>
  </si>
  <si>
    <t>Surface</t>
  </si>
  <si>
    <t>Locataire</t>
  </si>
  <si>
    <t>proprio</t>
  </si>
  <si>
    <t>Valeurs</t>
  </si>
  <si>
    <t>mail locataire</t>
  </si>
  <si>
    <t>Appart. T1</t>
  </si>
  <si>
    <t>Appart. T2</t>
  </si>
  <si>
    <t>Appart. T3</t>
  </si>
  <si>
    <t>Appart. T4</t>
  </si>
  <si>
    <t>Appart. T5</t>
  </si>
  <si>
    <t>Appart. T6</t>
  </si>
  <si>
    <t>Assalit</t>
  </si>
  <si>
    <t>Adresse</t>
  </si>
  <si>
    <t>Coccimmo</t>
  </si>
  <si>
    <t>Ad</t>
  </si>
  <si>
    <t>Propriétaire</t>
  </si>
  <si>
    <t>Loc</t>
  </si>
  <si>
    <t>EDLE</t>
  </si>
  <si>
    <t>EDLS</t>
  </si>
  <si>
    <t>EDLS/EDLE</t>
  </si>
  <si>
    <t>Appart. T1M</t>
  </si>
  <si>
    <t>Appart. T2M</t>
  </si>
  <si>
    <t>Appart. T3M</t>
  </si>
  <si>
    <t>Appart. T4M</t>
  </si>
  <si>
    <t>Appart. T5M</t>
  </si>
  <si>
    <t>Appart. T6M</t>
  </si>
  <si>
    <t>Maison T1M</t>
  </si>
  <si>
    <t>Maison T2M</t>
  </si>
  <si>
    <t>Maison T3M</t>
  </si>
  <si>
    <t>Maison T4M</t>
  </si>
  <si>
    <t>Maison T5M</t>
  </si>
  <si>
    <t>Maison T6M</t>
  </si>
  <si>
    <t>xClaire</t>
  </si>
  <si>
    <t>xMathieu</t>
  </si>
  <si>
    <t>EDL Claire</t>
  </si>
  <si>
    <t>EDL Mathieu</t>
  </si>
  <si>
    <t>tel locataire</t>
  </si>
  <si>
    <t>Expert</t>
  </si>
  <si>
    <t>DRAGO</t>
  </si>
  <si>
    <t>ATICA</t>
  </si>
  <si>
    <t>Loc. Comm. 100 -199</t>
  </si>
  <si>
    <t>Loc. Comm. 50 - 99</t>
  </si>
  <si>
    <t>PHT Real Estate</t>
  </si>
  <si>
    <t>Type de service</t>
  </si>
  <si>
    <t>Check in</t>
  </si>
  <si>
    <t>Check out</t>
  </si>
  <si>
    <t>Ménage</t>
  </si>
  <si>
    <t>Suivi de travaux</t>
  </si>
  <si>
    <t>Commission pour travaux</t>
  </si>
  <si>
    <t>Travaux / Achat</t>
  </si>
  <si>
    <t>Rémunération sous traitant</t>
  </si>
  <si>
    <t>M. ROUMIEU</t>
  </si>
  <si>
    <t>M. MARTY</t>
  </si>
  <si>
    <t>#REF!</t>
  </si>
  <si>
    <t>COSTA 52</t>
  </si>
  <si>
    <t>Durée</t>
  </si>
  <si>
    <t>2017 02</t>
  </si>
  <si>
    <t>ALAZ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</si>
</sst>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General&quot; m2&quot;"/>
    <numFmt numFmtId="166" formatCode="0#&quot; &quot;##&quot; &quot;##&quot; &quot;##&quot; &quot;##"/>
  </numFmts>
  <fonts count="1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0"/>
      <name val="AR BERKLEY"/>
    </font>
    <font>
      <b/>
      <sz val="14"/>
      <color theme="5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2"/>
      <color theme="0"/>
      <name val="AR CENA"/>
    </font>
    <font>
      <sz val="11"/>
      <color theme="0"/>
      <name val="AR CENA"/>
    </font>
    <font>
      <sz val="14"/>
      <name val="AR CENA"/>
    </font>
    <font>
      <sz val="26"/>
      <color theme="0"/>
      <name val="AR CENA"/>
    </font>
    <font>
      <b/>
      <sz val="12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749992370372631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medium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5" borderId="0" xfId="0" applyFont="1" applyFill="1"/>
    <xf numFmtId="0" fontId="7" fillId="4" borderId="0" xfId="0" applyFont="1" applyFill="1"/>
    <xf numFmtId="0" fontId="9" fillId="3" borderId="0" xfId="0" applyFont="1" applyFill="1" applyAlignment="1">
      <alignment horizontal="center" vertical="center" wrapText="1"/>
    </xf>
    <xf numFmtId="0" fontId="8" fillId="2" borderId="0" xfId="0" applyFont="1" applyFill="1"/>
    <xf numFmtId="0" fontId="0" fillId="0" borderId="0" xfId="0" applyAlignment="1"/>
    <xf numFmtId="0" fontId="0" fillId="0" borderId="0" xfId="0" applyFill="1"/>
    <xf numFmtId="0" fontId="0" fillId="0" borderId="0" xfId="0" applyFill="1" applyAlignment="1"/>
    <xf numFmtId="0" fontId="0" fillId="0" borderId="0" xfId="0" applyBorder="1"/>
    <xf numFmtId="1" fontId="0" fillId="0" borderId="0" xfId="0" applyNumberFormat="1" applyAlignment="1"/>
    <xf numFmtId="0" fontId="11" fillId="5" borderId="0" xfId="0" applyFont="1" applyFill="1" applyBorder="1" applyAlignment="1">
      <alignment wrapText="1"/>
    </xf>
    <xf numFmtId="0" fontId="11" fillId="5" borderId="5" xfId="0" applyFont="1" applyFill="1" applyBorder="1" applyAlignment="1">
      <alignment wrapText="1"/>
    </xf>
    <xf numFmtId="165" fontId="11" fillId="5" borderId="5" xfId="0" applyNumberFormat="1" applyFont="1" applyFill="1" applyBorder="1" applyAlignment="1">
      <alignment wrapText="1"/>
    </xf>
    <xf numFmtId="1" fontId="11" fillId="5" borderId="5" xfId="0" applyNumberFormat="1" applyFont="1" applyFill="1" applyBorder="1" applyAlignment="1">
      <alignment wrapText="1"/>
    </xf>
    <xf numFmtId="0" fontId="11" fillId="5" borderId="5" xfId="0" applyFont="1" applyFill="1" applyBorder="1" applyAlignment="1"/>
    <xf numFmtId="0" fontId="0" fillId="0" borderId="4" xfId="0" applyFont="1" applyFill="1" applyBorder="1" applyAlignment="1"/>
    <xf numFmtId="0" fontId="0" fillId="0" borderId="2" xfId="0" applyFont="1" applyFill="1" applyBorder="1" applyAlignment="1"/>
    <xf numFmtId="14" fontId="0" fillId="0" borderId="2" xfId="0" applyNumberFormat="1" applyFont="1" applyFill="1" applyBorder="1" applyAlignment="1"/>
    <xf numFmtId="164" fontId="0" fillId="0" borderId="2" xfId="0" applyNumberFormat="1" applyFont="1" applyFill="1" applyBorder="1" applyAlignment="1"/>
    <xf numFmtId="0" fontId="12" fillId="0" borderId="0" xfId="0" applyFont="1" applyAlignment="1"/>
    <xf numFmtId="0" fontId="0" fillId="0" borderId="2" xfId="0" applyFont="1" applyFill="1" applyBorder="1" applyAlignment="1">
      <alignment wrapText="1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wrapText="1"/>
    </xf>
    <xf numFmtId="0" fontId="0" fillId="0" borderId="1" xfId="0" applyNumberFormat="1" applyFont="1" applyFill="1" applyBorder="1" applyAlignment="1"/>
    <xf numFmtId="0" fontId="3" fillId="5" borderId="0" xfId="0" applyFont="1" applyFill="1" applyAlignment="1"/>
    <xf numFmtId="49" fontId="0" fillId="0" borderId="0" xfId="0" applyNumberFormat="1" applyAlignment="1"/>
    <xf numFmtId="49" fontId="11" fillId="5" borderId="5" xfId="0" applyNumberFormat="1" applyFont="1" applyFill="1" applyBorder="1" applyAlignment="1">
      <alignment wrapText="1"/>
    </xf>
    <xf numFmtId="166" fontId="0" fillId="0" borderId="2" xfId="0" applyNumberFormat="1" applyFont="1" applyFill="1" applyBorder="1" applyAlignment="1"/>
    <xf numFmtId="166" fontId="0" fillId="0" borderId="0" xfId="0" applyNumberFormat="1" applyFill="1" applyAlignment="1"/>
    <xf numFmtId="0" fontId="11" fillId="5" borderId="5" xfId="0" applyFont="1" applyFill="1" applyBorder="1" applyAlignment="1">
      <alignment horizontal="left" vertical="top" wrapText="1"/>
    </xf>
    <xf numFmtId="0" fontId="13" fillId="0" borderId="3" xfId="0" applyFont="1" applyFill="1" applyBorder="1" applyAlignment="1"/>
    <xf numFmtId="0" fontId="13" fillId="0" borderId="1" xfId="0" applyFont="1" applyFill="1" applyBorder="1" applyAlignment="1"/>
    <xf numFmtId="14" fontId="13" fillId="0" borderId="1" xfId="0" applyNumberFormat="1" applyFont="1" applyFill="1" applyBorder="1" applyAlignment="1"/>
    <xf numFmtId="0" fontId="13" fillId="0" borderId="1" xfId="0" applyNumberFormat="1" applyFont="1" applyFill="1" applyBorder="1" applyAlignment="1"/>
    <xf numFmtId="0" fontId="13" fillId="0" borderId="1" xfId="0" applyFont="1" applyFill="1" applyBorder="1" applyAlignment="1">
      <alignment wrapText="1"/>
    </xf>
    <xf numFmtId="164" fontId="13" fillId="0" borderId="1" xfId="0" applyNumberFormat="1" applyFont="1" applyFill="1" applyBorder="1" applyAlignment="1"/>
    <xf numFmtId="165" fontId="13" fillId="0" borderId="1" xfId="0" applyNumberFormat="1" applyFont="1" applyFill="1" applyBorder="1" applyAlignment="1">
      <alignment wrapText="1"/>
    </xf>
    <xf numFmtId="0" fontId="0" fillId="0" borderId="2" xfId="0" applyFill="1" applyBorder="1" applyAlignment="1"/>
    <xf numFmtId="49" fontId="0" fillId="0" borderId="0" xfId="0" applyNumberFormat="1" applyAlignment="1">
      <alignment horizontal="center"/>
    </xf>
    <xf numFmtId="49" fontId="11" fillId="5" borderId="5" xfId="0" applyNumberFormat="1" applyFont="1" applyFill="1" applyBorder="1" applyAlignment="1">
      <alignment horizontal="center" wrapText="1"/>
    </xf>
    <xf numFmtId="49" fontId="0" fillId="0" borderId="0" xfId="0" applyNumberFormat="1" applyFill="1" applyAlignment="1">
      <alignment horizontal="center"/>
    </xf>
    <xf numFmtId="0" fontId="14" fillId="0" borderId="3" xfId="0" applyFont="1" applyFill="1" applyBorder="1" applyAlignment="1"/>
    <xf numFmtId="0" fontId="14" fillId="0" borderId="1" xfId="0" applyFont="1" applyFill="1" applyBorder="1" applyAlignment="1"/>
    <xf numFmtId="14" fontId="14" fillId="0" borderId="1" xfId="0" applyNumberFormat="1" applyFont="1" applyFill="1" applyBorder="1" applyAlignment="1"/>
    <xf numFmtId="0" fontId="14" fillId="0" borderId="1" xfId="0" applyNumberFormat="1" applyFont="1" applyFill="1" applyBorder="1" applyAlignment="1"/>
    <xf numFmtId="164" fontId="14" fillId="0" borderId="1" xfId="0" applyNumberFormat="1" applyFont="1" applyFill="1" applyBorder="1" applyAlignment="1"/>
    <xf numFmtId="165" fontId="14" fillId="0" borderId="1" xfId="0" applyNumberFormat="1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0" fontId="3" fillId="5" borderId="0" xfId="0" applyFont="1" applyFill="1" applyAlignment="1"/>
    <xf numFmtId="0" fontId="5" fillId="6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</cellXfs>
  <cellStyles count="1">
    <cellStyle name="Normal" xfId="0" builtinId="0"/>
  </cellStyles>
  <dxfs count="4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numFmt numFmtId="166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rgb="FF5B9BD5"/>
        </left>
        <right style="thin">
          <color rgb="FF5B9BD5"/>
        </right>
        <top style="thin">
          <color rgb="FF5B9BD5"/>
        </top>
      </border>
    </dxf>
    <dxf>
      <fill>
        <patternFill patternType="none">
          <fgColor rgb="FF000000"/>
          <bgColor auto="1"/>
        </patternFill>
      </fill>
      <alignment horizontal="general" vertical="bottom" textRotation="0" indent="0" justifyLastLine="0" shrinkToFit="0" readingOrder="0"/>
      <border diagonalUp="0" diagonalDown="0" outline="0">
        <right style="thin">
          <color rgb="FF5B9BD5"/>
        </right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numFmt numFmtId="30" formatCode="@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border diagonalUp="0" diagonalDown="0" outline="0">
        <right style="thin">
          <color theme="4"/>
        </right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pour forum.xlsm]Graph Ville!Tableau croisé dynamique2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rgbClr val="00206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chemeClr val="accent2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Ville'!$B$3:$B$4</c:f>
              <c:strCache>
                <c:ptCount val="1"/>
                <c:pt idx="0">
                  <c:v>CA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solidFill>
                <a:srgbClr val="00206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Ville'!$A$5:$A$6</c:f>
              <c:strCache>
                <c:ptCount val="1"/>
                <c:pt idx="0">
                  <c:v>Nice</c:v>
                </c:pt>
              </c:strCache>
            </c:strRef>
          </c:cat>
          <c:val>
            <c:numRef>
              <c:f>'Graph Ville'!$B$5:$B$6</c:f>
              <c:numCache>
                <c:formatCode>#\ ##0.00\ "€"</c:formatCode>
                <c:ptCount val="1"/>
                <c:pt idx="0">
                  <c:v>189.1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1D-ED47-AFEB-3A2AA1444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5250304"/>
        <c:axId val="95248768"/>
      </c:barChart>
      <c:lineChart>
        <c:grouping val="standard"/>
        <c:varyColors val="0"/>
        <c:ser>
          <c:idx val="1"/>
          <c:order val="1"/>
          <c:tx>
            <c:strRef>
              <c:f>'Graph Ville'!$C$3:$C$4</c:f>
              <c:strCache>
                <c:ptCount val="1"/>
                <c:pt idx="0">
                  <c:v>NB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solidFill>
                <a:schemeClr val="accent2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Ville'!$A$5:$A$6</c:f>
              <c:strCache>
                <c:ptCount val="1"/>
                <c:pt idx="0">
                  <c:v>Nice</c:v>
                </c:pt>
              </c:strCache>
            </c:strRef>
          </c:cat>
          <c:val>
            <c:numRef>
              <c:f>'Graph Ville'!$C$5:$C$6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1D-ED47-AFEB-3A2AA1444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454272"/>
        <c:axId val="96758400"/>
      </c:lineChart>
      <c:valAx>
        <c:axId val="9524876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250304"/>
        <c:crosses val="max"/>
        <c:crossBetween val="between"/>
      </c:valAx>
      <c:catAx>
        <c:axId val="95250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248768"/>
        <c:crosses val="autoZero"/>
        <c:auto val="1"/>
        <c:lblAlgn val="ctr"/>
        <c:lblOffset val="100"/>
        <c:noMultiLvlLbl val="0"/>
      </c:catAx>
      <c:valAx>
        <c:axId val="967584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454272"/>
        <c:crosses val="autoZero"/>
        <c:crossBetween val="between"/>
      </c:valAx>
      <c:catAx>
        <c:axId val="108454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967584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pour forum.xlsm]Graph Ville!Tableau croisé dynamique2</c:name>
    <c:fmtId val="29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'Graph Ville'!$B$3:$B$4</c:f>
              <c:strCache>
                <c:ptCount val="1"/>
                <c:pt idx="0">
                  <c:v>CA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F07E-4E0C-9098-82EC119F5E50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07E-4E0C-9098-82EC119F5E50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F07E-4E0C-9098-82EC119F5E50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F07E-4E0C-9098-82EC119F5E50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F07E-4E0C-9098-82EC119F5E50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 Ville'!$A$5:$A$6</c:f>
              <c:strCache>
                <c:ptCount val="1"/>
                <c:pt idx="0">
                  <c:v>Nice</c:v>
                </c:pt>
              </c:strCache>
            </c:strRef>
          </c:cat>
          <c:val>
            <c:numRef>
              <c:f>'Graph Ville'!$B$5:$B$6</c:f>
              <c:numCache>
                <c:formatCode>#\ ##0.00\ "€"</c:formatCode>
                <c:ptCount val="1"/>
                <c:pt idx="0">
                  <c:v>189.1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34-B245-90A2-12AA50F4B3C3}"/>
            </c:ext>
          </c:extLst>
        </c:ser>
        <c:ser>
          <c:idx val="1"/>
          <c:order val="1"/>
          <c:tx>
            <c:strRef>
              <c:f>'Graph Ville'!$C$3:$C$4</c:f>
              <c:strCache>
                <c:ptCount val="1"/>
                <c:pt idx="0">
                  <c:v>NB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F07E-4E0C-9098-82EC119F5E50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F07E-4E0C-9098-82EC119F5E50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F07E-4E0C-9098-82EC119F5E50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F07E-4E0C-9098-82EC119F5E50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3-F07E-4E0C-9098-82EC119F5E50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 Ville'!$A$5:$A$6</c:f>
              <c:strCache>
                <c:ptCount val="1"/>
                <c:pt idx="0">
                  <c:v>Nice</c:v>
                </c:pt>
              </c:strCache>
            </c:strRef>
          </c:cat>
          <c:val>
            <c:numRef>
              <c:f>'Graph Ville'!$C$5:$C$6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34-B245-90A2-12AA50F4B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810660205936065"/>
          <c:y val="4.5688379861608196E-2"/>
          <c:w val="0.2242010902483344"/>
          <c:h val="0.910229062276306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pour forum.xlsm]Graph Mois!Tableau croisé dynamique1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/>
            <a:lightRig rig="threePt" dir="t"/>
          </a:scene3d>
          <a:sp3d prstMaterial="matte">
            <a:bevelT w="127000" h="635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Mois'!$B$3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 prstMaterial="matte">
              <a:bevelT w="127000" h="635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Mois'!$A$4:$A$6</c:f>
              <c:strCache>
                <c:ptCount val="2"/>
                <c:pt idx="0">
                  <c:v>2017 02</c:v>
                </c:pt>
                <c:pt idx="1">
                  <c:v>#REF!</c:v>
                </c:pt>
              </c:strCache>
            </c:strRef>
          </c:cat>
          <c:val>
            <c:numRef>
              <c:f>'Graph Mois'!$B$4:$B$6</c:f>
              <c:numCache>
                <c:formatCode>#\ ##0.00\ "€"</c:formatCode>
                <c:ptCount val="2"/>
                <c:pt idx="0">
                  <c:v>84.1</c:v>
                </c:pt>
                <c:pt idx="1">
                  <c:v>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74-BD42-814A-7FEAACA9863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91969408"/>
        <c:axId val="91970944"/>
      </c:barChart>
      <c:catAx>
        <c:axId val="91969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970944"/>
        <c:crosses val="autoZero"/>
        <c:auto val="1"/>
        <c:lblAlgn val="ctr"/>
        <c:lblOffset val="100"/>
        <c:noMultiLvlLbl val="0"/>
      </c:catAx>
      <c:valAx>
        <c:axId val="9197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969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pour forum.xlsm]Graph Biens!Tableau croisé dynamique3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>
            <a:solidFill>
              <a:srgbClr val="E7E6E6">
                <a:lumMod val="75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5"/>
        <c:spPr>
          <a:gradFill rotWithShape="1">
            <a:gsLst>
              <a:gs pos="0">
                <a:schemeClr val="accent5">
                  <a:satMod val="103000"/>
                  <a:lumMod val="102000"/>
                  <a:tint val="94000"/>
                </a:schemeClr>
              </a:gs>
              <a:gs pos="50000">
                <a:schemeClr val="accent5">
                  <a:satMod val="110000"/>
                  <a:lumMod val="100000"/>
                  <a:shade val="100000"/>
                </a:schemeClr>
              </a:gs>
              <a:gs pos="100000">
                <a:schemeClr val="accent5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6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7"/>
        <c:spPr>
          <a:gradFill rotWithShape="1">
            <a:gsLst>
              <a:gs pos="0">
                <a:schemeClr val="accent1">
                  <a:lumMod val="60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lumMod val="60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60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5"/>
        <c:spPr>
          <a:gradFill rotWithShape="1">
            <a:gsLst>
              <a:gs pos="0">
                <a:schemeClr val="accent3">
                  <a:satMod val="103000"/>
                  <a:lumMod val="102000"/>
                  <a:tint val="94000"/>
                </a:schemeClr>
              </a:gs>
              <a:gs pos="50000">
                <a:schemeClr val="accent3">
                  <a:satMod val="110000"/>
                  <a:lumMod val="100000"/>
                  <a:shade val="100000"/>
                </a:schemeClr>
              </a:gs>
              <a:gs pos="100000">
                <a:schemeClr val="accent3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6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'Graph Biens'!$B$3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DCB6-4F6F-B94F-AD80BBE9DAF4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3-DCB6-4F6F-B94F-AD80BBE9DAF4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5-DCB6-4F6F-B94F-AD80BBE9DAF4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7-DCB6-4F6F-B94F-AD80BBE9DAF4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0B-DCB6-4F6F-B94F-AD80BBE9DAF4}"/>
              </c:ext>
            </c:extLst>
          </c:dPt>
          <c:dPt>
            <c:idx val="11"/>
            <c:bubble3D val="0"/>
            <c:extLst>
              <c:ext xmlns:c16="http://schemas.microsoft.com/office/drawing/2014/chart" uri="{C3380CC4-5D6E-409C-BE32-E72D297353CC}">
                <c16:uniqueId val="{0000000D-DCB6-4F6F-B94F-AD80BBE9DAF4}"/>
              </c:ext>
            </c:extLst>
          </c:dPt>
          <c:dPt>
            <c:idx val="12"/>
            <c:bubble3D val="0"/>
            <c:extLst>
              <c:ext xmlns:c16="http://schemas.microsoft.com/office/drawing/2014/chart" uri="{C3380CC4-5D6E-409C-BE32-E72D297353CC}">
                <c16:uniqueId val="{0000000D-EBBE-492A-A550-AB27D87FC2FD}"/>
              </c:ext>
            </c:extLst>
          </c:dPt>
          <c:dLbls>
            <c:spPr>
              <a:solidFill>
                <a:srgbClr val="E7E6E6">
                  <a:lumMod val="75000"/>
                </a:srgbClr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 Biens'!$A$4:$A$5</c:f>
              <c:strCache>
                <c:ptCount val="1"/>
                <c:pt idx="0">
                  <c:v>Appart. T2</c:v>
                </c:pt>
              </c:strCache>
            </c:strRef>
          </c:cat>
          <c:val>
            <c:numRef>
              <c:f>'Graph Biens'!$B$4:$B$5</c:f>
              <c:numCache>
                <c:formatCode>#\ ##0.00\ "€"</c:formatCode>
                <c:ptCount val="1"/>
                <c:pt idx="0">
                  <c:v>189.1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DC-1A4C-B60D-103CAC46B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pour forum.xlsm]Graph Biens!Tableau croisé dynamique3</c:name>
    <c:fmtId val="8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rgbClr val="00206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'Graph Biens'!$B$3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solidFill>
                <a:srgbClr val="00206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Biens'!$A$4:$A$5</c:f>
              <c:strCache>
                <c:ptCount val="1"/>
                <c:pt idx="0">
                  <c:v>Appart. T2</c:v>
                </c:pt>
              </c:strCache>
            </c:strRef>
          </c:cat>
          <c:val>
            <c:numRef>
              <c:f>'Graph Biens'!$B$4:$B$5</c:f>
              <c:numCache>
                <c:formatCode>#\ ##0.00\ "€"</c:formatCode>
                <c:ptCount val="1"/>
                <c:pt idx="0">
                  <c:v>189.1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9F-DC46-A2D3-2BD07CBD0DE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2455296"/>
        <c:axId val="92456832"/>
        <c:axId val="0"/>
      </c:bar3DChart>
      <c:catAx>
        <c:axId val="92455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456832"/>
        <c:crosses val="autoZero"/>
        <c:auto val="1"/>
        <c:lblAlgn val="ctr"/>
        <c:lblOffset val="100"/>
        <c:noMultiLvlLbl val="0"/>
      </c:catAx>
      <c:valAx>
        <c:axId val="92456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45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Graph Biens'!L1C1"/><Relationship Id="rId3" Type="http://schemas.openxmlformats.org/officeDocument/2006/relationships/hyperlink" Target="#'Graph Ville'!L1C1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hyperlink" Target="#PARAM!L1C1"/><Relationship Id="rId6" Type="http://schemas.openxmlformats.org/officeDocument/2006/relationships/hyperlink" Target="#'Graph Mois'!L1C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HELLO!L1C1"/><Relationship Id="rId4" Type="http://schemas.openxmlformats.org/officeDocument/2006/relationships/image" Target="../media/image2.png"/><Relationship Id="rId9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Graph Ville'!L1C1"/><Relationship Id="rId3" Type="http://schemas.openxmlformats.org/officeDocument/2006/relationships/hyperlink" Target="#TABLO!L1C1"/><Relationship Id="rId7" Type="http://schemas.openxmlformats.org/officeDocument/2006/relationships/image" Target="../media/image8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hyperlink" Target="#'Graph Ville'!L1C19"/><Relationship Id="rId5" Type="http://schemas.openxmlformats.org/officeDocument/2006/relationships/chart" Target="../charts/chart2.xml"/><Relationship Id="rId4" Type="http://schemas.openxmlformats.org/officeDocument/2006/relationships/image" Target="../media/image7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TABLO!L1C1"/><Relationship Id="rId2" Type="http://schemas.openxmlformats.org/officeDocument/2006/relationships/image" Target="../media/image10.png"/><Relationship Id="rId1" Type="http://schemas.openxmlformats.org/officeDocument/2006/relationships/chart" Target="../charts/chart3.xml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hyperlink" Target="#TABLO!L1C1"/><Relationship Id="rId7" Type="http://schemas.openxmlformats.org/officeDocument/2006/relationships/image" Target="../media/image2.png"/><Relationship Id="rId2" Type="http://schemas.openxmlformats.org/officeDocument/2006/relationships/chart" Target="../charts/chart4.xml"/><Relationship Id="rId1" Type="http://schemas.openxmlformats.org/officeDocument/2006/relationships/image" Target="../media/image11.png"/><Relationship Id="rId6" Type="http://schemas.openxmlformats.org/officeDocument/2006/relationships/hyperlink" Target="#'Graph Biens'!L1C1"/><Relationship Id="rId5" Type="http://schemas.openxmlformats.org/officeDocument/2006/relationships/chart" Target="../charts/chart5.xml"/><Relationship Id="rId10" Type="http://schemas.openxmlformats.org/officeDocument/2006/relationships/image" Target="../media/image9.png"/><Relationship Id="rId4" Type="http://schemas.openxmlformats.org/officeDocument/2006/relationships/image" Target="../media/image7.png"/><Relationship Id="rId9" Type="http://schemas.openxmlformats.org/officeDocument/2006/relationships/hyperlink" Target="#'Graph Biens'!L1C18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hyperlink" Target="#TABLO!L1C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TABLO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13757</xdr:colOff>
      <xdr:row>3</xdr:row>
      <xdr:rowOff>95250</xdr:rowOff>
    </xdr:from>
    <xdr:to>
      <xdr:col>12</xdr:col>
      <xdr:colOff>534457</xdr:colOff>
      <xdr:row>5</xdr:row>
      <xdr:rowOff>490008</xdr:rowOff>
    </xdr:to>
    <xdr:grpSp>
      <xdr:nvGrpSpPr>
        <xdr:cNvPr id="35" name="Groupe 34">
          <a:hlinkClick xmlns:r="http://schemas.openxmlformats.org/officeDocument/2006/relationships" r:id="rId1" tooltip="Paramètres et Réglages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5199590" y="95250"/>
          <a:ext cx="1631950" cy="775758"/>
          <a:chOff x="4819385" y="-285750"/>
          <a:chExt cx="1381125" cy="771525"/>
        </a:xfrm>
      </xdr:grpSpPr>
      <xdr:sp macro="" textlink="">
        <xdr:nvSpPr>
          <xdr:cNvPr id="36" name="Rectangle à coins arrondis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4819385" y="-285750"/>
            <a:ext cx="1381125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Réglages</a:t>
            </a:r>
          </a:p>
        </xdr:txBody>
      </xdr:sp>
      <xdr:pic>
        <xdr:nvPicPr>
          <xdr:cNvPr id="37" name="Image 36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76862" y="99786"/>
            <a:ext cx="690563" cy="381000"/>
          </a:xfrm>
          <a:prstGeom prst="rect">
            <a:avLst/>
          </a:prstGeom>
        </xdr:spPr>
      </xdr:pic>
    </xdr:grpSp>
    <xdr:clientData/>
  </xdr:twoCellAnchor>
  <xdr:twoCellAnchor editAs="absolute">
    <xdr:from>
      <xdr:col>1</xdr:col>
      <xdr:colOff>10583</xdr:colOff>
      <xdr:row>3</xdr:row>
      <xdr:rowOff>116416</xdr:rowOff>
    </xdr:from>
    <xdr:to>
      <xdr:col>3</xdr:col>
      <xdr:colOff>105833</xdr:colOff>
      <xdr:row>5</xdr:row>
      <xdr:rowOff>501649</xdr:rowOff>
    </xdr:to>
    <xdr:grpSp>
      <xdr:nvGrpSpPr>
        <xdr:cNvPr id="38" name="Groupe 37">
          <a:hlinkClick xmlns:r="http://schemas.openxmlformats.org/officeDocument/2006/relationships" r:id="rId3" tooltip="Graphiques par Villes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190500" y="116416"/>
          <a:ext cx="1534583" cy="766233"/>
          <a:chOff x="180975" y="381000"/>
          <a:chExt cx="1524000" cy="762000"/>
        </a:xfrm>
      </xdr:grpSpPr>
      <xdr:sp macro="" textlink="">
        <xdr:nvSpPr>
          <xdr:cNvPr id="39" name="Rectangle à coins arrondis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180975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Villes</a:t>
            </a:r>
          </a:p>
        </xdr:txBody>
      </xdr:sp>
      <xdr:pic>
        <xdr:nvPicPr>
          <xdr:cNvPr id="40" name="Image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2975" y="762000"/>
            <a:ext cx="762000" cy="353786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975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3</xdr:col>
      <xdr:colOff>191561</xdr:colOff>
      <xdr:row>3</xdr:row>
      <xdr:rowOff>105833</xdr:rowOff>
    </xdr:from>
    <xdr:to>
      <xdr:col>6</xdr:col>
      <xdr:colOff>542927</xdr:colOff>
      <xdr:row>5</xdr:row>
      <xdr:rowOff>495602</xdr:rowOff>
    </xdr:to>
    <xdr:grpSp>
      <xdr:nvGrpSpPr>
        <xdr:cNvPr id="42" name="Groupe 41">
          <a:hlinkClick xmlns:r="http://schemas.openxmlformats.org/officeDocument/2006/relationships" r:id="rId6" tooltip="Graphique par Mois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GrpSpPr/>
      </xdr:nvGrpSpPr>
      <xdr:grpSpPr>
        <a:xfrm>
          <a:off x="1810811" y="105833"/>
          <a:ext cx="1589616" cy="770769"/>
          <a:chOff x="1801402" y="-275167"/>
          <a:chExt cx="1566274" cy="766536"/>
        </a:xfrm>
      </xdr:grpSpPr>
      <xdr:sp macro="" textlink="">
        <xdr:nvSpPr>
          <xdr:cNvPr id="43" name="Rectangle à coins arrondis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1801402" y="-275167"/>
            <a:ext cx="1523999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Mois</a:t>
            </a:r>
          </a:p>
        </xdr:txBody>
      </xdr:sp>
      <xdr:pic>
        <xdr:nvPicPr>
          <xdr:cNvPr id="44" name="Imag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05676" y="137583"/>
            <a:ext cx="762000" cy="353786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5381" y="137584"/>
            <a:ext cx="762000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6</xdr:col>
      <xdr:colOff>669925</xdr:colOff>
      <xdr:row>3</xdr:row>
      <xdr:rowOff>105833</xdr:rowOff>
    </xdr:from>
    <xdr:to>
      <xdr:col>9</xdr:col>
      <xdr:colOff>561977</xdr:colOff>
      <xdr:row>5</xdr:row>
      <xdr:rowOff>491066</xdr:rowOff>
    </xdr:to>
    <xdr:grpSp>
      <xdr:nvGrpSpPr>
        <xdr:cNvPr id="46" name="Groupe 45">
          <a:hlinkClick xmlns:r="http://schemas.openxmlformats.org/officeDocument/2006/relationships" r:id="rId8" tooltip="Graphiques par Types de Biens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3527425" y="105833"/>
          <a:ext cx="1553635" cy="766233"/>
          <a:chOff x="3590926" y="381000"/>
          <a:chExt cx="1524000" cy="762000"/>
        </a:xfrm>
      </xdr:grpSpPr>
      <xdr:sp macro="" textlink="">
        <xdr:nvSpPr>
          <xdr:cNvPr id="47" name="Rectangle à coins arrondis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3590926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Biens</a:t>
            </a:r>
          </a:p>
        </xdr:txBody>
      </xdr:sp>
      <xdr:pic>
        <xdr:nvPicPr>
          <xdr:cNvPr id="48" name="Imag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52925" y="571500"/>
            <a:ext cx="762001" cy="544286"/>
          </a:xfrm>
          <a:prstGeom prst="rect">
            <a:avLst/>
          </a:prstGeom>
        </xdr:spPr>
      </xdr:pic>
      <xdr:pic>
        <xdr:nvPicPr>
          <xdr:cNvPr id="49" name="Imag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0926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13</xdr:col>
      <xdr:colOff>21183</xdr:colOff>
      <xdr:row>3</xdr:row>
      <xdr:rowOff>95250</xdr:rowOff>
    </xdr:from>
    <xdr:to>
      <xdr:col>14</xdr:col>
      <xdr:colOff>1576920</xdr:colOff>
      <xdr:row>5</xdr:row>
      <xdr:rowOff>537936</xdr:rowOff>
    </xdr:to>
    <xdr:grpSp>
      <xdr:nvGrpSpPr>
        <xdr:cNvPr id="50" name="Groupe 49">
          <a:hlinkClick xmlns:r="http://schemas.openxmlformats.org/officeDocument/2006/relationships" r:id="rId10" tooltip="Comment Contacter XLSolutions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/>
      </xdr:nvGrpSpPr>
      <xdr:grpSpPr>
        <a:xfrm>
          <a:off x="6942683" y="95250"/>
          <a:ext cx="1619237" cy="823686"/>
          <a:chOff x="9534324" y="-285750"/>
          <a:chExt cx="1371601" cy="819453"/>
        </a:xfrm>
      </xdr:grpSpPr>
      <xdr:sp macro="" textlink="">
        <xdr:nvSpPr>
          <xdr:cNvPr id="51" name="Rectangle à coins arrondis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9534324" y="-285750"/>
            <a:ext cx="1371601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Assistance</a:t>
            </a:r>
          </a:p>
        </xdr:txBody>
      </xdr:sp>
      <xdr:pic>
        <xdr:nvPicPr>
          <xdr:cNvPr id="52" name="Image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82270" y="152703"/>
            <a:ext cx="357518" cy="3810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4</xdr:col>
      <xdr:colOff>238125</xdr:colOff>
      <xdr:row>2</xdr:row>
      <xdr:rowOff>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28825" cy="571500"/>
        </a:xfrm>
        <a:prstGeom prst="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 fPrintsWithSheet="0"/>
  </xdr:twoCellAnchor>
  <xdr:twoCellAnchor>
    <xdr:from>
      <xdr:col>4</xdr:col>
      <xdr:colOff>1</xdr:colOff>
      <xdr:row>2</xdr:row>
      <xdr:rowOff>0</xdr:rowOff>
    </xdr:from>
    <xdr:to>
      <xdr:col>17</xdr:col>
      <xdr:colOff>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714375</xdr:colOff>
      <xdr:row>2</xdr:row>
      <xdr:rowOff>0</xdr:rowOff>
    </xdr:to>
    <xdr:pic>
      <xdr:nvPicPr>
        <xdr:cNvPr id="3" name="Image 2">
          <a:hlinkClick xmlns:r="http://schemas.openxmlformats.org/officeDocument/2006/relationships" r:id="rId3" tooltip="Retour à la Saisi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18</xdr:col>
      <xdr:colOff>0</xdr:colOff>
      <xdr:row>2</xdr:row>
      <xdr:rowOff>0</xdr:rowOff>
    </xdr:from>
    <xdr:to>
      <xdr:col>31</xdr:col>
      <xdr:colOff>0</xdr:colOff>
      <xdr:row>26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2</xdr:row>
      <xdr:rowOff>0</xdr:rowOff>
    </xdr:to>
    <xdr:grpSp>
      <xdr:nvGrpSpPr>
        <xdr:cNvPr id="16" name="Groupe 15">
          <a:hlinkClick xmlns:r="http://schemas.openxmlformats.org/officeDocument/2006/relationships" r:id="rId6" tooltip="Répartitions CA par Villes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1790700" y="0"/>
          <a:ext cx="714375" cy="571500"/>
          <a:chOff x="2066925" y="2286000"/>
          <a:chExt cx="762000" cy="1143000"/>
        </a:xfrm>
      </xdr:grpSpPr>
      <xdr:pic>
        <xdr:nvPicPr>
          <xdr:cNvPr id="17" name="Imag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286000"/>
            <a:ext cx="762000" cy="1143000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476500"/>
            <a:ext cx="762000" cy="57150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0</xdr:colOff>
      <xdr:row>0</xdr:row>
      <xdr:rowOff>0</xdr:rowOff>
    </xdr:from>
    <xdr:to>
      <xdr:col>19</xdr:col>
      <xdr:colOff>0</xdr:colOff>
      <xdr:row>2</xdr:row>
      <xdr:rowOff>0</xdr:rowOff>
    </xdr:to>
    <xdr:grpSp>
      <xdr:nvGrpSpPr>
        <xdr:cNvPr id="19" name="Groupe 18">
          <a:hlinkClick xmlns:r="http://schemas.openxmlformats.org/officeDocument/2006/relationships" r:id="rId8" tooltip="CA et Nombre par Villes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pSpPr/>
      </xdr:nvGrpSpPr>
      <xdr:grpSpPr>
        <a:xfrm>
          <a:off x="11258550" y="0"/>
          <a:ext cx="714375" cy="571500"/>
          <a:chOff x="1123950" y="2286000"/>
          <a:chExt cx="762000" cy="1143000"/>
        </a:xfrm>
      </xdr:grpSpPr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286000"/>
            <a:ext cx="762000" cy="1143000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476500"/>
            <a:ext cx="762000" cy="571500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16</xdr:col>
      <xdr:colOff>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0</xdr:row>
      <xdr:rowOff>0</xdr:rowOff>
    </xdr:from>
    <xdr:to>
      <xdr:col>3</xdr:col>
      <xdr:colOff>57150</xdr:colOff>
      <xdr:row>2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5262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695325</xdr:colOff>
      <xdr:row>2</xdr:row>
      <xdr:rowOff>0</xdr:rowOff>
    </xdr:to>
    <xdr:pic>
      <xdr:nvPicPr>
        <xdr:cNvPr id="4" name="Image 3">
          <a:hlinkClick xmlns:r="http://schemas.openxmlformats.org/officeDocument/2006/relationships" r:id="rId3" tooltip="Retour à la Saisie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123824</xdr:colOff>
      <xdr:row>2</xdr:row>
      <xdr:rowOff>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09824" cy="571500"/>
        </a:xfrm>
        <a:prstGeom prst="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16</xdr:col>
      <xdr:colOff>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714375</xdr:colOff>
      <xdr:row>2</xdr:row>
      <xdr:rowOff>0</xdr:rowOff>
    </xdr:to>
    <xdr:pic>
      <xdr:nvPicPr>
        <xdr:cNvPr id="3" name="Image 2">
          <a:hlinkClick xmlns:r="http://schemas.openxmlformats.org/officeDocument/2006/relationships" r:id="rId3" tooltip="Retour à la Saisie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17</xdr:col>
      <xdr:colOff>0</xdr:colOff>
      <xdr:row>2</xdr:row>
      <xdr:rowOff>0</xdr:rowOff>
    </xdr:from>
    <xdr:to>
      <xdr:col>30</xdr:col>
      <xdr:colOff>0</xdr:colOff>
      <xdr:row>26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47625</xdr:colOff>
      <xdr:row>0</xdr:row>
      <xdr:rowOff>0</xdr:rowOff>
    </xdr:from>
    <xdr:to>
      <xdr:col>18</xdr:col>
      <xdr:colOff>0</xdr:colOff>
      <xdr:row>2</xdr:row>
      <xdr:rowOff>0</xdr:rowOff>
    </xdr:to>
    <xdr:grpSp>
      <xdr:nvGrpSpPr>
        <xdr:cNvPr id="8" name="Groupe 7">
          <a:hlinkClick xmlns:r="http://schemas.openxmlformats.org/officeDocument/2006/relationships" r:id="rId6" tooltip="Répartitions CA par Villes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12344400" y="0"/>
          <a:ext cx="714375" cy="571500"/>
          <a:chOff x="2066925" y="2286000"/>
          <a:chExt cx="762000" cy="1143000"/>
        </a:xfrm>
      </xdr:grpSpPr>
      <xdr:pic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286000"/>
            <a:ext cx="762000" cy="1143000"/>
          </a:xfrm>
          <a:prstGeom prst="rect">
            <a:avLst/>
          </a:prstGeom>
        </xdr:spPr>
      </xdr:pic>
      <xdr:pic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476500"/>
            <a:ext cx="762000" cy="57150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47625</xdr:colOff>
      <xdr:row>0</xdr:row>
      <xdr:rowOff>0</xdr:rowOff>
    </xdr:from>
    <xdr:to>
      <xdr:col>4</xdr:col>
      <xdr:colOff>0</xdr:colOff>
      <xdr:row>2</xdr:row>
      <xdr:rowOff>0</xdr:rowOff>
    </xdr:to>
    <xdr:grpSp>
      <xdr:nvGrpSpPr>
        <xdr:cNvPr id="11" name="Groupe 10">
          <a:hlinkClick xmlns:r="http://schemas.openxmlformats.org/officeDocument/2006/relationships" r:id="rId9" tooltip="CA et Nombre par Villes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/>
      </xdr:nvGrpSpPr>
      <xdr:grpSpPr>
        <a:xfrm>
          <a:off x="2257425" y="0"/>
          <a:ext cx="714375" cy="571500"/>
          <a:chOff x="1123950" y="2286000"/>
          <a:chExt cx="762000" cy="1143000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286000"/>
            <a:ext cx="762000" cy="1143000"/>
          </a:xfrm>
          <a:prstGeom prst="rect">
            <a:avLst/>
          </a:prstGeom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476500"/>
            <a:ext cx="762000" cy="571500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0</xdr:row>
      <xdr:rowOff>0</xdr:rowOff>
    </xdr:from>
    <xdr:to>
      <xdr:col>17</xdr:col>
      <xdr:colOff>0</xdr:colOff>
      <xdr:row>3</xdr:row>
      <xdr:rowOff>0</xdr:rowOff>
    </xdr:to>
    <xdr:sp macro="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601200" y="0"/>
          <a:ext cx="2286000" cy="571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 BERKLEY" panose="02000000000000000000" pitchFamily="2" charset="0"/>
            </a:rPr>
            <a:t>XLSolutions</a:t>
          </a:r>
        </a:p>
        <a:p>
          <a:pPr algn="ctr"/>
          <a:r>
            <a:rPr lang="fr-FR" sz="1200">
              <a:latin typeface="AR BERKLEY" panose="02000000000000000000" pitchFamily="2" charset="0"/>
            </a:rPr>
            <a:t>06.82.92.36.59</a:t>
          </a: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714375</xdr:colOff>
      <xdr:row>3</xdr:row>
      <xdr:rowOff>0</xdr:rowOff>
    </xdr:to>
    <xdr:pic>
      <xdr:nvPicPr>
        <xdr:cNvPr id="4" name="Image 3">
          <a:hlinkClick xmlns:r="http://schemas.openxmlformats.org/officeDocument/2006/relationships" r:id="rId1" tooltip="Retour à la Saisie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0"/>
          <a:ext cx="762000" cy="571500"/>
        </a:xfrm>
        <a:prstGeom prst="rect">
          <a:avLst/>
        </a:prstGeom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3</xdr:row>
      <xdr:rowOff>0</xdr:rowOff>
    </xdr:from>
    <xdr:to>
      <xdr:col>12</xdr:col>
      <xdr:colOff>0</xdr:colOff>
      <xdr:row>22</xdr:row>
      <xdr:rowOff>0</xdr:rowOff>
    </xdr:to>
    <xdr:sp macro="" textlink="">
      <xdr:nvSpPr>
        <xdr:cNvPr id="41" name="Organigramme : Alternative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/>
      </xdr:nvSpPr>
      <xdr:spPr>
        <a:xfrm>
          <a:off x="3048000" y="571500"/>
          <a:ext cx="6096000" cy="3619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2">
                  <a:lumMod val="25000"/>
                </a:schemeClr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XLSolutions</a:t>
          </a:r>
          <a:endParaRPr lang="fr-FR" sz="2800">
            <a:solidFill>
              <a:schemeClr val="bg2">
                <a:lumMod val="25000"/>
              </a:schemeClr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AR BERKLEY" panose="02000000000000000000" pitchFamily="2" charset="0"/>
          </a:endParaRPr>
        </a:p>
        <a:p>
          <a:pPr algn="ctr"/>
          <a:r>
            <a:rPr lang="fr-FR" sz="2800">
              <a:latin typeface="AR BERKLEY" panose="02000000000000000000" pitchFamily="2" charset="0"/>
            </a:rPr>
            <a:t>06.82.92.36.59</a:t>
          </a:r>
        </a:p>
        <a:p>
          <a:pPr algn="ctr"/>
          <a:r>
            <a:rPr lang="fr-FR" sz="2800">
              <a:latin typeface="AR BERKLEY" panose="02000000000000000000" pitchFamily="2" charset="0"/>
            </a:rPr>
            <a:t>xlsolutions.infos@orange.fr</a:t>
          </a:r>
        </a:p>
        <a:p>
          <a:pPr algn="ctr"/>
          <a:endParaRPr lang="fr-FR" sz="2800">
            <a:latin typeface="AR BERKLEY" panose="02000000000000000000" pitchFamily="2" charset="0"/>
          </a:endParaRPr>
        </a:p>
        <a:p>
          <a:pPr algn="ctr"/>
          <a:r>
            <a:rPr lang="fr-FR" sz="2400">
              <a:latin typeface="AR BERKLEY" panose="02000000000000000000" pitchFamily="2" charset="0"/>
            </a:rPr>
            <a:t>Toutes vos Solutions</a:t>
          </a:r>
          <a:r>
            <a:rPr lang="fr-FR" sz="2400" baseline="0">
              <a:latin typeface="AR BERKLEY" panose="02000000000000000000" pitchFamily="2" charset="0"/>
            </a:rPr>
            <a:t> Excel pour</a:t>
          </a:r>
        </a:p>
        <a:p>
          <a:pPr algn="ctr"/>
          <a:r>
            <a:rPr lang="fr-FR" sz="2400" baseline="0">
              <a:latin typeface="AR BERKLEY" panose="02000000000000000000" pitchFamily="2" charset="0"/>
            </a:rPr>
            <a:t>Votre </a:t>
          </a:r>
          <a:r>
            <a:rPr lang="fr-FR" sz="2400">
              <a:solidFill>
                <a:schemeClr val="lt1"/>
              </a:solidFill>
              <a:effectLst/>
              <a:latin typeface="AR BERKLEY" panose="02000000000000000000" pitchFamily="2" charset="0"/>
              <a:ea typeface="+mn-ea"/>
              <a:cs typeface="+mn-cs"/>
            </a:rPr>
            <a:t>Bureautique &amp; Vos Spécifiques</a:t>
          </a:r>
          <a:endParaRPr lang="fr-FR" sz="2400">
            <a:effectLst/>
            <a:latin typeface="AR BERKLEY" panose="02000000000000000000" pitchFamily="2" charset="0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5</xdr:row>
      <xdr:rowOff>0</xdr:rowOff>
    </xdr:to>
    <xdr:pic>
      <xdr:nvPicPr>
        <xdr:cNvPr id="42" name="Image 41">
          <a:hlinkClick xmlns:r="http://schemas.openxmlformats.org/officeDocument/2006/relationships" r:id="rId1" tooltip="Retour à la Saisie"/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24000" cy="952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%20BROSSEAU/Documents/Mes%20Projets/MIB/PROJET%20CLIENTS/11%20CLIENTS/Sce%20Etat%20des%20Lieux%20-%20Mathieu%20LUCIANI/Copie%20de%20SAM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O"/>
      <sheetName val="Feuil2"/>
      <sheetName val="Graph Mois"/>
      <sheetName val="Graph Villes"/>
      <sheetName val="Graph Biens"/>
      <sheetName val="AIDE"/>
      <sheetName val="TUTO"/>
      <sheetName val="PARAM"/>
      <sheetName val="Copie de SAM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t" refreshedDate="42772.767905092594" createdVersion="5" refreshedVersion="6" minRefreshableVersion="3" recordCount="2">
  <cacheSource type="worksheet">
    <worksheetSource ref="B10:W12" sheet="TABLO"/>
  </cacheSource>
  <cacheFields count="22">
    <cacheField name="Client" numFmtId="0">
      <sharedItems/>
    </cacheField>
    <cacheField name="Ref" numFmtId="0">
      <sharedItems/>
    </cacheField>
    <cacheField name="Date" numFmtId="14">
      <sharedItems containsSemiMixedTypes="0" containsNonDate="0" containsDate="1" containsString="0" minDate="2017-02-06T00:00:00" maxDate="2017-02-08T00:00:00"/>
    </cacheField>
    <cacheField name="Mois" numFmtId="0">
      <sharedItems containsBlank="1" count="27">
        <e v="#REF!"/>
        <s v="2017 02"/>
        <m u="1"/>
        <s v="2017 01" u="1"/>
        <s v="MAX 30/9/16" u="1"/>
        <s v="2016 10" u="1"/>
        <s v="2016 01" u="1"/>
        <s v="2016 11" u="1"/>
        <s v="2016 02" u="1"/>
        <s v="2015 10" u="1"/>
        <s v="2016 12" u="1"/>
        <s v="2016 03" u="1"/>
        <s v="2015 11" u="1"/>
        <s v="2016 04" u="1"/>
        <s v="2015 12" u="1"/>
        <s v="2016 05" u="1"/>
        <s v="2017 07" u="1"/>
        <s v="2016 06" u="1"/>
        <s v="2016 07" u="1"/>
        <s v="2015 06" u="1"/>
        <s v="2016 08" u="1"/>
        <s v="2012 11" u="1"/>
        <s v="2015 07" u="1"/>
        <s v="2016 09" u="1"/>
        <s v="2015 08" u="1"/>
        <s v="2015 09" u="1"/>
        <s v="1900 01" u="1"/>
      </sharedItems>
    </cacheField>
    <cacheField name="E/S" numFmtId="0">
      <sharedItems/>
    </cacheField>
    <cacheField name="Type de Bien" numFmtId="0">
      <sharedItems containsBlank="1" count="15">
        <s v="Appart. T2"/>
        <m u="1"/>
        <s v="Loc. Comm. 100 -199" u="1"/>
        <s v="Appart. T1M" u="1"/>
        <s v="Appart. T2M" u="1"/>
        <s v="local commercial 50-99" u="1"/>
        <s v="Maison T2" u="1"/>
        <s v="Appart. T3M" u="1"/>
        <s v="Maison T5" u="1"/>
        <s v="Local Commercial 50 - 99" u="1"/>
        <s v="Appart. T4M" u="1"/>
        <s v="Appart. T1" u="1"/>
        <s v="Appart. T3" u="1"/>
        <s v="Maison T4" u="1"/>
        <s v="Appart. T4" u="1"/>
      </sharedItems>
    </cacheField>
    <cacheField name="VILLE" numFmtId="0">
      <sharedItems containsBlank="1" count="11">
        <s v="Nice"/>
        <m u="1"/>
        <s v="villeneuve" u="1"/>
        <s v="SLDV" u="1"/>
        <s v="Cannes" u="1"/>
        <s v="Antibes" u="1"/>
        <s v="st paul" u="1"/>
        <s v="Valbonne" u="1"/>
        <s v="Cagnes sur mer" u="1"/>
        <s v="Saint Martin du Var" u="1"/>
        <s v="Villefranche sur mer" u="1"/>
      </sharedItems>
    </cacheField>
    <cacheField name="Chiffrage" numFmtId="0">
      <sharedItems containsNonDate="0" containsString="0" containsBlank="1"/>
    </cacheField>
    <cacheField name="Tarif" numFmtId="164">
      <sharedItems containsSemiMixedTypes="0" containsString="0" containsNumber="1" minValue="84.1" maxValue="105"/>
    </cacheField>
    <cacheField name="Etat Facture" numFmtId="0">
      <sharedItems containsNonDate="0" containsString="0" containsBlank="1"/>
    </cacheField>
    <cacheField name="Surface" numFmtId="165">
      <sharedItems containsString="0" containsBlank="1" containsNumber="1" containsInteger="1" minValue="35" maxValue="35"/>
    </cacheField>
    <cacheField name="Expert" numFmtId="165">
      <sharedItems/>
    </cacheField>
    <cacheField name="Ad" numFmtId="0">
      <sharedItems/>
    </cacheField>
    <cacheField name="Adresse" numFmtId="0">
      <sharedItems containsNonDate="0" containsString="0" containsBlank="1"/>
    </cacheField>
    <cacheField name="Propriétaire" numFmtId="0">
      <sharedItems/>
    </cacheField>
    <cacheField name="proprio" numFmtId="0">
      <sharedItems containsNonDate="0" containsString="0" containsBlank="1"/>
    </cacheField>
    <cacheField name="Loc" numFmtId="0">
      <sharedItems containsNonDate="0" containsString="0" containsBlank="1"/>
    </cacheField>
    <cacheField name="Locataire" numFmtId="0">
      <sharedItems containsNonDate="0" containsString="0" containsBlank="1"/>
    </cacheField>
    <cacheField name="Durée" numFmtId="0">
      <sharedItems containsNonDate="0" containsString="0" containsBlank="1"/>
    </cacheField>
    <cacheField name="mail locataire" numFmtId="0">
      <sharedItems containsNonDate="0" containsString="0" containsBlank="1"/>
    </cacheField>
    <cacheField name="tel locataire" numFmtId="49">
      <sharedItems containsNonDate="0" containsString="0" containsBlank="1"/>
    </cacheField>
    <cacheField name="Aut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s v="COSTA"/>
    <s v="COSTA 52"/>
    <d v="2017-02-07T00:00:00"/>
    <x v="0"/>
    <s v="EDLS"/>
    <x v="0"/>
    <x v="0"/>
    <m/>
    <n v="105"/>
    <m/>
    <n v="35"/>
    <s v="Mathieu"/>
    <s v="Adresse: "/>
    <m/>
    <s v="Propriétaire: "/>
    <m/>
    <m/>
    <m/>
    <m/>
    <m/>
    <m/>
    <m/>
  </r>
  <r>
    <s v="Alazard"/>
    <s v="ALAZ 84"/>
    <d v="2017-02-06T00:00:00"/>
    <x v="1"/>
    <s v="EDLE"/>
    <x v="0"/>
    <x v="0"/>
    <m/>
    <n v="84.1"/>
    <m/>
    <m/>
    <s v="Mathieu"/>
    <s v="Adresse: "/>
    <m/>
    <s v="Propriétaire: 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5" dataPosition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chartFormat="52" rowHeaderCaption="Villes">
  <location ref="A3:C6" firstHeaderRow="1" firstDataRow="2" firstDataCol="1"/>
  <pivotFields count="22">
    <pivotField showAll="0"/>
    <pivotField showAll="0"/>
    <pivotField numFmtId="14" showAll="0"/>
    <pivotField showAll="0"/>
    <pivotField showAll="0"/>
    <pivotField showAll="0"/>
    <pivotField axis="axisRow" showAll="0">
      <items count="12">
        <item m="1" x="5"/>
        <item m="1" x="8"/>
        <item x="0"/>
        <item m="1" x="9"/>
        <item m="1" x="10"/>
        <item h="1" m="1" x="1"/>
        <item h="1" m="1" x="7"/>
        <item h="1" m="1" x="2"/>
        <item h="1" m="1" x="4"/>
        <item h="1" m="1" x="3"/>
        <item h="1" m="1" x="6"/>
        <item t="default"/>
      </items>
    </pivotField>
    <pivotField showAll="0"/>
    <pivotField dataField="1" numFmtId="164"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</pivotFields>
  <rowFields count="1">
    <field x="6"/>
  </rowFields>
  <rowItems count="2"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A" fld="8" baseField="7" baseItem="3" numFmtId="164"/>
    <dataField name="NB" fld="8" subtotal="count" baseField="7" baseItem="2"/>
  </dataFields>
  <chartFormats count="1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29" format="3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29" format="4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29" format="5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29" format="6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  <chartFormat chart="29" format="7">
      <pivotArea type="data" outline="0" fieldPosition="0">
        <references count="2">
          <reference field="4294967294" count="1" selected="0">
            <x v="1"/>
          </reference>
          <reference field="6" count="1" selected="0">
            <x v="0"/>
          </reference>
        </references>
      </pivotArea>
    </chartFormat>
    <chartFormat chart="29" format="8">
      <pivotArea type="data" outline="0" fieldPosition="0">
        <references count="2">
          <reference field="4294967294" count="1" selected="0">
            <x v="1"/>
          </reference>
          <reference field="6" count="1" selected="0">
            <x v="1"/>
          </reference>
        </references>
      </pivotArea>
    </chartFormat>
    <chartFormat chart="29" format="9">
      <pivotArea type="data" outline="0" fieldPosition="0">
        <references count="2">
          <reference field="4294967294" count="1" selected="0">
            <x v="1"/>
          </reference>
          <reference field="6" count="1" selected="0">
            <x v="2"/>
          </reference>
        </references>
      </pivotArea>
    </chartFormat>
    <chartFormat chart="29" format="10">
      <pivotArea type="data" outline="0" fieldPosition="0">
        <references count="2">
          <reference field="4294967294" count="1" selected="0">
            <x v="1"/>
          </reference>
          <reference field="6" count="1" selected="0">
            <x v="3"/>
          </reference>
        </references>
      </pivotArea>
    </chartFormat>
    <chartFormat chart="29" format="11">
      <pivotArea type="data" outline="0" fieldPosition="0">
        <references count="2">
          <reference field="4294967294" count="1" selected="0">
            <x v="1"/>
          </reference>
          <reference field="6" count="1" selected="0">
            <x v="4"/>
          </reference>
        </references>
      </pivotArea>
    </chartFormat>
  </chartFormats>
  <pivotTableStyleInfo name="PivotStyleMedium15" showRowHeaders="1" showColHeaders="1" showRowStripes="1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chartFormat="24" rowHeaderCaption="Mois" fieldListSortAscending="1">
  <location ref="A3:B6" firstHeaderRow="1" firstDataRow="1" firstDataCol="1"/>
  <pivotFields count="22">
    <pivotField showAll="0" defaultSubtotal="0"/>
    <pivotField showAll="0" defaultSubtotal="0"/>
    <pivotField showAll="0" defaultSubtotal="0"/>
    <pivotField axis="axisRow" showAll="0" sortType="ascending" defaultSubtotal="0">
      <items count="27">
        <item m="1" x="26"/>
        <item m="1" x="21"/>
        <item m="1" x="19"/>
        <item m="1" x="22"/>
        <item m="1" x="24"/>
        <item m="1" x="25"/>
        <item m="1" x="9"/>
        <item m="1" x="12"/>
        <item m="1" x="14"/>
        <item m="1" x="6"/>
        <item m="1" x="8"/>
        <item m="1" x="11"/>
        <item m="1" x="13"/>
        <item m="1" x="15"/>
        <item m="1" x="17"/>
        <item m="1" x="18"/>
        <item m="1" x="20"/>
        <item m="1" x="23"/>
        <item m="1" x="5"/>
        <item m="1" x="7"/>
        <item m="1" x="10"/>
        <item m="1" x="3"/>
        <item x="1"/>
        <item m="1" x="16"/>
        <item m="1" x="4"/>
        <item x="0"/>
        <item m="1" x="2"/>
      </items>
    </pivotField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3"/>
  </rowFields>
  <rowItems count="3">
    <i>
      <x v="22"/>
    </i>
    <i>
      <x v="25"/>
    </i>
    <i t="grand">
      <x/>
    </i>
  </rowItems>
  <colItems count="1">
    <i/>
  </colItems>
  <dataFields count="1">
    <dataField name="Somme des Tarifs" fld="8" baseField="2" baseItem="0" numFmtId="16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1" showColStripes="0" showLastColumn="1"/>
</pivotTableDefinition>
</file>

<file path=xl/pivotTables/pivotTable3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chartFormat="21" rowHeaderCaption="Type de Biens">
  <location ref="A3:B5" firstHeaderRow="1" firstDataRow="1" firstDataCol="1"/>
  <pivotFields count="22">
    <pivotField showAll="0"/>
    <pivotField showAll="0"/>
    <pivotField numFmtId="14" showAll="0"/>
    <pivotField showAll="0"/>
    <pivotField showAll="0"/>
    <pivotField axis="axisRow" showAll="0" sortType="ascending">
      <items count="16">
        <item m="1" x="11"/>
        <item m="1" x="3"/>
        <item x="0"/>
        <item m="1" x="4"/>
        <item m="1" x="12"/>
        <item m="1" x="7"/>
        <item m="1" x="14"/>
        <item m="1" x="10"/>
        <item m="1" x="2"/>
        <item m="1" x="9"/>
        <item m="1" x="5"/>
        <item m="1" x="6"/>
        <item m="1" x="13"/>
        <item m="1" x="8"/>
        <item m="1" x="1"/>
        <item t="default"/>
      </items>
    </pivotField>
    <pivotField showAll="0"/>
    <pivotField showAll="0"/>
    <pivotField dataField="1" numFmtId="164"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</pivotFields>
  <rowFields count="1">
    <field x="5"/>
  </rowFields>
  <rowItems count="2">
    <i>
      <x v="2"/>
    </i>
    <i t="grand">
      <x/>
    </i>
  </rowItems>
  <colItems count="1">
    <i/>
  </colItems>
  <dataFields count="1">
    <dataField name="Somme de Tarif" fld="8" baseField="5" baseItem="0" numFmtId="164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</chartFormats>
  <pivotTableStyleInfo name="PivotStyleMedium15" showRowHeaders="1" showColHeaders="1" showRowStripes="1" showColStripes="0" showLastColumn="1"/>
</pivotTableDefinition>
</file>

<file path=xl/tables/table1.xml><?xml version="1.0" encoding="utf-8"?>
<table xmlns="http://schemas.openxmlformats.org/spreadsheetml/2006/main" id="1" name="Tableau1" displayName="Tableau1" ref="B10:W12" totalsRowShown="0" headerRowDxfId="48" dataDxfId="47" tableBorderDxfId="46">
  <autoFilter ref="B10:W12"/>
  <sortState ref="B11:W11">
    <sortCondition ref="D10:D11"/>
  </sortState>
  <tableColumns count="22">
    <tableColumn id="1" name="Client" dataDxfId="45"/>
    <tableColumn id="2" name="Ref" dataDxfId="44"/>
    <tableColumn id="3" name="Date" dataDxfId="43"/>
    <tableColumn id="4" name="Mois" dataDxfId="42">
      <calculatedColumnFormula>TEXT(TABLO!$D11,"AAAA MM")</calculatedColumnFormula>
    </tableColumn>
    <tableColumn id="5" name="E/S" dataDxfId="41"/>
    <tableColumn id="6" name="Type de Bien" dataDxfId="40"/>
    <tableColumn id="7" name="VILLE" dataDxfId="39"/>
    <tableColumn id="8" name="Chiffrage" dataDxfId="38"/>
    <tableColumn id="10" name="Tarif" dataDxfId="37"/>
    <tableColumn id="11" name="Etat Facture" dataDxfId="36"/>
    <tableColumn id="12" name="Surface" dataDxfId="35"/>
    <tableColumn id="13" name="Expert" dataDxfId="34"/>
    <tableColumn id="14" name="Ad" dataDxfId="33">
      <calculatedColumnFormula>"Adresse: "</calculatedColumnFormula>
    </tableColumn>
    <tableColumn id="15" name="Adresse" dataDxfId="32"/>
    <tableColumn id="16" name="Propriétaire" dataDxfId="31">
      <calculatedColumnFormula>"Propriétaire: "</calculatedColumnFormula>
    </tableColumn>
    <tableColumn id="17" name="proprio" dataDxfId="30"/>
    <tableColumn id="18" name="Loc" dataDxfId="29"/>
    <tableColumn id="19" name="Locataire" dataDxfId="28"/>
    <tableColumn id="24" name="Durée" dataDxfId="27"/>
    <tableColumn id="20" name="mail locataire" dataDxfId="26"/>
    <tableColumn id="21" name="tel locataire" dataDxfId="25"/>
    <tableColumn id="22" name="Autre" dataDxfId="2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5" name="Tableau16" displayName="Tableau16" ref="B5:T12" totalsRowShown="0" headerRowDxfId="23" dataDxfId="22" tableBorderDxfId="21">
  <autoFilter ref="B5:T12"/>
  <sortState ref="B11:W199">
    <sortCondition ref="D10:D199"/>
  </sortState>
  <tableColumns count="19">
    <tableColumn id="1" name="Client" dataDxfId="20"/>
    <tableColumn id="2" name="Ref" dataDxfId="19"/>
    <tableColumn id="3" name="Date" dataDxfId="18"/>
    <tableColumn id="4" name="Mois" dataDxfId="17"/>
    <tableColumn id="5" name="Type de service" dataDxfId="16"/>
    <tableColumn id="6" name="Type de Bien" dataDxfId="15"/>
    <tableColumn id="7" name="VILLE" dataDxfId="14"/>
    <tableColumn id="10" name="Tarif" dataDxfId="13"/>
    <tableColumn id="11" name="Etat Facture" dataDxfId="12"/>
    <tableColumn id="13" name="Expert" dataDxfId="11"/>
    <tableColumn id="14" name="Ad" dataDxfId="10"/>
    <tableColumn id="15" name="Adresse" dataDxfId="9"/>
    <tableColumn id="16" name="Propriétaire" dataDxfId="8"/>
    <tableColumn id="17" name="proprio" dataDxfId="7"/>
    <tableColumn id="18" name="Loc" dataDxfId="6"/>
    <tableColumn id="19" name="Locataire" dataDxfId="5"/>
    <tableColumn id="20" name="mail locataire" dataDxfId="4"/>
    <tableColumn id="21" name="tel locataire" dataDxfId="3"/>
    <tableColumn id="22" name="Autre" dataDxfId="2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tabTypeBien" displayName="tabTypeBien" ref="B10:B36" totalsRowShown="0">
  <autoFilter ref="B10:B36"/>
  <tableColumns count="1">
    <tableColumn id="1" name="LLIBELL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3" name="tabExpert" displayName="tabExpert" ref="D10:D14" totalsRowShown="0">
  <autoFilter ref="D10:D14"/>
  <tableColumns count="1">
    <tableColumn id="1" name="LIBELL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4" name="tabES" displayName="tabES" ref="F10:F13" totalsRowShown="0">
  <autoFilter ref="F10:F13"/>
  <tableColumns count="1">
    <tableColumn id="1" name="LIBELLE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EtatFact" displayName="tabEtatFact" ref="H10:I12" totalsRowShown="0">
  <autoFilter ref="H10:I12"/>
  <tableColumns count="2">
    <tableColumn id="1" name="LIBELLE"/>
    <tableColumn id="2" name="CODE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Client" displayName="tabClient" ref="K10:K21" totalsRowShown="0">
  <autoFilter ref="K10:K21"/>
  <tableColumns count="1">
    <tableColumn id="1" name="NOM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9" name="tabChiffrage" displayName="tabChiffrage" ref="N10:N12" totalsRowShown="0" dataDxfId="1">
  <autoFilter ref="N10:N12"/>
  <tableColumns count="1">
    <tableColumn id="1" name="LIBELL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2"/>
  <sheetViews>
    <sheetView showGridLines="0" tabSelected="1" topLeftCell="A4" zoomScale="90" zoomScaleNormal="90" workbookViewId="0">
      <selection activeCell="B13" sqref="B13"/>
    </sheetView>
  </sheetViews>
  <sheetFormatPr baseColWidth="10" defaultColWidth="11.42578125" defaultRowHeight="15"/>
  <cols>
    <col min="1" max="1" width="2.7109375" style="12" customWidth="1"/>
    <col min="2" max="2" width="10.7109375" style="12" bestFit="1" customWidth="1"/>
    <col min="3" max="3" width="10.7109375" style="12" customWidth="1"/>
    <col min="4" max="4" width="12.28515625" style="12" customWidth="1"/>
    <col min="5" max="5" width="8" style="12" hidden="1" customWidth="1"/>
    <col min="6" max="6" width="6.28515625" style="12" customWidth="1"/>
    <col min="7" max="7" width="12.28515625" style="12" customWidth="1"/>
    <col min="8" max="8" width="5.42578125" style="12" customWidth="1"/>
    <col min="9" max="9" width="7.28515625" style="12" customWidth="1"/>
    <col min="10" max="10" width="10" style="12" customWidth="1"/>
    <col min="11" max="11" width="6.5703125" style="12" customWidth="1"/>
    <col min="12" max="12" width="10.140625" style="12" customWidth="1"/>
    <col min="13" max="13" width="9.42578125" style="12" customWidth="1"/>
    <col min="14" max="14" width="1" style="16" customWidth="1"/>
    <col min="15" max="15" width="32.42578125" style="12" customWidth="1"/>
    <col min="16" max="16" width="0.85546875" style="12" customWidth="1"/>
    <col min="17" max="17" width="16.42578125" style="12" customWidth="1"/>
    <col min="18" max="18" width="1.140625" style="12" customWidth="1"/>
    <col min="19" max="19" width="21" style="12" customWidth="1"/>
    <col min="20" max="20" width="9.42578125" style="12" customWidth="1"/>
    <col min="21" max="21" width="33.42578125" style="12" hidden="1" customWidth="1"/>
    <col min="22" max="22" width="15" style="45" hidden="1" customWidth="1"/>
    <col min="23" max="23" width="50.7109375" style="12" customWidth="1"/>
    <col min="24" max="16384" width="11.42578125" style="12"/>
  </cols>
  <sheetData>
    <row r="1" spans="1:23" ht="15" hidden="1" customHeight="1">
      <c r="A1" s="55" t="s">
        <v>40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31"/>
      <c r="M1" s="31"/>
      <c r="Q1" s="12" t="s">
        <v>88</v>
      </c>
      <c r="S1" s="2">
        <f>COUNTIF(M:M,"Claire")</f>
        <v>0</v>
      </c>
      <c r="T1" s="2">
        <f>S1-S2</f>
        <v>-2</v>
      </c>
    </row>
    <row r="2" spans="1:23" ht="15" hidden="1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31"/>
      <c r="M2" s="31"/>
      <c r="Q2" s="12" t="s">
        <v>89</v>
      </c>
      <c r="S2" s="2">
        <f>COUNTIF(M:M,"Mathieu")</f>
        <v>2</v>
      </c>
      <c r="T2" s="2">
        <f>S2-S1</f>
        <v>2</v>
      </c>
    </row>
    <row r="3" spans="1:23" ht="12" hidden="1" customHeight="1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31"/>
      <c r="M3" s="31"/>
    </row>
    <row r="4" spans="1:23">
      <c r="Q4" s="12" t="s">
        <v>88</v>
      </c>
      <c r="S4" s="2">
        <f>COUNTIF(M:M,"Claire")</f>
        <v>0</v>
      </c>
      <c r="T4" s="2">
        <f>S4-S5</f>
        <v>-2</v>
      </c>
    </row>
    <row r="5" spans="1:23">
      <c r="Q5" s="12" t="s">
        <v>89</v>
      </c>
      <c r="S5" s="2">
        <f>COUNTIF(M:M,"Mathieu")</f>
        <v>2</v>
      </c>
      <c r="T5" s="2">
        <f>S5-S4</f>
        <v>2</v>
      </c>
    </row>
    <row r="6" spans="1:23" ht="69" customHeight="1"/>
    <row r="7" spans="1:23" hidden="1"/>
    <row r="8" spans="1:23" hidden="1"/>
    <row r="9" spans="1:23" ht="12" hidden="1" customHeight="1"/>
    <row r="10" spans="1:23" s="1" customFormat="1" ht="18" customHeight="1">
      <c r="B10" s="17" t="s">
        <v>8</v>
      </c>
      <c r="C10" s="18" t="s">
        <v>30</v>
      </c>
      <c r="D10" s="18" t="s">
        <v>31</v>
      </c>
      <c r="E10" s="18" t="s">
        <v>38</v>
      </c>
      <c r="F10" s="18" t="s">
        <v>32</v>
      </c>
      <c r="G10" s="18" t="s">
        <v>33</v>
      </c>
      <c r="H10" s="18" t="s">
        <v>0</v>
      </c>
      <c r="I10" s="36" t="s">
        <v>39</v>
      </c>
      <c r="J10" s="18" t="s">
        <v>34</v>
      </c>
      <c r="K10" s="18" t="s">
        <v>35</v>
      </c>
      <c r="L10" s="19" t="s">
        <v>54</v>
      </c>
      <c r="M10" s="19" t="s">
        <v>91</v>
      </c>
      <c r="N10" s="20" t="s">
        <v>68</v>
      </c>
      <c r="O10" s="18" t="s">
        <v>66</v>
      </c>
      <c r="P10" s="18" t="s">
        <v>69</v>
      </c>
      <c r="Q10" s="18" t="s">
        <v>56</v>
      </c>
      <c r="R10" s="18" t="s">
        <v>70</v>
      </c>
      <c r="S10" s="18" t="s">
        <v>55</v>
      </c>
      <c r="T10" s="18" t="s">
        <v>109</v>
      </c>
      <c r="U10" s="21" t="s">
        <v>58</v>
      </c>
      <c r="V10" s="46" t="s">
        <v>90</v>
      </c>
      <c r="W10" s="18" t="s">
        <v>36</v>
      </c>
    </row>
    <row r="11" spans="1:23">
      <c r="B11" s="48" t="s">
        <v>53</v>
      </c>
      <c r="C11" s="49" t="s">
        <v>108</v>
      </c>
      <c r="D11" s="50">
        <v>42773</v>
      </c>
      <c r="E11" s="51" t="e">
        <f>TEXT(TABLO!#REF!,"AAAA MM")</f>
        <v>#REF!</v>
      </c>
      <c r="F11" s="49" t="s">
        <v>72</v>
      </c>
      <c r="G11" s="49" t="s">
        <v>60</v>
      </c>
      <c r="H11" s="49" t="s">
        <v>37</v>
      </c>
      <c r="I11" s="49"/>
      <c r="J11" s="52">
        <v>105</v>
      </c>
      <c r="K11" s="49"/>
      <c r="L11" s="53">
        <v>35</v>
      </c>
      <c r="M11" s="53" t="s">
        <v>18</v>
      </c>
      <c r="N11" s="51" t="str">
        <f t="shared" ref="N11" si="0">"Adresse: "</f>
        <v xml:space="preserve">Adresse: </v>
      </c>
      <c r="O11" s="49"/>
      <c r="P11" s="51" t="str">
        <f t="shared" ref="P11" si="1">"Propriétaire: "</f>
        <v xml:space="preserve">Propriétaire: </v>
      </c>
      <c r="Q11" s="14"/>
      <c r="R11" s="51"/>
      <c r="S11" s="29"/>
      <c r="T11" s="49"/>
      <c r="U11" s="14"/>
      <c r="V11" s="47"/>
      <c r="W11" s="48"/>
    </row>
    <row r="12" spans="1:23">
      <c r="B12" s="48" t="s">
        <v>21</v>
      </c>
      <c r="C12" s="28" t="s">
        <v>111</v>
      </c>
      <c r="D12" s="50">
        <v>42772</v>
      </c>
      <c r="E12" s="51" t="str">
        <f>TEXT(TABLO!$D12,"AAAA MM")</f>
        <v>2017 02</v>
      </c>
      <c r="F12" s="49" t="s">
        <v>71</v>
      </c>
      <c r="G12" s="49" t="s">
        <v>60</v>
      </c>
      <c r="H12" s="49" t="s">
        <v>37</v>
      </c>
      <c r="I12" s="49"/>
      <c r="J12" s="52">
        <v>84.1</v>
      </c>
      <c r="K12" s="49"/>
      <c r="L12" s="53"/>
      <c r="M12" s="53" t="s">
        <v>18</v>
      </c>
      <c r="N12" s="51" t="str">
        <f>"Adresse: "</f>
        <v xml:space="preserve">Adresse: </v>
      </c>
      <c r="O12" s="49"/>
      <c r="P12" s="51" t="str">
        <f>"Propriétaire: "</f>
        <v xml:space="preserve">Propriétaire: </v>
      </c>
      <c r="Q12" s="14"/>
      <c r="R12" s="51"/>
      <c r="S12" s="54"/>
      <c r="T12" s="49"/>
      <c r="U12" s="14"/>
      <c r="V12" s="47"/>
      <c r="W12" s="48"/>
    </row>
  </sheetData>
  <mergeCells count="1">
    <mergeCell ref="A1:K3"/>
  </mergeCells>
  <dataValidations count="4">
    <dataValidation type="list" errorStyle="information" allowBlank="1" showInputMessage="1" showErrorMessage="1" errorTitle="Nouveau Client" error="Entrez un Nouveau Client" sqref="B11:B12">
      <formula1>selClient</formula1>
    </dataValidation>
    <dataValidation type="list" allowBlank="1" showInputMessage="1" showErrorMessage="1" sqref="F11:F12">
      <formula1>selES</formula1>
    </dataValidation>
    <dataValidation type="list" allowBlank="1" showInputMessage="1" showErrorMessage="1" sqref="G11:G12">
      <formula1>selTypeBien</formula1>
    </dataValidation>
    <dataValidation type="list" allowBlank="1" showInputMessage="1" showErrorMessage="1" sqref="M11:M12">
      <formula1>selExpert</formula1>
    </dataValidation>
  </dataValidations>
  <pageMargins left="0.7" right="0.7" top="0.75" bottom="0.75" header="0.3" footer="0.3"/>
  <pageSetup paperSize="9" orientation="portrait" horizont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T12"/>
  <sheetViews>
    <sheetView showGridLines="0" zoomScale="90" zoomScaleNormal="90" workbookViewId="0">
      <pane ySplit="5" topLeftCell="A6" activePane="bottomLeft" state="frozen"/>
      <selection activeCell="C1" sqref="C1"/>
      <selection pane="bottomLeft" activeCell="O14" sqref="O14"/>
    </sheetView>
  </sheetViews>
  <sheetFormatPr baseColWidth="10" defaultColWidth="11.42578125" defaultRowHeight="15"/>
  <cols>
    <col min="1" max="1" width="2.7109375" style="12" customWidth="1"/>
    <col min="2" max="2" width="10.7109375" style="12" bestFit="1" customWidth="1"/>
    <col min="3" max="3" width="10.7109375" style="12" customWidth="1"/>
    <col min="4" max="4" width="12.28515625" style="12" customWidth="1"/>
    <col min="5" max="5" width="8" style="12" hidden="1" customWidth="1"/>
    <col min="6" max="6" width="28.85546875" style="12" customWidth="1"/>
    <col min="7" max="7" width="25.85546875" style="12" customWidth="1"/>
    <col min="8" max="8" width="5.42578125" style="12" customWidth="1"/>
    <col min="9" max="9" width="10" style="12" customWidth="1"/>
    <col min="10" max="10" width="6.5703125" style="12" customWidth="1"/>
    <col min="11" max="11" width="9.42578125" style="12" customWidth="1"/>
    <col min="12" max="12" width="1" style="16" customWidth="1"/>
    <col min="13" max="13" width="32.42578125" style="12" customWidth="1"/>
    <col min="14" max="14" width="0.85546875" style="12" customWidth="1"/>
    <col min="15" max="15" width="16.42578125" style="12" customWidth="1"/>
    <col min="16" max="16" width="1.140625" style="12" customWidth="1"/>
    <col min="17" max="17" width="17.140625" style="12" customWidth="1"/>
    <col min="18" max="18" width="33.42578125" style="12" customWidth="1"/>
    <col min="19" max="19" width="15" style="32" customWidth="1"/>
    <col min="20" max="20" width="50.7109375" style="12" customWidth="1"/>
    <col min="21" max="16384" width="11.42578125" style="12"/>
  </cols>
  <sheetData>
    <row r="1" spans="2:20" ht="7.5" customHeight="1"/>
    <row r="2" spans="2:20" hidden="1"/>
    <row r="3" spans="2:20" hidden="1"/>
    <row r="4" spans="2:20" ht="12" hidden="1" customHeight="1"/>
    <row r="5" spans="2:20" s="1" customFormat="1" ht="18" customHeight="1" thickBot="1">
      <c r="B5" s="17" t="s">
        <v>8</v>
      </c>
      <c r="C5" s="18" t="s">
        <v>30</v>
      </c>
      <c r="D5" s="18" t="s">
        <v>31</v>
      </c>
      <c r="E5" s="18" t="s">
        <v>38</v>
      </c>
      <c r="F5" s="18" t="s">
        <v>97</v>
      </c>
      <c r="G5" s="18" t="s">
        <v>33</v>
      </c>
      <c r="H5" s="18" t="s">
        <v>0</v>
      </c>
      <c r="I5" s="18" t="s">
        <v>34</v>
      </c>
      <c r="J5" s="18" t="s">
        <v>35</v>
      </c>
      <c r="K5" s="19" t="s">
        <v>91</v>
      </c>
      <c r="L5" s="20" t="s">
        <v>68</v>
      </c>
      <c r="M5" s="18" t="s">
        <v>66</v>
      </c>
      <c r="N5" s="18" t="s">
        <v>69</v>
      </c>
      <c r="O5" s="18" t="s">
        <v>56</v>
      </c>
      <c r="P5" s="18" t="s">
        <v>70</v>
      </c>
      <c r="Q5" s="18" t="s">
        <v>55</v>
      </c>
      <c r="R5" s="21" t="s">
        <v>58</v>
      </c>
      <c r="S5" s="33" t="s">
        <v>90</v>
      </c>
      <c r="T5" s="18" t="s">
        <v>36</v>
      </c>
    </row>
    <row r="6" spans="2:20" ht="15" customHeight="1">
      <c r="B6" s="22"/>
      <c r="C6" s="23"/>
      <c r="D6" s="24"/>
      <c r="E6" s="30"/>
      <c r="F6" s="23" t="s">
        <v>98</v>
      </c>
      <c r="G6" s="23" t="s">
        <v>83</v>
      </c>
      <c r="H6" s="23"/>
      <c r="I6" s="25"/>
      <c r="J6" s="23"/>
      <c r="K6" s="23"/>
      <c r="L6" s="26"/>
      <c r="M6" s="23"/>
      <c r="N6" s="23"/>
      <c r="O6" s="44" t="s">
        <v>106</v>
      </c>
      <c r="P6" s="23"/>
      <c r="Q6" s="27"/>
      <c r="R6" s="23"/>
      <c r="S6" s="34"/>
      <c r="T6" s="23"/>
    </row>
    <row r="7" spans="2:20">
      <c r="B7" s="37"/>
      <c r="C7" s="38"/>
      <c r="D7" s="39"/>
      <c r="E7" s="40"/>
      <c r="F7" s="38" t="s">
        <v>99</v>
      </c>
      <c r="G7" s="38"/>
      <c r="H7" s="38"/>
      <c r="I7" s="42"/>
      <c r="J7" s="38"/>
      <c r="K7" s="43"/>
      <c r="L7" s="40"/>
      <c r="M7" s="38"/>
      <c r="N7" s="40"/>
      <c r="O7" s="14"/>
      <c r="P7" s="40"/>
      <c r="Q7" s="41"/>
      <c r="R7" s="14"/>
      <c r="S7" s="35"/>
      <c r="T7" s="37"/>
    </row>
    <row r="8" spans="2:20">
      <c r="B8" s="37"/>
      <c r="C8" s="38"/>
      <c r="D8" s="39"/>
      <c r="E8" s="40"/>
      <c r="F8" s="38" t="s">
        <v>100</v>
      </c>
      <c r="G8" s="38"/>
      <c r="H8" s="38"/>
      <c r="I8" s="42"/>
      <c r="J8" s="38"/>
      <c r="K8" s="43"/>
      <c r="L8" s="40"/>
      <c r="M8" s="38"/>
      <c r="N8" s="40"/>
      <c r="O8" s="14"/>
      <c r="P8" s="40"/>
      <c r="Q8" s="41"/>
      <c r="R8" s="14"/>
      <c r="S8" s="35"/>
      <c r="T8" s="37"/>
    </row>
    <row r="9" spans="2:20">
      <c r="B9" s="37"/>
      <c r="C9" s="38"/>
      <c r="D9" s="39"/>
      <c r="E9" s="40"/>
      <c r="F9" s="28" t="s">
        <v>101</v>
      </c>
      <c r="G9" s="38"/>
      <c r="H9" s="38"/>
      <c r="I9" s="42"/>
      <c r="J9" s="38"/>
      <c r="K9" s="43"/>
      <c r="L9" s="40"/>
      <c r="M9" s="38"/>
      <c r="N9" s="40"/>
      <c r="O9" s="14"/>
      <c r="P9" s="40"/>
      <c r="Q9" s="41"/>
      <c r="R9" s="14"/>
      <c r="S9" s="35"/>
      <c r="T9" s="37"/>
    </row>
    <row r="10" spans="2:20">
      <c r="B10" s="37"/>
      <c r="C10" s="38"/>
      <c r="D10" s="39"/>
      <c r="E10" s="40"/>
      <c r="F10" s="28" t="s">
        <v>102</v>
      </c>
      <c r="G10" s="38"/>
      <c r="H10" s="38"/>
      <c r="I10" s="42"/>
      <c r="J10" s="38"/>
      <c r="K10" s="43"/>
      <c r="L10" s="40"/>
      <c r="M10" s="38"/>
      <c r="N10" s="40"/>
      <c r="O10" s="14"/>
      <c r="P10" s="40"/>
      <c r="Q10" s="41"/>
      <c r="R10" s="14"/>
      <c r="S10" s="35"/>
      <c r="T10" s="37"/>
    </row>
    <row r="11" spans="2:20">
      <c r="B11" s="37"/>
      <c r="C11" s="38"/>
      <c r="D11" s="39"/>
      <c r="E11" s="40"/>
      <c r="F11" s="28" t="s">
        <v>103</v>
      </c>
      <c r="G11" s="38"/>
      <c r="H11" s="38"/>
      <c r="I11" s="42"/>
      <c r="J11" s="38"/>
      <c r="K11" s="43"/>
      <c r="L11" s="40"/>
      <c r="M11" s="38"/>
      <c r="N11" s="40"/>
      <c r="O11" s="14"/>
      <c r="P11" s="40"/>
      <c r="Q11" s="41"/>
      <c r="R11" s="14"/>
      <c r="S11" s="35"/>
      <c r="T11" s="37"/>
    </row>
    <row r="12" spans="2:20">
      <c r="B12" s="37"/>
      <c r="C12" s="38"/>
      <c r="D12" s="39"/>
      <c r="E12" s="40"/>
      <c r="F12" s="28" t="s">
        <v>104</v>
      </c>
      <c r="G12" s="38" t="s">
        <v>15</v>
      </c>
      <c r="H12" s="38"/>
      <c r="I12" s="42">
        <v>185</v>
      </c>
      <c r="J12" s="38" t="s">
        <v>20</v>
      </c>
      <c r="K12" s="43"/>
      <c r="L12" s="40"/>
      <c r="M12" s="38"/>
      <c r="N12" s="40"/>
      <c r="O12" s="14" t="s">
        <v>105</v>
      </c>
      <c r="P12" s="40"/>
      <c r="Q12" s="41"/>
      <c r="R12" s="14"/>
      <c r="S12" s="35"/>
      <c r="T12" s="37"/>
    </row>
  </sheetData>
  <conditionalFormatting sqref="I6:I12">
    <cfRule type="dataBar" priority="19">
      <dataBar>
        <cfvo type="min"/>
        <cfvo type="max"/>
        <color rgb="FF008AEF"/>
      </dataBar>
    </cfRule>
  </conditionalFormatting>
  <dataValidations count="4">
    <dataValidation type="list" allowBlank="1" showInputMessage="1" showErrorMessage="1" sqref="J6:J12">
      <formula1>selEtatFact</formula1>
    </dataValidation>
    <dataValidation type="list" allowBlank="1" showInputMessage="1" showErrorMessage="1" sqref="K6:K12">
      <formula1>selExpert</formula1>
    </dataValidation>
    <dataValidation type="list" allowBlank="1" showInputMessage="1" showErrorMessage="1" sqref="G6:G12">
      <formula1>selTypeBien</formula1>
    </dataValidation>
    <dataValidation type="list" errorStyle="information" allowBlank="1" showInputMessage="1" showErrorMessage="1" errorTitle="Nouveau Client" error="Entrez un Nouveau Client" sqref="B6:B12">
      <formula1>selClient</formula1>
    </dataValidation>
  </dataValidations>
  <pageMargins left="0.7" right="0.7" top="0.75" bottom="0.75" header="0.3" footer="0.3"/>
  <pageSetup paperSize="9" orientation="portrait" horizontalDpi="4294967292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10"/>
  <sheetViews>
    <sheetView showGridLines="0" showRowColHeaders="0" zoomScaleNormal="100" workbookViewId="0"/>
  </sheetViews>
  <sheetFormatPr baseColWidth="10" defaultColWidth="11.42578125" defaultRowHeight="15"/>
  <cols>
    <col min="1" max="1" width="12.5703125" customWidth="1"/>
    <col min="2" max="2" width="8" customWidth="1"/>
    <col min="3" max="3" width="3.5703125" customWidth="1"/>
    <col min="4" max="4" width="2.7109375" customWidth="1"/>
    <col min="5" max="17" width="10.7109375" customWidth="1"/>
    <col min="18" max="18" width="2.7109375" customWidth="1"/>
    <col min="19" max="31" width="10.7109375" customWidth="1"/>
  </cols>
  <sheetData>
    <row r="1" spans="1:31" ht="30" customHeight="1">
      <c r="E1" s="56" t="s">
        <v>46</v>
      </c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S1" s="56" t="s">
        <v>47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</row>
    <row r="3" spans="1:31">
      <c r="B3" s="5" t="s">
        <v>57</v>
      </c>
    </row>
    <row r="4" spans="1:31">
      <c r="A4" s="5" t="s">
        <v>52</v>
      </c>
      <c r="B4" t="s">
        <v>44</v>
      </c>
      <c r="C4" t="s">
        <v>45</v>
      </c>
    </row>
    <row r="5" spans="1:31">
      <c r="A5" s="6" t="s">
        <v>37</v>
      </c>
      <c r="B5" s="7">
        <v>189.1</v>
      </c>
      <c r="C5" s="4">
        <v>2</v>
      </c>
    </row>
    <row r="6" spans="1:31">
      <c r="A6" s="6" t="s">
        <v>41</v>
      </c>
      <c r="B6" s="7">
        <v>189.1</v>
      </c>
      <c r="C6" s="4">
        <v>2</v>
      </c>
    </row>
    <row r="7" spans="1:31">
      <c r="D7" s="4"/>
    </row>
    <row r="8" spans="1:31">
      <c r="D8" s="4"/>
    </row>
    <row r="9" spans="1:31">
      <c r="D9" s="4"/>
    </row>
    <row r="10" spans="1:31">
      <c r="D10" s="4"/>
    </row>
  </sheetData>
  <mergeCells count="2">
    <mergeCell ref="E1:Q1"/>
    <mergeCell ref="S1:AE1"/>
  </mergeCell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6"/>
  <sheetViews>
    <sheetView showGridLines="0" showRowColHeaders="0" workbookViewId="0"/>
  </sheetViews>
  <sheetFormatPr baseColWidth="10" defaultColWidth="11.42578125" defaultRowHeight="15"/>
  <cols>
    <col min="1" max="1" width="12.5703125" customWidth="1"/>
    <col min="2" max="2" width="16.7109375" customWidth="1"/>
    <col min="3" max="3" width="2.7109375" customWidth="1"/>
  </cols>
  <sheetData>
    <row r="1" spans="1:16" ht="30" customHeight="1">
      <c r="D1" s="56" t="s">
        <v>51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3" spans="1:16">
      <c r="A3" s="5" t="s">
        <v>38</v>
      </c>
      <c r="B3" t="s">
        <v>42</v>
      </c>
    </row>
    <row r="4" spans="1:16">
      <c r="A4" s="6" t="s">
        <v>110</v>
      </c>
      <c r="B4" s="7">
        <v>84.1</v>
      </c>
    </row>
    <row r="5" spans="1:16">
      <c r="A5" s="6" t="s">
        <v>107</v>
      </c>
      <c r="B5" s="7">
        <v>105</v>
      </c>
    </row>
    <row r="6" spans="1:16">
      <c r="A6" s="6" t="s">
        <v>41</v>
      </c>
      <c r="B6" s="7">
        <v>189.1</v>
      </c>
    </row>
  </sheetData>
  <mergeCells count="1">
    <mergeCell ref="D1:P1"/>
  </mergeCell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5"/>
  <sheetViews>
    <sheetView showGridLines="0" showRowColHeaders="0" zoomScaleNormal="100" workbookViewId="0"/>
  </sheetViews>
  <sheetFormatPr baseColWidth="10" defaultColWidth="11.42578125" defaultRowHeight="15"/>
  <cols>
    <col min="1" max="1" width="15.5703125" customWidth="1"/>
    <col min="2" max="2" width="14.85546875" customWidth="1"/>
    <col min="3" max="3" width="2.7109375" customWidth="1"/>
    <col min="17" max="17" width="2.7109375" customWidth="1"/>
  </cols>
  <sheetData>
    <row r="1" spans="1:30" ht="30" customHeight="1">
      <c r="D1" s="56" t="s">
        <v>48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R1" s="56" t="s">
        <v>50</v>
      </c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</row>
    <row r="3" spans="1:30">
      <c r="A3" s="5" t="s">
        <v>49</v>
      </c>
      <c r="B3" t="s">
        <v>43</v>
      </c>
    </row>
    <row r="4" spans="1:30">
      <c r="A4" s="6" t="s">
        <v>60</v>
      </c>
      <c r="B4" s="7">
        <v>189.1</v>
      </c>
    </row>
    <row r="5" spans="1:30">
      <c r="A5" s="6" t="s">
        <v>41</v>
      </c>
      <c r="B5" s="7">
        <v>189.1</v>
      </c>
    </row>
  </sheetData>
  <mergeCells count="2">
    <mergeCell ref="D1:P1"/>
    <mergeCell ref="R1:AD1"/>
  </mergeCell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6"/>
  <sheetViews>
    <sheetView workbookViewId="0">
      <pane ySplit="10" topLeftCell="A11" activePane="bottomLeft" state="frozen"/>
      <selection pane="bottomLeft" activeCell="K22" sqref="K22"/>
    </sheetView>
  </sheetViews>
  <sheetFormatPr baseColWidth="10" defaultColWidth="11.42578125" defaultRowHeight="15"/>
  <cols>
    <col min="1" max="1" width="2.7109375" customWidth="1"/>
    <col min="2" max="2" width="25.7109375" customWidth="1"/>
    <col min="3" max="3" width="2.7109375" customWidth="1"/>
    <col min="5" max="5" width="2.7109375" customWidth="1"/>
    <col min="6" max="6" width="25.7109375" customWidth="1"/>
    <col min="7" max="7" width="2.7109375" customWidth="1"/>
    <col min="8" max="8" width="25.7109375" customWidth="1"/>
    <col min="9" max="9" width="0" hidden="1" customWidth="1"/>
    <col min="10" max="10" width="2.7109375" customWidth="1"/>
    <col min="11" max="11" width="25.7109375" customWidth="1"/>
    <col min="12" max="13" width="2.7109375" customWidth="1"/>
    <col min="14" max="14" width="10.7109375" customWidth="1"/>
  </cols>
  <sheetData>
    <row r="1" spans="1:14" s="11" customFormat="1" ht="14.25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s="11" customFormat="1" ht="14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4" s="11" customFormat="1" ht="14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8" spans="1:14" s="3" customFormat="1" ht="36">
      <c r="B8" s="10" t="s">
        <v>5</v>
      </c>
      <c r="D8" s="10" t="s">
        <v>6</v>
      </c>
      <c r="F8" s="10" t="s">
        <v>4</v>
      </c>
      <c r="H8" s="57" t="s">
        <v>7</v>
      </c>
      <c r="I8" s="57"/>
      <c r="K8" s="10" t="s">
        <v>8</v>
      </c>
      <c r="N8" s="10" t="s">
        <v>9</v>
      </c>
    </row>
    <row r="9" spans="1:14" s="9" customFormat="1">
      <c r="B9" s="9" t="s">
        <v>28</v>
      </c>
      <c r="D9" s="9" t="s">
        <v>10</v>
      </c>
      <c r="F9" s="9" t="s">
        <v>28</v>
      </c>
      <c r="H9" s="9" t="s">
        <v>28</v>
      </c>
      <c r="K9" s="9" t="s">
        <v>10</v>
      </c>
    </row>
    <row r="10" spans="1:14" hidden="1">
      <c r="B10" t="s">
        <v>1</v>
      </c>
      <c r="D10" t="s">
        <v>2</v>
      </c>
      <c r="F10" t="s">
        <v>2</v>
      </c>
      <c r="H10" t="s">
        <v>2</v>
      </c>
      <c r="I10" t="s">
        <v>3</v>
      </c>
      <c r="K10" t="s">
        <v>10</v>
      </c>
      <c r="N10" t="s">
        <v>2</v>
      </c>
    </row>
    <row r="11" spans="1:14">
      <c r="B11" t="s">
        <v>59</v>
      </c>
      <c r="D11" t="s">
        <v>17</v>
      </c>
      <c r="F11" t="s">
        <v>71</v>
      </c>
      <c r="H11" t="s">
        <v>19</v>
      </c>
      <c r="I11">
        <v>1</v>
      </c>
      <c r="K11" t="s">
        <v>21</v>
      </c>
      <c r="N11" s="2" t="s">
        <v>26</v>
      </c>
    </row>
    <row r="12" spans="1:14">
      <c r="B12" t="s">
        <v>74</v>
      </c>
      <c r="D12" t="s">
        <v>18</v>
      </c>
      <c r="F12" t="s">
        <v>72</v>
      </c>
      <c r="H12" t="s">
        <v>20</v>
      </c>
      <c r="I12">
        <v>2</v>
      </c>
      <c r="K12" t="s">
        <v>22</v>
      </c>
      <c r="N12" s="2" t="s">
        <v>27</v>
      </c>
    </row>
    <row r="13" spans="1:14">
      <c r="B13" t="s">
        <v>60</v>
      </c>
      <c r="D13" t="s">
        <v>86</v>
      </c>
      <c r="F13" t="s">
        <v>73</v>
      </c>
      <c r="H13" s="13"/>
      <c r="I13">
        <v>3</v>
      </c>
      <c r="K13" t="s">
        <v>23</v>
      </c>
    </row>
    <row r="14" spans="1:14">
      <c r="B14" t="s">
        <v>75</v>
      </c>
      <c r="D14" t="s">
        <v>87</v>
      </c>
      <c r="K14" t="s">
        <v>24</v>
      </c>
    </row>
    <row r="15" spans="1:14">
      <c r="B15" t="s">
        <v>61</v>
      </c>
      <c r="K15" t="s">
        <v>25</v>
      </c>
    </row>
    <row r="16" spans="1:14">
      <c r="B16" t="s">
        <v>76</v>
      </c>
      <c r="K16" t="s">
        <v>53</v>
      </c>
    </row>
    <row r="17" spans="2:11">
      <c r="B17" t="s">
        <v>62</v>
      </c>
      <c r="K17" t="s">
        <v>67</v>
      </c>
    </row>
    <row r="18" spans="2:11">
      <c r="B18" t="s">
        <v>77</v>
      </c>
      <c r="K18" t="s">
        <v>92</v>
      </c>
    </row>
    <row r="19" spans="2:11">
      <c r="B19" t="s">
        <v>63</v>
      </c>
      <c r="K19" s="15" t="s">
        <v>93</v>
      </c>
    </row>
    <row r="20" spans="2:11">
      <c r="B20" t="s">
        <v>78</v>
      </c>
      <c r="K20" t="s">
        <v>96</v>
      </c>
    </row>
    <row r="21" spans="2:11">
      <c r="B21" t="s">
        <v>64</v>
      </c>
      <c r="K21" t="s">
        <v>65</v>
      </c>
    </row>
    <row r="22" spans="2:11">
      <c r="B22" t="s">
        <v>79</v>
      </c>
    </row>
    <row r="23" spans="2:11">
      <c r="B23" t="s">
        <v>11</v>
      </c>
    </row>
    <row r="24" spans="2:11">
      <c r="B24" t="s">
        <v>80</v>
      </c>
    </row>
    <row r="25" spans="2:11">
      <c r="B25" t="s">
        <v>12</v>
      </c>
    </row>
    <row r="26" spans="2:11">
      <c r="B26" t="s">
        <v>81</v>
      </c>
    </row>
    <row r="27" spans="2:11">
      <c r="B27" t="s">
        <v>13</v>
      </c>
    </row>
    <row r="28" spans="2:11">
      <c r="B28" t="s">
        <v>82</v>
      </c>
    </row>
    <row r="29" spans="2:11">
      <c r="B29" t="s">
        <v>14</v>
      </c>
    </row>
    <row r="30" spans="2:11">
      <c r="B30" t="s">
        <v>83</v>
      </c>
    </row>
    <row r="31" spans="2:11">
      <c r="B31" t="s">
        <v>15</v>
      </c>
    </row>
    <row r="32" spans="2:11">
      <c r="B32" t="s">
        <v>84</v>
      </c>
    </row>
    <row r="33" spans="2:2">
      <c r="B33" t="s">
        <v>16</v>
      </c>
    </row>
    <row r="34" spans="2:2">
      <c r="B34" t="s">
        <v>85</v>
      </c>
    </row>
    <row r="35" spans="2:2">
      <c r="B35" t="s">
        <v>95</v>
      </c>
    </row>
    <row r="36" spans="2:2">
      <c r="B36" t="s">
        <v>94</v>
      </c>
    </row>
  </sheetData>
  <mergeCells count="2">
    <mergeCell ref="H8:I8"/>
    <mergeCell ref="A1:M3"/>
  </mergeCells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showRowColHeaders="0" workbookViewId="0">
      <selection activeCell="B10" sqref="B10"/>
    </sheetView>
  </sheetViews>
  <sheetFormatPr baseColWidth="10" defaultColWidth="11.42578125" defaultRowHeight="15"/>
  <cols>
    <col min="1" max="16384" width="11.42578125" style="8"/>
  </cols>
  <sheetData/>
  <sheetProtection algorithmName="SHA-512" hashValue="rMI9qLwbO7PC1oyZ8QEWANw0jmgsMjSfDtWP7cHS0TZFnkZlM/v6N5KJKnK3td3pybmYSE/JJ6vU9oV2Fdj+Gw==" saltValue="JX61GqO36mOhYkKigjaebg==" spinCount="100000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TABLO</vt:lpstr>
      <vt:lpstr>Autres</vt:lpstr>
      <vt:lpstr>Graph Ville</vt:lpstr>
      <vt:lpstr>Graph Mois</vt:lpstr>
      <vt:lpstr>Graph Biens</vt:lpstr>
      <vt:lpstr>PARAM</vt:lpstr>
      <vt:lpstr>HELLO</vt:lpstr>
      <vt:lpstr>Autres!selChiffrage</vt:lpstr>
      <vt:lpstr>selChiffrage</vt:lpstr>
      <vt:lpstr>Autres!selClient</vt:lpstr>
      <vt:lpstr>selClient</vt:lpstr>
      <vt:lpstr>Autres!selES</vt:lpstr>
      <vt:lpstr>selES</vt:lpstr>
      <vt:lpstr>Autres!selEtatFact</vt:lpstr>
      <vt:lpstr>selEtatFact</vt:lpstr>
      <vt:lpstr>Autres!selExpert</vt:lpstr>
      <vt:lpstr>selExpert</vt:lpstr>
      <vt:lpstr>Autres!selTypeBien</vt:lpstr>
      <vt:lpstr>selTypeBien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Matt</cp:lastModifiedBy>
  <dcterms:created xsi:type="dcterms:W3CDTF">2016-03-28T16:49:27Z</dcterms:created>
  <dcterms:modified xsi:type="dcterms:W3CDTF">2017-02-06T17:26:07Z</dcterms:modified>
</cp:coreProperties>
</file>