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C:\Users\LGPierreBaptiste\048298C9A4D3490B9FF9AB023A9238F3.TMP\Desktop\"/>
    </mc:Choice>
  </mc:AlternateContent>
  <bookViews>
    <workbookView xWindow="165" yWindow="-15" windowWidth="24240" windowHeight="13740" tabRatio="376" activeTab="2"/>
  </bookViews>
  <sheets>
    <sheet name="RECAP Facture" sheetId="1" r:id="rId1"/>
    <sheet name="Feuil2" sheetId="5" state="hidden" r:id="rId2"/>
    <sheet name="PROJET " sheetId="2" r:id="rId3"/>
  </sheets>
  <definedNames>
    <definedName name="super_privilègié">'RECAP Facture'!$E$12</definedName>
    <definedName name="_xlnm.Print_Area" localSheetId="2">'PROJET '!$A$1:$Q$96</definedName>
    <definedName name="_xlnm.Print_Area" localSheetId="0">'RECAP Facture'!$A$1:$L$84</definedName>
  </definedNames>
  <calcPr calcId="152511" iterate="1" iterateCount="10" concurrentCalc="0"/>
</workbook>
</file>

<file path=xl/calcChain.xml><?xml version="1.0" encoding="utf-8"?>
<calcChain xmlns="http://schemas.openxmlformats.org/spreadsheetml/2006/main">
  <c r="D69" i="2" l="1"/>
  <c r="D70" i="2"/>
  <c r="D71" i="2"/>
  <c r="D72" i="2"/>
  <c r="D73" i="2"/>
  <c r="D74" i="2"/>
  <c r="D75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A71" i="2"/>
  <c r="A72" i="2"/>
  <c r="A73" i="2"/>
  <c r="A74" i="2"/>
  <c r="A75" i="2"/>
  <c r="E96" i="2"/>
  <c r="Q85" i="2"/>
  <c r="Q86" i="2"/>
  <c r="Q87" i="2"/>
  <c r="Q88" i="2"/>
  <c r="Q89" i="2"/>
  <c r="E84" i="2"/>
  <c r="D84" i="2"/>
  <c r="B84" i="2"/>
  <c r="A84" i="2"/>
  <c r="E83" i="2"/>
  <c r="D83" i="2"/>
  <c r="B83" i="2"/>
  <c r="A83" i="2"/>
  <c r="E82" i="2"/>
  <c r="D82" i="2"/>
  <c r="B82" i="2"/>
  <c r="A82" i="2"/>
  <c r="E81" i="2"/>
  <c r="D81" i="2"/>
  <c r="C81" i="2"/>
  <c r="B81" i="2"/>
  <c r="A81" i="2"/>
  <c r="E80" i="2"/>
  <c r="D80" i="2"/>
  <c r="B80" i="2"/>
  <c r="A80" i="2"/>
  <c r="G76" i="1"/>
  <c r="E80" i="1"/>
  <c r="E82" i="1"/>
  <c r="E81" i="1"/>
  <c r="D80" i="1"/>
  <c r="D81" i="1"/>
  <c r="F76" i="1"/>
  <c r="C80" i="1"/>
  <c r="C82" i="1"/>
  <c r="C81" i="1"/>
  <c r="C75" i="2"/>
  <c r="B75" i="2"/>
  <c r="C71" i="2"/>
  <c r="C72" i="2"/>
  <c r="C73" i="2"/>
  <c r="C74" i="2"/>
  <c r="B71" i="2"/>
  <c r="B72" i="2"/>
  <c r="B73" i="2"/>
  <c r="B74" i="2"/>
  <c r="Q96" i="2"/>
  <c r="Q90" i="2"/>
  <c r="Q84" i="2"/>
  <c r="Q83" i="2"/>
  <c r="Q82" i="2"/>
  <c r="Q81" i="2"/>
  <c r="Q80" i="2"/>
  <c r="H68" i="1"/>
  <c r="H75" i="1"/>
  <c r="H58" i="1"/>
  <c r="H9" i="1"/>
  <c r="H10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9" i="1"/>
  <c r="H60" i="1"/>
  <c r="H61" i="1"/>
  <c r="H62" i="1"/>
  <c r="H63" i="1"/>
  <c r="H64" i="1"/>
  <c r="H65" i="1"/>
  <c r="H66" i="1"/>
  <c r="H67" i="1"/>
  <c r="H69" i="1"/>
  <c r="H70" i="1"/>
  <c r="H71" i="1"/>
  <c r="H72" i="1"/>
  <c r="H73" i="1"/>
  <c r="H74" i="1"/>
  <c r="H76" i="1"/>
  <c r="A1" i="2"/>
  <c r="A2" i="2"/>
  <c r="N2" i="2"/>
  <c r="A3" i="2"/>
</calcChain>
</file>

<file path=xl/comments1.xml><?xml version="1.0" encoding="utf-8"?>
<comments xmlns="http://schemas.openxmlformats.org/spreadsheetml/2006/main">
  <authors>
    <author>CEGEFI CONSEILS</author>
  </authors>
  <commentList>
    <comment ref="D78" authorId="0" shapeId="0">
      <text>
        <r>
          <rPr>
            <b/>
            <sz val="9"/>
            <color indexed="81"/>
            <rFont val="Geneva"/>
          </rPr>
          <t>CEGEFI CONSEILS:</t>
        </r>
        <r>
          <rPr>
            <sz val="9"/>
            <color indexed="81"/>
            <rFont val="Geneva"/>
          </rPr>
          <t xml:space="preserve">
SP : Super Privilégié
P : Privilégié
C : Chirographaire</t>
        </r>
      </text>
    </comment>
  </commentList>
</comments>
</file>

<file path=xl/sharedStrings.xml><?xml version="1.0" encoding="utf-8"?>
<sst xmlns="http://schemas.openxmlformats.org/spreadsheetml/2006/main" count="67" uniqueCount="29">
  <si>
    <t>X</t>
  </si>
  <si>
    <t>TOTAL ECHU</t>
  </si>
  <si>
    <t>TOTAL A ECHOIR</t>
  </si>
  <si>
    <t>Créanciers</t>
  </si>
  <si>
    <t>Origine</t>
  </si>
  <si>
    <t>Super Privilégiés</t>
  </si>
  <si>
    <t>Privilégiés</t>
  </si>
  <si>
    <t>Chirographaires</t>
  </si>
  <si>
    <t>TOTAL</t>
  </si>
  <si>
    <t>N° créance</t>
  </si>
  <si>
    <t>PROJET DE PLAN</t>
  </si>
  <si>
    <t>Type</t>
  </si>
  <si>
    <t>Montant</t>
  </si>
  <si>
    <t>Chirographaire</t>
  </si>
  <si>
    <t>Super Privilègié</t>
  </si>
  <si>
    <t>Privilègié</t>
  </si>
  <si>
    <t>Payé</t>
  </si>
  <si>
    <t>A payé</t>
  </si>
  <si>
    <t>vente</t>
  </si>
  <si>
    <t xml:space="preserve">location </t>
  </si>
  <si>
    <t>crédit bail</t>
  </si>
  <si>
    <t>Désignation</t>
  </si>
  <si>
    <t>n° de facture</t>
  </si>
  <si>
    <t>N°</t>
  </si>
  <si>
    <t>RECAPITULATIF DES factures</t>
  </si>
  <si>
    <t>location</t>
  </si>
  <si>
    <t>désignation</t>
  </si>
  <si>
    <t>total à payer</t>
  </si>
  <si>
    <t>TOTAL payé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</si>
</sst>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&quot; €&quot;;[Red]\-#,##0.00&quot; €&quot;"/>
    <numFmt numFmtId="165" formatCode="_-* #,##0.00\ [$€-40C]_-;\-* #,##0.00\ [$€-40C]_-;_-* &quot;-&quot;??\ [$€-40C]_-;_-@_-"/>
  </numFmts>
  <fonts count="13">
    <font>
      <sz val="10"/>
      <name val="Verdana"/>
    </font>
    <font>
      <b/>
      <sz val="10"/>
      <name val="Verdana"/>
    </font>
    <font>
      <sz val="10"/>
      <name val="Verdana"/>
    </font>
    <font>
      <b/>
      <u val="double"/>
      <sz val="12"/>
      <name val="Verdana"/>
    </font>
    <font>
      <b/>
      <sz val="10"/>
      <color indexed="10"/>
      <name val="Verdana"/>
    </font>
    <font>
      <b/>
      <u val="double"/>
      <sz val="12"/>
      <color indexed="12"/>
      <name val="Verdana"/>
    </font>
    <font>
      <b/>
      <sz val="10"/>
      <color indexed="12"/>
      <name val="Verdana"/>
    </font>
    <font>
      <sz val="9"/>
      <color indexed="81"/>
      <name val="Geneva"/>
    </font>
    <font>
      <b/>
      <sz val="9"/>
      <color indexed="81"/>
      <name val="Geneva"/>
    </font>
    <font>
      <sz val="10"/>
      <name val="Verdana"/>
    </font>
    <font>
      <b/>
      <sz val="10"/>
      <color indexed="10"/>
      <name val="Verdana"/>
    </font>
    <font>
      <sz val="10"/>
      <name val="Verdana"/>
      <family val="2"/>
    </font>
    <font>
      <b/>
      <sz val="10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1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167">
    <xf numFmtId="0" fontId="0" fillId="0" borderId="0" xfId="0"/>
    <xf numFmtId="0" fontId="3" fillId="0" borderId="0" xfId="0" applyFont="1" applyAlignment="1">
      <alignment horizontal="centerContinuous" vertical="center"/>
    </xf>
    <xf numFmtId="0" fontId="4" fillId="2" borderId="2" xfId="0" applyFont="1" applyFill="1" applyBorder="1"/>
    <xf numFmtId="0" fontId="4" fillId="2" borderId="3" xfId="0" applyFont="1" applyFill="1" applyBorder="1"/>
    <xf numFmtId="0" fontId="4" fillId="2" borderId="4" xfId="0" applyFont="1" applyFill="1" applyBorder="1"/>
    <xf numFmtId="0" fontId="4" fillId="2" borderId="5" xfId="0" applyFont="1" applyFill="1" applyBorder="1"/>
    <xf numFmtId="0" fontId="4" fillId="2" borderId="0" xfId="0" applyFont="1" applyFill="1" applyBorder="1"/>
    <xf numFmtId="0" fontId="4" fillId="2" borderId="6" xfId="0" applyFont="1" applyFill="1" applyBorder="1"/>
    <xf numFmtId="0" fontId="4" fillId="2" borderId="7" xfId="0" applyFont="1" applyFill="1" applyBorder="1"/>
    <xf numFmtId="0" fontId="4" fillId="2" borderId="8" xfId="0" applyFont="1" applyFill="1" applyBorder="1"/>
    <xf numFmtId="0" fontId="4" fillId="2" borderId="9" xfId="0" applyFont="1" applyFill="1" applyBorder="1"/>
    <xf numFmtId="0" fontId="5" fillId="0" borderId="0" xfId="0" applyFont="1" applyAlignment="1">
      <alignment horizontal="centerContinuous" vertical="center"/>
    </xf>
    <xf numFmtId="4" fontId="0" fillId="0" borderId="16" xfId="0" applyNumberFormat="1" applyBorder="1"/>
    <xf numFmtId="4" fontId="0" fillId="0" borderId="17" xfId="0" applyNumberFormat="1" applyBorder="1"/>
    <xf numFmtId="4" fontId="0" fillId="0" borderId="0" xfId="0" applyNumberFormat="1"/>
    <xf numFmtId="0" fontId="0" fillId="0" borderId="28" xfId="0" applyBorder="1"/>
    <xf numFmtId="0" fontId="0" fillId="0" borderId="0" xfId="0" applyAlignment="1">
      <alignment horizontal="centerContinuous" vertical="center"/>
    </xf>
    <xf numFmtId="164" fontId="0" fillId="0" borderId="0" xfId="0" applyNumberFormat="1"/>
    <xf numFmtId="4" fontId="1" fillId="0" borderId="26" xfId="0" applyNumberFormat="1" applyFont="1" applyBorder="1"/>
    <xf numFmtId="4" fontId="0" fillId="0" borderId="0" xfId="0" applyNumberFormat="1" applyBorder="1"/>
    <xf numFmtId="0" fontId="9" fillId="0" borderId="0" xfId="0" applyFont="1"/>
    <xf numFmtId="0" fontId="3" fillId="0" borderId="0" xfId="0" applyNumberFormat="1" applyFont="1" applyAlignment="1">
      <alignment horizontal="centerContinuous" vertical="center"/>
    </xf>
    <xf numFmtId="0" fontId="0" fillId="0" borderId="0" xfId="0" applyNumberFormat="1"/>
    <xf numFmtId="0" fontId="9" fillId="0" borderId="19" xfId="0" applyNumberFormat="1" applyFont="1" applyBorder="1" applyAlignment="1">
      <alignment horizontal="center"/>
    </xf>
    <xf numFmtId="0" fontId="0" fillId="0" borderId="37" xfId="0" applyNumberFormat="1" applyBorder="1"/>
    <xf numFmtId="0" fontId="0" fillId="0" borderId="19" xfId="0" applyNumberFormat="1" applyBorder="1"/>
    <xf numFmtId="15" fontId="9" fillId="0" borderId="19" xfId="0" applyNumberFormat="1" applyFont="1" applyBorder="1" applyAlignment="1">
      <alignment horizontal="center"/>
    </xf>
    <xf numFmtId="10" fontId="0" fillId="0" borderId="0" xfId="1" applyNumberFormat="1" applyFont="1"/>
    <xf numFmtId="10" fontId="0" fillId="0" borderId="0" xfId="0" applyNumberFormat="1"/>
    <xf numFmtId="0" fontId="0" fillId="0" borderId="1" xfId="0" applyBorder="1" applyAlignment="1">
      <alignment horizontal="center"/>
    </xf>
    <xf numFmtId="4" fontId="0" fillId="3" borderId="19" xfId="0" applyNumberFormat="1" applyFill="1" applyBorder="1"/>
    <xf numFmtId="0" fontId="0" fillId="0" borderId="1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6" xfId="0" applyBorder="1" applyAlignment="1">
      <alignment horizontal="center"/>
    </xf>
    <xf numFmtId="0" fontId="11" fillId="3" borderId="18" xfId="0" applyFont="1" applyFill="1" applyBorder="1" applyAlignment="1">
      <alignment horizontal="center"/>
    </xf>
    <xf numFmtId="0" fontId="0" fillId="0" borderId="18" xfId="0" applyBorder="1" applyAlignment="1">
      <alignment horizontal="center"/>
    </xf>
    <xf numFmtId="4" fontId="1" fillId="5" borderId="26" xfId="0" applyNumberFormat="1" applyFont="1" applyFill="1" applyBorder="1"/>
    <xf numFmtId="4" fontId="1" fillId="5" borderId="24" xfId="0" applyNumberFormat="1" applyFont="1" applyFill="1" applyBorder="1"/>
    <xf numFmtId="4" fontId="1" fillId="5" borderId="25" xfId="0" applyNumberFormat="1" applyFont="1" applyFill="1" applyBorder="1"/>
    <xf numFmtId="0" fontId="6" fillId="4" borderId="27" xfId="0" applyNumberFormat="1" applyFont="1" applyFill="1" applyBorder="1" applyAlignment="1">
      <alignment horizontal="center"/>
    </xf>
    <xf numFmtId="0" fontId="6" fillId="4" borderId="33" xfId="0" applyNumberFormat="1" applyFont="1" applyFill="1" applyBorder="1"/>
    <xf numFmtId="0" fontId="6" fillId="4" borderId="9" xfId="0" applyFont="1" applyFill="1" applyBorder="1" applyAlignment="1">
      <alignment vertical="center"/>
    </xf>
    <xf numFmtId="4" fontId="0" fillId="0" borderId="37" xfId="0" applyNumberFormat="1" applyBorder="1"/>
    <xf numFmtId="4" fontId="0" fillId="0" borderId="19" xfId="0" applyNumberFormat="1" applyBorder="1"/>
    <xf numFmtId="0" fontId="6" fillId="4" borderId="26" xfId="0" applyFont="1" applyFill="1" applyBorder="1" applyAlignment="1">
      <alignment vertical="center"/>
    </xf>
    <xf numFmtId="4" fontId="0" fillId="0" borderId="48" xfId="0" applyNumberFormat="1" applyBorder="1"/>
    <xf numFmtId="0" fontId="1" fillId="0" borderId="26" xfId="0" applyNumberFormat="1" applyFont="1" applyBorder="1"/>
    <xf numFmtId="0" fontId="12" fillId="5" borderId="26" xfId="0" applyFont="1" applyFill="1" applyBorder="1"/>
    <xf numFmtId="0" fontId="12" fillId="5" borderId="26" xfId="0" applyNumberFormat="1" applyFont="1" applyFill="1" applyBorder="1"/>
    <xf numFmtId="0" fontId="4" fillId="6" borderId="2" xfId="0" applyFont="1" applyFill="1" applyBorder="1"/>
    <xf numFmtId="0" fontId="4" fillId="6" borderId="3" xfId="0" applyFont="1" applyFill="1" applyBorder="1"/>
    <xf numFmtId="0" fontId="4" fillId="6" borderId="3" xfId="0" applyNumberFormat="1" applyFont="1" applyFill="1" applyBorder="1"/>
    <xf numFmtId="0" fontId="4" fillId="6" borderId="4" xfId="0" applyFont="1" applyFill="1" applyBorder="1"/>
    <xf numFmtId="0" fontId="4" fillId="6" borderId="5" xfId="0" applyFont="1" applyFill="1" applyBorder="1"/>
    <xf numFmtId="0" fontId="4" fillId="6" borderId="0" xfId="0" applyFont="1" applyFill="1" applyBorder="1"/>
    <xf numFmtId="0" fontId="4" fillId="6" borderId="0" xfId="0" applyNumberFormat="1" applyFont="1" applyFill="1" applyBorder="1"/>
    <xf numFmtId="0" fontId="4" fillId="6" borderId="6" xfId="0" applyFont="1" applyFill="1" applyBorder="1"/>
    <xf numFmtId="0" fontId="4" fillId="6" borderId="7" xfId="0" applyFont="1" applyFill="1" applyBorder="1"/>
    <xf numFmtId="0" fontId="4" fillId="6" borderId="8" xfId="0" applyFont="1" applyFill="1" applyBorder="1"/>
    <xf numFmtId="0" fontId="4" fillId="6" borderId="8" xfId="0" applyNumberFormat="1" applyFont="1" applyFill="1" applyBorder="1"/>
    <xf numFmtId="0" fontId="4" fillId="6" borderId="9" xfId="0" applyFont="1" applyFill="1" applyBorder="1"/>
    <xf numFmtId="0" fontId="0" fillId="3" borderId="19" xfId="0" applyNumberFormat="1" applyFill="1" applyBorder="1"/>
    <xf numFmtId="0" fontId="9" fillId="3" borderId="19" xfId="0" applyNumberFormat="1" applyFont="1" applyFill="1" applyBorder="1" applyAlignment="1">
      <alignment horizontal="center"/>
    </xf>
    <xf numFmtId="4" fontId="0" fillId="3" borderId="17" xfId="0" applyNumberFormat="1" applyFill="1" applyBorder="1"/>
    <xf numFmtId="0" fontId="0" fillId="0" borderId="19" xfId="0" applyNumberFormat="1" applyFont="1" applyBorder="1" applyAlignment="1">
      <alignment horizontal="center"/>
    </xf>
    <xf numFmtId="0" fontId="0" fillId="0" borderId="0" xfId="0" applyNumberFormat="1" applyBorder="1"/>
    <xf numFmtId="4" fontId="0" fillId="0" borderId="21" xfId="0" applyNumberFormat="1" applyBorder="1"/>
    <xf numFmtId="0" fontId="9" fillId="0" borderId="28" xfId="0" applyNumberFormat="1" applyFont="1" applyBorder="1" applyAlignment="1">
      <alignment horizontal="center"/>
    </xf>
    <xf numFmtId="0" fontId="0" fillId="0" borderId="17" xfId="0" applyBorder="1"/>
    <xf numFmtId="0" fontId="0" fillId="0" borderId="17" xfId="0" applyNumberFormat="1" applyBorder="1"/>
    <xf numFmtId="0" fontId="9" fillId="0" borderId="17" xfId="0" applyNumberFormat="1" applyFont="1" applyBorder="1" applyAlignment="1">
      <alignment horizontal="center"/>
    </xf>
    <xf numFmtId="0" fontId="9" fillId="0" borderId="5" xfId="0" applyNumberFormat="1" applyFont="1" applyBorder="1" applyAlignment="1">
      <alignment horizontal="center"/>
    </xf>
    <xf numFmtId="0" fontId="9" fillId="0" borderId="30" xfId="0" applyNumberFormat="1" applyFont="1" applyBorder="1" applyAlignment="1">
      <alignment horizontal="center"/>
    </xf>
    <xf numFmtId="4" fontId="0" fillId="0" borderId="36" xfId="0" applyNumberFormat="1" applyBorder="1"/>
    <xf numFmtId="3" fontId="0" fillId="0" borderId="28" xfId="0" applyNumberFormat="1" applyBorder="1"/>
    <xf numFmtId="0" fontId="0" fillId="3" borderId="28" xfId="0" applyFill="1" applyBorder="1"/>
    <xf numFmtId="165" fontId="11" fillId="0" borderId="28" xfId="3" applyNumberFormat="1" applyFont="1" applyBorder="1"/>
    <xf numFmtId="0" fontId="11" fillId="0" borderId="28" xfId="0" applyFont="1" applyBorder="1"/>
    <xf numFmtId="0" fontId="11" fillId="0" borderId="9" xfId="0" applyFont="1" applyFill="1" applyBorder="1"/>
    <xf numFmtId="0" fontId="0" fillId="0" borderId="17" xfId="0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0" borderId="49" xfId="0" applyBorder="1"/>
    <xf numFmtId="0" fontId="0" fillId="0" borderId="16" xfId="0" applyBorder="1"/>
    <xf numFmtId="0" fontId="0" fillId="0" borderId="38" xfId="0" applyNumberFormat="1" applyBorder="1"/>
    <xf numFmtId="0" fontId="9" fillId="0" borderId="48" xfId="0" applyNumberFormat="1" applyFont="1" applyBorder="1" applyAlignment="1">
      <alignment horizontal="center"/>
    </xf>
    <xf numFmtId="0" fontId="0" fillId="0" borderId="48" xfId="0" applyNumberFormat="1" applyBorder="1"/>
    <xf numFmtId="0" fontId="0" fillId="0" borderId="30" xfId="0" applyBorder="1" applyAlignment="1">
      <alignment horizontal="center"/>
    </xf>
    <xf numFmtId="0" fontId="11" fillId="0" borderId="17" xfId="0" applyFont="1" applyFill="1" applyBorder="1"/>
    <xf numFmtId="0" fontId="0" fillId="0" borderId="50" xfId="0" applyBorder="1"/>
    <xf numFmtId="0" fontId="11" fillId="0" borderId="28" xfId="0" applyFont="1" applyFill="1" applyBorder="1"/>
    <xf numFmtId="0" fontId="11" fillId="0" borderId="49" xfId="0" applyFont="1" applyFill="1" applyBorder="1"/>
    <xf numFmtId="0" fontId="11" fillId="0" borderId="19" xfId="0" applyFont="1" applyFill="1" applyBorder="1"/>
    <xf numFmtId="0" fontId="0" fillId="0" borderId="51" xfId="0" applyBorder="1" applyAlignment="1">
      <alignment horizontal="center"/>
    </xf>
    <xf numFmtId="0" fontId="11" fillId="0" borderId="29" xfId="0" applyFont="1" applyBorder="1"/>
    <xf numFmtId="0" fontId="11" fillId="0" borderId="19" xfId="0" applyFont="1" applyBorder="1"/>
    <xf numFmtId="49" fontId="11" fillId="0" borderId="0" xfId="0" applyNumberFormat="1" applyFont="1" applyBorder="1"/>
    <xf numFmtId="4" fontId="9" fillId="0" borderId="0" xfId="0" applyNumberFormat="1" applyFont="1"/>
    <xf numFmtId="0" fontId="0" fillId="7" borderId="18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4" fontId="0" fillId="7" borderId="13" xfId="0" applyNumberFormat="1" applyFill="1" applyBorder="1"/>
    <xf numFmtId="4" fontId="0" fillId="7" borderId="1" xfId="0" applyNumberFormat="1" applyFill="1" applyBorder="1"/>
    <xf numFmtId="4" fontId="0" fillId="7" borderId="17" xfId="0" applyNumberFormat="1" applyFill="1" applyBorder="1"/>
    <xf numFmtId="0" fontId="1" fillId="7" borderId="7" xfId="0" applyFont="1" applyFill="1" applyBorder="1" applyAlignment="1">
      <alignment horizontal="center" vertical="center"/>
    </xf>
    <xf numFmtId="0" fontId="1" fillId="7" borderId="23" xfId="0" applyFont="1" applyFill="1" applyBorder="1" applyAlignment="1">
      <alignment horizontal="center" vertical="center"/>
    </xf>
    <xf numFmtId="0" fontId="10" fillId="6" borderId="22" xfId="0" applyFont="1" applyFill="1" applyBorder="1" applyAlignment="1">
      <alignment horizontal="center"/>
    </xf>
    <xf numFmtId="0" fontId="4" fillId="6" borderId="23" xfId="0" applyFont="1" applyFill="1" applyBorder="1" applyAlignment="1">
      <alignment horizontal="center"/>
    </xf>
    <xf numFmtId="0" fontId="4" fillId="6" borderId="31" xfId="0" applyFont="1" applyFill="1" applyBorder="1" applyAlignment="1">
      <alignment horizontal="center"/>
    </xf>
    <xf numFmtId="0" fontId="6" fillId="4" borderId="20" xfId="0" applyFont="1" applyFill="1" applyBorder="1" applyAlignment="1">
      <alignment horizontal="center" vertical="center"/>
    </xf>
    <xf numFmtId="0" fontId="6" fillId="4" borderId="36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2" xfId="0" applyNumberFormat="1" applyFont="1" applyFill="1" applyBorder="1" applyAlignment="1">
      <alignment horizontal="center" vertical="center"/>
    </xf>
    <xf numFmtId="0" fontId="6" fillId="4" borderId="7" xfId="0" applyNumberFormat="1" applyFont="1" applyFill="1" applyBorder="1" applyAlignment="1">
      <alignment horizontal="center" vertical="center"/>
    </xf>
    <xf numFmtId="0" fontId="1" fillId="5" borderId="22" xfId="0" applyFont="1" applyFill="1" applyBorder="1" applyAlignment="1">
      <alignment horizontal="center" vertical="center"/>
    </xf>
    <xf numFmtId="0" fontId="1" fillId="5" borderId="23" xfId="0" applyFont="1" applyFill="1" applyBorder="1" applyAlignment="1">
      <alignment horizontal="center" vertical="center"/>
    </xf>
    <xf numFmtId="0" fontId="1" fillId="5" borderId="31" xfId="0" applyFont="1" applyFill="1" applyBorder="1" applyAlignment="1">
      <alignment horizontal="center" vertical="center"/>
    </xf>
    <xf numFmtId="0" fontId="12" fillId="4" borderId="24" xfId="0" applyFont="1" applyFill="1" applyBorder="1" applyAlignment="1">
      <alignment horizontal="center"/>
    </xf>
    <xf numFmtId="0" fontId="12" fillId="4" borderId="25" xfId="0" applyFont="1" applyFill="1" applyBorder="1" applyAlignment="1">
      <alignment horizontal="center"/>
    </xf>
    <xf numFmtId="0" fontId="0" fillId="5" borderId="22" xfId="0" applyFill="1" applyBorder="1" applyAlignment="1">
      <alignment horizontal="center"/>
    </xf>
    <xf numFmtId="0" fontId="0" fillId="5" borderId="31" xfId="0" applyFill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6" fillId="8" borderId="40" xfId="0" applyFont="1" applyFill="1" applyBorder="1" applyAlignment="1">
      <alignment horizontal="center" vertical="center"/>
    </xf>
    <xf numFmtId="0" fontId="6" fillId="8" borderId="50" xfId="0" applyFont="1" applyFill="1" applyBorder="1" applyAlignment="1">
      <alignment horizontal="center" vertical="center"/>
    </xf>
    <xf numFmtId="0" fontId="6" fillId="8" borderId="41" xfId="0" applyFont="1" applyFill="1" applyBorder="1" applyAlignment="1">
      <alignment horizontal="center" vertical="center"/>
    </xf>
    <xf numFmtId="0" fontId="6" fillId="8" borderId="44" xfId="0" applyFont="1" applyFill="1" applyBorder="1" applyAlignment="1">
      <alignment horizontal="center" vertical="center"/>
    </xf>
    <xf numFmtId="0" fontId="6" fillId="8" borderId="47" xfId="0" applyFont="1" applyFill="1" applyBorder="1" applyAlignment="1">
      <alignment horizontal="center" vertical="center"/>
    </xf>
    <xf numFmtId="0" fontId="6" fillId="8" borderId="45" xfId="0" applyFont="1" applyFill="1" applyBorder="1" applyAlignment="1">
      <alignment horizontal="center" vertical="center"/>
    </xf>
    <xf numFmtId="0" fontId="6" fillId="8" borderId="20" xfId="0" applyFont="1" applyFill="1" applyBorder="1" applyAlignment="1">
      <alignment horizontal="center" vertical="center"/>
    </xf>
    <xf numFmtId="0" fontId="6" fillId="8" borderId="21" xfId="0" applyFont="1" applyFill="1" applyBorder="1" applyAlignment="1">
      <alignment horizontal="center" vertical="center"/>
    </xf>
    <xf numFmtId="0" fontId="6" fillId="8" borderId="36" xfId="0" applyFont="1" applyFill="1" applyBorder="1" applyAlignment="1">
      <alignment horizontal="center" vertical="center"/>
    </xf>
    <xf numFmtId="0" fontId="6" fillId="8" borderId="4" xfId="0" applyFont="1" applyFill="1" applyBorder="1" applyAlignment="1">
      <alignment horizontal="center" vertical="center"/>
    </xf>
    <xf numFmtId="0" fontId="6" fillId="8" borderId="9" xfId="0" applyFont="1" applyFill="1" applyBorder="1" applyAlignment="1">
      <alignment horizontal="center" vertical="center"/>
    </xf>
    <xf numFmtId="0" fontId="0" fillId="0" borderId="37" xfId="0" applyNumberFormat="1" applyFont="1" applyBorder="1" applyAlignment="1">
      <alignment horizontal="center"/>
    </xf>
    <xf numFmtId="0" fontId="6" fillId="9" borderId="40" xfId="0" applyFont="1" applyFill="1" applyBorder="1" applyAlignment="1">
      <alignment horizontal="center" vertical="center"/>
    </xf>
    <xf numFmtId="0" fontId="6" fillId="9" borderId="42" xfId="0" applyFont="1" applyFill="1" applyBorder="1" applyAlignment="1">
      <alignment horizontal="center" vertical="center"/>
    </xf>
    <xf numFmtId="0" fontId="6" fillId="9" borderId="44" xfId="0" applyFont="1" applyFill="1" applyBorder="1" applyAlignment="1">
      <alignment horizontal="center" vertical="center"/>
    </xf>
    <xf numFmtId="0" fontId="6" fillId="9" borderId="41" xfId="0" applyFont="1" applyFill="1" applyBorder="1" applyAlignment="1">
      <alignment horizontal="center" vertical="center"/>
    </xf>
    <xf numFmtId="0" fontId="6" fillId="9" borderId="43" xfId="0" applyFont="1" applyFill="1" applyBorder="1" applyAlignment="1">
      <alignment horizontal="center" vertical="center"/>
    </xf>
    <xf numFmtId="0" fontId="6" fillId="9" borderId="45" xfId="0" applyFont="1" applyFill="1" applyBorder="1" applyAlignment="1">
      <alignment horizontal="center" vertical="center"/>
    </xf>
    <xf numFmtId="0" fontId="6" fillId="9" borderId="46" xfId="0" applyFont="1" applyFill="1" applyBorder="1" applyAlignment="1">
      <alignment horizontal="center" vertical="center"/>
    </xf>
    <xf numFmtId="9" fontId="6" fillId="9" borderId="39" xfId="0" applyNumberFormat="1" applyFont="1" applyFill="1" applyBorder="1" applyAlignment="1">
      <alignment horizontal="center" vertical="center"/>
    </xf>
    <xf numFmtId="10" fontId="6" fillId="9" borderId="11" xfId="1" applyNumberFormat="1" applyFont="1" applyFill="1" applyBorder="1" applyAlignment="1">
      <alignment vertical="center"/>
    </xf>
    <xf numFmtId="10" fontId="6" fillId="9" borderId="39" xfId="1" applyNumberFormat="1" applyFont="1" applyFill="1" applyBorder="1" applyAlignment="1">
      <alignment vertical="center"/>
    </xf>
    <xf numFmtId="0" fontId="6" fillId="9" borderId="39" xfId="0" applyFont="1" applyFill="1" applyBorder="1" applyAlignment="1">
      <alignment vertical="center"/>
    </xf>
    <xf numFmtId="0" fontId="6" fillId="9" borderId="6" xfId="0" applyFont="1" applyFill="1" applyBorder="1" applyAlignment="1">
      <alignment horizontal="center" vertical="center"/>
    </xf>
    <xf numFmtId="0" fontId="6" fillId="9" borderId="14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10" fontId="6" fillId="9" borderId="39" xfId="1" applyNumberFormat="1" applyFont="1" applyFill="1" applyBorder="1" applyAlignment="1">
      <alignment horizontal="center" vertical="center"/>
    </xf>
    <xf numFmtId="0" fontId="6" fillId="9" borderId="34" xfId="0" applyFont="1" applyFill="1" applyBorder="1" applyAlignment="1">
      <alignment horizontal="center" vertical="center"/>
    </xf>
    <xf numFmtId="0" fontId="6" fillId="9" borderId="35" xfId="0" applyFont="1" applyFill="1" applyBorder="1" applyAlignment="1">
      <alignment horizontal="center" vertical="center"/>
    </xf>
    <xf numFmtId="10" fontId="6" fillId="9" borderId="43" xfId="1" applyNumberFormat="1" applyFont="1" applyFill="1" applyBorder="1" applyAlignment="1">
      <alignment horizontal="center" vertical="center"/>
    </xf>
    <xf numFmtId="0" fontId="6" fillId="9" borderId="9" xfId="0" applyFont="1" applyFill="1" applyBorder="1" applyAlignment="1">
      <alignment horizontal="center" vertical="center"/>
    </xf>
    <xf numFmtId="43" fontId="0" fillId="9" borderId="15" xfId="2" applyFont="1" applyFill="1" applyBorder="1"/>
    <xf numFmtId="43" fontId="0" fillId="9" borderId="18" xfId="2" applyFont="1" applyFill="1" applyBorder="1"/>
    <xf numFmtId="43" fontId="0" fillId="9" borderId="49" xfId="2" applyFont="1" applyFill="1" applyBorder="1"/>
    <xf numFmtId="43" fontId="0" fillId="9" borderId="28" xfId="2" applyFont="1" applyFill="1" applyBorder="1"/>
    <xf numFmtId="43" fontId="1" fillId="9" borderId="24" xfId="2" applyFont="1" applyFill="1" applyBorder="1"/>
    <xf numFmtId="43" fontId="1" fillId="9" borderId="32" xfId="2" applyFont="1" applyFill="1" applyBorder="1"/>
    <xf numFmtId="0" fontId="6" fillId="9" borderId="20" xfId="0" applyFont="1" applyFill="1" applyBorder="1" applyAlignment="1">
      <alignment horizontal="center" vertical="center"/>
    </xf>
    <xf numFmtId="0" fontId="6" fillId="9" borderId="36" xfId="0" applyFont="1" applyFill="1" applyBorder="1" applyAlignment="1">
      <alignment horizontal="center" vertical="center"/>
    </xf>
    <xf numFmtId="4" fontId="0" fillId="9" borderId="12" xfId="0" applyNumberFormat="1" applyFill="1" applyBorder="1"/>
    <xf numFmtId="4" fontId="0" fillId="9" borderId="10" xfId="0" applyNumberFormat="1" applyFill="1" applyBorder="1"/>
    <xf numFmtId="4" fontId="0" fillId="9" borderId="13" xfId="0" applyNumberFormat="1" applyFill="1" applyBorder="1"/>
    <xf numFmtId="4" fontId="0" fillId="9" borderId="1" xfId="0" applyNumberFormat="1" applyFill="1" applyBorder="1"/>
  </cellXfs>
  <cellStyles count="4">
    <cellStyle name="Milliers" xfId="2" builtinId="3"/>
    <cellStyle name="Monétaire" xfId="3" builtinId="4"/>
    <cellStyle name="Normal" xfId="0" builtinId="0"/>
    <cellStyle name="Pourcentage" xfId="1" builtinId="5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100</xdr:row>
      <xdr:rowOff>123825</xdr:rowOff>
    </xdr:from>
    <xdr:to>
      <xdr:col>3</xdr:col>
      <xdr:colOff>847725</xdr:colOff>
      <xdr:row>106</xdr:row>
      <xdr:rowOff>57150</xdr:rowOff>
    </xdr:to>
    <xdr:sp macro="" textlink="">
      <xdr:nvSpPr>
        <xdr:cNvPr id="2" name="ZoneTexte 1"/>
        <xdr:cNvSpPr txBox="1"/>
      </xdr:nvSpPr>
      <xdr:spPr>
        <a:xfrm>
          <a:off x="304800" y="14668500"/>
          <a:ext cx="6819900" cy="904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 volontairement</a:t>
          </a:r>
          <a:r>
            <a:rPr lang="fr-FR" sz="1100" baseline="0"/>
            <a:t> mis en noir car ces données n'ont pas a être automatisé</a:t>
          </a:r>
        </a:p>
        <a:p>
          <a:r>
            <a:rPr lang="fr-FR" sz="1100" baseline="0"/>
            <a:t>Je souhaite que dès la saisie dans la feuille "RECAP Facture"; les données </a:t>
          </a:r>
          <a:r>
            <a:rPr lang="fr-FR" sz="1100" b="1" baseline="0"/>
            <a:t>(n°,désignation,n° de facture,type)</a:t>
          </a:r>
          <a:r>
            <a:rPr lang="fr-FR" sz="1100" baseline="0"/>
            <a:t> soit distribuer entre les 2 tableaux </a:t>
          </a:r>
          <a:r>
            <a:rPr lang="fr-FR" sz="1100" b="1" baseline="0"/>
            <a:t>(tableau "payé" | tableau "a payé")</a:t>
          </a:r>
        </a:p>
        <a:p>
          <a:r>
            <a:rPr lang="fr-FR" sz="1100" baseline="0"/>
            <a:t>toute les données n'ont aucune significations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S87"/>
  <sheetViews>
    <sheetView topLeftCell="A2" workbookViewId="0">
      <pane ySplit="10" topLeftCell="A12" activePane="bottomLeft" state="frozen"/>
      <selection activeCell="A2" sqref="A2"/>
      <selection pane="bottomLeft" activeCell="C12" sqref="C12"/>
    </sheetView>
  </sheetViews>
  <sheetFormatPr baseColWidth="10" defaultRowHeight="12.75"/>
  <cols>
    <col min="1" max="1" width="12" customWidth="1"/>
    <col min="2" max="2" width="25.75" customWidth="1"/>
    <col min="3" max="3" width="29.75" customWidth="1"/>
    <col min="4" max="4" width="6.375" style="22" hidden="1" customWidth="1"/>
    <col min="5" max="5" width="22.375" style="22" customWidth="1"/>
    <col min="8" max="8" width="11.375" bestFit="1" customWidth="1"/>
    <col min="10" max="10" width="11.375" bestFit="1" customWidth="1"/>
    <col min="12" max="12" width="11.75" bestFit="1" customWidth="1"/>
  </cols>
  <sheetData>
    <row r="1" spans="1:19" ht="13.5" thickBot="1">
      <c r="A1" s="50" t="s">
        <v>0</v>
      </c>
      <c r="B1" s="51"/>
      <c r="C1" s="51"/>
      <c r="D1" s="52"/>
      <c r="E1" s="52"/>
      <c r="F1" s="51"/>
      <c r="G1" s="51"/>
      <c r="H1" s="51"/>
      <c r="I1" s="51"/>
      <c r="J1" s="51"/>
      <c r="K1" s="51"/>
      <c r="L1" s="53"/>
      <c r="N1" s="20"/>
      <c r="O1" s="20"/>
      <c r="P1" s="20"/>
      <c r="Q1" s="20"/>
      <c r="S1" s="20"/>
    </row>
    <row r="2" spans="1:19" ht="13.5" thickBot="1">
      <c r="A2" s="54"/>
      <c r="B2" s="55"/>
      <c r="C2" s="55"/>
      <c r="D2" s="56"/>
      <c r="E2" s="56"/>
      <c r="F2" s="55"/>
      <c r="G2" s="55"/>
      <c r="H2" s="55"/>
      <c r="I2" s="105"/>
      <c r="J2" s="106"/>
      <c r="K2" s="107"/>
      <c r="L2" s="57"/>
      <c r="N2" s="20"/>
      <c r="O2" s="20"/>
      <c r="P2" s="20"/>
      <c r="Q2" s="20"/>
    </row>
    <row r="3" spans="1:19" ht="13.5" thickBot="1">
      <c r="A3" s="58"/>
      <c r="B3" s="59"/>
      <c r="C3" s="59"/>
      <c r="D3" s="60"/>
      <c r="E3" s="60"/>
      <c r="F3" s="59"/>
      <c r="G3" s="59"/>
      <c r="H3" s="59"/>
      <c r="I3" s="59"/>
      <c r="J3" s="59"/>
      <c r="K3" s="59"/>
      <c r="L3" s="61"/>
      <c r="N3" s="20"/>
      <c r="O3" s="20"/>
      <c r="P3" s="20"/>
      <c r="Q3" s="20"/>
    </row>
    <row r="4" spans="1:19">
      <c r="N4" s="20"/>
      <c r="P4" s="20"/>
      <c r="Q4" s="20"/>
    </row>
    <row r="5" spans="1:19" ht="15">
      <c r="A5" s="11" t="s">
        <v>24</v>
      </c>
      <c r="B5" s="1"/>
      <c r="C5" s="1"/>
      <c r="D5" s="21"/>
      <c r="E5" s="21"/>
      <c r="F5" s="1"/>
      <c r="G5" s="1"/>
      <c r="H5" s="1"/>
      <c r="I5" s="1"/>
      <c r="J5" s="1"/>
      <c r="K5" s="1"/>
      <c r="L5" s="1"/>
      <c r="M5" s="20"/>
      <c r="P5" s="20"/>
      <c r="Q5" s="20"/>
    </row>
    <row r="6" spans="1:19" ht="9" customHeight="1" thickBot="1">
      <c r="M6" s="20"/>
      <c r="Q6" s="20"/>
    </row>
    <row r="7" spans="1:19" ht="13.5" thickBot="1">
      <c r="A7" s="108" t="s">
        <v>9</v>
      </c>
      <c r="B7" s="108" t="s">
        <v>26</v>
      </c>
      <c r="C7" s="110" t="s">
        <v>22</v>
      </c>
      <c r="D7" s="40"/>
      <c r="E7" s="112" t="s">
        <v>11</v>
      </c>
      <c r="F7" s="117" t="s">
        <v>12</v>
      </c>
      <c r="G7" s="118"/>
      <c r="H7" s="110" t="s">
        <v>8</v>
      </c>
      <c r="M7" s="20"/>
    </row>
    <row r="8" spans="1:19" ht="15.75" customHeight="1" thickBot="1">
      <c r="A8" s="109"/>
      <c r="B8" s="109"/>
      <c r="C8" s="111"/>
      <c r="D8" s="41"/>
      <c r="E8" s="113"/>
      <c r="F8" s="45" t="s">
        <v>16</v>
      </c>
      <c r="G8" s="42" t="s">
        <v>17</v>
      </c>
      <c r="H8" s="111"/>
      <c r="M8" s="20"/>
    </row>
    <row r="9" spans="1:19" hidden="1">
      <c r="A9" s="31"/>
      <c r="B9" s="83"/>
      <c r="C9" s="82"/>
      <c r="D9" s="24">
        <v>3</v>
      </c>
      <c r="E9" s="135" t="s">
        <v>18</v>
      </c>
      <c r="F9" s="46"/>
      <c r="G9" s="43"/>
      <c r="H9" s="12">
        <f>SUM(F9:G9)</f>
        <v>0</v>
      </c>
      <c r="M9" s="20"/>
    </row>
    <row r="10" spans="1:19" hidden="1">
      <c r="A10" s="80"/>
      <c r="B10" s="69"/>
      <c r="C10" s="15"/>
      <c r="D10" s="25"/>
      <c r="E10" s="65" t="s">
        <v>19</v>
      </c>
      <c r="F10" s="13"/>
      <c r="G10" s="44"/>
      <c r="H10" s="13">
        <f>SUM(F10:G10)</f>
        <v>0</v>
      </c>
      <c r="M10" s="20"/>
    </row>
    <row r="11" spans="1:19" hidden="1">
      <c r="A11" s="80"/>
      <c r="B11" s="69"/>
      <c r="C11" s="15"/>
      <c r="D11" s="25"/>
      <c r="E11" s="65" t="s">
        <v>20</v>
      </c>
      <c r="F11" s="13"/>
      <c r="G11" s="44"/>
      <c r="H11" s="13"/>
      <c r="M11" s="20"/>
    </row>
    <row r="12" spans="1:19" ht="16.5" customHeight="1">
      <c r="A12" s="80">
        <v>1</v>
      </c>
      <c r="B12" s="69"/>
      <c r="C12" s="15"/>
      <c r="D12" s="25"/>
      <c r="E12" s="23" t="s">
        <v>18</v>
      </c>
      <c r="F12" s="13">
        <v>20000</v>
      </c>
      <c r="G12" s="44"/>
      <c r="H12" s="13">
        <f t="shared" ref="H12:H42" si="0">IF(SUM(F12:G12)&lt;&gt;0,SUM(F12:G12),"")</f>
        <v>20000</v>
      </c>
      <c r="M12" s="20"/>
    </row>
    <row r="13" spans="1:19" ht="18" customHeight="1">
      <c r="A13" s="80"/>
      <c r="B13" s="15"/>
      <c r="C13" s="15"/>
      <c r="D13" s="25"/>
      <c r="E13" s="23" t="s">
        <v>18</v>
      </c>
      <c r="F13" s="13"/>
      <c r="G13" s="44">
        <v>1000</v>
      </c>
      <c r="H13" s="13">
        <f t="shared" si="0"/>
        <v>1000</v>
      </c>
    </row>
    <row r="14" spans="1:19" ht="15" customHeight="1">
      <c r="A14" s="80"/>
      <c r="B14" s="15"/>
      <c r="C14" s="15"/>
      <c r="D14" s="25"/>
      <c r="E14" s="23" t="s">
        <v>18</v>
      </c>
      <c r="F14" s="13">
        <v>10000</v>
      </c>
      <c r="G14" s="44"/>
      <c r="H14" s="13">
        <f t="shared" si="0"/>
        <v>10000</v>
      </c>
    </row>
    <row r="15" spans="1:19">
      <c r="A15" s="80"/>
      <c r="B15" s="15"/>
      <c r="C15" s="15"/>
      <c r="D15" s="25"/>
      <c r="E15" s="23" t="s">
        <v>18</v>
      </c>
      <c r="F15" s="13">
        <v>22000</v>
      </c>
      <c r="G15" s="44"/>
      <c r="H15" s="13">
        <f t="shared" si="0"/>
        <v>22000</v>
      </c>
    </row>
    <row r="16" spans="1:19">
      <c r="A16" s="80"/>
      <c r="B16" s="15"/>
      <c r="C16" s="75"/>
      <c r="D16" s="25"/>
      <c r="E16" s="26" t="s">
        <v>20</v>
      </c>
      <c r="F16" s="13">
        <v>22</v>
      </c>
      <c r="G16" s="44"/>
      <c r="H16" s="13">
        <f t="shared" si="0"/>
        <v>22</v>
      </c>
      <c r="J16" s="14"/>
    </row>
    <row r="17" spans="1:10">
      <c r="A17" s="80"/>
      <c r="B17" s="15"/>
      <c r="C17" s="75"/>
      <c r="D17" s="25"/>
      <c r="E17" s="23" t="s">
        <v>18</v>
      </c>
      <c r="F17" s="13">
        <v>20</v>
      </c>
      <c r="G17" s="44"/>
      <c r="H17" s="13">
        <f t="shared" si="0"/>
        <v>20</v>
      </c>
      <c r="J17" s="20"/>
    </row>
    <row r="18" spans="1:10">
      <c r="A18" s="81"/>
      <c r="B18" s="76"/>
      <c r="C18" s="76"/>
      <c r="D18" s="62"/>
      <c r="E18" s="63" t="s">
        <v>19</v>
      </c>
      <c r="F18" s="64">
        <v>22</v>
      </c>
      <c r="G18" s="30"/>
      <c r="H18" s="13">
        <f t="shared" si="0"/>
        <v>22</v>
      </c>
      <c r="J18" s="20"/>
    </row>
    <row r="19" spans="1:10">
      <c r="A19" s="80"/>
      <c r="B19" s="15"/>
      <c r="C19" s="15"/>
      <c r="D19" s="25"/>
      <c r="E19" s="23" t="s">
        <v>18</v>
      </c>
      <c r="F19" s="13">
        <v>20000</v>
      </c>
      <c r="G19" s="44"/>
      <c r="H19" s="13">
        <f t="shared" si="0"/>
        <v>20000</v>
      </c>
      <c r="J19" s="20"/>
    </row>
    <row r="20" spans="1:10">
      <c r="A20" s="80"/>
      <c r="B20" s="15"/>
      <c r="C20" s="75"/>
      <c r="D20" s="25"/>
      <c r="E20" s="23" t="s">
        <v>20</v>
      </c>
      <c r="F20" s="13">
        <v>3000</v>
      </c>
      <c r="G20" s="44"/>
      <c r="H20" s="13">
        <f t="shared" si="0"/>
        <v>3000</v>
      </c>
      <c r="J20" s="97"/>
    </row>
    <row r="21" spans="1:10">
      <c r="A21" s="80"/>
      <c r="B21" s="15"/>
      <c r="C21" s="15"/>
      <c r="D21" s="25"/>
      <c r="E21" s="23" t="s">
        <v>19</v>
      </c>
      <c r="F21" s="13">
        <v>144000</v>
      </c>
      <c r="G21" s="44"/>
      <c r="H21" s="13">
        <f t="shared" si="0"/>
        <v>144000</v>
      </c>
      <c r="J21" s="20"/>
    </row>
    <row r="22" spans="1:10">
      <c r="A22" s="80"/>
      <c r="B22" s="15"/>
      <c r="C22" s="15"/>
      <c r="D22" s="25"/>
      <c r="E22" s="23" t="s">
        <v>18</v>
      </c>
      <c r="F22" s="13">
        <v>2000</v>
      </c>
      <c r="G22" s="44"/>
      <c r="H22" s="13">
        <f t="shared" si="0"/>
        <v>2000</v>
      </c>
      <c r="J22" s="20"/>
    </row>
    <row r="23" spans="1:10">
      <c r="A23" s="80"/>
      <c r="B23" s="15"/>
      <c r="C23" s="15"/>
      <c r="D23" s="25"/>
      <c r="E23" s="23" t="s">
        <v>18</v>
      </c>
      <c r="F23" s="13">
        <v>0</v>
      </c>
      <c r="G23" s="44"/>
      <c r="H23" s="13" t="str">
        <f t="shared" si="0"/>
        <v/>
      </c>
      <c r="J23" s="20"/>
    </row>
    <row r="24" spans="1:10">
      <c r="A24" s="80"/>
      <c r="B24" s="15"/>
      <c r="C24" s="15"/>
      <c r="D24" s="25"/>
      <c r="E24" s="23" t="s">
        <v>18</v>
      </c>
      <c r="F24" s="13">
        <v>0</v>
      </c>
      <c r="G24" s="44"/>
      <c r="H24" s="13" t="str">
        <f t="shared" si="0"/>
        <v/>
      </c>
    </row>
    <row r="25" spans="1:10">
      <c r="A25" s="80"/>
      <c r="B25" s="15"/>
      <c r="C25" s="15"/>
      <c r="D25" s="25"/>
      <c r="E25" s="23" t="s">
        <v>19</v>
      </c>
      <c r="F25" s="13">
        <v>5000</v>
      </c>
      <c r="G25" s="44"/>
      <c r="H25" s="13">
        <f t="shared" si="0"/>
        <v>5000</v>
      </c>
      <c r="J25" s="14"/>
    </row>
    <row r="26" spans="1:10">
      <c r="A26" s="80"/>
      <c r="B26" s="15"/>
      <c r="C26" s="15"/>
      <c r="D26" s="25"/>
      <c r="E26" s="23" t="s">
        <v>18</v>
      </c>
      <c r="F26" s="13">
        <v>20</v>
      </c>
      <c r="G26" s="44"/>
      <c r="H26" s="13">
        <f t="shared" si="0"/>
        <v>20</v>
      </c>
    </row>
    <row r="27" spans="1:10">
      <c r="A27" s="80"/>
      <c r="B27" s="15"/>
      <c r="C27" s="15"/>
      <c r="D27" s="25"/>
      <c r="E27" s="23" t="s">
        <v>18</v>
      </c>
      <c r="F27" s="13">
        <v>1000</v>
      </c>
      <c r="G27" s="44"/>
      <c r="H27" s="13">
        <f t="shared" si="0"/>
        <v>1000</v>
      </c>
    </row>
    <row r="28" spans="1:10">
      <c r="A28" s="80"/>
      <c r="B28" s="15"/>
      <c r="C28" s="15"/>
      <c r="D28" s="25"/>
      <c r="E28" s="23" t="s">
        <v>19</v>
      </c>
      <c r="F28" s="13"/>
      <c r="G28" s="44">
        <v>5555</v>
      </c>
      <c r="H28" s="13">
        <f t="shared" si="0"/>
        <v>5555</v>
      </c>
    </row>
    <row r="29" spans="1:10">
      <c r="A29" s="80"/>
      <c r="B29" s="15"/>
      <c r="C29" s="15"/>
      <c r="D29" s="25"/>
      <c r="E29" s="23" t="s">
        <v>19</v>
      </c>
      <c r="F29" s="13"/>
      <c r="G29" s="44">
        <v>5555</v>
      </c>
      <c r="H29" s="13">
        <f t="shared" si="0"/>
        <v>5555</v>
      </c>
    </row>
    <row r="30" spans="1:10">
      <c r="A30" s="80"/>
      <c r="B30" s="15"/>
      <c r="C30" s="15"/>
      <c r="D30" s="25"/>
      <c r="E30" s="23" t="s">
        <v>19</v>
      </c>
      <c r="F30" s="13"/>
      <c r="G30" s="44">
        <v>82222</v>
      </c>
      <c r="H30" s="13">
        <f t="shared" si="0"/>
        <v>82222</v>
      </c>
    </row>
    <row r="31" spans="1:10">
      <c r="A31" s="80"/>
      <c r="B31" s="15"/>
      <c r="C31" s="15"/>
      <c r="D31" s="25"/>
      <c r="E31" s="23" t="s">
        <v>19</v>
      </c>
      <c r="F31" s="13">
        <v>2</v>
      </c>
      <c r="G31" s="44"/>
      <c r="H31" s="13">
        <f t="shared" si="0"/>
        <v>2</v>
      </c>
    </row>
    <row r="32" spans="1:10">
      <c r="A32" s="80"/>
      <c r="B32" s="15"/>
      <c r="C32" s="15"/>
      <c r="D32" s="25"/>
      <c r="E32" s="23" t="s">
        <v>18</v>
      </c>
      <c r="F32" s="13">
        <v>2</v>
      </c>
      <c r="G32" s="44"/>
      <c r="H32" s="13">
        <f t="shared" si="0"/>
        <v>2</v>
      </c>
    </row>
    <row r="33" spans="1:8">
      <c r="A33" s="80"/>
      <c r="B33" s="15"/>
      <c r="C33" s="15"/>
      <c r="D33" s="25"/>
      <c r="E33" s="23" t="s">
        <v>19</v>
      </c>
      <c r="F33" s="13"/>
      <c r="G33" s="44"/>
      <c r="H33" s="13" t="str">
        <f t="shared" si="0"/>
        <v/>
      </c>
    </row>
    <row r="34" spans="1:8">
      <c r="A34" s="80"/>
      <c r="B34" s="15"/>
      <c r="C34" s="15"/>
      <c r="D34" s="25"/>
      <c r="E34" s="23" t="s">
        <v>20</v>
      </c>
      <c r="F34" s="13"/>
      <c r="G34" s="44"/>
      <c r="H34" s="13" t="str">
        <f t="shared" si="0"/>
        <v/>
      </c>
    </row>
    <row r="35" spans="1:8">
      <c r="A35" s="80"/>
      <c r="B35" s="15"/>
      <c r="C35" s="15"/>
      <c r="D35" s="25"/>
      <c r="E35" s="23" t="s">
        <v>18</v>
      </c>
      <c r="F35" s="13"/>
      <c r="G35" s="44"/>
      <c r="H35" s="13" t="str">
        <f t="shared" si="0"/>
        <v/>
      </c>
    </row>
    <row r="36" spans="1:8">
      <c r="A36" s="80"/>
      <c r="B36" s="15"/>
      <c r="C36" s="15"/>
      <c r="D36" s="25"/>
      <c r="E36" s="23" t="s">
        <v>19</v>
      </c>
      <c r="F36" s="13"/>
      <c r="G36" s="44"/>
      <c r="H36" s="13" t="str">
        <f t="shared" si="0"/>
        <v/>
      </c>
    </row>
    <row r="37" spans="1:8">
      <c r="A37" s="80"/>
      <c r="B37" s="15"/>
      <c r="C37" s="15"/>
      <c r="D37" s="25"/>
      <c r="E37" s="23" t="s">
        <v>18</v>
      </c>
      <c r="F37" s="13"/>
      <c r="G37" s="44"/>
      <c r="H37" s="13" t="str">
        <f t="shared" si="0"/>
        <v/>
      </c>
    </row>
    <row r="38" spans="1:8">
      <c r="A38" s="80"/>
      <c r="B38" s="15"/>
      <c r="C38" s="15"/>
      <c r="D38" s="25"/>
      <c r="E38" s="23"/>
      <c r="F38" s="13"/>
      <c r="G38" s="44"/>
      <c r="H38" s="13" t="str">
        <f t="shared" si="0"/>
        <v/>
      </c>
    </row>
    <row r="39" spans="1:8">
      <c r="A39" s="80"/>
      <c r="B39" s="15"/>
      <c r="C39" s="15"/>
      <c r="D39" s="25"/>
      <c r="E39" s="23"/>
      <c r="F39" s="13"/>
      <c r="G39" s="44"/>
      <c r="H39" s="13" t="str">
        <f t="shared" si="0"/>
        <v/>
      </c>
    </row>
    <row r="40" spans="1:8">
      <c r="A40" s="80"/>
      <c r="B40" s="15"/>
      <c r="C40" s="15"/>
      <c r="D40" s="25"/>
      <c r="E40" s="23"/>
      <c r="F40" s="13"/>
      <c r="G40" s="44"/>
      <c r="H40" s="13" t="str">
        <f t="shared" si="0"/>
        <v/>
      </c>
    </row>
    <row r="41" spans="1:8">
      <c r="A41" s="80"/>
      <c r="B41" s="15"/>
      <c r="C41" s="15"/>
      <c r="D41" s="25"/>
      <c r="E41" s="23"/>
      <c r="F41" s="13"/>
      <c r="G41" s="44"/>
      <c r="H41" s="13" t="str">
        <f t="shared" si="0"/>
        <v/>
      </c>
    </row>
    <row r="42" spans="1:8">
      <c r="A42" s="80"/>
      <c r="B42" s="15"/>
      <c r="C42" s="15"/>
      <c r="D42" s="25"/>
      <c r="E42" s="23"/>
      <c r="F42" s="13"/>
      <c r="G42" s="44"/>
      <c r="H42" s="13" t="str">
        <f t="shared" si="0"/>
        <v/>
      </c>
    </row>
    <row r="43" spans="1:8">
      <c r="A43" s="80"/>
      <c r="B43" s="15"/>
      <c r="C43" s="15"/>
      <c r="D43" s="25"/>
      <c r="E43" s="23"/>
      <c r="F43" s="13"/>
      <c r="G43" s="44"/>
      <c r="H43" s="13" t="str">
        <f t="shared" ref="H43:H75" si="1">IF(SUM(F43:G43)&lt;&gt;0,SUM(F43:G43),"")</f>
        <v/>
      </c>
    </row>
    <row r="44" spans="1:8">
      <c r="A44" s="80"/>
      <c r="B44" s="15"/>
      <c r="C44" s="15"/>
      <c r="D44" s="25"/>
      <c r="E44" s="23"/>
      <c r="F44" s="13"/>
      <c r="G44" s="44"/>
      <c r="H44" s="13" t="str">
        <f t="shared" si="1"/>
        <v/>
      </c>
    </row>
    <row r="45" spans="1:8">
      <c r="A45" s="80"/>
      <c r="B45" s="15"/>
      <c r="C45" s="15"/>
      <c r="D45" s="25"/>
      <c r="E45" s="23"/>
      <c r="F45" s="13"/>
      <c r="G45" s="44"/>
      <c r="H45" s="13" t="str">
        <f t="shared" si="1"/>
        <v/>
      </c>
    </row>
    <row r="46" spans="1:8">
      <c r="A46" s="80"/>
      <c r="B46" s="15"/>
      <c r="C46" s="15"/>
      <c r="D46" s="25"/>
      <c r="E46" s="23"/>
      <c r="F46" s="13"/>
      <c r="G46" s="44"/>
      <c r="H46" s="13" t="str">
        <f t="shared" si="1"/>
        <v/>
      </c>
    </row>
    <row r="47" spans="1:8">
      <c r="A47" s="80"/>
      <c r="B47" s="15"/>
      <c r="C47" s="15"/>
      <c r="D47" s="25"/>
      <c r="E47" s="23"/>
      <c r="F47" s="13"/>
      <c r="G47" s="44"/>
      <c r="H47" s="13" t="str">
        <f t="shared" si="1"/>
        <v/>
      </c>
    </row>
    <row r="48" spans="1:8">
      <c r="A48" s="80"/>
      <c r="B48" s="15"/>
      <c r="C48" s="77"/>
      <c r="D48" s="25"/>
      <c r="E48" s="23"/>
      <c r="F48" s="13"/>
      <c r="G48" s="44"/>
      <c r="H48" s="13" t="str">
        <f t="shared" si="1"/>
        <v/>
      </c>
    </row>
    <row r="49" spans="1:9">
      <c r="A49" s="80"/>
      <c r="B49" s="78"/>
      <c r="C49" s="15"/>
      <c r="D49" s="25"/>
      <c r="E49" s="23"/>
      <c r="F49" s="13"/>
      <c r="G49" s="44"/>
      <c r="H49" s="13" t="str">
        <f t="shared" si="1"/>
        <v/>
      </c>
    </row>
    <row r="50" spans="1:9">
      <c r="A50" s="80"/>
      <c r="B50" s="78"/>
      <c r="C50" s="78"/>
      <c r="D50" s="25"/>
      <c r="E50" s="23"/>
      <c r="F50" s="13"/>
      <c r="G50" s="44"/>
      <c r="H50" s="13" t="str">
        <f t="shared" si="1"/>
        <v/>
      </c>
    </row>
    <row r="51" spans="1:9">
      <c r="A51" s="80"/>
      <c r="B51" s="78"/>
      <c r="C51" s="78"/>
      <c r="D51" s="25"/>
      <c r="E51" s="23"/>
      <c r="F51" s="13"/>
      <c r="G51" s="44"/>
      <c r="H51" s="13" t="str">
        <f t="shared" si="1"/>
        <v/>
      </c>
    </row>
    <row r="52" spans="1:9">
      <c r="A52" s="80"/>
      <c r="B52" s="78"/>
      <c r="C52" s="15"/>
      <c r="D52" s="25"/>
      <c r="E52" s="23"/>
      <c r="F52" s="13"/>
      <c r="G52" s="44"/>
      <c r="H52" s="13" t="str">
        <f t="shared" si="1"/>
        <v/>
      </c>
    </row>
    <row r="53" spans="1:9">
      <c r="A53" s="80"/>
      <c r="B53" s="78"/>
      <c r="C53" s="78"/>
      <c r="D53" s="25"/>
      <c r="E53" s="23"/>
      <c r="F53" s="13"/>
      <c r="G53" s="44"/>
      <c r="H53" s="13" t="str">
        <f t="shared" si="1"/>
        <v/>
      </c>
    </row>
    <row r="54" spans="1:9">
      <c r="A54" s="80"/>
      <c r="B54" s="78"/>
      <c r="C54" s="78"/>
      <c r="D54" s="25"/>
      <c r="E54" s="23"/>
      <c r="F54" s="13"/>
      <c r="G54" s="44"/>
      <c r="H54" s="13" t="str">
        <f t="shared" si="1"/>
        <v/>
      </c>
    </row>
    <row r="55" spans="1:9">
      <c r="A55" s="80"/>
      <c r="B55" s="78"/>
      <c r="C55" s="78"/>
      <c r="D55" s="25"/>
      <c r="E55" s="23"/>
      <c r="F55" s="13"/>
      <c r="G55" s="44"/>
      <c r="H55" s="13" t="str">
        <f t="shared" si="1"/>
        <v/>
      </c>
    </row>
    <row r="56" spans="1:9">
      <c r="A56" s="80"/>
      <c r="B56" s="78"/>
      <c r="C56" s="15"/>
      <c r="D56" s="25"/>
      <c r="E56" s="23"/>
      <c r="F56" s="13"/>
      <c r="G56" s="44"/>
      <c r="H56" s="13" t="str">
        <f t="shared" si="1"/>
        <v/>
      </c>
    </row>
    <row r="57" spans="1:9">
      <c r="A57" s="80"/>
      <c r="B57" s="78"/>
      <c r="C57" s="15"/>
      <c r="D57" s="25"/>
      <c r="E57" s="23"/>
      <c r="F57" s="13"/>
      <c r="G57" s="44"/>
      <c r="H57" s="13" t="str">
        <f t="shared" si="1"/>
        <v/>
      </c>
    </row>
    <row r="58" spans="1:9">
      <c r="A58" s="80"/>
      <c r="B58" s="78"/>
      <c r="C58" s="15"/>
      <c r="D58" s="25"/>
      <c r="E58" s="23"/>
      <c r="F58" s="13"/>
      <c r="G58" s="44"/>
      <c r="H58" s="13" t="str">
        <f t="shared" si="1"/>
        <v/>
      </c>
    </row>
    <row r="59" spans="1:9">
      <c r="A59" s="80"/>
      <c r="B59" s="78"/>
      <c r="C59" s="75"/>
      <c r="D59" s="25"/>
      <c r="E59" s="23"/>
      <c r="F59" s="13"/>
      <c r="G59" s="44"/>
      <c r="H59" s="13" t="str">
        <f t="shared" si="1"/>
        <v/>
      </c>
      <c r="I59" s="89"/>
    </row>
    <row r="60" spans="1:9">
      <c r="A60" s="80"/>
      <c r="B60" s="78"/>
      <c r="C60" s="15"/>
      <c r="D60" s="25"/>
      <c r="E60" s="23"/>
      <c r="F60" s="13"/>
      <c r="G60" s="44"/>
      <c r="H60" s="13" t="str">
        <f t="shared" si="1"/>
        <v/>
      </c>
    </row>
    <row r="61" spans="1:9">
      <c r="A61" s="80"/>
      <c r="B61" s="78"/>
      <c r="C61" s="15"/>
      <c r="D61" s="25"/>
      <c r="E61" s="23"/>
      <c r="F61" s="13"/>
      <c r="G61" s="44"/>
      <c r="H61" s="13" t="str">
        <f t="shared" si="1"/>
        <v/>
      </c>
    </row>
    <row r="62" spans="1:9">
      <c r="A62" s="80"/>
      <c r="B62" s="78"/>
      <c r="C62" s="78"/>
      <c r="D62" s="25"/>
      <c r="E62" s="23"/>
      <c r="F62" s="13"/>
      <c r="G62" s="44"/>
      <c r="H62" s="13" t="str">
        <f t="shared" si="1"/>
        <v/>
      </c>
    </row>
    <row r="63" spans="1:9">
      <c r="A63" s="80"/>
      <c r="B63" s="78"/>
      <c r="C63" s="15"/>
      <c r="D63" s="25"/>
      <c r="E63" s="23"/>
      <c r="F63" s="13"/>
      <c r="G63" s="44"/>
      <c r="H63" s="13" t="str">
        <f t="shared" si="1"/>
        <v/>
      </c>
    </row>
    <row r="64" spans="1:9">
      <c r="A64" s="80"/>
      <c r="B64" s="78"/>
      <c r="C64" s="15"/>
      <c r="D64" s="25"/>
      <c r="E64" s="23"/>
      <c r="F64" s="13"/>
      <c r="G64" s="44"/>
      <c r="H64" s="13" t="str">
        <f t="shared" si="1"/>
        <v/>
      </c>
    </row>
    <row r="65" spans="1:8">
      <c r="A65" s="80"/>
      <c r="B65" s="78"/>
      <c r="C65" s="15"/>
      <c r="D65" s="25"/>
      <c r="E65" s="23"/>
      <c r="F65" s="13"/>
      <c r="G65" s="44"/>
      <c r="H65" s="13" t="str">
        <f t="shared" si="1"/>
        <v/>
      </c>
    </row>
    <row r="66" spans="1:8">
      <c r="A66" s="80"/>
      <c r="B66" s="78"/>
      <c r="C66" s="78"/>
      <c r="D66" s="25"/>
      <c r="E66" s="23"/>
      <c r="F66" s="13"/>
      <c r="G66" s="44"/>
      <c r="H66" s="13" t="str">
        <f t="shared" si="1"/>
        <v/>
      </c>
    </row>
    <row r="67" spans="1:8">
      <c r="A67" s="80"/>
      <c r="B67" s="78"/>
      <c r="C67" s="78"/>
      <c r="D67" s="25"/>
      <c r="E67" s="23"/>
      <c r="F67" s="13"/>
      <c r="G67" s="44"/>
      <c r="H67" s="13" t="str">
        <f t="shared" si="1"/>
        <v/>
      </c>
    </row>
    <row r="68" spans="1:8">
      <c r="A68" s="80"/>
      <c r="B68" s="78"/>
      <c r="C68" s="78"/>
      <c r="D68" s="25"/>
      <c r="E68" s="23"/>
      <c r="F68" s="13"/>
      <c r="G68" s="44"/>
      <c r="H68" s="13" t="str">
        <f t="shared" si="1"/>
        <v/>
      </c>
    </row>
    <row r="69" spans="1:8">
      <c r="A69" s="80"/>
      <c r="B69" s="78"/>
      <c r="C69" s="15"/>
      <c r="D69" s="25"/>
      <c r="E69" s="68"/>
      <c r="F69" s="13"/>
      <c r="G69" s="44"/>
      <c r="H69" s="13" t="str">
        <f t="shared" si="1"/>
        <v/>
      </c>
    </row>
    <row r="70" spans="1:8">
      <c r="A70" s="93"/>
      <c r="B70" s="90"/>
      <c r="C70" s="78"/>
      <c r="D70" s="70"/>
      <c r="E70" s="71"/>
      <c r="F70" s="13"/>
      <c r="G70" s="44"/>
      <c r="H70" s="13" t="str">
        <f t="shared" si="1"/>
        <v/>
      </c>
    </row>
    <row r="71" spans="1:8">
      <c r="A71" s="93"/>
      <c r="B71" s="91"/>
      <c r="C71" s="82"/>
      <c r="D71" s="86"/>
      <c r="E71" s="85"/>
      <c r="F71" s="46"/>
      <c r="G71" s="43"/>
      <c r="H71" s="46" t="str">
        <f t="shared" si="1"/>
        <v/>
      </c>
    </row>
    <row r="72" spans="1:8">
      <c r="A72" s="80"/>
      <c r="B72" s="91"/>
      <c r="C72" s="82"/>
      <c r="D72" s="84"/>
      <c r="E72" s="85"/>
      <c r="F72" s="46"/>
      <c r="G72" s="43"/>
      <c r="H72" s="46" t="str">
        <f t="shared" si="1"/>
        <v/>
      </c>
    </row>
    <row r="73" spans="1:8">
      <c r="A73" s="80"/>
      <c r="B73" s="92"/>
      <c r="C73" s="94"/>
      <c r="D73" s="66"/>
      <c r="E73" s="85"/>
      <c r="F73" s="13"/>
      <c r="G73" s="44"/>
      <c r="H73" s="13" t="str">
        <f t="shared" si="1"/>
        <v/>
      </c>
    </row>
    <row r="74" spans="1:8">
      <c r="A74" s="33"/>
      <c r="B74" s="88"/>
      <c r="C74" s="95"/>
      <c r="D74" s="66"/>
      <c r="E74" s="72"/>
      <c r="F74" s="13"/>
      <c r="G74" s="44"/>
      <c r="H74" s="13" t="str">
        <f t="shared" si="1"/>
        <v/>
      </c>
    </row>
    <row r="75" spans="1:8" ht="13.5" thickBot="1">
      <c r="A75" s="87"/>
      <c r="B75" s="79"/>
      <c r="C75" s="96"/>
      <c r="D75" s="66"/>
      <c r="E75" s="73"/>
      <c r="F75" s="74"/>
      <c r="G75" s="19"/>
      <c r="H75" s="67" t="str">
        <f t="shared" si="1"/>
        <v/>
      </c>
    </row>
    <row r="76" spans="1:8" ht="13.5" thickBot="1">
      <c r="A76" s="114" t="s">
        <v>8</v>
      </c>
      <c r="B76" s="115"/>
      <c r="C76" s="115"/>
      <c r="D76" s="115"/>
      <c r="E76" s="116"/>
      <c r="F76" s="38">
        <f>SUM(F9:F75)</f>
        <v>227088</v>
      </c>
      <c r="G76" s="39">
        <f>SUM(G9:G69)</f>
        <v>94332</v>
      </c>
      <c r="H76" s="37">
        <f>SUM(H9:H75)</f>
        <v>321420</v>
      </c>
    </row>
    <row r="78" spans="1:8" ht="13.5" thickBot="1"/>
    <row r="79" spans="1:8" ht="13.5" thickBot="1">
      <c r="A79" s="119" t="s">
        <v>11</v>
      </c>
      <c r="B79" s="120"/>
      <c r="C79" s="48" t="s">
        <v>1</v>
      </c>
      <c r="D79" s="49"/>
      <c r="E79" s="49" t="s">
        <v>2</v>
      </c>
    </row>
    <row r="80" spans="1:8" ht="13.5" thickBot="1">
      <c r="A80" s="121" t="s">
        <v>5</v>
      </c>
      <c r="B80" s="122"/>
      <c r="C80" s="18">
        <f>SUMIF(E12:E75,"=Super Privilègié",F12:F75)</f>
        <v>0</v>
      </c>
      <c r="D80" s="18">
        <f>SUMIF(F12:F69,"=Super Privilègié",G12:G69)</f>
        <v>0</v>
      </c>
      <c r="E80" s="18">
        <f>SUMIF(E12:E69,"=Super Privilègié",G12:G69)</f>
        <v>0</v>
      </c>
      <c r="H80" s="14"/>
    </row>
    <row r="81" spans="1:12" ht="13.5" thickBot="1">
      <c r="A81" s="121" t="s">
        <v>6</v>
      </c>
      <c r="B81" s="122"/>
      <c r="C81" s="18">
        <f>F76-C80-C82</f>
        <v>227088</v>
      </c>
      <c r="D81" s="18">
        <f t="shared" ref="D81" si="2">G76-D80-D82</f>
        <v>94332</v>
      </c>
      <c r="E81" s="18">
        <f>G76-E80-E82</f>
        <v>94332</v>
      </c>
    </row>
    <row r="82" spans="1:12" ht="13.5" thickBot="1">
      <c r="A82" s="121" t="s">
        <v>7</v>
      </c>
      <c r="B82" s="122"/>
      <c r="C82" s="18">
        <f>SUMIF(E14:E77,"=Chirographaire",F14:F77)</f>
        <v>0</v>
      </c>
      <c r="D82" s="47"/>
      <c r="E82" s="18">
        <f>SUMIF(E14:E77,"=Chirographaire",G14:G77)</f>
        <v>0</v>
      </c>
    </row>
    <row r="84" spans="1:12" ht="15">
      <c r="A84" s="11"/>
      <c r="B84" s="1"/>
      <c r="C84" s="1"/>
      <c r="D84" s="21"/>
      <c r="E84" s="21"/>
      <c r="F84" s="1"/>
      <c r="G84" s="1"/>
      <c r="H84" s="1"/>
    </row>
    <row r="86" spans="1:12">
      <c r="L86" s="14"/>
    </row>
    <row r="87" spans="1:12">
      <c r="K87" s="14"/>
    </row>
  </sheetData>
  <dataConsolidate/>
  <mergeCells count="12">
    <mergeCell ref="H7:H8"/>
    <mergeCell ref="F7:G7"/>
    <mergeCell ref="A79:B79"/>
    <mergeCell ref="A80:B80"/>
    <mergeCell ref="A81:B81"/>
    <mergeCell ref="A82:B82"/>
    <mergeCell ref="A76:E76"/>
    <mergeCell ref="I2:K2"/>
    <mergeCell ref="A7:A8"/>
    <mergeCell ref="B7:B8"/>
    <mergeCell ref="C7:C8"/>
    <mergeCell ref="E7:E8"/>
  </mergeCells>
  <dataValidations count="3">
    <dataValidation type="textLength" allowBlank="1" showInputMessage="1" showErrorMessage="1" sqref="N2:N4">
      <formula1>N1048576</formula1>
      <formula2>N2</formula2>
    </dataValidation>
    <dataValidation type="list" allowBlank="1" showInputMessage="1" showErrorMessage="1" sqref="E12:E75">
      <formula1>$E$9:$E$11</formula1>
    </dataValidation>
    <dataValidation type="list" allowBlank="1" showInputMessage="1" showErrorMessage="1" sqref="S2:S6 O7:O11">
      <formula1>$Q$1:$Q$12</formula1>
    </dataValidation>
  </dataValidations>
  <printOptions horizontalCentered="1"/>
  <pageMargins left="0.78740157480314965" right="0.78740157480314965" top="0.98425196850393704" bottom="0.98425196850393704" header="0.51181102362204722" footer="0.51181102362204722"/>
  <pageSetup paperSize="9" scale="67" fitToHeight="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381"/>
  <sheetViews>
    <sheetView topLeftCell="A188" workbookViewId="0">
      <selection activeCell="A188" sqref="A188:A191"/>
    </sheetView>
  </sheetViews>
  <sheetFormatPr baseColWidth="10" defaultRowHeight="12.75"/>
  <sheetData>
    <row r="1" spans="1:4">
      <c r="A1" s="27">
        <v>2.5000000000000001E-2</v>
      </c>
      <c r="B1" s="28">
        <v>0.05</v>
      </c>
      <c r="D1" t="s">
        <v>14</v>
      </c>
    </row>
    <row r="2" spans="1:4">
      <c r="A2" s="27">
        <v>2.75E-2</v>
      </c>
      <c r="B2" s="28">
        <v>5.2499999999999998E-2</v>
      </c>
      <c r="D2" t="s">
        <v>15</v>
      </c>
    </row>
    <row r="3" spans="1:4">
      <c r="A3" s="27">
        <v>0.03</v>
      </c>
      <c r="B3" s="28">
        <v>5.5E-2</v>
      </c>
      <c r="D3" t="s">
        <v>13</v>
      </c>
    </row>
    <row r="4" spans="1:4">
      <c r="A4" s="27">
        <v>3.2500000000000001E-2</v>
      </c>
      <c r="B4" s="28">
        <v>5.7500000000000002E-2</v>
      </c>
    </row>
    <row r="5" spans="1:4">
      <c r="A5" s="27">
        <v>3.5000000000000003E-2</v>
      </c>
      <c r="B5" s="28">
        <v>0.06</v>
      </c>
    </row>
    <row r="6" spans="1:4">
      <c r="A6" s="27">
        <v>3.7499999999999999E-2</v>
      </c>
      <c r="B6" s="28">
        <v>6.25E-2</v>
      </c>
    </row>
    <row r="7" spans="1:4">
      <c r="A7" s="27">
        <v>0.04</v>
      </c>
      <c r="B7" s="28">
        <v>6.5000000000000002E-2</v>
      </c>
    </row>
    <row r="8" spans="1:4">
      <c r="A8" s="27">
        <v>4.2500000000000003E-2</v>
      </c>
      <c r="B8" s="28">
        <v>6.7500000000000004E-2</v>
      </c>
    </row>
    <row r="9" spans="1:4">
      <c r="A9" s="27">
        <v>4.4999999999999998E-2</v>
      </c>
      <c r="B9" s="28">
        <v>7.0000000000000007E-2</v>
      </c>
    </row>
    <row r="10" spans="1:4">
      <c r="A10" s="27">
        <v>4.7500000000000001E-2</v>
      </c>
      <c r="B10" s="28">
        <v>7.2499999999999995E-2</v>
      </c>
    </row>
    <row r="11" spans="1:4">
      <c r="A11" s="27">
        <v>0.05</v>
      </c>
      <c r="B11" s="28">
        <v>7.4999999999999997E-2</v>
      </c>
    </row>
    <row r="12" spans="1:4">
      <c r="A12" s="27">
        <v>5.2499999999999998E-2</v>
      </c>
      <c r="B12" s="28">
        <v>7.7499999999999902E-2</v>
      </c>
    </row>
    <row r="13" spans="1:4">
      <c r="A13" s="27">
        <v>5.5E-2</v>
      </c>
      <c r="B13" s="28">
        <v>7.9999999999999905E-2</v>
      </c>
    </row>
    <row r="14" spans="1:4">
      <c r="A14" s="27">
        <v>5.7500000000000002E-2</v>
      </c>
      <c r="B14" s="28">
        <v>8.2499999999999907E-2</v>
      </c>
    </row>
    <row r="15" spans="1:4">
      <c r="A15" s="27">
        <v>0.06</v>
      </c>
      <c r="B15" s="28">
        <v>8.4999999999999895E-2</v>
      </c>
    </row>
    <row r="16" spans="1:4">
      <c r="A16" s="27">
        <v>6.25E-2</v>
      </c>
      <c r="B16" s="28">
        <v>8.7499999999999897E-2</v>
      </c>
    </row>
    <row r="17" spans="1:2">
      <c r="A17" s="27">
        <v>6.5000000000000002E-2</v>
      </c>
      <c r="B17" s="28">
        <v>8.99999999999999E-2</v>
      </c>
    </row>
    <row r="18" spans="1:2">
      <c r="A18" s="27">
        <v>6.7500000000000004E-2</v>
      </c>
      <c r="B18" s="28">
        <v>9.2499999999999902E-2</v>
      </c>
    </row>
    <row r="19" spans="1:2">
      <c r="A19" s="27">
        <v>7.0000000000000007E-2</v>
      </c>
      <c r="B19" s="28">
        <v>9.4999999999999904E-2</v>
      </c>
    </row>
    <row r="20" spans="1:2">
      <c r="A20" s="27">
        <v>7.2499999999999995E-2</v>
      </c>
      <c r="B20" s="28">
        <v>9.7499999999999906E-2</v>
      </c>
    </row>
    <row r="21" spans="1:2">
      <c r="A21" s="27">
        <v>7.4999999999999997E-2</v>
      </c>
      <c r="B21" s="28">
        <v>9.9999999999999895E-2</v>
      </c>
    </row>
    <row r="22" spans="1:2">
      <c r="A22" s="27">
        <v>7.7499999999999999E-2</v>
      </c>
      <c r="B22" s="28">
        <v>0.10249999999999999</v>
      </c>
    </row>
    <row r="23" spans="1:2">
      <c r="A23" s="27">
        <v>0.08</v>
      </c>
      <c r="B23" s="28">
        <v>0.105</v>
      </c>
    </row>
    <row r="24" spans="1:2">
      <c r="A24" s="27">
        <v>8.2500000000000004E-2</v>
      </c>
      <c r="B24" s="28">
        <v>0.1075</v>
      </c>
    </row>
    <row r="25" spans="1:2">
      <c r="A25" s="27">
        <v>8.5000000000000006E-2</v>
      </c>
      <c r="B25" s="28">
        <v>0.11</v>
      </c>
    </row>
    <row r="26" spans="1:2">
      <c r="A26" s="27">
        <v>8.7499999999999994E-2</v>
      </c>
      <c r="B26" s="28">
        <v>0.1125</v>
      </c>
    </row>
    <row r="27" spans="1:2">
      <c r="A27" s="27">
        <v>0.09</v>
      </c>
      <c r="B27" s="28">
        <v>0.115</v>
      </c>
    </row>
    <row r="28" spans="1:2">
      <c r="A28" s="27">
        <v>9.2499999999999999E-2</v>
      </c>
      <c r="B28" s="28">
        <v>0.11749999999999999</v>
      </c>
    </row>
    <row r="29" spans="1:2">
      <c r="A29" s="27">
        <v>9.5000000000000001E-2</v>
      </c>
      <c r="B29" s="28">
        <v>0.12</v>
      </c>
    </row>
    <row r="30" spans="1:2">
      <c r="A30" s="27">
        <v>9.7500000000000003E-2</v>
      </c>
      <c r="B30" s="28">
        <v>0.1225</v>
      </c>
    </row>
    <row r="31" spans="1:2">
      <c r="A31" s="27">
        <v>0.1</v>
      </c>
      <c r="B31" s="28">
        <v>0.125</v>
      </c>
    </row>
    <row r="32" spans="1:2">
      <c r="A32" s="27">
        <v>0.10249999999999999</v>
      </c>
      <c r="B32" s="28">
        <v>0.1275</v>
      </c>
    </row>
    <row r="33" spans="1:2">
      <c r="A33" s="27">
        <v>0.105</v>
      </c>
      <c r="B33" s="28">
        <v>0.13</v>
      </c>
    </row>
    <row r="34" spans="1:2">
      <c r="A34" s="27">
        <v>0.1075</v>
      </c>
      <c r="B34" s="28">
        <v>0.13250000000000001</v>
      </c>
    </row>
    <row r="35" spans="1:2">
      <c r="A35" s="27">
        <v>0.11</v>
      </c>
      <c r="B35" s="28">
        <v>0.13500000000000001</v>
      </c>
    </row>
    <row r="36" spans="1:2">
      <c r="A36" s="27">
        <v>0.1125</v>
      </c>
      <c r="B36" s="28">
        <v>0.13750000000000001</v>
      </c>
    </row>
    <row r="37" spans="1:2">
      <c r="A37" s="27">
        <v>0.115</v>
      </c>
      <c r="B37" s="28">
        <v>0.14000000000000001</v>
      </c>
    </row>
    <row r="38" spans="1:2">
      <c r="A38" s="27">
        <v>0.11749999999999999</v>
      </c>
      <c r="B38" s="28">
        <v>0.14249999999999999</v>
      </c>
    </row>
    <row r="39" spans="1:2">
      <c r="A39" s="27">
        <v>0.12</v>
      </c>
      <c r="B39" s="28">
        <v>0.14499999999999999</v>
      </c>
    </row>
    <row r="40" spans="1:2">
      <c r="A40" s="27">
        <v>0.1225</v>
      </c>
      <c r="B40" s="28">
        <v>0.14749999999999999</v>
      </c>
    </row>
    <row r="41" spans="1:2">
      <c r="A41" s="27">
        <v>0.125</v>
      </c>
      <c r="B41" s="28">
        <v>0.15</v>
      </c>
    </row>
    <row r="42" spans="1:2">
      <c r="A42" s="27">
        <v>0.1275</v>
      </c>
      <c r="B42" s="28">
        <v>0.1525</v>
      </c>
    </row>
    <row r="43" spans="1:2">
      <c r="A43" s="27">
        <v>0.13</v>
      </c>
      <c r="B43" s="28">
        <v>0.155</v>
      </c>
    </row>
    <row r="44" spans="1:2">
      <c r="A44" s="27">
        <v>0.13250000000000001</v>
      </c>
      <c r="B44" s="28">
        <v>0.1575</v>
      </c>
    </row>
    <row r="45" spans="1:2">
      <c r="A45" s="27">
        <v>0.13500000000000001</v>
      </c>
      <c r="B45" s="28">
        <v>0.16</v>
      </c>
    </row>
    <row r="46" spans="1:2">
      <c r="A46" s="27">
        <v>0.13750000000000001</v>
      </c>
      <c r="B46" s="28">
        <v>0.16250000000000001</v>
      </c>
    </row>
    <row r="47" spans="1:2">
      <c r="A47" s="27">
        <v>0.14000000000000001</v>
      </c>
      <c r="B47" s="28">
        <v>0.16500000000000001</v>
      </c>
    </row>
    <row r="48" spans="1:2">
      <c r="A48" s="27">
        <v>0.14249999999999999</v>
      </c>
      <c r="B48" s="28">
        <v>0.16750000000000001</v>
      </c>
    </row>
    <row r="49" spans="1:2">
      <c r="A49" s="27">
        <v>0.14499999999999999</v>
      </c>
      <c r="B49" s="28">
        <v>0.17</v>
      </c>
    </row>
    <row r="50" spans="1:2">
      <c r="A50" s="27">
        <v>0.14749999999999999</v>
      </c>
      <c r="B50" s="28">
        <v>0.17249999999999999</v>
      </c>
    </row>
    <row r="51" spans="1:2">
      <c r="A51" s="27">
        <v>0.15</v>
      </c>
      <c r="B51" s="28">
        <v>0.17499999999999999</v>
      </c>
    </row>
    <row r="52" spans="1:2">
      <c r="A52" s="27">
        <v>0.1525</v>
      </c>
      <c r="B52" s="28">
        <v>0.17749999999999999</v>
      </c>
    </row>
    <row r="53" spans="1:2">
      <c r="A53" s="27">
        <v>0.155</v>
      </c>
      <c r="B53" s="28">
        <v>0.18</v>
      </c>
    </row>
    <row r="54" spans="1:2">
      <c r="A54" s="27">
        <v>0.1575</v>
      </c>
      <c r="B54" s="28">
        <v>0.1825</v>
      </c>
    </row>
    <row r="55" spans="1:2">
      <c r="A55" s="27">
        <v>0.16</v>
      </c>
      <c r="B55" s="28">
        <v>0.185</v>
      </c>
    </row>
    <row r="56" spans="1:2">
      <c r="A56" s="27">
        <v>0.16250000000000001</v>
      </c>
      <c r="B56" s="28">
        <v>0.1875</v>
      </c>
    </row>
    <row r="57" spans="1:2">
      <c r="A57" s="27">
        <v>0.16500000000000001</v>
      </c>
      <c r="B57" s="28">
        <v>0.19</v>
      </c>
    </row>
    <row r="58" spans="1:2">
      <c r="A58" s="27">
        <v>0.16750000000000001</v>
      </c>
      <c r="B58" s="28">
        <v>0.1925</v>
      </c>
    </row>
    <row r="59" spans="1:2">
      <c r="A59" s="27">
        <v>0.17</v>
      </c>
      <c r="B59" s="28">
        <v>0.19500000000000001</v>
      </c>
    </row>
    <row r="60" spans="1:2">
      <c r="A60" s="27">
        <v>0.17249999999999999</v>
      </c>
      <c r="B60" s="28">
        <v>0.19750000000000001</v>
      </c>
    </row>
    <row r="61" spans="1:2">
      <c r="A61" s="27">
        <v>0.17499999999999999</v>
      </c>
      <c r="B61" s="28">
        <v>0.2</v>
      </c>
    </row>
    <row r="62" spans="1:2">
      <c r="A62" s="27">
        <v>0.17749999999999999</v>
      </c>
      <c r="B62" s="28">
        <v>0.20250000000000001</v>
      </c>
    </row>
    <row r="63" spans="1:2">
      <c r="A63" s="27">
        <v>0.18</v>
      </c>
      <c r="B63" s="28">
        <v>0.20499999999999999</v>
      </c>
    </row>
    <row r="64" spans="1:2">
      <c r="A64" s="27">
        <v>0.1825</v>
      </c>
      <c r="B64" s="28">
        <v>0.20749999999999999</v>
      </c>
    </row>
    <row r="65" spans="1:2">
      <c r="A65" s="27">
        <v>0.185</v>
      </c>
      <c r="B65" s="28">
        <v>0.21</v>
      </c>
    </row>
    <row r="66" spans="1:2">
      <c r="A66" s="27">
        <v>0.1875</v>
      </c>
      <c r="B66" s="28">
        <v>0.21249999999999999</v>
      </c>
    </row>
    <row r="67" spans="1:2">
      <c r="A67" s="27">
        <v>0.19</v>
      </c>
      <c r="B67" s="28">
        <v>0.215</v>
      </c>
    </row>
    <row r="68" spans="1:2">
      <c r="A68" s="27">
        <v>0.1925</v>
      </c>
      <c r="B68" s="28">
        <v>0.2175</v>
      </c>
    </row>
    <row r="69" spans="1:2">
      <c r="A69" s="27">
        <v>0.19500000000000001</v>
      </c>
      <c r="B69" s="28">
        <v>0.22</v>
      </c>
    </row>
    <row r="70" spans="1:2">
      <c r="A70" s="27">
        <v>0.19750000000000001</v>
      </c>
      <c r="B70" s="28">
        <v>0.2225</v>
      </c>
    </row>
    <row r="71" spans="1:2">
      <c r="A71" s="27">
        <v>0.2</v>
      </c>
      <c r="B71" s="28">
        <v>0.22500000000000001</v>
      </c>
    </row>
    <row r="72" spans="1:2">
      <c r="A72" s="27">
        <v>0.20250000000000001</v>
      </c>
      <c r="B72" s="28">
        <v>0.22750000000000001</v>
      </c>
    </row>
    <row r="73" spans="1:2">
      <c r="A73" s="27">
        <v>0.20499999999999999</v>
      </c>
      <c r="B73" s="28">
        <v>0.23</v>
      </c>
    </row>
    <row r="74" spans="1:2">
      <c r="A74" s="27">
        <v>0.20749999999999999</v>
      </c>
      <c r="B74" s="28">
        <v>0.23250000000000001</v>
      </c>
    </row>
    <row r="75" spans="1:2">
      <c r="A75" s="27">
        <v>0.21</v>
      </c>
      <c r="B75" s="28">
        <v>0.23499999999999999</v>
      </c>
    </row>
    <row r="76" spans="1:2">
      <c r="A76" s="27">
        <v>0.21249999999999999</v>
      </c>
      <c r="B76" s="28">
        <v>0.23749999999999999</v>
      </c>
    </row>
    <row r="77" spans="1:2">
      <c r="A77" s="27">
        <v>0.215</v>
      </c>
      <c r="B77" s="28">
        <v>0.24</v>
      </c>
    </row>
    <row r="78" spans="1:2">
      <c r="A78" s="27">
        <v>0.2175</v>
      </c>
      <c r="B78" s="28">
        <v>0.24249999999999999</v>
      </c>
    </row>
    <row r="79" spans="1:2">
      <c r="A79" s="27">
        <v>0.22</v>
      </c>
      <c r="B79" s="28">
        <v>0.245</v>
      </c>
    </row>
    <row r="80" spans="1:2">
      <c r="A80" s="27">
        <v>0.2225</v>
      </c>
      <c r="B80" s="28">
        <v>0.2475</v>
      </c>
    </row>
    <row r="81" spans="1:2">
      <c r="A81" s="27">
        <v>0.22500000000000001</v>
      </c>
      <c r="B81" s="28">
        <v>0.25</v>
      </c>
    </row>
    <row r="82" spans="1:2">
      <c r="A82" s="27">
        <v>0.22750000000000001</v>
      </c>
      <c r="B82" s="28">
        <v>0.2525</v>
      </c>
    </row>
    <row r="83" spans="1:2">
      <c r="A83" s="27">
        <v>0.23</v>
      </c>
      <c r="B83" s="28">
        <v>0.255</v>
      </c>
    </row>
    <row r="84" spans="1:2">
      <c r="A84" s="27">
        <v>0.23250000000000001</v>
      </c>
      <c r="B84" s="28">
        <v>0.25750000000000001</v>
      </c>
    </row>
    <row r="85" spans="1:2">
      <c r="A85" s="27">
        <v>0.23499999999999999</v>
      </c>
      <c r="B85" s="28">
        <v>0.26</v>
      </c>
    </row>
    <row r="86" spans="1:2">
      <c r="A86" s="27">
        <v>0.23749999999999999</v>
      </c>
      <c r="B86" s="28">
        <v>0.26250000000000001</v>
      </c>
    </row>
    <row r="87" spans="1:2">
      <c r="A87" s="27">
        <v>0.24</v>
      </c>
      <c r="B87" s="28">
        <v>0.26500000000000001</v>
      </c>
    </row>
    <row r="88" spans="1:2">
      <c r="A88" s="27">
        <v>0.24249999999999999</v>
      </c>
      <c r="B88" s="28">
        <v>0.26750000000000002</v>
      </c>
    </row>
    <row r="89" spans="1:2">
      <c r="A89" s="27">
        <v>0.245</v>
      </c>
      <c r="B89" s="28">
        <v>0.27</v>
      </c>
    </row>
    <row r="90" spans="1:2">
      <c r="A90" s="27">
        <v>0.2475</v>
      </c>
      <c r="B90" s="28">
        <v>0.27250000000000002</v>
      </c>
    </row>
    <row r="91" spans="1:2">
      <c r="A91" s="27">
        <v>0.25</v>
      </c>
      <c r="B91" s="28">
        <v>0.27500000000000002</v>
      </c>
    </row>
    <row r="92" spans="1:2">
      <c r="A92" s="27">
        <v>0.2525</v>
      </c>
      <c r="B92" s="28">
        <v>0.27750000000000002</v>
      </c>
    </row>
    <row r="93" spans="1:2">
      <c r="A93" s="27">
        <v>0.255</v>
      </c>
      <c r="B93" s="28">
        <v>0.28000000000000003</v>
      </c>
    </row>
    <row r="94" spans="1:2">
      <c r="A94" s="27">
        <v>0.25750000000000001</v>
      </c>
      <c r="B94" s="28">
        <v>0.28249999999999997</v>
      </c>
    </row>
    <row r="95" spans="1:2">
      <c r="A95" s="27">
        <v>0.26</v>
      </c>
      <c r="B95" s="28">
        <v>0.28499999999999998</v>
      </c>
    </row>
    <row r="96" spans="1:2">
      <c r="A96" s="27">
        <v>0.26250000000000001</v>
      </c>
      <c r="B96" s="28">
        <v>0.28749999999999998</v>
      </c>
    </row>
    <row r="97" spans="1:2">
      <c r="A97" s="27">
        <v>0.26500000000000001</v>
      </c>
      <c r="B97" s="28">
        <v>0.28999999999999998</v>
      </c>
    </row>
    <row r="98" spans="1:2">
      <c r="A98" s="27">
        <v>0.26750000000000002</v>
      </c>
      <c r="B98" s="28">
        <v>0.29249999999999998</v>
      </c>
    </row>
    <row r="99" spans="1:2">
      <c r="A99" s="27">
        <v>0.27</v>
      </c>
      <c r="B99" s="28">
        <v>0.29499999999999998</v>
      </c>
    </row>
    <row r="100" spans="1:2">
      <c r="A100" s="27">
        <v>0.27250000000000002</v>
      </c>
      <c r="B100" s="28">
        <v>0.29749999999999999</v>
      </c>
    </row>
    <row r="101" spans="1:2">
      <c r="A101" s="27">
        <v>0.27500000000000002</v>
      </c>
      <c r="B101" s="28">
        <v>0.3</v>
      </c>
    </row>
    <row r="102" spans="1:2">
      <c r="A102" s="27">
        <v>0.27750000000000002</v>
      </c>
      <c r="B102" s="28">
        <v>0.30249999999999999</v>
      </c>
    </row>
    <row r="103" spans="1:2">
      <c r="A103" s="27">
        <v>0.28000000000000003</v>
      </c>
      <c r="B103" s="28">
        <v>0.30499999999999999</v>
      </c>
    </row>
    <row r="104" spans="1:2">
      <c r="A104" s="27">
        <v>0.28249999999999997</v>
      </c>
      <c r="B104" s="28">
        <v>0.3075</v>
      </c>
    </row>
    <row r="105" spans="1:2">
      <c r="A105" s="27">
        <v>0.28499999999999998</v>
      </c>
      <c r="B105" s="28">
        <v>0.31</v>
      </c>
    </row>
    <row r="106" spans="1:2">
      <c r="A106" s="27">
        <v>0.28749999999999998</v>
      </c>
      <c r="B106" s="28">
        <v>0.3125</v>
      </c>
    </row>
    <row r="107" spans="1:2">
      <c r="A107" s="27">
        <v>0.28999999999999998</v>
      </c>
      <c r="B107" s="28">
        <v>0.315</v>
      </c>
    </row>
    <row r="108" spans="1:2">
      <c r="A108" s="27">
        <v>0.29249999999999998</v>
      </c>
      <c r="B108" s="28">
        <v>0.3175</v>
      </c>
    </row>
    <row r="109" spans="1:2">
      <c r="A109" s="27">
        <v>0.29499999999999998</v>
      </c>
      <c r="B109" s="28">
        <v>0.31999999999999901</v>
      </c>
    </row>
    <row r="110" spans="1:2">
      <c r="A110" s="27">
        <v>0.29749999999999999</v>
      </c>
      <c r="B110" s="28">
        <v>0.32249999999999901</v>
      </c>
    </row>
    <row r="111" spans="1:2">
      <c r="A111" s="27">
        <v>0.3</v>
      </c>
      <c r="B111" s="28">
        <v>0.32499999999999901</v>
      </c>
    </row>
    <row r="112" spans="1:2">
      <c r="A112" s="27">
        <v>0.30249999999999999</v>
      </c>
      <c r="B112" s="28">
        <v>0.32749999999999901</v>
      </c>
    </row>
    <row r="113" spans="1:2">
      <c r="A113" s="27">
        <v>0.30499999999999999</v>
      </c>
      <c r="B113" s="28">
        <v>0.32999999999999902</v>
      </c>
    </row>
    <row r="114" spans="1:2">
      <c r="A114" s="27">
        <v>0.3075</v>
      </c>
      <c r="B114" s="28">
        <v>0.33249999999999902</v>
      </c>
    </row>
    <row r="115" spans="1:2">
      <c r="A115" s="27">
        <v>0.31</v>
      </c>
      <c r="B115" s="28">
        <v>0.33499999999999902</v>
      </c>
    </row>
    <row r="116" spans="1:2">
      <c r="A116" s="27">
        <v>0.3125</v>
      </c>
      <c r="B116" s="28">
        <v>0.33749999999999902</v>
      </c>
    </row>
    <row r="117" spans="1:2">
      <c r="A117" s="27">
        <v>0.315</v>
      </c>
      <c r="B117" s="28">
        <v>0.33999999999999903</v>
      </c>
    </row>
    <row r="118" spans="1:2">
      <c r="A118" s="27">
        <v>0.3175</v>
      </c>
      <c r="B118" s="28">
        <v>0.34249999999999903</v>
      </c>
    </row>
    <row r="119" spans="1:2">
      <c r="A119" s="27">
        <v>0.32</v>
      </c>
      <c r="B119" s="28">
        <v>0.34499999999999897</v>
      </c>
    </row>
    <row r="120" spans="1:2">
      <c r="A120" s="27">
        <v>0.32250000000000001</v>
      </c>
      <c r="B120" s="28">
        <v>0.34749999999999898</v>
      </c>
    </row>
    <row r="121" spans="1:2">
      <c r="A121" s="27">
        <v>0.32500000000000001</v>
      </c>
      <c r="B121" s="28">
        <v>0.34999999999999898</v>
      </c>
    </row>
    <row r="122" spans="1:2">
      <c r="A122" s="27">
        <v>0.32750000000000001</v>
      </c>
      <c r="B122" s="28">
        <v>0.35249999999999898</v>
      </c>
    </row>
    <row r="123" spans="1:2">
      <c r="A123" s="27">
        <v>0.33</v>
      </c>
      <c r="B123" s="28">
        <v>0.35499999999999898</v>
      </c>
    </row>
    <row r="124" spans="1:2">
      <c r="A124" s="27">
        <v>0.33250000000000002</v>
      </c>
      <c r="B124" s="28">
        <v>0.35749999999999899</v>
      </c>
    </row>
    <row r="125" spans="1:2">
      <c r="A125" s="27">
        <v>0.33500000000000002</v>
      </c>
      <c r="B125" s="28">
        <v>0.35999999999999899</v>
      </c>
    </row>
    <row r="126" spans="1:2">
      <c r="A126" s="27">
        <v>0.33750000000000002</v>
      </c>
      <c r="B126" s="28">
        <v>0.36249999999999899</v>
      </c>
    </row>
    <row r="127" spans="1:2">
      <c r="A127" s="27">
        <v>0.34</v>
      </c>
      <c r="B127" s="28">
        <v>0.36499999999999899</v>
      </c>
    </row>
    <row r="128" spans="1:2">
      <c r="A128" s="27">
        <v>0.34250000000000003</v>
      </c>
      <c r="B128" s="28">
        <v>0.36749999999999899</v>
      </c>
    </row>
    <row r="129" spans="1:2">
      <c r="A129" s="27">
        <v>0.34499999999999997</v>
      </c>
      <c r="B129" s="28">
        <v>0.369999999999999</v>
      </c>
    </row>
    <row r="130" spans="1:2">
      <c r="A130" s="27">
        <v>0.34749999999999998</v>
      </c>
      <c r="B130" s="28">
        <v>0.372499999999999</v>
      </c>
    </row>
    <row r="131" spans="1:2">
      <c r="A131" s="27">
        <v>0.35</v>
      </c>
      <c r="B131" s="28">
        <v>0.374999999999999</v>
      </c>
    </row>
    <row r="132" spans="1:2">
      <c r="A132" s="27">
        <v>0.35249999999999998</v>
      </c>
      <c r="B132" s="28">
        <v>0.377499999999999</v>
      </c>
    </row>
    <row r="133" spans="1:2">
      <c r="A133" s="27">
        <v>0.35499999999999998</v>
      </c>
      <c r="B133" s="28">
        <v>0.37999999999999901</v>
      </c>
    </row>
    <row r="134" spans="1:2">
      <c r="A134" s="27">
        <v>0.35749999999999998</v>
      </c>
      <c r="B134" s="28">
        <v>0.38249999999999901</v>
      </c>
    </row>
    <row r="135" spans="1:2">
      <c r="A135" s="27">
        <v>0.36</v>
      </c>
      <c r="B135" s="28">
        <v>0.38499999999999901</v>
      </c>
    </row>
    <row r="136" spans="1:2">
      <c r="A136" s="27">
        <v>0.36249999999999999</v>
      </c>
      <c r="B136" s="28">
        <v>0.38749999999999901</v>
      </c>
    </row>
    <row r="137" spans="1:2">
      <c r="A137" s="27">
        <v>0.36499999999999999</v>
      </c>
      <c r="B137" s="28">
        <v>0.38999999999999901</v>
      </c>
    </row>
    <row r="138" spans="1:2">
      <c r="A138" s="27">
        <v>0.36749999999999999</v>
      </c>
      <c r="B138" s="28">
        <v>0.39249999999999902</v>
      </c>
    </row>
    <row r="139" spans="1:2">
      <c r="A139" s="27">
        <v>0.37</v>
      </c>
      <c r="B139" s="28">
        <v>0.39499999999999902</v>
      </c>
    </row>
    <row r="140" spans="1:2">
      <c r="A140" s="27">
        <v>0.3725</v>
      </c>
      <c r="B140" s="28">
        <v>0.39749999999999902</v>
      </c>
    </row>
    <row r="141" spans="1:2">
      <c r="A141" s="27">
        <v>0.375</v>
      </c>
      <c r="B141" s="28">
        <v>0.39999999999999902</v>
      </c>
    </row>
    <row r="142" spans="1:2">
      <c r="A142" s="27">
        <v>0.3775</v>
      </c>
      <c r="B142" s="28">
        <v>0.40249999999999903</v>
      </c>
    </row>
    <row r="143" spans="1:2">
      <c r="A143" s="27">
        <v>0.38</v>
      </c>
      <c r="B143" s="28">
        <v>0.40499999999999903</v>
      </c>
    </row>
    <row r="144" spans="1:2">
      <c r="A144" s="27">
        <v>0.38250000000000001</v>
      </c>
      <c r="B144" s="28">
        <v>0.40749999999999897</v>
      </c>
    </row>
    <row r="145" spans="1:2">
      <c r="A145" s="27">
        <v>0.38500000000000001</v>
      </c>
      <c r="B145" s="28">
        <v>0.40999999999999898</v>
      </c>
    </row>
    <row r="146" spans="1:2">
      <c r="A146" s="27">
        <v>0.38750000000000001</v>
      </c>
      <c r="B146" s="28">
        <v>0.41249999999999898</v>
      </c>
    </row>
    <row r="147" spans="1:2">
      <c r="A147" s="27">
        <v>0.39</v>
      </c>
      <c r="B147" s="28">
        <v>0.41499999999999898</v>
      </c>
    </row>
    <row r="148" spans="1:2">
      <c r="A148" s="27">
        <v>0.39250000000000002</v>
      </c>
      <c r="B148" s="28">
        <v>0.41749999999999898</v>
      </c>
    </row>
    <row r="149" spans="1:2">
      <c r="A149" s="27">
        <v>0.39500000000000002</v>
      </c>
      <c r="B149" s="28">
        <v>0.41999999999999899</v>
      </c>
    </row>
    <row r="150" spans="1:2">
      <c r="A150" s="27">
        <v>0.39750000000000002</v>
      </c>
      <c r="B150" s="28">
        <v>0.42249999999999899</v>
      </c>
    </row>
    <row r="151" spans="1:2">
      <c r="A151" s="27">
        <v>0.4</v>
      </c>
      <c r="B151" s="28">
        <v>0.42499999999999899</v>
      </c>
    </row>
    <row r="152" spans="1:2">
      <c r="A152" s="27">
        <v>0.40250000000000002</v>
      </c>
      <c r="B152" s="28">
        <v>0.42749999999999899</v>
      </c>
    </row>
    <row r="153" spans="1:2">
      <c r="A153" s="27">
        <v>0.40500000000000003</v>
      </c>
      <c r="B153" s="28">
        <v>0.42999999999999899</v>
      </c>
    </row>
    <row r="154" spans="1:2">
      <c r="A154" s="27">
        <v>0.40749999999999997</v>
      </c>
      <c r="B154" s="28">
        <v>0.432499999999999</v>
      </c>
    </row>
    <row r="155" spans="1:2">
      <c r="A155" s="27">
        <v>0.41</v>
      </c>
      <c r="B155" s="28">
        <v>0.434999999999999</v>
      </c>
    </row>
    <row r="156" spans="1:2">
      <c r="A156" s="27">
        <v>0.41249999999999998</v>
      </c>
      <c r="B156" s="28">
        <v>0.437499999999999</v>
      </c>
    </row>
    <row r="157" spans="1:2">
      <c r="A157" s="27">
        <v>0.41499999999999998</v>
      </c>
      <c r="B157" s="28">
        <v>0.439999999999999</v>
      </c>
    </row>
    <row r="158" spans="1:2">
      <c r="A158" s="27">
        <v>0.41749999999999998</v>
      </c>
      <c r="B158" s="28">
        <v>0.44249999999999901</v>
      </c>
    </row>
    <row r="159" spans="1:2">
      <c r="A159" s="27">
        <v>0.42</v>
      </c>
      <c r="B159" s="28">
        <v>0.44499999999999901</v>
      </c>
    </row>
    <row r="160" spans="1:2">
      <c r="A160" s="27">
        <v>0.42249999999999999</v>
      </c>
      <c r="B160" s="28">
        <v>0.44749999999999901</v>
      </c>
    </row>
    <row r="161" spans="1:2">
      <c r="A161" s="27">
        <v>0.42499999999999999</v>
      </c>
      <c r="B161" s="28">
        <v>0.44999999999999901</v>
      </c>
    </row>
    <row r="162" spans="1:2">
      <c r="A162" s="27">
        <v>0.42749999999999999</v>
      </c>
      <c r="B162" s="28">
        <v>0.45249999999999901</v>
      </c>
    </row>
    <row r="163" spans="1:2">
      <c r="A163" s="27">
        <v>0.43</v>
      </c>
      <c r="B163" s="28">
        <v>0.45499999999999902</v>
      </c>
    </row>
    <row r="164" spans="1:2">
      <c r="A164" s="27">
        <v>0.4325</v>
      </c>
      <c r="B164" s="28">
        <v>0.45749999999999902</v>
      </c>
    </row>
    <row r="165" spans="1:2">
      <c r="A165" s="27">
        <v>0.435</v>
      </c>
      <c r="B165" s="28">
        <v>0.45999999999999902</v>
      </c>
    </row>
    <row r="166" spans="1:2">
      <c r="A166" s="27">
        <v>0.4375</v>
      </c>
      <c r="B166" s="28">
        <v>0.46249999999999902</v>
      </c>
    </row>
    <row r="167" spans="1:2">
      <c r="A167" s="27">
        <v>0.44</v>
      </c>
      <c r="B167" s="28">
        <v>0.46499999999999903</v>
      </c>
    </row>
    <row r="168" spans="1:2">
      <c r="A168" s="27">
        <v>0.4425</v>
      </c>
      <c r="B168" s="28">
        <v>0.46749999999999903</v>
      </c>
    </row>
    <row r="169" spans="1:2">
      <c r="A169" s="27">
        <v>0.44500000000000001</v>
      </c>
      <c r="B169" s="28">
        <v>0.46999999999999897</v>
      </c>
    </row>
    <row r="170" spans="1:2">
      <c r="A170" s="27">
        <v>0.44750000000000001</v>
      </c>
      <c r="B170" s="28">
        <v>0.47249999999999898</v>
      </c>
    </row>
    <row r="171" spans="1:2">
      <c r="A171" s="27">
        <v>0.45</v>
      </c>
      <c r="B171" s="28">
        <v>0.47499999999999898</v>
      </c>
    </row>
    <row r="172" spans="1:2">
      <c r="A172" s="27">
        <v>0.45250000000000001</v>
      </c>
      <c r="B172" s="28">
        <v>0.47749999999999898</v>
      </c>
    </row>
    <row r="173" spans="1:2">
      <c r="A173" s="27">
        <v>0.45500000000000002</v>
      </c>
      <c r="B173" s="28">
        <v>0.47999999999999898</v>
      </c>
    </row>
    <row r="174" spans="1:2">
      <c r="A174" s="27">
        <v>0.45750000000000002</v>
      </c>
      <c r="B174" s="28">
        <v>0.48249999999999899</v>
      </c>
    </row>
    <row r="175" spans="1:2">
      <c r="A175" s="27">
        <v>0.46</v>
      </c>
      <c r="B175" s="28">
        <v>0.48499999999999899</v>
      </c>
    </row>
    <row r="176" spans="1:2">
      <c r="A176" s="27">
        <v>0.46250000000000002</v>
      </c>
      <c r="B176" s="28">
        <v>0.48749999999999899</v>
      </c>
    </row>
    <row r="177" spans="1:2">
      <c r="A177" s="27">
        <v>0.46500000000000002</v>
      </c>
      <c r="B177" s="28">
        <v>0.48999999999999899</v>
      </c>
    </row>
    <row r="178" spans="1:2">
      <c r="A178" s="27">
        <v>0.46750000000000003</v>
      </c>
      <c r="B178" s="28">
        <v>0.49249999999999899</v>
      </c>
    </row>
    <row r="179" spans="1:2">
      <c r="A179" s="27">
        <v>0.47</v>
      </c>
      <c r="B179" s="28">
        <v>0.494999999999999</v>
      </c>
    </row>
    <row r="180" spans="1:2">
      <c r="A180" s="27">
        <v>0.47249999999999998</v>
      </c>
      <c r="B180" s="28">
        <v>0.497499999999999</v>
      </c>
    </row>
    <row r="181" spans="1:2">
      <c r="A181" s="27">
        <v>0.47499999999999998</v>
      </c>
      <c r="B181" s="28">
        <v>0.499999999999999</v>
      </c>
    </row>
    <row r="182" spans="1:2">
      <c r="A182" s="27">
        <v>0.47749999999999998</v>
      </c>
      <c r="B182" s="28">
        <v>0.50249999999999895</v>
      </c>
    </row>
    <row r="183" spans="1:2">
      <c r="A183" s="27">
        <v>0.48</v>
      </c>
      <c r="B183" s="28">
        <v>0.50499999999999901</v>
      </c>
    </row>
    <row r="184" spans="1:2">
      <c r="A184" s="27">
        <v>0.48249999999999998</v>
      </c>
      <c r="B184" s="28">
        <v>0.50749999999999895</v>
      </c>
    </row>
    <row r="185" spans="1:2">
      <c r="A185" s="27">
        <v>0.48499999999999999</v>
      </c>
      <c r="B185" s="28">
        <v>0.50999999999999901</v>
      </c>
    </row>
    <row r="186" spans="1:2">
      <c r="A186" s="27">
        <v>0.48749999999999999</v>
      </c>
      <c r="B186" s="28">
        <v>0.51249999999999896</v>
      </c>
    </row>
    <row r="187" spans="1:2">
      <c r="A187" s="27">
        <v>0.49</v>
      </c>
      <c r="B187" s="28">
        <v>0.51499999999999901</v>
      </c>
    </row>
    <row r="188" spans="1:2">
      <c r="A188" s="27">
        <v>0.49249999999999999</v>
      </c>
      <c r="B188" s="28">
        <v>0.51749999999999896</v>
      </c>
    </row>
    <row r="189" spans="1:2">
      <c r="A189" s="27">
        <v>0.495</v>
      </c>
      <c r="B189" s="28">
        <v>0.51999999999999902</v>
      </c>
    </row>
    <row r="190" spans="1:2">
      <c r="A190" s="27">
        <v>0.4975</v>
      </c>
      <c r="B190" s="28">
        <v>0.52249999999999897</v>
      </c>
    </row>
    <row r="191" spans="1:2">
      <c r="A191" s="27">
        <v>0.5</v>
      </c>
      <c r="B191" s="28">
        <v>0.52499999999999902</v>
      </c>
    </row>
    <row r="192" spans="1:2">
      <c r="B192" s="28">
        <v>0.52749999999999897</v>
      </c>
    </row>
    <row r="193" spans="2:2">
      <c r="B193" s="28">
        <v>0.52999999999999903</v>
      </c>
    </row>
    <row r="194" spans="2:2">
      <c r="B194" s="28">
        <v>0.53249999999999897</v>
      </c>
    </row>
    <row r="195" spans="2:2">
      <c r="B195" s="28">
        <v>0.53499999999999903</v>
      </c>
    </row>
    <row r="196" spans="2:2">
      <c r="B196" s="28">
        <v>0.53749999999999898</v>
      </c>
    </row>
    <row r="197" spans="2:2">
      <c r="B197" s="28">
        <v>0.53999999999999904</v>
      </c>
    </row>
    <row r="198" spans="2:2">
      <c r="B198" s="28">
        <v>0.54249999999999898</v>
      </c>
    </row>
    <row r="199" spans="2:2">
      <c r="B199" s="28">
        <v>0.54499999999999904</v>
      </c>
    </row>
    <row r="200" spans="2:2">
      <c r="B200" s="28">
        <v>0.54749999999999899</v>
      </c>
    </row>
    <row r="201" spans="2:2">
      <c r="B201" s="28">
        <v>0.54999999999999905</v>
      </c>
    </row>
    <row r="202" spans="2:2">
      <c r="B202" s="28">
        <v>0.55249999999999899</v>
      </c>
    </row>
    <row r="203" spans="2:2">
      <c r="B203" s="28">
        <v>0.55499999999999905</v>
      </c>
    </row>
    <row r="204" spans="2:2">
      <c r="B204" s="28">
        <v>0.557499999999999</v>
      </c>
    </row>
    <row r="205" spans="2:2">
      <c r="B205" s="28">
        <v>0.55999999999999905</v>
      </c>
    </row>
    <row r="206" spans="2:2">
      <c r="B206" s="28">
        <v>0.562499999999999</v>
      </c>
    </row>
    <row r="207" spans="2:2">
      <c r="B207" s="28">
        <v>0.56499999999999895</v>
      </c>
    </row>
    <row r="208" spans="2:2">
      <c r="B208" s="28">
        <v>0.56749999999999901</v>
      </c>
    </row>
    <row r="209" spans="2:2">
      <c r="B209" s="28">
        <v>0.56999999999999895</v>
      </c>
    </row>
    <row r="210" spans="2:2">
      <c r="B210" s="28">
        <v>0.57249999999999901</v>
      </c>
    </row>
    <row r="211" spans="2:2">
      <c r="B211" s="28">
        <v>0.57499999999999896</v>
      </c>
    </row>
    <row r="212" spans="2:2">
      <c r="B212" s="28">
        <v>0.57749999999999901</v>
      </c>
    </row>
    <row r="213" spans="2:2">
      <c r="B213" s="28">
        <v>0.57999999999999896</v>
      </c>
    </row>
    <row r="214" spans="2:2">
      <c r="B214" s="28">
        <v>0.58249999999999902</v>
      </c>
    </row>
    <row r="215" spans="2:2">
      <c r="B215" s="28">
        <v>0.58499999999999897</v>
      </c>
    </row>
    <row r="216" spans="2:2">
      <c r="B216" s="28">
        <v>0.58749999999999902</v>
      </c>
    </row>
    <row r="217" spans="2:2">
      <c r="B217" s="28">
        <v>0.58999999999999897</v>
      </c>
    </row>
    <row r="218" spans="2:2">
      <c r="B218" s="28">
        <v>0.59249999999999903</v>
      </c>
    </row>
    <row r="219" spans="2:2">
      <c r="B219" s="28">
        <v>0.59499999999999897</v>
      </c>
    </row>
    <row r="220" spans="2:2">
      <c r="B220" s="28">
        <v>0.59749999999999903</v>
      </c>
    </row>
    <row r="221" spans="2:2">
      <c r="B221" s="28">
        <v>0.59999999999999898</v>
      </c>
    </row>
    <row r="222" spans="2:2">
      <c r="B222" s="28">
        <v>0.60249999999999904</v>
      </c>
    </row>
    <row r="223" spans="2:2">
      <c r="B223" s="28">
        <v>0.60499999999999898</v>
      </c>
    </row>
    <row r="224" spans="2:2">
      <c r="B224" s="28">
        <v>0.60749999999999904</v>
      </c>
    </row>
    <row r="225" spans="2:2">
      <c r="B225" s="28">
        <v>0.60999999999999899</v>
      </c>
    </row>
    <row r="226" spans="2:2">
      <c r="B226" s="28">
        <v>0.61249999999999905</v>
      </c>
    </row>
    <row r="227" spans="2:2">
      <c r="B227" s="28">
        <v>0.61499999999999899</v>
      </c>
    </row>
    <row r="228" spans="2:2">
      <c r="B228" s="28">
        <v>0.61749999999999905</v>
      </c>
    </row>
    <row r="229" spans="2:2">
      <c r="B229" s="28">
        <v>0.619999999999999</v>
      </c>
    </row>
    <row r="230" spans="2:2">
      <c r="B230" s="28">
        <v>0.62249999999999905</v>
      </c>
    </row>
    <row r="231" spans="2:2">
      <c r="B231" s="28">
        <v>0.624999999999999</v>
      </c>
    </row>
    <row r="232" spans="2:2">
      <c r="B232" s="28">
        <v>0.62749999999999895</v>
      </c>
    </row>
    <row r="233" spans="2:2">
      <c r="B233" s="28">
        <v>0.62999999999999901</v>
      </c>
    </row>
    <row r="234" spans="2:2">
      <c r="B234" s="28">
        <v>0.63249999999999895</v>
      </c>
    </row>
    <row r="235" spans="2:2">
      <c r="B235" s="28">
        <v>0.63499999999999901</v>
      </c>
    </row>
    <row r="236" spans="2:2">
      <c r="B236" s="28">
        <v>0.63749999999999896</v>
      </c>
    </row>
    <row r="237" spans="2:2">
      <c r="B237" s="28">
        <v>0.63999999999999901</v>
      </c>
    </row>
    <row r="238" spans="2:2">
      <c r="B238" s="28">
        <v>0.64249999999999896</v>
      </c>
    </row>
    <row r="239" spans="2:2">
      <c r="B239" s="28">
        <v>0.64499999999999902</v>
      </c>
    </row>
    <row r="240" spans="2:2">
      <c r="B240" s="28">
        <v>0.64749999999999897</v>
      </c>
    </row>
    <row r="241" spans="2:2">
      <c r="B241" s="28">
        <v>0.64999999999999902</v>
      </c>
    </row>
    <row r="242" spans="2:2">
      <c r="B242" s="28">
        <v>0.65249999999999897</v>
      </c>
    </row>
    <row r="243" spans="2:2">
      <c r="B243" s="28">
        <v>0.65499999999999903</v>
      </c>
    </row>
    <row r="244" spans="2:2">
      <c r="B244" s="28">
        <v>0.65749999999999897</v>
      </c>
    </row>
    <row r="245" spans="2:2">
      <c r="B245" s="28">
        <v>0.65999999999999903</v>
      </c>
    </row>
    <row r="246" spans="2:2">
      <c r="B246" s="28">
        <v>0.66249999999999898</v>
      </c>
    </row>
    <row r="247" spans="2:2">
      <c r="B247" s="28">
        <v>0.66499999999999904</v>
      </c>
    </row>
    <row r="248" spans="2:2">
      <c r="B248" s="28">
        <v>0.66749999999999898</v>
      </c>
    </row>
    <row r="249" spans="2:2">
      <c r="B249" s="28">
        <v>0.66999999999999904</v>
      </c>
    </row>
    <row r="250" spans="2:2">
      <c r="B250" s="28">
        <v>0.67249999999999899</v>
      </c>
    </row>
    <row r="251" spans="2:2">
      <c r="B251" s="28">
        <v>0.67499999999999905</v>
      </c>
    </row>
    <row r="252" spans="2:2">
      <c r="B252" s="28">
        <v>0.67749999999999899</v>
      </c>
    </row>
    <row r="253" spans="2:2">
      <c r="B253" s="28">
        <v>0.67999999999999905</v>
      </c>
    </row>
    <row r="254" spans="2:2">
      <c r="B254" s="28">
        <v>0.682499999999999</v>
      </c>
    </row>
    <row r="255" spans="2:2">
      <c r="B255" s="28">
        <v>0.68499999999999905</v>
      </c>
    </row>
    <row r="256" spans="2:2">
      <c r="B256" s="28">
        <v>0.687499999999999</v>
      </c>
    </row>
    <row r="257" spans="2:2">
      <c r="B257" s="28">
        <v>0.68999999999999895</v>
      </c>
    </row>
    <row r="258" spans="2:2">
      <c r="B258" s="28">
        <v>0.69249999999999901</v>
      </c>
    </row>
    <row r="259" spans="2:2">
      <c r="B259" s="28">
        <v>0.69499999999999895</v>
      </c>
    </row>
    <row r="260" spans="2:2">
      <c r="B260" s="28">
        <v>0.69749999999999901</v>
      </c>
    </row>
    <row r="261" spans="2:2">
      <c r="B261" s="28">
        <v>0.69999999999999896</v>
      </c>
    </row>
    <row r="262" spans="2:2">
      <c r="B262" s="28">
        <v>0.70249999999999901</v>
      </c>
    </row>
    <row r="263" spans="2:2">
      <c r="B263" s="28">
        <v>0.70499999999999896</v>
      </c>
    </row>
    <row r="264" spans="2:2">
      <c r="B264" s="28">
        <v>0.70749999999999902</v>
      </c>
    </row>
    <row r="265" spans="2:2">
      <c r="B265" s="28">
        <v>0.70999999999999897</v>
      </c>
    </row>
    <row r="266" spans="2:2">
      <c r="B266" s="28">
        <v>0.71249999999999902</v>
      </c>
    </row>
    <row r="267" spans="2:2">
      <c r="B267" s="28">
        <v>0.71499999999999897</v>
      </c>
    </row>
    <row r="268" spans="2:2">
      <c r="B268" s="28">
        <v>0.71749999999999903</v>
      </c>
    </row>
    <row r="269" spans="2:2">
      <c r="B269" s="28">
        <v>0.71999999999999897</v>
      </c>
    </row>
    <row r="270" spans="2:2">
      <c r="B270" s="28">
        <v>0.72249999999999903</v>
      </c>
    </row>
    <row r="271" spans="2:2">
      <c r="B271" s="28">
        <v>0.72499999999999898</v>
      </c>
    </row>
    <row r="272" spans="2:2">
      <c r="B272" s="28">
        <v>0.72749999999999904</v>
      </c>
    </row>
    <row r="273" spans="2:2">
      <c r="B273" s="28">
        <v>0.72999999999999898</v>
      </c>
    </row>
    <row r="274" spans="2:2">
      <c r="B274" s="28">
        <v>0.73249999999999904</v>
      </c>
    </row>
    <row r="275" spans="2:2">
      <c r="B275" s="28">
        <v>0.73499999999999899</v>
      </c>
    </row>
    <row r="276" spans="2:2">
      <c r="B276" s="28">
        <v>0.73749999999999905</v>
      </c>
    </row>
    <row r="277" spans="2:2">
      <c r="B277" s="28">
        <v>0.73999999999999899</v>
      </c>
    </row>
    <row r="278" spans="2:2">
      <c r="B278" s="28">
        <v>0.74249999999999905</v>
      </c>
    </row>
    <row r="279" spans="2:2">
      <c r="B279" s="28">
        <v>0.744999999999999</v>
      </c>
    </row>
    <row r="280" spans="2:2">
      <c r="B280" s="28">
        <v>0.74749999999999905</v>
      </c>
    </row>
    <row r="281" spans="2:2">
      <c r="B281" s="28">
        <v>0.749999999999999</v>
      </c>
    </row>
    <row r="282" spans="2:2">
      <c r="B282" s="28">
        <v>0.75249999999999895</v>
      </c>
    </row>
    <row r="283" spans="2:2">
      <c r="B283" s="28">
        <v>0.75499999999999901</v>
      </c>
    </row>
    <row r="284" spans="2:2">
      <c r="B284" s="28">
        <v>0.75749999999999895</v>
      </c>
    </row>
    <row r="285" spans="2:2">
      <c r="B285" s="28">
        <v>0.75999999999999901</v>
      </c>
    </row>
    <row r="286" spans="2:2">
      <c r="B286" s="28">
        <v>0.76249999999999896</v>
      </c>
    </row>
    <row r="287" spans="2:2">
      <c r="B287" s="28">
        <v>0.76499999999999901</v>
      </c>
    </row>
    <row r="288" spans="2:2">
      <c r="B288" s="28">
        <v>0.76749999999999896</v>
      </c>
    </row>
    <row r="289" spans="2:2">
      <c r="B289" s="28">
        <v>0.76999999999999902</v>
      </c>
    </row>
    <row r="290" spans="2:2">
      <c r="B290" s="28">
        <v>0.77249999999999897</v>
      </c>
    </row>
    <row r="291" spans="2:2">
      <c r="B291" s="28">
        <v>0.77499999999999902</v>
      </c>
    </row>
    <row r="292" spans="2:2">
      <c r="B292" s="28">
        <v>0.77749999999999897</v>
      </c>
    </row>
    <row r="293" spans="2:2">
      <c r="B293" s="28">
        <v>0.77999999999999903</v>
      </c>
    </row>
    <row r="294" spans="2:2">
      <c r="B294" s="28">
        <v>0.78249999999999897</v>
      </c>
    </row>
    <row r="295" spans="2:2">
      <c r="B295" s="28">
        <v>0.78499999999999903</v>
      </c>
    </row>
    <row r="296" spans="2:2">
      <c r="B296" s="28">
        <v>0.78749999999999898</v>
      </c>
    </row>
    <row r="297" spans="2:2">
      <c r="B297" s="28">
        <v>0.78999999999999904</v>
      </c>
    </row>
    <row r="298" spans="2:2">
      <c r="B298" s="28">
        <v>0.79249999999999898</v>
      </c>
    </row>
    <row r="299" spans="2:2">
      <c r="B299" s="28">
        <v>0.79499999999999904</v>
      </c>
    </row>
    <row r="300" spans="2:2">
      <c r="B300" s="28">
        <v>0.79749999999999899</v>
      </c>
    </row>
    <row r="301" spans="2:2">
      <c r="B301" s="28">
        <v>0.79999999999999905</v>
      </c>
    </row>
    <row r="302" spans="2:2">
      <c r="B302" s="28">
        <v>0.80249999999999899</v>
      </c>
    </row>
    <row r="303" spans="2:2">
      <c r="B303" s="28">
        <v>0.80499999999999905</v>
      </c>
    </row>
    <row r="304" spans="2:2">
      <c r="B304" s="28">
        <v>0.807499999999999</v>
      </c>
    </row>
    <row r="305" spans="2:2">
      <c r="B305" s="28">
        <v>0.80999999999999905</v>
      </c>
    </row>
    <row r="306" spans="2:2">
      <c r="B306" s="28">
        <v>0.812499999999999</v>
      </c>
    </row>
    <row r="307" spans="2:2">
      <c r="B307" s="28">
        <v>0.81499999999999895</v>
      </c>
    </row>
    <row r="308" spans="2:2">
      <c r="B308" s="28">
        <v>0.81749999999999901</v>
      </c>
    </row>
    <row r="309" spans="2:2">
      <c r="B309" s="28">
        <v>0.81999999999999895</v>
      </c>
    </row>
    <row r="310" spans="2:2">
      <c r="B310" s="28">
        <v>0.82249999999999901</v>
      </c>
    </row>
    <row r="311" spans="2:2">
      <c r="B311" s="28">
        <v>0.82499999999999896</v>
      </c>
    </row>
    <row r="312" spans="2:2">
      <c r="B312" s="28">
        <v>0.82749999999999901</v>
      </c>
    </row>
    <row r="313" spans="2:2">
      <c r="B313" s="28">
        <v>0.82999999999999796</v>
      </c>
    </row>
    <row r="314" spans="2:2">
      <c r="B314" s="28">
        <v>0.83249999999999902</v>
      </c>
    </row>
    <row r="315" spans="2:2">
      <c r="B315" s="28">
        <v>0.83499999999999797</v>
      </c>
    </row>
    <row r="316" spans="2:2">
      <c r="B316" s="28">
        <v>0.83749999999999902</v>
      </c>
    </row>
    <row r="317" spans="2:2">
      <c r="B317" s="28">
        <v>0.83999999999999797</v>
      </c>
    </row>
    <row r="318" spans="2:2">
      <c r="B318" s="28">
        <v>0.84249999999999903</v>
      </c>
    </row>
    <row r="319" spans="2:2">
      <c r="B319" s="28">
        <v>0.84499999999999797</v>
      </c>
    </row>
    <row r="320" spans="2:2">
      <c r="B320" s="28">
        <v>0.84749999999999903</v>
      </c>
    </row>
    <row r="321" spans="2:2">
      <c r="B321" s="28">
        <v>0.84999999999999798</v>
      </c>
    </row>
    <row r="322" spans="2:2">
      <c r="B322" s="28">
        <v>0.85249999999999804</v>
      </c>
    </row>
    <row r="323" spans="2:2">
      <c r="B323" s="28">
        <v>0.85499999999999798</v>
      </c>
    </row>
    <row r="324" spans="2:2">
      <c r="B324" s="28">
        <v>0.85749999999999804</v>
      </c>
    </row>
    <row r="325" spans="2:2">
      <c r="B325" s="28">
        <v>0.85999999999999799</v>
      </c>
    </row>
    <row r="326" spans="2:2">
      <c r="B326" s="28">
        <v>0.86249999999999805</v>
      </c>
    </row>
    <row r="327" spans="2:2">
      <c r="B327" s="28">
        <v>0.86499999999999899</v>
      </c>
    </row>
    <row r="328" spans="2:2">
      <c r="B328" s="28">
        <v>0.86749999999999805</v>
      </c>
    </row>
    <row r="329" spans="2:2">
      <c r="B329" s="28">
        <v>0.869999999999999</v>
      </c>
    </row>
    <row r="330" spans="2:2">
      <c r="B330" s="28">
        <v>0.87249999999999805</v>
      </c>
    </row>
    <row r="331" spans="2:2">
      <c r="B331" s="28">
        <v>0.874999999999998</v>
      </c>
    </row>
    <row r="332" spans="2:2">
      <c r="B332" s="28">
        <v>0.87749999999999795</v>
      </c>
    </row>
    <row r="333" spans="2:2">
      <c r="B333" s="28">
        <v>0.87999999999999801</v>
      </c>
    </row>
    <row r="334" spans="2:2">
      <c r="B334" s="28">
        <v>0.88249999999999795</v>
      </c>
    </row>
    <row r="335" spans="2:2">
      <c r="B335" s="28">
        <v>0.88499999999999801</v>
      </c>
    </row>
    <row r="336" spans="2:2">
      <c r="B336" s="28">
        <v>0.88749999999999796</v>
      </c>
    </row>
    <row r="337" spans="2:2">
      <c r="B337" s="28">
        <v>0.88999999999999801</v>
      </c>
    </row>
    <row r="338" spans="2:2">
      <c r="B338" s="28">
        <v>0.89249999999999796</v>
      </c>
    </row>
    <row r="339" spans="2:2">
      <c r="B339" s="28">
        <v>0.89499999999999802</v>
      </c>
    </row>
    <row r="340" spans="2:2">
      <c r="B340" s="28">
        <v>0.89749999999999797</v>
      </c>
    </row>
    <row r="341" spans="2:2">
      <c r="B341" s="28">
        <v>0.89999999999999802</v>
      </c>
    </row>
    <row r="342" spans="2:2">
      <c r="B342" s="28">
        <v>0.90249999999999797</v>
      </c>
    </row>
    <row r="343" spans="2:2">
      <c r="B343" s="28">
        <v>0.90499999999999803</v>
      </c>
    </row>
    <row r="344" spans="2:2">
      <c r="B344" s="28">
        <v>0.90749999999999797</v>
      </c>
    </row>
    <row r="345" spans="2:2">
      <c r="B345" s="28">
        <v>0.90999999999999803</v>
      </c>
    </row>
    <row r="346" spans="2:2">
      <c r="B346" s="28">
        <v>0.91249999999999798</v>
      </c>
    </row>
    <row r="347" spans="2:2">
      <c r="B347" s="28">
        <v>0.91499999999999804</v>
      </c>
    </row>
    <row r="348" spans="2:2">
      <c r="B348" s="28">
        <v>0.91749999999999798</v>
      </c>
    </row>
    <row r="349" spans="2:2">
      <c r="B349" s="28">
        <v>0.91999999999999804</v>
      </c>
    </row>
    <row r="350" spans="2:2">
      <c r="B350" s="28">
        <v>0.92249999999999799</v>
      </c>
    </row>
    <row r="351" spans="2:2">
      <c r="B351" s="28">
        <v>0.92499999999999805</v>
      </c>
    </row>
    <row r="352" spans="2:2">
      <c r="B352" s="28">
        <v>0.92749999999999799</v>
      </c>
    </row>
    <row r="353" spans="2:2">
      <c r="B353" s="28">
        <v>0.92999999999999805</v>
      </c>
    </row>
    <row r="354" spans="2:2">
      <c r="B354" s="28">
        <v>0.932499999999998</v>
      </c>
    </row>
    <row r="355" spans="2:2">
      <c r="B355" s="28">
        <v>0.93499999999999805</v>
      </c>
    </row>
    <row r="356" spans="2:2">
      <c r="B356" s="28">
        <v>0.937499999999998</v>
      </c>
    </row>
    <row r="357" spans="2:2">
      <c r="B357" s="28">
        <v>0.93999999999999795</v>
      </c>
    </row>
    <row r="358" spans="2:2">
      <c r="B358" s="28">
        <v>0.94249999999999801</v>
      </c>
    </row>
    <row r="359" spans="2:2">
      <c r="B359" s="28">
        <v>0.94499999999999795</v>
      </c>
    </row>
    <row r="360" spans="2:2">
      <c r="B360" s="28">
        <v>0.94749999999999801</v>
      </c>
    </row>
    <row r="361" spans="2:2">
      <c r="B361" s="28">
        <v>0.94999999999999796</v>
      </c>
    </row>
    <row r="362" spans="2:2">
      <c r="B362" s="28">
        <v>0.95249999999999801</v>
      </c>
    </row>
    <row r="363" spans="2:2">
      <c r="B363" s="28">
        <v>0.95499999999999796</v>
      </c>
    </row>
    <row r="364" spans="2:2">
      <c r="B364" s="28">
        <v>0.95749999999999802</v>
      </c>
    </row>
    <row r="365" spans="2:2">
      <c r="B365" s="28">
        <v>0.95999999999999797</v>
      </c>
    </row>
    <row r="366" spans="2:2">
      <c r="B366" s="28">
        <v>0.96249999999999802</v>
      </c>
    </row>
    <row r="367" spans="2:2">
      <c r="B367" s="28">
        <v>0.96499999999999797</v>
      </c>
    </row>
    <row r="368" spans="2:2">
      <c r="B368" s="28">
        <v>0.96749999999999803</v>
      </c>
    </row>
    <row r="369" spans="2:2">
      <c r="B369" s="28">
        <v>0.96999999999999797</v>
      </c>
    </row>
    <row r="370" spans="2:2">
      <c r="B370" s="28">
        <v>0.97249999999999803</v>
      </c>
    </row>
    <row r="371" spans="2:2">
      <c r="B371" s="28">
        <v>0.97499999999999798</v>
      </c>
    </row>
    <row r="372" spans="2:2">
      <c r="B372" s="28">
        <v>0.97749999999999804</v>
      </c>
    </row>
    <row r="373" spans="2:2">
      <c r="B373" s="28">
        <v>0.97999999999999798</v>
      </c>
    </row>
    <row r="374" spans="2:2">
      <c r="B374" s="28">
        <v>0.98249999999999804</v>
      </c>
    </row>
    <row r="375" spans="2:2">
      <c r="B375" s="28">
        <v>0.98499999999999799</v>
      </c>
    </row>
    <row r="376" spans="2:2">
      <c r="B376" s="28">
        <v>0.98749999999999805</v>
      </c>
    </row>
    <row r="377" spans="2:2">
      <c r="B377" s="28">
        <v>0.98999999999999799</v>
      </c>
    </row>
    <row r="378" spans="2:2">
      <c r="B378" s="28">
        <v>0.99249999999999805</v>
      </c>
    </row>
    <row r="379" spans="2:2">
      <c r="B379" s="28">
        <v>0.994999999999998</v>
      </c>
    </row>
    <row r="380" spans="2:2">
      <c r="B380" s="28">
        <v>0.99749999999999805</v>
      </c>
    </row>
    <row r="381" spans="2:2">
      <c r="B381" s="28">
        <v>0.999999999999998</v>
      </c>
    </row>
  </sheetData>
  <dataValidations count="1">
    <dataValidation type="list" allowBlank="1" showInputMessage="1" showErrorMessage="1" sqref="C1:C14">
      <formula1>$A$1:$A$191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Q101"/>
  <sheetViews>
    <sheetView tabSelected="1" topLeftCell="A85" workbookViewId="0">
      <selection activeCell="J99" sqref="A99:J99"/>
    </sheetView>
  </sheetViews>
  <sheetFormatPr baseColWidth="10" defaultRowHeight="12.75"/>
  <cols>
    <col min="1" max="1" width="30.875" customWidth="1"/>
    <col min="2" max="3" width="25.75" customWidth="1"/>
    <col min="4" max="4" width="12.375" customWidth="1"/>
    <col min="5" max="5" width="21.5" customWidth="1"/>
    <col min="6" max="6" width="15.875" customWidth="1"/>
    <col min="7" max="7" width="15" customWidth="1"/>
    <col min="8" max="8" width="15.125" customWidth="1"/>
    <col min="9" max="9" width="16" customWidth="1"/>
    <col min="10" max="11" width="15.375" customWidth="1"/>
    <col min="12" max="13" width="15.5" customWidth="1"/>
    <col min="14" max="14" width="16.75" customWidth="1"/>
    <col min="15" max="15" width="17.25" customWidth="1"/>
    <col min="16" max="16" width="15.625" customWidth="1"/>
    <col min="17" max="17" width="18" customWidth="1"/>
  </cols>
  <sheetData>
    <row r="1" spans="1:17">
      <c r="A1" s="2" t="str">
        <f>'RECAP Facture'!A1</f>
        <v>X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4"/>
    </row>
    <row r="2" spans="1:17">
      <c r="A2" s="5">
        <f>'RECAP Facture'!A2</f>
        <v>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123">
        <f>'RECAP Facture'!I2</f>
        <v>0</v>
      </c>
      <c r="O2" s="123"/>
      <c r="P2" s="123"/>
      <c r="Q2" s="7"/>
    </row>
    <row r="3" spans="1:17" ht="13.5" thickBot="1">
      <c r="A3" s="8">
        <f>'RECAP Facture'!A3</f>
        <v>0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10"/>
    </row>
    <row r="5" spans="1:17" ht="15">
      <c r="A5" s="11" t="s">
        <v>10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ht="13.5" thickBot="1"/>
    <row r="7" spans="1:17">
      <c r="A7" s="124" t="s">
        <v>23</v>
      </c>
      <c r="B7" s="127" t="s">
        <v>21</v>
      </c>
      <c r="C7" s="130" t="s">
        <v>22</v>
      </c>
      <c r="D7" s="130" t="s">
        <v>11</v>
      </c>
      <c r="E7" s="136" t="s">
        <v>12</v>
      </c>
      <c r="F7" s="137">
        <v>0</v>
      </c>
      <c r="G7" s="137">
        <v>1</v>
      </c>
      <c r="H7" s="137">
        <v>2</v>
      </c>
      <c r="I7" s="137">
        <v>3</v>
      </c>
      <c r="J7" s="137">
        <v>4</v>
      </c>
      <c r="K7" s="137">
        <v>5</v>
      </c>
      <c r="L7" s="137">
        <v>6</v>
      </c>
      <c r="M7" s="137">
        <v>7</v>
      </c>
      <c r="N7" s="137">
        <v>8</v>
      </c>
      <c r="O7" s="137">
        <v>9</v>
      </c>
      <c r="P7" s="137">
        <v>10</v>
      </c>
      <c r="Q7" s="138" t="s">
        <v>8</v>
      </c>
    </row>
    <row r="8" spans="1:17" ht="13.5" thickBot="1">
      <c r="A8" s="125"/>
      <c r="B8" s="128"/>
      <c r="C8" s="131"/>
      <c r="D8" s="132"/>
      <c r="E8" s="139"/>
      <c r="F8" s="140"/>
      <c r="G8" s="140"/>
      <c r="H8" s="140"/>
      <c r="I8" s="140"/>
      <c r="J8" s="140"/>
      <c r="K8" s="140"/>
      <c r="L8" s="140"/>
      <c r="M8" s="140"/>
      <c r="N8" s="140"/>
      <c r="O8" s="140"/>
      <c r="P8" s="140"/>
      <c r="Q8" s="141"/>
    </row>
    <row r="9" spans="1:17">
      <c r="A9" s="125"/>
      <c r="B9" s="128"/>
      <c r="C9" s="131"/>
      <c r="D9" s="31"/>
      <c r="E9" s="142" t="s">
        <v>18</v>
      </c>
      <c r="F9" s="143">
        <v>1</v>
      </c>
      <c r="G9" s="144">
        <v>0</v>
      </c>
      <c r="H9" s="145">
        <v>0</v>
      </c>
      <c r="I9" s="146">
        <v>0</v>
      </c>
      <c r="J9" s="146">
        <v>0</v>
      </c>
      <c r="K9" s="146">
        <v>0</v>
      </c>
      <c r="L9" s="146">
        <v>0</v>
      </c>
      <c r="M9" s="146">
        <v>0</v>
      </c>
      <c r="N9" s="146">
        <v>0</v>
      </c>
      <c r="O9" s="146">
        <v>0</v>
      </c>
      <c r="P9" s="146">
        <v>0</v>
      </c>
      <c r="Q9" s="147"/>
    </row>
    <row r="10" spans="1:17">
      <c r="A10" s="125"/>
      <c r="B10" s="128"/>
      <c r="C10" s="131"/>
      <c r="D10" s="32"/>
      <c r="E10" s="148" t="s">
        <v>25</v>
      </c>
      <c r="F10" s="149"/>
      <c r="G10" s="150">
        <v>2.5000000000000001E-2</v>
      </c>
      <c r="H10" s="150">
        <v>2.5000000000000001E-2</v>
      </c>
      <c r="I10" s="150">
        <v>0.05</v>
      </c>
      <c r="J10" s="150">
        <v>0.05</v>
      </c>
      <c r="K10" s="150">
        <v>0.05</v>
      </c>
      <c r="L10" s="150">
        <v>0.16</v>
      </c>
      <c r="M10" s="150">
        <v>0.16</v>
      </c>
      <c r="N10" s="150">
        <v>0.16</v>
      </c>
      <c r="O10" s="150">
        <v>0.16</v>
      </c>
      <c r="P10" s="150">
        <v>0.16</v>
      </c>
      <c r="Q10" s="147"/>
    </row>
    <row r="11" spans="1:17" ht="13.5" thickBot="1">
      <c r="A11" s="126"/>
      <c r="B11" s="129"/>
      <c r="C11" s="132"/>
      <c r="D11" s="34"/>
      <c r="E11" s="151" t="s">
        <v>20</v>
      </c>
      <c r="F11" s="152"/>
      <c r="G11" s="153">
        <v>2.5000000000000001E-2</v>
      </c>
      <c r="H11" s="153">
        <v>2.5000000000000001E-2</v>
      </c>
      <c r="I11" s="153">
        <v>0.05</v>
      </c>
      <c r="J11" s="153">
        <v>0.05</v>
      </c>
      <c r="K11" s="153">
        <v>0.05</v>
      </c>
      <c r="L11" s="153">
        <v>0.16</v>
      </c>
      <c r="M11" s="153">
        <v>0.16</v>
      </c>
      <c r="N11" s="153">
        <v>0.16</v>
      </c>
      <c r="O11" s="153">
        <v>0.16</v>
      </c>
      <c r="P11" s="153">
        <v>0.16</v>
      </c>
      <c r="Q11" s="154"/>
    </row>
    <row r="12" spans="1:17">
      <c r="A12" s="35"/>
      <c r="B12" s="35"/>
      <c r="C12" s="35"/>
      <c r="D12" s="35" t="str">
        <f>IF('RECAP Facture'!$F12&lt;&gt;0,'RECAP Facture'!E12,"")</f>
        <v>vente</v>
      </c>
      <c r="E12" s="155"/>
      <c r="F12" s="156"/>
      <c r="G12" s="156"/>
      <c r="H12" s="156"/>
      <c r="I12" s="156"/>
      <c r="J12" s="156"/>
      <c r="K12" s="156"/>
      <c r="L12" s="156"/>
      <c r="M12" s="156"/>
      <c r="N12" s="156"/>
      <c r="O12" s="156"/>
      <c r="P12" s="156"/>
      <c r="Q12" s="157"/>
    </row>
    <row r="13" spans="1:17">
      <c r="A13" s="35"/>
      <c r="B13" s="35"/>
      <c r="C13" s="35"/>
      <c r="D13" s="35" t="str">
        <f>IF('RECAP Facture'!$F13&lt;&gt;0,'RECAP Facture'!E13,"")</f>
        <v/>
      </c>
      <c r="E13" s="155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8"/>
    </row>
    <row r="14" spans="1:17">
      <c r="A14" s="35"/>
      <c r="B14" s="35"/>
      <c r="C14" s="35"/>
      <c r="D14" s="35" t="str">
        <f>IF('RECAP Facture'!$F14&lt;&gt;0,'RECAP Facture'!E14,"")</f>
        <v>vente</v>
      </c>
      <c r="E14" s="155"/>
      <c r="F14" s="156"/>
      <c r="G14" s="156"/>
      <c r="H14" s="156"/>
      <c r="I14" s="156"/>
      <c r="J14" s="156"/>
      <c r="K14" s="156"/>
      <c r="L14" s="156"/>
      <c r="M14" s="156"/>
      <c r="N14" s="156"/>
      <c r="O14" s="156"/>
      <c r="P14" s="156"/>
      <c r="Q14" s="158"/>
    </row>
    <row r="15" spans="1:17">
      <c r="A15" s="35"/>
      <c r="B15" s="35"/>
      <c r="C15" s="35"/>
      <c r="D15" s="35" t="str">
        <f>IF('RECAP Facture'!$F15&lt;&gt;0,'RECAP Facture'!E15,"")</f>
        <v>vente</v>
      </c>
      <c r="E15" s="155"/>
      <c r="F15" s="156"/>
      <c r="G15" s="156"/>
      <c r="H15" s="156"/>
      <c r="I15" s="156"/>
      <c r="J15" s="156"/>
      <c r="K15" s="156"/>
      <c r="L15" s="156"/>
      <c r="M15" s="156"/>
      <c r="N15" s="156"/>
      <c r="O15" s="156"/>
      <c r="P15" s="156"/>
      <c r="Q15" s="158"/>
    </row>
    <row r="16" spans="1:17">
      <c r="A16" s="35"/>
      <c r="B16" s="35"/>
      <c r="C16" s="35"/>
      <c r="D16" s="35" t="str">
        <f>IF('RECAP Facture'!$F16&lt;&gt;0,'RECAP Facture'!E16,"")</f>
        <v>crédit bail</v>
      </c>
      <c r="E16" s="155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8"/>
    </row>
    <row r="17" spans="1:17">
      <c r="A17" s="35"/>
      <c r="B17" s="35"/>
      <c r="C17" s="35"/>
      <c r="D17" s="35" t="str">
        <f>IF('RECAP Facture'!$F17&lt;&gt;0,'RECAP Facture'!E17,"")</f>
        <v>vente</v>
      </c>
      <c r="E17" s="155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8"/>
    </row>
    <row r="18" spans="1:17" hidden="1">
      <c r="A18" s="35"/>
      <c r="B18" s="35"/>
      <c r="C18" s="35"/>
      <c r="D18" s="35" t="str">
        <f>IF('RECAP Facture'!$F18&lt;&gt;0,'RECAP Facture'!E18,"")</f>
        <v xml:space="preserve">location </v>
      </c>
      <c r="E18" s="155"/>
      <c r="F18" s="156"/>
      <c r="G18" s="156"/>
      <c r="H18" s="156"/>
      <c r="I18" s="156"/>
      <c r="J18" s="156"/>
      <c r="K18" s="156"/>
      <c r="L18" s="156"/>
      <c r="M18" s="156"/>
      <c r="N18" s="156"/>
      <c r="O18" s="156"/>
      <c r="P18" s="156"/>
      <c r="Q18" s="158"/>
    </row>
    <row r="19" spans="1:17" hidden="1">
      <c r="A19" s="35"/>
      <c r="B19" s="35"/>
      <c r="C19" s="35"/>
      <c r="D19" s="35" t="str">
        <f>IF('RECAP Facture'!$F19&lt;&gt;0,'RECAP Facture'!E19,"")</f>
        <v>vente</v>
      </c>
      <c r="E19" s="155"/>
      <c r="F19" s="156"/>
      <c r="G19" s="156"/>
      <c r="H19" s="156"/>
      <c r="I19" s="156"/>
      <c r="J19" s="156"/>
      <c r="K19" s="156"/>
      <c r="L19" s="156"/>
      <c r="M19" s="156"/>
      <c r="N19" s="156"/>
      <c r="O19" s="156"/>
      <c r="P19" s="156"/>
      <c r="Q19" s="158"/>
    </row>
    <row r="20" spans="1:17">
      <c r="A20" s="35"/>
      <c r="B20" s="35"/>
      <c r="C20" s="35"/>
      <c r="D20" s="35" t="str">
        <f>IF('RECAP Facture'!$F20&lt;&gt;0,'RECAP Facture'!E20,"")</f>
        <v>crédit bail</v>
      </c>
      <c r="E20" s="155"/>
      <c r="F20" s="156"/>
      <c r="G20" s="156"/>
      <c r="H20" s="156"/>
      <c r="I20" s="156"/>
      <c r="J20" s="156"/>
      <c r="K20" s="156"/>
      <c r="L20" s="156"/>
      <c r="M20" s="156"/>
      <c r="N20" s="156"/>
      <c r="O20" s="156"/>
      <c r="P20" s="156"/>
      <c r="Q20" s="158"/>
    </row>
    <row r="21" spans="1:17">
      <c r="A21" s="35"/>
      <c r="B21" s="35"/>
      <c r="C21" s="35"/>
      <c r="D21" s="35" t="str">
        <f>IF('RECAP Facture'!$F21&lt;&gt;0,'RECAP Facture'!E21,"")</f>
        <v xml:space="preserve">location </v>
      </c>
      <c r="E21" s="155"/>
      <c r="F21" s="156"/>
      <c r="G21" s="156"/>
      <c r="H21" s="156"/>
      <c r="I21" s="156"/>
      <c r="J21" s="156"/>
      <c r="K21" s="156"/>
      <c r="L21" s="156"/>
      <c r="M21" s="156"/>
      <c r="N21" s="156"/>
      <c r="O21" s="156"/>
      <c r="P21" s="156"/>
      <c r="Q21" s="158"/>
    </row>
    <row r="22" spans="1:17">
      <c r="A22" s="35"/>
      <c r="B22" s="35"/>
      <c r="C22" s="35"/>
      <c r="D22" s="35" t="str">
        <f>IF('RECAP Facture'!$F22&lt;&gt;0,'RECAP Facture'!E22,"")</f>
        <v>vente</v>
      </c>
      <c r="E22" s="155"/>
      <c r="F22" s="156"/>
      <c r="G22" s="156"/>
      <c r="H22" s="156"/>
      <c r="I22" s="156"/>
      <c r="J22" s="156"/>
      <c r="K22" s="156"/>
      <c r="L22" s="156"/>
      <c r="M22" s="156"/>
      <c r="N22" s="156"/>
      <c r="O22" s="156"/>
      <c r="P22" s="156"/>
      <c r="Q22" s="158"/>
    </row>
    <row r="23" spans="1:17">
      <c r="A23" s="35"/>
      <c r="B23" s="35"/>
      <c r="C23" s="35"/>
      <c r="D23" s="35" t="str">
        <f>IF('RECAP Facture'!$F23&lt;&gt;0,'RECAP Facture'!E23,"")</f>
        <v/>
      </c>
      <c r="E23" s="155"/>
      <c r="F23" s="156"/>
      <c r="G23" s="156"/>
      <c r="H23" s="156"/>
      <c r="I23" s="156"/>
      <c r="J23" s="156"/>
      <c r="K23" s="156"/>
      <c r="L23" s="156"/>
      <c r="M23" s="156"/>
      <c r="N23" s="156"/>
      <c r="O23" s="156"/>
      <c r="P23" s="156"/>
      <c r="Q23" s="158"/>
    </row>
    <row r="24" spans="1:17" hidden="1">
      <c r="A24" s="35"/>
      <c r="B24" s="35"/>
      <c r="C24" s="35"/>
      <c r="D24" s="35" t="str">
        <f>IF('RECAP Facture'!$F24&lt;&gt;0,'RECAP Facture'!E24,"")</f>
        <v/>
      </c>
      <c r="E24" s="155"/>
      <c r="F24" s="156"/>
      <c r="G24" s="156"/>
      <c r="H24" s="156"/>
      <c r="I24" s="156"/>
      <c r="J24" s="156"/>
      <c r="K24" s="156"/>
      <c r="L24" s="156"/>
      <c r="M24" s="156"/>
      <c r="N24" s="156"/>
      <c r="O24" s="156"/>
      <c r="P24" s="156"/>
      <c r="Q24" s="158"/>
    </row>
    <row r="25" spans="1:17">
      <c r="A25" s="35"/>
      <c r="B25" s="35"/>
      <c r="C25" s="35"/>
      <c r="D25" s="35" t="str">
        <f>IF('RECAP Facture'!$F25&lt;&gt;0,'RECAP Facture'!E25,"")</f>
        <v xml:space="preserve">location </v>
      </c>
      <c r="E25" s="155"/>
      <c r="F25" s="156"/>
      <c r="G25" s="156"/>
      <c r="H25" s="156"/>
      <c r="I25" s="156"/>
      <c r="J25" s="156"/>
      <c r="K25" s="156"/>
      <c r="L25" s="156"/>
      <c r="M25" s="156"/>
      <c r="N25" s="156"/>
      <c r="O25" s="156"/>
      <c r="P25" s="156"/>
      <c r="Q25" s="158"/>
    </row>
    <row r="26" spans="1:17">
      <c r="A26" s="35"/>
      <c r="B26" s="35"/>
      <c r="C26" s="35"/>
      <c r="D26" s="35" t="str">
        <f>IF('RECAP Facture'!$F26&lt;&gt;0,'RECAP Facture'!E26,"")</f>
        <v>vente</v>
      </c>
      <c r="E26" s="155"/>
      <c r="F26" s="156"/>
      <c r="G26" s="156"/>
      <c r="H26" s="156"/>
      <c r="I26" s="156"/>
      <c r="J26" s="156"/>
      <c r="K26" s="156"/>
      <c r="L26" s="156"/>
      <c r="M26" s="156"/>
      <c r="N26" s="156"/>
      <c r="O26" s="156"/>
      <c r="P26" s="156"/>
      <c r="Q26" s="158"/>
    </row>
    <row r="27" spans="1:17">
      <c r="A27" s="35"/>
      <c r="B27" s="35"/>
      <c r="C27" s="35"/>
      <c r="D27" s="35" t="str">
        <f>IF('RECAP Facture'!$F27&lt;&gt;0,'RECAP Facture'!E27,"")</f>
        <v>vente</v>
      </c>
      <c r="E27" s="155"/>
      <c r="F27" s="156"/>
      <c r="G27" s="156"/>
      <c r="H27" s="156"/>
      <c r="I27" s="156"/>
      <c r="J27" s="156"/>
      <c r="K27" s="156"/>
      <c r="L27" s="156"/>
      <c r="M27" s="156"/>
      <c r="N27" s="156"/>
      <c r="O27" s="156"/>
      <c r="P27" s="156"/>
      <c r="Q27" s="158"/>
    </row>
    <row r="28" spans="1:17" hidden="1">
      <c r="A28" s="35"/>
      <c r="B28" s="35"/>
      <c r="C28" s="35"/>
      <c r="D28" s="35" t="str">
        <f>IF('RECAP Facture'!$F28&lt;&gt;0,'RECAP Facture'!E28,"")</f>
        <v/>
      </c>
      <c r="E28" s="155"/>
      <c r="F28" s="156"/>
      <c r="G28" s="156"/>
      <c r="H28" s="156"/>
      <c r="I28" s="156"/>
      <c r="J28" s="156"/>
      <c r="K28" s="156"/>
      <c r="L28" s="156"/>
      <c r="M28" s="156"/>
      <c r="N28" s="156"/>
      <c r="O28" s="156"/>
      <c r="P28" s="156"/>
      <c r="Q28" s="158"/>
    </row>
    <row r="29" spans="1:17">
      <c r="A29" s="35"/>
      <c r="B29" s="35"/>
      <c r="C29" s="35"/>
      <c r="D29" s="35" t="str">
        <f>IF('RECAP Facture'!$F29&lt;&gt;0,'RECAP Facture'!E29,"")</f>
        <v/>
      </c>
      <c r="E29" s="155"/>
      <c r="F29" s="156"/>
      <c r="G29" s="156"/>
      <c r="H29" s="156"/>
      <c r="I29" s="156"/>
      <c r="J29" s="156"/>
      <c r="K29" s="156"/>
      <c r="L29" s="156"/>
      <c r="M29" s="156"/>
      <c r="N29" s="156"/>
      <c r="O29" s="156"/>
      <c r="P29" s="156"/>
      <c r="Q29" s="158"/>
    </row>
    <row r="30" spans="1:17">
      <c r="A30" s="35"/>
      <c r="B30" s="35"/>
      <c r="C30" s="35"/>
      <c r="D30" s="35" t="str">
        <f>IF('RECAP Facture'!$F30&lt;&gt;0,'RECAP Facture'!E30,"")</f>
        <v/>
      </c>
      <c r="E30" s="155"/>
      <c r="F30" s="156"/>
      <c r="G30" s="156"/>
      <c r="H30" s="156"/>
      <c r="I30" s="156"/>
      <c r="J30" s="156"/>
      <c r="K30" s="156"/>
      <c r="L30" s="156"/>
      <c r="M30" s="156"/>
      <c r="N30" s="156"/>
      <c r="O30" s="156"/>
      <c r="P30" s="156"/>
      <c r="Q30" s="158"/>
    </row>
    <row r="31" spans="1:17">
      <c r="A31" s="35"/>
      <c r="B31" s="35"/>
      <c r="C31" s="35"/>
      <c r="D31" s="35" t="str">
        <f>IF('RECAP Facture'!$F31&lt;&gt;0,'RECAP Facture'!E31,"")</f>
        <v xml:space="preserve">location </v>
      </c>
      <c r="E31" s="155"/>
      <c r="F31" s="156"/>
      <c r="G31" s="156"/>
      <c r="H31" s="156"/>
      <c r="I31" s="156"/>
      <c r="J31" s="156"/>
      <c r="K31" s="156"/>
      <c r="L31" s="156"/>
      <c r="M31" s="156"/>
      <c r="N31" s="156"/>
      <c r="O31" s="156"/>
      <c r="P31" s="156"/>
      <c r="Q31" s="158"/>
    </row>
    <row r="32" spans="1:17">
      <c r="A32" s="35"/>
      <c r="B32" s="35"/>
      <c r="C32" s="35"/>
      <c r="D32" s="35" t="str">
        <f>IF('RECAP Facture'!$F32&lt;&gt;0,'RECAP Facture'!E32,"")</f>
        <v>vente</v>
      </c>
      <c r="E32" s="155"/>
      <c r="F32" s="156"/>
      <c r="G32" s="156"/>
      <c r="H32" s="156"/>
      <c r="I32" s="156"/>
      <c r="J32" s="156"/>
      <c r="K32" s="156"/>
      <c r="L32" s="156"/>
      <c r="M32" s="156"/>
      <c r="N32" s="156"/>
      <c r="O32" s="156"/>
      <c r="P32" s="156"/>
      <c r="Q32" s="158"/>
    </row>
    <row r="33" spans="1:17">
      <c r="A33" s="35"/>
      <c r="B33" s="35"/>
      <c r="C33" s="35"/>
      <c r="D33" s="35" t="str">
        <f>IF('RECAP Facture'!$F33&lt;&gt;0,'RECAP Facture'!E33,"")</f>
        <v/>
      </c>
      <c r="E33" s="155"/>
      <c r="F33" s="156"/>
      <c r="G33" s="156"/>
      <c r="H33" s="156"/>
      <c r="I33" s="156"/>
      <c r="J33" s="156"/>
      <c r="K33" s="156"/>
      <c r="L33" s="156"/>
      <c r="M33" s="156"/>
      <c r="N33" s="156"/>
      <c r="O33" s="156"/>
      <c r="P33" s="156"/>
      <c r="Q33" s="158"/>
    </row>
    <row r="34" spans="1:17">
      <c r="A34" s="35"/>
      <c r="B34" s="35"/>
      <c r="C34" s="35"/>
      <c r="D34" s="35" t="str">
        <f>IF('RECAP Facture'!$F34&lt;&gt;0,'RECAP Facture'!E34,"")</f>
        <v/>
      </c>
      <c r="E34" s="155"/>
      <c r="F34" s="156"/>
      <c r="G34" s="156"/>
      <c r="H34" s="156"/>
      <c r="I34" s="156"/>
      <c r="J34" s="156"/>
      <c r="K34" s="156"/>
      <c r="L34" s="156"/>
      <c r="M34" s="156"/>
      <c r="N34" s="156"/>
      <c r="O34" s="156"/>
      <c r="P34" s="156"/>
      <c r="Q34" s="158"/>
    </row>
    <row r="35" spans="1:17">
      <c r="A35" s="35"/>
      <c r="B35" s="35"/>
      <c r="C35" s="35"/>
      <c r="D35" s="35" t="str">
        <f>IF('RECAP Facture'!$F35&lt;&gt;0,'RECAP Facture'!E35,"")</f>
        <v/>
      </c>
      <c r="E35" s="155"/>
      <c r="F35" s="156"/>
      <c r="G35" s="156"/>
      <c r="H35" s="156"/>
      <c r="I35" s="156"/>
      <c r="J35" s="156"/>
      <c r="K35" s="156"/>
      <c r="L35" s="156"/>
      <c r="M35" s="156"/>
      <c r="N35" s="156"/>
      <c r="O35" s="156"/>
      <c r="P35" s="156"/>
      <c r="Q35" s="158"/>
    </row>
    <row r="36" spans="1:17">
      <c r="A36" s="35"/>
      <c r="B36" s="35"/>
      <c r="C36" s="35"/>
      <c r="D36" s="35" t="str">
        <f>IF('RECAP Facture'!$F36&lt;&gt;0,'RECAP Facture'!E36,"")</f>
        <v/>
      </c>
      <c r="E36" s="155"/>
      <c r="F36" s="156"/>
      <c r="G36" s="156"/>
      <c r="H36" s="156"/>
      <c r="I36" s="156"/>
      <c r="J36" s="156"/>
      <c r="K36" s="156"/>
      <c r="L36" s="156"/>
      <c r="M36" s="156"/>
      <c r="N36" s="156"/>
      <c r="O36" s="156"/>
      <c r="P36" s="156"/>
      <c r="Q36" s="158"/>
    </row>
    <row r="37" spans="1:17">
      <c r="A37" s="35"/>
      <c r="B37" s="35"/>
      <c r="C37" s="35"/>
      <c r="D37" s="35" t="str">
        <f>IF('RECAP Facture'!$F37&lt;&gt;0,'RECAP Facture'!E37,"")</f>
        <v/>
      </c>
      <c r="E37" s="155"/>
      <c r="F37" s="156"/>
      <c r="G37" s="156"/>
      <c r="H37" s="156"/>
      <c r="I37" s="156"/>
      <c r="J37" s="156"/>
      <c r="K37" s="156"/>
      <c r="L37" s="156"/>
      <c r="M37" s="156"/>
      <c r="N37" s="156"/>
      <c r="O37" s="156"/>
      <c r="P37" s="156"/>
      <c r="Q37" s="158"/>
    </row>
    <row r="38" spans="1:17">
      <c r="A38" s="35"/>
      <c r="B38" s="35"/>
      <c r="C38" s="35"/>
      <c r="D38" s="35" t="str">
        <f>IF('RECAP Facture'!$F38&lt;&gt;0,'RECAP Facture'!E38,"")</f>
        <v/>
      </c>
      <c r="E38" s="155"/>
      <c r="F38" s="156"/>
      <c r="G38" s="156"/>
      <c r="H38" s="156"/>
      <c r="I38" s="156"/>
      <c r="J38" s="156"/>
      <c r="K38" s="156"/>
      <c r="L38" s="156"/>
      <c r="M38" s="156"/>
      <c r="N38" s="156"/>
      <c r="O38" s="156"/>
      <c r="P38" s="156"/>
      <c r="Q38" s="158"/>
    </row>
    <row r="39" spans="1:17">
      <c r="A39" s="35"/>
      <c r="B39" s="35"/>
      <c r="C39" s="35"/>
      <c r="D39" s="35" t="str">
        <f>IF('RECAP Facture'!$F39&lt;&gt;0,'RECAP Facture'!E39,"")</f>
        <v/>
      </c>
      <c r="E39" s="155"/>
      <c r="F39" s="156"/>
      <c r="G39" s="156"/>
      <c r="H39" s="156"/>
      <c r="I39" s="156"/>
      <c r="J39" s="156"/>
      <c r="K39" s="156"/>
      <c r="L39" s="156"/>
      <c r="M39" s="156"/>
      <c r="N39" s="156"/>
      <c r="O39" s="156"/>
      <c r="P39" s="156"/>
      <c r="Q39" s="158"/>
    </row>
    <row r="40" spans="1:17">
      <c r="A40" s="35"/>
      <c r="B40" s="35"/>
      <c r="C40" s="35"/>
      <c r="D40" s="35" t="str">
        <f>IF('RECAP Facture'!$F40&lt;&gt;0,'RECAP Facture'!E40,"")</f>
        <v/>
      </c>
      <c r="E40" s="155"/>
      <c r="F40" s="156"/>
      <c r="G40" s="156"/>
      <c r="H40" s="156"/>
      <c r="I40" s="156"/>
      <c r="J40" s="156"/>
      <c r="K40" s="156"/>
      <c r="L40" s="156"/>
      <c r="M40" s="156"/>
      <c r="N40" s="156"/>
      <c r="O40" s="156"/>
      <c r="P40" s="156"/>
      <c r="Q40" s="158"/>
    </row>
    <row r="41" spans="1:17">
      <c r="A41" s="35"/>
      <c r="B41" s="35"/>
      <c r="C41" s="35"/>
      <c r="D41" s="35" t="str">
        <f>IF('RECAP Facture'!$F41&lt;&gt;0,'RECAP Facture'!E41,"")</f>
        <v/>
      </c>
      <c r="E41" s="155"/>
      <c r="F41" s="156"/>
      <c r="G41" s="156"/>
      <c r="H41" s="156"/>
      <c r="I41" s="156"/>
      <c r="J41" s="156"/>
      <c r="K41" s="156"/>
      <c r="L41" s="156"/>
      <c r="M41" s="156"/>
      <c r="N41" s="156"/>
      <c r="O41" s="156"/>
      <c r="P41" s="156"/>
      <c r="Q41" s="158"/>
    </row>
    <row r="42" spans="1:17">
      <c r="A42" s="35"/>
      <c r="B42" s="35"/>
      <c r="C42" s="35"/>
      <c r="D42" s="35" t="str">
        <f>IF('RECAP Facture'!$F42&lt;&gt;0,'RECAP Facture'!E42,"")</f>
        <v/>
      </c>
      <c r="E42" s="155"/>
      <c r="F42" s="156"/>
      <c r="G42" s="156"/>
      <c r="H42" s="156"/>
      <c r="I42" s="156"/>
      <c r="J42" s="156"/>
      <c r="K42" s="156"/>
      <c r="L42" s="156"/>
      <c r="M42" s="156"/>
      <c r="N42" s="156"/>
      <c r="O42" s="156"/>
      <c r="P42" s="156"/>
      <c r="Q42" s="158"/>
    </row>
    <row r="43" spans="1:17">
      <c r="A43" s="35"/>
      <c r="B43" s="35"/>
      <c r="C43" s="35"/>
      <c r="D43" s="35" t="str">
        <f>IF('RECAP Facture'!$F43&lt;&gt;0,'RECAP Facture'!E43,"")</f>
        <v/>
      </c>
      <c r="E43" s="155"/>
      <c r="F43" s="156"/>
      <c r="G43" s="156"/>
      <c r="H43" s="156"/>
      <c r="I43" s="156"/>
      <c r="J43" s="156"/>
      <c r="K43" s="156"/>
      <c r="L43" s="156"/>
      <c r="M43" s="156"/>
      <c r="N43" s="156"/>
      <c r="O43" s="156"/>
      <c r="P43" s="156"/>
      <c r="Q43" s="158"/>
    </row>
    <row r="44" spans="1:17">
      <c r="A44" s="35"/>
      <c r="B44" s="35"/>
      <c r="C44" s="35"/>
      <c r="D44" s="35" t="str">
        <f>IF('RECAP Facture'!$F44&lt;&gt;0,'RECAP Facture'!E44,"")</f>
        <v/>
      </c>
      <c r="E44" s="155"/>
      <c r="F44" s="156"/>
      <c r="G44" s="156"/>
      <c r="H44" s="156"/>
      <c r="I44" s="156"/>
      <c r="J44" s="156"/>
      <c r="K44" s="156"/>
      <c r="L44" s="156"/>
      <c r="M44" s="156"/>
      <c r="N44" s="156"/>
      <c r="O44" s="156"/>
      <c r="P44" s="156"/>
      <c r="Q44" s="158"/>
    </row>
    <row r="45" spans="1:17">
      <c r="A45" s="35"/>
      <c r="B45" s="35"/>
      <c r="C45" s="35"/>
      <c r="D45" s="35" t="str">
        <f>IF('RECAP Facture'!$F45&lt;&gt;0,'RECAP Facture'!E45,"")</f>
        <v/>
      </c>
      <c r="E45" s="155"/>
      <c r="F45" s="156"/>
      <c r="G45" s="156"/>
      <c r="H45" s="156"/>
      <c r="I45" s="156"/>
      <c r="J45" s="156"/>
      <c r="K45" s="156"/>
      <c r="L45" s="156"/>
      <c r="M45" s="156"/>
      <c r="N45" s="156"/>
      <c r="O45" s="156"/>
      <c r="P45" s="156"/>
      <c r="Q45" s="158"/>
    </row>
    <row r="46" spans="1:17">
      <c r="A46" s="35"/>
      <c r="B46" s="35"/>
      <c r="C46" s="35"/>
      <c r="D46" s="35" t="str">
        <f>IF('RECAP Facture'!$F46&lt;&gt;0,'RECAP Facture'!E46,"")</f>
        <v/>
      </c>
      <c r="E46" s="155"/>
      <c r="F46" s="156"/>
      <c r="G46" s="156"/>
      <c r="H46" s="156"/>
      <c r="I46" s="156"/>
      <c r="J46" s="156"/>
      <c r="K46" s="156"/>
      <c r="L46" s="156"/>
      <c r="M46" s="156"/>
      <c r="N46" s="156"/>
      <c r="O46" s="156"/>
      <c r="P46" s="156"/>
      <c r="Q46" s="158"/>
    </row>
    <row r="47" spans="1:17">
      <c r="A47" s="35"/>
      <c r="B47" s="35"/>
      <c r="C47" s="35"/>
      <c r="D47" s="35" t="str">
        <f>IF('RECAP Facture'!$F47&lt;&gt;0,'RECAP Facture'!E47,"")</f>
        <v/>
      </c>
      <c r="E47" s="155"/>
      <c r="F47" s="156"/>
      <c r="G47" s="156"/>
      <c r="H47" s="156"/>
      <c r="I47" s="156"/>
      <c r="J47" s="156"/>
      <c r="K47" s="156"/>
      <c r="L47" s="156"/>
      <c r="M47" s="156"/>
      <c r="N47" s="156"/>
      <c r="O47" s="156"/>
      <c r="P47" s="156"/>
      <c r="Q47" s="158"/>
    </row>
    <row r="48" spans="1:17" hidden="1">
      <c r="A48" s="35"/>
      <c r="B48" s="35"/>
      <c r="C48" s="35"/>
      <c r="D48" s="35" t="str">
        <f>IF('RECAP Facture'!$F48&lt;&gt;0,'RECAP Facture'!E48,"")</f>
        <v/>
      </c>
      <c r="E48" s="155"/>
      <c r="F48" s="156"/>
      <c r="G48" s="156"/>
      <c r="H48" s="156"/>
      <c r="I48" s="156"/>
      <c r="J48" s="156"/>
      <c r="K48" s="156"/>
      <c r="L48" s="156"/>
      <c r="M48" s="156"/>
      <c r="N48" s="156"/>
      <c r="O48" s="156"/>
      <c r="P48" s="156"/>
      <c r="Q48" s="158"/>
    </row>
    <row r="49" spans="1:17">
      <c r="A49" s="35"/>
      <c r="B49" s="35"/>
      <c r="C49" s="35"/>
      <c r="D49" s="35" t="str">
        <f>IF('RECAP Facture'!$F49&lt;&gt;0,'RECAP Facture'!E49,"")</f>
        <v/>
      </c>
      <c r="E49" s="155"/>
      <c r="F49" s="156"/>
      <c r="G49" s="156"/>
      <c r="H49" s="156"/>
      <c r="I49" s="156"/>
      <c r="J49" s="156"/>
      <c r="K49" s="156"/>
      <c r="L49" s="156"/>
      <c r="M49" s="156"/>
      <c r="N49" s="156"/>
      <c r="O49" s="156"/>
      <c r="P49" s="156"/>
      <c r="Q49" s="158"/>
    </row>
    <row r="50" spans="1:17">
      <c r="A50" s="35"/>
      <c r="B50" s="35"/>
      <c r="C50" s="35"/>
      <c r="D50" s="35" t="str">
        <f>IF('RECAP Facture'!$F50&lt;&gt;0,'RECAP Facture'!E50,"")</f>
        <v/>
      </c>
      <c r="E50" s="155"/>
      <c r="F50" s="156"/>
      <c r="G50" s="156"/>
      <c r="H50" s="156"/>
      <c r="I50" s="156"/>
      <c r="J50" s="156"/>
      <c r="K50" s="156"/>
      <c r="L50" s="156"/>
      <c r="M50" s="156"/>
      <c r="N50" s="156"/>
      <c r="O50" s="156"/>
      <c r="P50" s="156"/>
      <c r="Q50" s="158"/>
    </row>
    <row r="51" spans="1:17">
      <c r="A51" s="35"/>
      <c r="B51" s="35"/>
      <c r="C51" s="35"/>
      <c r="D51" s="35" t="str">
        <f>IF('RECAP Facture'!$F51&lt;&gt;0,'RECAP Facture'!E51,"")</f>
        <v/>
      </c>
      <c r="E51" s="155"/>
      <c r="F51" s="156"/>
      <c r="G51" s="156"/>
      <c r="H51" s="156"/>
      <c r="I51" s="156"/>
      <c r="J51" s="156"/>
      <c r="K51" s="156"/>
      <c r="L51" s="156"/>
      <c r="M51" s="156"/>
      <c r="N51" s="156"/>
      <c r="O51" s="156"/>
      <c r="P51" s="156"/>
      <c r="Q51" s="158"/>
    </row>
    <row r="52" spans="1:17">
      <c r="A52" s="35"/>
      <c r="B52" s="35"/>
      <c r="C52" s="35"/>
      <c r="D52" s="35" t="str">
        <f>IF('RECAP Facture'!$F52&lt;&gt;0,'RECAP Facture'!E52,"")</f>
        <v/>
      </c>
      <c r="E52" s="155"/>
      <c r="F52" s="156"/>
      <c r="G52" s="156"/>
      <c r="H52" s="156"/>
      <c r="I52" s="156"/>
      <c r="J52" s="156"/>
      <c r="K52" s="156"/>
      <c r="L52" s="156"/>
      <c r="M52" s="156"/>
      <c r="N52" s="156"/>
      <c r="O52" s="156"/>
      <c r="P52" s="156"/>
      <c r="Q52" s="158"/>
    </row>
    <row r="53" spans="1:17">
      <c r="A53" s="35"/>
      <c r="B53" s="35"/>
      <c r="C53" s="35"/>
      <c r="D53" s="35" t="str">
        <f>IF('RECAP Facture'!$F53&lt;&gt;0,'RECAP Facture'!E53,"")</f>
        <v/>
      </c>
      <c r="E53" s="155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8"/>
    </row>
    <row r="54" spans="1:17">
      <c r="A54" s="35"/>
      <c r="B54" s="35"/>
      <c r="C54" s="35"/>
      <c r="D54" s="35" t="str">
        <f>IF('RECAP Facture'!$F54&lt;&gt;0,'RECAP Facture'!E54,"")</f>
        <v/>
      </c>
      <c r="E54" s="155"/>
      <c r="F54" s="156"/>
      <c r="G54" s="156"/>
      <c r="H54" s="156"/>
      <c r="I54" s="156"/>
      <c r="J54" s="156"/>
      <c r="K54" s="156"/>
      <c r="L54" s="156"/>
      <c r="M54" s="156"/>
      <c r="N54" s="156"/>
      <c r="O54" s="156"/>
      <c r="P54" s="156"/>
      <c r="Q54" s="158"/>
    </row>
    <row r="55" spans="1:17">
      <c r="A55" s="35"/>
      <c r="B55" s="35"/>
      <c r="C55" s="35"/>
      <c r="D55" s="35" t="str">
        <f>IF('RECAP Facture'!$F55&lt;&gt;0,'RECAP Facture'!E55,"")</f>
        <v/>
      </c>
      <c r="E55" s="155"/>
      <c r="F55" s="156"/>
      <c r="G55" s="156"/>
      <c r="H55" s="156"/>
      <c r="I55" s="156"/>
      <c r="J55" s="156"/>
      <c r="K55" s="156"/>
      <c r="L55" s="156"/>
      <c r="M55" s="156"/>
      <c r="N55" s="156"/>
      <c r="O55" s="156"/>
      <c r="P55" s="156"/>
      <c r="Q55" s="158"/>
    </row>
    <row r="56" spans="1:17">
      <c r="A56" s="35"/>
      <c r="B56" s="35"/>
      <c r="C56" s="35"/>
      <c r="D56" s="35" t="str">
        <f>IF('RECAP Facture'!$F56&lt;&gt;0,'RECAP Facture'!E56,"")</f>
        <v/>
      </c>
      <c r="E56" s="155"/>
      <c r="F56" s="156"/>
      <c r="G56" s="156"/>
      <c r="H56" s="156"/>
      <c r="I56" s="156"/>
      <c r="J56" s="156"/>
      <c r="K56" s="156"/>
      <c r="L56" s="156"/>
      <c r="M56" s="156"/>
      <c r="N56" s="156"/>
      <c r="O56" s="156"/>
      <c r="P56" s="156"/>
      <c r="Q56" s="158"/>
    </row>
    <row r="57" spans="1:17">
      <c r="A57" s="35"/>
      <c r="B57" s="35"/>
      <c r="C57" s="35"/>
      <c r="D57" s="35" t="str">
        <f>IF('RECAP Facture'!$F57&lt;&gt;0,'RECAP Facture'!E57,"")</f>
        <v/>
      </c>
      <c r="E57" s="155"/>
      <c r="F57" s="156"/>
      <c r="G57" s="156"/>
      <c r="H57" s="156"/>
      <c r="I57" s="156"/>
      <c r="J57" s="156"/>
      <c r="K57" s="156"/>
      <c r="L57" s="156"/>
      <c r="M57" s="156"/>
      <c r="N57" s="156"/>
      <c r="O57" s="156"/>
      <c r="P57" s="156"/>
      <c r="Q57" s="158"/>
    </row>
    <row r="58" spans="1:17">
      <c r="A58" s="35"/>
      <c r="B58" s="35"/>
      <c r="C58" s="35"/>
      <c r="D58" s="35" t="str">
        <f>IF('RECAP Facture'!$F58&lt;&gt;0,'RECAP Facture'!E58,"")</f>
        <v/>
      </c>
      <c r="E58" s="155"/>
      <c r="F58" s="156"/>
      <c r="G58" s="156"/>
      <c r="H58" s="156"/>
      <c r="I58" s="156"/>
      <c r="J58" s="156"/>
      <c r="K58" s="156"/>
      <c r="L58" s="156"/>
      <c r="M58" s="156"/>
      <c r="N58" s="156"/>
      <c r="O58" s="156"/>
      <c r="P58" s="156"/>
      <c r="Q58" s="158"/>
    </row>
    <row r="59" spans="1:17">
      <c r="A59" s="35"/>
      <c r="B59" s="35"/>
      <c r="C59" s="35"/>
      <c r="D59" s="35" t="str">
        <f>IF('RECAP Facture'!$F59&lt;&gt;0,'RECAP Facture'!E59,"")</f>
        <v/>
      </c>
      <c r="E59" s="155"/>
      <c r="F59" s="156"/>
      <c r="G59" s="156"/>
      <c r="H59" s="156"/>
      <c r="I59" s="156"/>
      <c r="J59" s="156"/>
      <c r="K59" s="156"/>
      <c r="L59" s="156"/>
      <c r="M59" s="156"/>
      <c r="N59" s="156"/>
      <c r="O59" s="156"/>
      <c r="P59" s="156"/>
      <c r="Q59" s="158"/>
    </row>
    <row r="60" spans="1:17">
      <c r="A60" s="35"/>
      <c r="B60" s="35"/>
      <c r="C60" s="35"/>
      <c r="D60" s="35" t="str">
        <f>IF('RECAP Facture'!$F60&lt;&gt;0,'RECAP Facture'!E60,"")</f>
        <v/>
      </c>
      <c r="E60" s="155"/>
      <c r="F60" s="156"/>
      <c r="G60" s="156"/>
      <c r="H60" s="156"/>
      <c r="I60" s="156"/>
      <c r="J60" s="156"/>
      <c r="K60" s="156"/>
      <c r="L60" s="156"/>
      <c r="M60" s="156"/>
      <c r="N60" s="156"/>
      <c r="O60" s="156"/>
      <c r="P60" s="156"/>
      <c r="Q60" s="158"/>
    </row>
    <row r="61" spans="1:17">
      <c r="A61" s="35"/>
      <c r="B61" s="35"/>
      <c r="C61" s="35"/>
      <c r="D61" s="35" t="str">
        <f>IF('RECAP Facture'!$F61&lt;&gt;0,'RECAP Facture'!E61,"")</f>
        <v/>
      </c>
      <c r="E61" s="155"/>
      <c r="F61" s="156"/>
      <c r="G61" s="156"/>
      <c r="H61" s="156"/>
      <c r="I61" s="156"/>
      <c r="J61" s="156"/>
      <c r="K61" s="156"/>
      <c r="L61" s="156"/>
      <c r="M61" s="156"/>
      <c r="N61" s="156"/>
      <c r="O61" s="156"/>
      <c r="P61" s="156"/>
      <c r="Q61" s="158"/>
    </row>
    <row r="62" spans="1:17">
      <c r="A62" s="35"/>
      <c r="B62" s="35"/>
      <c r="C62" s="35"/>
      <c r="D62" s="35" t="str">
        <f>IF('RECAP Facture'!$F62&lt;&gt;0,'RECAP Facture'!E62,"")</f>
        <v/>
      </c>
      <c r="E62" s="155"/>
      <c r="F62" s="156"/>
      <c r="G62" s="156"/>
      <c r="H62" s="156"/>
      <c r="I62" s="156"/>
      <c r="J62" s="156"/>
      <c r="K62" s="156"/>
      <c r="L62" s="156"/>
      <c r="M62" s="156"/>
      <c r="N62" s="156"/>
      <c r="O62" s="156"/>
      <c r="P62" s="156"/>
      <c r="Q62" s="158"/>
    </row>
    <row r="63" spans="1:17">
      <c r="A63" s="35"/>
      <c r="B63" s="35"/>
      <c r="C63" s="35"/>
      <c r="D63" s="35" t="str">
        <f>IF('RECAP Facture'!$F63&lt;&gt;0,'RECAP Facture'!E63,"")</f>
        <v/>
      </c>
      <c r="E63" s="155"/>
      <c r="F63" s="156"/>
      <c r="G63" s="156"/>
      <c r="H63" s="156"/>
      <c r="I63" s="156"/>
      <c r="J63" s="156"/>
      <c r="K63" s="156"/>
      <c r="L63" s="156"/>
      <c r="M63" s="156"/>
      <c r="N63" s="156"/>
      <c r="O63" s="156"/>
      <c r="P63" s="156"/>
      <c r="Q63" s="158"/>
    </row>
    <row r="64" spans="1:17">
      <c r="A64" s="35"/>
      <c r="B64" s="35"/>
      <c r="C64" s="35"/>
      <c r="D64" s="35" t="str">
        <f>IF('RECAP Facture'!$F64&lt;&gt;0,'RECAP Facture'!E64,"")</f>
        <v/>
      </c>
      <c r="E64" s="155"/>
      <c r="F64" s="156"/>
      <c r="G64" s="156"/>
      <c r="H64" s="156"/>
      <c r="I64" s="156"/>
      <c r="J64" s="156"/>
      <c r="K64" s="156"/>
      <c r="L64" s="156"/>
      <c r="M64" s="156"/>
      <c r="N64" s="156"/>
      <c r="O64" s="156"/>
      <c r="P64" s="156"/>
      <c r="Q64" s="158"/>
    </row>
    <row r="65" spans="1:17">
      <c r="A65" s="35"/>
      <c r="B65" s="35"/>
      <c r="C65" s="35"/>
      <c r="D65" s="35" t="str">
        <f>IF('RECAP Facture'!$F65&lt;&gt;0,'RECAP Facture'!E65,"")</f>
        <v/>
      </c>
      <c r="E65" s="155"/>
      <c r="F65" s="156"/>
      <c r="G65" s="156"/>
      <c r="H65" s="156"/>
      <c r="I65" s="156"/>
      <c r="J65" s="156"/>
      <c r="K65" s="156"/>
      <c r="L65" s="156"/>
      <c r="M65" s="156"/>
      <c r="N65" s="156"/>
      <c r="O65" s="156"/>
      <c r="P65" s="156"/>
      <c r="Q65" s="158"/>
    </row>
    <row r="66" spans="1:17">
      <c r="A66" s="35"/>
      <c r="B66" s="35"/>
      <c r="C66" s="35"/>
      <c r="D66" s="35" t="str">
        <f>IF('RECAP Facture'!$F66&lt;&gt;0,'RECAP Facture'!E66,"")</f>
        <v/>
      </c>
      <c r="E66" s="155"/>
      <c r="F66" s="156"/>
      <c r="G66" s="156"/>
      <c r="H66" s="156"/>
      <c r="I66" s="156"/>
      <c r="J66" s="156"/>
      <c r="K66" s="156"/>
      <c r="L66" s="156"/>
      <c r="M66" s="156"/>
      <c r="N66" s="156"/>
      <c r="O66" s="156"/>
      <c r="P66" s="156"/>
      <c r="Q66" s="158"/>
    </row>
    <row r="67" spans="1:17">
      <c r="A67" s="35"/>
      <c r="B67" s="35"/>
      <c r="C67" s="35"/>
      <c r="D67" s="35" t="str">
        <f>IF('RECAP Facture'!$F67&lt;&gt;0,'RECAP Facture'!E67,"")</f>
        <v/>
      </c>
      <c r="E67" s="155"/>
      <c r="F67" s="156"/>
      <c r="G67" s="156"/>
      <c r="H67" s="156"/>
      <c r="I67" s="156"/>
      <c r="J67" s="156"/>
      <c r="K67" s="156"/>
      <c r="L67" s="156"/>
      <c r="M67" s="156"/>
      <c r="N67" s="156"/>
      <c r="O67" s="156"/>
      <c r="P67" s="156"/>
      <c r="Q67" s="158"/>
    </row>
    <row r="68" spans="1:17">
      <c r="A68" s="35"/>
      <c r="B68" s="35"/>
      <c r="C68" s="35"/>
      <c r="D68" s="35" t="str">
        <f>IF('RECAP Facture'!$F68&lt;&gt;0,'RECAP Facture'!E68,"")</f>
        <v/>
      </c>
      <c r="E68" s="155"/>
      <c r="F68" s="156"/>
      <c r="G68" s="156"/>
      <c r="H68" s="156"/>
      <c r="I68" s="156"/>
      <c r="J68" s="156"/>
      <c r="K68" s="156"/>
      <c r="L68" s="156"/>
      <c r="M68" s="156"/>
      <c r="N68" s="156"/>
      <c r="O68" s="156"/>
      <c r="P68" s="156"/>
      <c r="Q68" s="158"/>
    </row>
    <row r="69" spans="1:17">
      <c r="A69" s="35"/>
      <c r="B69" s="35"/>
      <c r="C69" s="35"/>
      <c r="D69" s="35" t="str">
        <f>IF('RECAP Facture'!$F69&lt;&gt;0,'RECAP Facture'!E69,"")</f>
        <v/>
      </c>
      <c r="E69" s="155"/>
      <c r="F69" s="156"/>
      <c r="G69" s="156"/>
      <c r="H69" s="156"/>
      <c r="I69" s="156"/>
      <c r="J69" s="156"/>
      <c r="K69" s="156"/>
      <c r="L69" s="156"/>
      <c r="M69" s="156"/>
      <c r="N69" s="156"/>
      <c r="O69" s="156"/>
      <c r="P69" s="156"/>
      <c r="Q69" s="158"/>
    </row>
    <row r="70" spans="1:17">
      <c r="A70" s="35"/>
      <c r="B70" s="35"/>
      <c r="C70" s="35"/>
      <c r="D70" s="35" t="str">
        <f>IF('RECAP Facture'!$F70&lt;&gt;0,'RECAP Facture'!E70,"")</f>
        <v/>
      </c>
      <c r="E70" s="155"/>
      <c r="F70" s="156"/>
      <c r="G70" s="156"/>
      <c r="H70" s="156"/>
      <c r="I70" s="156"/>
      <c r="J70" s="156"/>
      <c r="K70" s="156"/>
      <c r="L70" s="156"/>
      <c r="M70" s="156"/>
      <c r="N70" s="156"/>
      <c r="O70" s="156"/>
      <c r="P70" s="156"/>
      <c r="Q70" s="158"/>
    </row>
    <row r="71" spans="1:17">
      <c r="A71" s="35" t="str">
        <f>IF('RECAP Facture'!F71&lt;&gt;0,'RECAP Facture'!A71,"")</f>
        <v/>
      </c>
      <c r="B71" s="35" t="str">
        <f>IF('RECAP Facture'!$F71&lt;&gt;0,'RECAP Facture'!B71,"")</f>
        <v/>
      </c>
      <c r="C71" s="35" t="str">
        <f>IF('RECAP Facture'!$F71&lt;&gt;0,'RECAP Facture'!C71,"")</f>
        <v/>
      </c>
      <c r="D71" s="35" t="str">
        <f>IF('RECAP Facture'!$F71&lt;&gt;0,'RECAP Facture'!E71,"")</f>
        <v/>
      </c>
      <c r="E71" s="155"/>
      <c r="F71" s="156"/>
      <c r="G71" s="156"/>
      <c r="H71" s="156"/>
      <c r="I71" s="156"/>
      <c r="J71" s="156"/>
      <c r="K71" s="156"/>
      <c r="L71" s="156"/>
      <c r="M71" s="156"/>
      <c r="N71" s="156"/>
      <c r="O71" s="156"/>
      <c r="P71" s="156"/>
      <c r="Q71" s="158"/>
    </row>
    <row r="72" spans="1:17">
      <c r="A72" s="35" t="str">
        <f>IF('RECAP Facture'!F72&lt;&gt;0,'RECAP Facture'!A72,"")</f>
        <v/>
      </c>
      <c r="B72" s="35" t="str">
        <f>IF('RECAP Facture'!$F72&lt;&gt;0,'RECAP Facture'!B72,"")</f>
        <v/>
      </c>
      <c r="C72" s="35" t="str">
        <f>IF('RECAP Facture'!$F72&lt;&gt;0,'RECAP Facture'!C72,"")</f>
        <v/>
      </c>
      <c r="D72" s="35" t="str">
        <f>IF('RECAP Facture'!$F72&lt;&gt;0,'RECAP Facture'!E72,"")</f>
        <v/>
      </c>
      <c r="E72" s="155"/>
      <c r="F72" s="156"/>
      <c r="G72" s="156"/>
      <c r="H72" s="156"/>
      <c r="I72" s="156"/>
      <c r="J72" s="156"/>
      <c r="K72" s="156"/>
      <c r="L72" s="156"/>
      <c r="M72" s="156"/>
      <c r="N72" s="156"/>
      <c r="O72" s="156"/>
      <c r="P72" s="156"/>
      <c r="Q72" s="158"/>
    </row>
    <row r="73" spans="1:17">
      <c r="A73" s="35" t="str">
        <f>IF('RECAP Facture'!F73&lt;&gt;0,'RECAP Facture'!A73,"")</f>
        <v/>
      </c>
      <c r="B73" s="35" t="str">
        <f>IF('RECAP Facture'!$F73&lt;&gt;0,'RECAP Facture'!B73,"")</f>
        <v/>
      </c>
      <c r="C73" s="35" t="str">
        <f>IF('RECAP Facture'!$F73&lt;&gt;0,'RECAP Facture'!C73,"")</f>
        <v/>
      </c>
      <c r="D73" s="35" t="str">
        <f>IF('RECAP Facture'!$F73&lt;&gt;0,'RECAP Facture'!E73,"")</f>
        <v/>
      </c>
      <c r="E73" s="155"/>
      <c r="F73" s="156"/>
      <c r="G73" s="156"/>
      <c r="H73" s="156"/>
      <c r="I73" s="156"/>
      <c r="J73" s="156"/>
      <c r="K73" s="156"/>
      <c r="L73" s="156"/>
      <c r="M73" s="156"/>
      <c r="N73" s="156"/>
      <c r="O73" s="156"/>
      <c r="P73" s="156"/>
      <c r="Q73" s="158"/>
    </row>
    <row r="74" spans="1:17">
      <c r="A74" s="35" t="str">
        <f>IF('RECAP Facture'!F74&lt;&gt;0,'RECAP Facture'!A74,"")</f>
        <v/>
      </c>
      <c r="B74" s="35" t="str">
        <f>IF('RECAP Facture'!$F74&lt;&gt;0,'RECAP Facture'!B74,"")</f>
        <v/>
      </c>
      <c r="C74" s="35" t="str">
        <f>IF('RECAP Facture'!$F74&lt;&gt;0,'RECAP Facture'!C74,"")</f>
        <v/>
      </c>
      <c r="D74" s="35" t="str">
        <f>IF('RECAP Facture'!$F74&lt;&gt;0,'RECAP Facture'!E74,"")</f>
        <v/>
      </c>
      <c r="E74" s="155"/>
      <c r="F74" s="156"/>
      <c r="G74" s="156"/>
      <c r="H74" s="156"/>
      <c r="I74" s="156"/>
      <c r="J74" s="156"/>
      <c r="K74" s="156"/>
      <c r="L74" s="156"/>
      <c r="M74" s="156"/>
      <c r="N74" s="156"/>
      <c r="O74" s="156"/>
      <c r="P74" s="156"/>
      <c r="Q74" s="158"/>
    </row>
    <row r="75" spans="1:17" ht="13.5" thickBot="1">
      <c r="A75" s="35" t="str">
        <f>IF('RECAP Facture'!F75&lt;&gt;0,'RECAP Facture'!A75,"")</f>
        <v/>
      </c>
      <c r="B75" s="35" t="str">
        <f>IF('RECAP Facture'!$F75&lt;&gt;0,'RECAP Facture'!B75,"")</f>
        <v/>
      </c>
      <c r="C75" s="35" t="str">
        <f>IF('RECAP Facture'!$F75&lt;&gt;0,'RECAP Facture'!C75,"")</f>
        <v/>
      </c>
      <c r="D75" s="35" t="str">
        <f>IF('RECAP Facture'!$F75&lt;&gt;0,'RECAP Facture'!E75,"")</f>
        <v/>
      </c>
      <c r="E75" s="155"/>
      <c r="F75" s="156"/>
      <c r="G75" s="156"/>
      <c r="H75" s="156"/>
      <c r="I75" s="156"/>
      <c r="J75" s="156"/>
      <c r="K75" s="156"/>
      <c r="L75" s="156"/>
      <c r="M75" s="156"/>
      <c r="N75" s="156"/>
      <c r="O75" s="156"/>
      <c r="P75" s="156"/>
      <c r="Q75" s="158"/>
    </row>
    <row r="76" spans="1:17" ht="13.5" thickBot="1">
      <c r="A76" s="103" t="s">
        <v>28</v>
      </c>
      <c r="B76" s="104"/>
      <c r="C76" s="104"/>
      <c r="D76" s="104"/>
      <c r="E76" s="159"/>
      <c r="F76" s="160"/>
      <c r="G76" s="160"/>
      <c r="H76" s="160"/>
      <c r="I76" s="160"/>
      <c r="J76" s="160"/>
      <c r="K76" s="160"/>
      <c r="L76" s="160"/>
      <c r="M76" s="160"/>
      <c r="N76" s="160"/>
      <c r="O76" s="160"/>
      <c r="P76" s="160"/>
      <c r="Q76" s="160"/>
    </row>
    <row r="77" spans="1:17" ht="13.5" thickBot="1"/>
    <row r="78" spans="1:17">
      <c r="A78" s="124" t="s">
        <v>9</v>
      </c>
      <c r="B78" s="127" t="s">
        <v>3</v>
      </c>
      <c r="C78" s="133" t="s">
        <v>4</v>
      </c>
      <c r="D78" s="130" t="s">
        <v>11</v>
      </c>
      <c r="E78" s="130" t="s">
        <v>12</v>
      </c>
      <c r="F78" s="161">
        <v>0</v>
      </c>
      <c r="G78" s="161">
        <v>1</v>
      </c>
      <c r="H78" s="161">
        <v>2</v>
      </c>
      <c r="I78" s="161">
        <v>3</v>
      </c>
      <c r="J78" s="161">
        <v>4</v>
      </c>
      <c r="K78" s="161">
        <v>5</v>
      </c>
      <c r="L78" s="161">
        <v>6</v>
      </c>
      <c r="M78" s="161">
        <v>7</v>
      </c>
      <c r="N78" s="161">
        <v>8</v>
      </c>
      <c r="O78" s="161">
        <v>9</v>
      </c>
      <c r="P78" s="161">
        <v>10</v>
      </c>
      <c r="Q78" s="130" t="s">
        <v>8</v>
      </c>
    </row>
    <row r="79" spans="1:17" ht="13.5" thickBot="1">
      <c r="A79" s="126"/>
      <c r="B79" s="129"/>
      <c r="C79" s="134"/>
      <c r="D79" s="132"/>
      <c r="E79" s="132"/>
      <c r="F79" s="162"/>
      <c r="G79" s="162"/>
      <c r="H79" s="162"/>
      <c r="I79" s="162"/>
      <c r="J79" s="162"/>
      <c r="K79" s="162"/>
      <c r="L79" s="162"/>
      <c r="M79" s="162"/>
      <c r="N79" s="162"/>
      <c r="O79" s="162"/>
      <c r="P79" s="162"/>
      <c r="Q79" s="132"/>
    </row>
    <row r="80" spans="1:17" hidden="1">
      <c r="A80" s="36" t="str">
        <f>IF('RECAP Facture'!G82&lt;&gt;0,'RECAP Facture'!A82,"")</f>
        <v/>
      </c>
      <c r="B80" s="36" t="str">
        <f>IF('RECAP Facture'!G82&lt;&gt;0,'RECAP Facture'!G82,"")</f>
        <v/>
      </c>
      <c r="C80" s="29"/>
      <c r="D80" s="36" t="str">
        <f>IF('RECAP Facture'!$G82&lt;&gt;0,'RECAP Facture'!E82,"")</f>
        <v/>
      </c>
      <c r="E80" s="36" t="str">
        <f>IF('RECAP Facture'!$G82&lt;&gt;0,'RECAP Facture'!G82,"")</f>
        <v/>
      </c>
      <c r="F80" s="163"/>
      <c r="G80" s="164"/>
      <c r="H80" s="164"/>
      <c r="I80" s="164"/>
      <c r="J80" s="164"/>
      <c r="K80" s="164"/>
      <c r="L80" s="164"/>
      <c r="M80" s="164"/>
      <c r="N80" s="164"/>
      <c r="O80" s="164"/>
      <c r="P80" s="164"/>
      <c r="Q80" s="12">
        <f>SUM(F80:P80)</f>
        <v>0</v>
      </c>
    </row>
    <row r="81" spans="1:17" hidden="1">
      <c r="A81" s="36" t="str">
        <f>IF('RECAP Facture'!G83&lt;&gt;0,'RECAP Facture'!A83,"")</f>
        <v/>
      </c>
      <c r="B81" s="36" t="str">
        <f>IF('RECAP Facture'!G83&lt;&gt;0,'RECAP Facture'!G83,"")</f>
        <v/>
      </c>
      <c r="C81" s="36" t="str">
        <f>IF('RECAP Facture'!$G83&lt;&gt;0,'RECAP Facture'!H83,"")</f>
        <v/>
      </c>
      <c r="D81" s="36" t="str">
        <f>IF('RECAP Facture'!$G83&lt;&gt;0,'RECAP Facture'!E83,"")</f>
        <v/>
      </c>
      <c r="E81" s="36" t="str">
        <f>IF('RECAP Facture'!$G83&lt;&gt;0,'RECAP Facture'!G83,"")</f>
        <v/>
      </c>
      <c r="F81" s="165"/>
      <c r="G81" s="166"/>
      <c r="H81" s="166"/>
      <c r="I81" s="166"/>
      <c r="J81" s="166"/>
      <c r="K81" s="166"/>
      <c r="L81" s="166"/>
      <c r="M81" s="166"/>
      <c r="N81" s="166"/>
      <c r="O81" s="166"/>
      <c r="P81" s="166"/>
      <c r="Q81" s="13">
        <f>SUM(F81:P81)</f>
        <v>0</v>
      </c>
    </row>
    <row r="82" spans="1:17" hidden="1">
      <c r="A82" s="36" t="str">
        <f>IF('RECAP Facture'!G84&lt;&gt;0,'RECAP Facture'!A84,"")</f>
        <v/>
      </c>
      <c r="B82" s="36" t="str">
        <f>IF('RECAP Facture'!G84&lt;&gt;0,'RECAP Facture'!G84,"")</f>
        <v/>
      </c>
      <c r="C82" s="29"/>
      <c r="D82" s="36" t="str">
        <f>IF('RECAP Facture'!$G84&lt;&gt;0,'RECAP Facture'!E84,"")</f>
        <v/>
      </c>
      <c r="E82" s="36" t="str">
        <f>IF('RECAP Facture'!$G84&lt;&gt;0,'RECAP Facture'!G84,"")</f>
        <v/>
      </c>
      <c r="F82" s="165"/>
      <c r="G82" s="166"/>
      <c r="H82" s="166"/>
      <c r="I82" s="166"/>
      <c r="J82" s="166"/>
      <c r="K82" s="166"/>
      <c r="L82" s="166"/>
      <c r="M82" s="166"/>
      <c r="N82" s="166"/>
      <c r="O82" s="166"/>
      <c r="P82" s="166"/>
      <c r="Q82" s="13">
        <f>SUM(F82:P82)</f>
        <v>0</v>
      </c>
    </row>
    <row r="83" spans="1:17" hidden="1">
      <c r="A83" s="36" t="e">
        <f>IF('RECAP Facture'!#REF!&lt;&gt;0,'RECAP Facture'!#REF!,"")</f>
        <v>#REF!</v>
      </c>
      <c r="B83" s="36" t="e">
        <f>IF('RECAP Facture'!#REF!&lt;&gt;0,'RECAP Facture'!#REF!,"")</f>
        <v>#REF!</v>
      </c>
      <c r="C83" s="29"/>
      <c r="D83" s="36" t="e">
        <f>IF('RECAP Facture'!#REF!&lt;&gt;0,'RECAP Facture'!#REF!,"")</f>
        <v>#REF!</v>
      </c>
      <c r="E83" s="36" t="e">
        <f>IF('RECAP Facture'!#REF!&lt;&gt;0,'RECAP Facture'!#REF!,"")</f>
        <v>#REF!</v>
      </c>
      <c r="F83" s="165"/>
      <c r="G83" s="166"/>
      <c r="H83" s="166"/>
      <c r="I83" s="166"/>
      <c r="J83" s="166"/>
      <c r="K83" s="166"/>
      <c r="L83" s="166"/>
      <c r="M83" s="166"/>
      <c r="N83" s="166"/>
      <c r="O83" s="166"/>
      <c r="P83" s="166"/>
      <c r="Q83" s="13">
        <f t="shared" ref="Q83:Q96" si="0">SUM(F83:P83)</f>
        <v>0</v>
      </c>
    </row>
    <row r="84" spans="1:17" hidden="1">
      <c r="A84" s="36" t="e">
        <f>IF('RECAP Facture'!#REF!&lt;&gt;0,'RECAP Facture'!#REF!,"")</f>
        <v>#REF!</v>
      </c>
      <c r="B84" s="36" t="e">
        <f>IF('RECAP Facture'!#REF!&lt;&gt;0,'RECAP Facture'!#REF!,"")</f>
        <v>#REF!</v>
      </c>
      <c r="C84" s="29"/>
      <c r="D84" s="36" t="e">
        <f>IF('RECAP Facture'!#REF!&lt;&gt;0,'RECAP Facture'!#REF!,"")</f>
        <v>#REF!</v>
      </c>
      <c r="E84" s="36" t="e">
        <f>IF('RECAP Facture'!#REF!&lt;&gt;0,'RECAP Facture'!#REF!,"")</f>
        <v>#REF!</v>
      </c>
      <c r="F84" s="165"/>
      <c r="G84" s="166"/>
      <c r="H84" s="166"/>
      <c r="I84" s="166"/>
      <c r="J84" s="166"/>
      <c r="K84" s="166"/>
      <c r="L84" s="166"/>
      <c r="M84" s="166"/>
      <c r="N84" s="166"/>
      <c r="O84" s="166"/>
      <c r="P84" s="166"/>
      <c r="Q84" s="13">
        <f t="shared" si="0"/>
        <v>0</v>
      </c>
    </row>
    <row r="85" spans="1:17">
      <c r="A85" s="36"/>
      <c r="B85" s="36"/>
      <c r="C85" s="36"/>
      <c r="D85" s="36"/>
      <c r="E85" s="36"/>
      <c r="F85" s="165"/>
      <c r="G85" s="166"/>
      <c r="H85" s="166"/>
      <c r="I85" s="166"/>
      <c r="J85" s="166"/>
      <c r="K85" s="166"/>
      <c r="L85" s="166"/>
      <c r="M85" s="166"/>
      <c r="N85" s="166"/>
      <c r="O85" s="166"/>
      <c r="P85" s="166"/>
      <c r="Q85" s="13">
        <f t="shared" si="0"/>
        <v>0</v>
      </c>
    </row>
    <row r="86" spans="1:17">
      <c r="A86" s="36"/>
      <c r="B86" s="36"/>
      <c r="C86" s="29"/>
      <c r="D86" s="36"/>
      <c r="E86" s="36"/>
      <c r="F86" s="165"/>
      <c r="G86" s="166"/>
      <c r="H86" s="166"/>
      <c r="I86" s="166"/>
      <c r="J86" s="166"/>
      <c r="K86" s="166"/>
      <c r="L86" s="166"/>
      <c r="M86" s="166"/>
      <c r="N86" s="166"/>
      <c r="O86" s="166"/>
      <c r="P86" s="166"/>
      <c r="Q86" s="13">
        <f t="shared" si="0"/>
        <v>0</v>
      </c>
    </row>
    <row r="87" spans="1:17">
      <c r="A87" s="36"/>
      <c r="B87" s="36"/>
      <c r="C87" s="29"/>
      <c r="D87" s="36"/>
      <c r="E87" s="36"/>
      <c r="F87" s="165"/>
      <c r="G87" s="166"/>
      <c r="H87" s="166"/>
      <c r="I87" s="166"/>
      <c r="J87" s="166"/>
      <c r="K87" s="166"/>
      <c r="L87" s="166"/>
      <c r="M87" s="166"/>
      <c r="N87" s="166"/>
      <c r="O87" s="166"/>
      <c r="P87" s="166"/>
      <c r="Q87" s="13">
        <f t="shared" si="0"/>
        <v>0</v>
      </c>
    </row>
    <row r="88" spans="1:17" hidden="1">
      <c r="A88" s="36"/>
      <c r="B88" s="36"/>
      <c r="C88" s="29"/>
      <c r="D88" s="36"/>
      <c r="E88" s="36"/>
      <c r="F88" s="165"/>
      <c r="G88" s="166"/>
      <c r="H88" s="166"/>
      <c r="I88" s="166"/>
      <c r="J88" s="166"/>
      <c r="K88" s="166"/>
      <c r="L88" s="166"/>
      <c r="M88" s="166"/>
      <c r="N88" s="166"/>
      <c r="O88" s="166"/>
      <c r="P88" s="166"/>
      <c r="Q88" s="13">
        <f t="shared" si="0"/>
        <v>0</v>
      </c>
    </row>
    <row r="89" spans="1:17">
      <c r="A89" s="36"/>
      <c r="B89" s="36"/>
      <c r="C89" s="29"/>
      <c r="D89" s="36"/>
      <c r="E89" s="36"/>
      <c r="F89" s="165"/>
      <c r="G89" s="166"/>
      <c r="H89" s="166"/>
      <c r="I89" s="166"/>
      <c r="J89" s="166"/>
      <c r="K89" s="166"/>
      <c r="L89" s="166"/>
      <c r="M89" s="166"/>
      <c r="N89" s="166"/>
      <c r="O89" s="166"/>
      <c r="P89" s="166"/>
      <c r="Q89" s="13">
        <f t="shared" si="0"/>
        <v>0</v>
      </c>
    </row>
    <row r="90" spans="1:17">
      <c r="A90" s="36"/>
      <c r="B90" s="36"/>
      <c r="C90" s="29"/>
      <c r="D90" s="36"/>
      <c r="E90" s="36"/>
      <c r="F90" s="165"/>
      <c r="G90" s="166"/>
      <c r="H90" s="166"/>
      <c r="I90" s="166"/>
      <c r="J90" s="166"/>
      <c r="K90" s="166"/>
      <c r="L90" s="166"/>
      <c r="M90" s="166"/>
      <c r="N90" s="166"/>
      <c r="O90" s="166"/>
      <c r="P90" s="166"/>
      <c r="Q90" s="13">
        <f t="shared" si="0"/>
        <v>0</v>
      </c>
    </row>
    <row r="91" spans="1:17">
      <c r="A91" s="36"/>
      <c r="B91" s="36"/>
      <c r="C91" s="29"/>
      <c r="D91" s="36"/>
      <c r="E91" s="36"/>
      <c r="F91" s="165"/>
      <c r="G91" s="166"/>
      <c r="H91" s="166"/>
      <c r="I91" s="166"/>
      <c r="J91" s="166"/>
      <c r="K91" s="166"/>
      <c r="L91" s="166"/>
      <c r="M91" s="166"/>
      <c r="N91" s="166"/>
      <c r="O91" s="166"/>
      <c r="P91" s="166"/>
      <c r="Q91" s="13"/>
    </row>
    <row r="92" spans="1:17">
      <c r="A92" s="36"/>
      <c r="B92" s="36"/>
      <c r="C92" s="29"/>
      <c r="D92" s="36"/>
      <c r="E92" s="36"/>
      <c r="F92" s="165"/>
      <c r="G92" s="166"/>
      <c r="H92" s="166"/>
      <c r="I92" s="166"/>
      <c r="J92" s="166"/>
      <c r="K92" s="166"/>
      <c r="L92" s="166"/>
      <c r="M92" s="166"/>
      <c r="N92" s="166"/>
      <c r="O92" s="166"/>
      <c r="P92" s="166"/>
      <c r="Q92" s="13"/>
    </row>
    <row r="93" spans="1:17">
      <c r="A93" s="36"/>
      <c r="B93" s="36"/>
      <c r="C93" s="29"/>
      <c r="D93" s="36"/>
      <c r="E93" s="36"/>
      <c r="F93" s="165"/>
      <c r="G93" s="166"/>
      <c r="H93" s="166"/>
      <c r="I93" s="166"/>
      <c r="J93" s="166"/>
      <c r="K93" s="166"/>
      <c r="L93" s="166"/>
      <c r="M93" s="166"/>
      <c r="N93" s="166"/>
      <c r="O93" s="166"/>
      <c r="P93" s="166"/>
      <c r="Q93" s="13"/>
    </row>
    <row r="94" spans="1:17">
      <c r="A94" s="36"/>
      <c r="B94" s="36"/>
      <c r="C94" s="29"/>
      <c r="D94" s="36"/>
      <c r="E94" s="36"/>
      <c r="F94" s="165"/>
      <c r="G94" s="166"/>
      <c r="H94" s="166"/>
      <c r="I94" s="166"/>
      <c r="J94" s="166"/>
      <c r="K94" s="166"/>
      <c r="L94" s="166"/>
      <c r="M94" s="166"/>
      <c r="N94" s="166"/>
      <c r="O94" s="166"/>
      <c r="P94" s="166"/>
      <c r="Q94" s="13"/>
    </row>
    <row r="95" spans="1:17">
      <c r="A95" s="36"/>
      <c r="B95" s="36"/>
      <c r="C95" s="29"/>
      <c r="D95" s="36"/>
      <c r="E95" s="36"/>
      <c r="F95" s="165"/>
      <c r="G95" s="166"/>
      <c r="H95" s="166"/>
      <c r="I95" s="166"/>
      <c r="J95" s="166"/>
      <c r="K95" s="166"/>
      <c r="L95" s="166"/>
      <c r="M95" s="166"/>
      <c r="N95" s="166"/>
      <c r="O95" s="166"/>
      <c r="P95" s="166"/>
      <c r="Q95" s="13"/>
    </row>
    <row r="96" spans="1:17">
      <c r="A96" s="98"/>
      <c r="B96" s="98"/>
      <c r="C96" s="99" t="s">
        <v>27</v>
      </c>
      <c r="D96" s="98"/>
      <c r="E96" s="98">
        <f>SUM(E85:E95)</f>
        <v>0</v>
      </c>
      <c r="F96" s="100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2">
        <f t="shared" si="0"/>
        <v>0</v>
      </c>
    </row>
    <row r="99" spans="1:17" ht="15">
      <c r="A99" s="11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</row>
    <row r="101" spans="1:17">
      <c r="A101" s="17"/>
    </row>
  </sheetData>
  <mergeCells count="35">
    <mergeCell ref="O78:O79"/>
    <mergeCell ref="P78:P79"/>
    <mergeCell ref="Q78:Q79"/>
    <mergeCell ref="O7:O8"/>
    <mergeCell ref="P7:P8"/>
    <mergeCell ref="Q7:Q8"/>
    <mergeCell ref="A78:A79"/>
    <mergeCell ref="B78:B79"/>
    <mergeCell ref="C78:C79"/>
    <mergeCell ref="D78:D79"/>
    <mergeCell ref="E78:E79"/>
    <mergeCell ref="K78:K79"/>
    <mergeCell ref="L78:L79"/>
    <mergeCell ref="M78:M79"/>
    <mergeCell ref="N78:N79"/>
    <mergeCell ref="D7:D8"/>
    <mergeCell ref="F7:F8"/>
    <mergeCell ref="F78:F79"/>
    <mergeCell ref="G78:G79"/>
    <mergeCell ref="H78:H79"/>
    <mergeCell ref="I78:I79"/>
    <mergeCell ref="J78:J79"/>
    <mergeCell ref="N2:P2"/>
    <mergeCell ref="A7:A11"/>
    <mergeCell ref="B7:B11"/>
    <mergeCell ref="C7:C11"/>
    <mergeCell ref="E7:E8"/>
    <mergeCell ref="G7:G8"/>
    <mergeCell ref="H7:H8"/>
    <mergeCell ref="I7:I8"/>
    <mergeCell ref="J7:J8"/>
    <mergeCell ref="K7:K8"/>
    <mergeCell ref="L7:L8"/>
    <mergeCell ref="M7:M8"/>
    <mergeCell ref="N7:N8"/>
  </mergeCells>
  <pageMargins left="0.78740157480314965" right="0.78740157480314965" top="0.98425196850393704" bottom="0.98425196850393704" header="0.51181102362204722" footer="0.51181102362204722"/>
  <pageSetup paperSize="9" scale="37" fitToHeight="0" orientation="landscape" r:id="rId1"/>
  <headerFooter alignWithMargins="0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Feuil2!$A$1:$A$191</xm:f>
          </x14:formula1>
          <xm:sqref>G10:P11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RECAP Facture</vt:lpstr>
      <vt:lpstr>Feuil2</vt:lpstr>
      <vt:lpstr>PROJET </vt:lpstr>
      <vt:lpstr>super_privilègié</vt:lpstr>
      <vt:lpstr>'PROJET '!Zone_d_impression</vt:lpstr>
      <vt:lpstr>'RECAP Facture'!Zone_d_impression</vt:lpstr>
    </vt:vector>
  </TitlesOfParts>
  <Company>ECA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LGPierreBaptiste</dc:creator>
  <cp:lastModifiedBy>LGPierreBaptiste</cp:lastModifiedBy>
  <cp:lastPrinted>2013-06-17T12:11:25Z</cp:lastPrinted>
  <dcterms:created xsi:type="dcterms:W3CDTF">2011-05-25T09:00:14Z</dcterms:created>
  <dcterms:modified xsi:type="dcterms:W3CDTF">2013-06-18T08:57:27Z</dcterms:modified>
</cp:coreProperties>
</file>