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J16" i="1"/>
  <c r="J17" i="1"/>
  <c r="J18" i="1"/>
  <c r="E15" i="1"/>
  <c r="E4" i="1"/>
  <c r="E18" i="1"/>
  <c r="E17" i="1"/>
  <c r="E16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<sst xmlns="http://schemas.openxmlformats.org/spreadsheetml/2006/main" count="59" uniqueCount="38">
  <si>
    <t xml:space="preserve">Item </t>
  </si>
  <si>
    <t>Qte</t>
  </si>
  <si>
    <t xml:space="preserve">Qte corrigé </t>
  </si>
  <si>
    <t>No Inventaire</t>
  </si>
  <si>
    <t>Tableau souhaité</t>
  </si>
  <si>
    <t>pièce1</t>
  </si>
  <si>
    <t>pièce2</t>
  </si>
  <si>
    <t>pièce3</t>
  </si>
  <si>
    <t>pièce 5</t>
  </si>
  <si>
    <t>assemblage 1</t>
  </si>
  <si>
    <t>assemblage 2</t>
  </si>
  <si>
    <t>assemblage 3</t>
  </si>
  <si>
    <t>pièce 2</t>
  </si>
  <si>
    <t>pièce4</t>
  </si>
  <si>
    <t>4,1,1</t>
  </si>
  <si>
    <t>4,1,1,2</t>
  </si>
  <si>
    <t>4,1,1,1</t>
  </si>
  <si>
    <t>pièce 6</t>
  </si>
  <si>
    <t>assemblage 4</t>
  </si>
  <si>
    <t>Solution trouvé</t>
  </si>
  <si>
    <t>sous sous-ass 4</t>
  </si>
  <si>
    <t>sous-ass 4</t>
  </si>
  <si>
    <t>4.1.1</t>
  </si>
  <si>
    <t>4.1.1.1</t>
  </si>
  <si>
    <t>4.1.1.2</t>
  </si>
  <si>
    <t>1</t>
  </si>
  <si>
    <t>1.1</t>
  </si>
  <si>
    <t>1.2</t>
  </si>
  <si>
    <t>1.3</t>
  </si>
  <si>
    <t>2</t>
  </si>
  <si>
    <t>2.1</t>
  </si>
  <si>
    <t>2.2</t>
  </si>
  <si>
    <t>3</t>
  </si>
  <si>
    <t>3.1</t>
  </si>
  <si>
    <t>3.2</t>
  </si>
  <si>
    <t>4</t>
  </si>
  <si>
    <t>4.1</t>
  </si>
  <si>
    <t>formule 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</si>
</sst>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5454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12">
    <xf numFmtId="0" fontId="0" fillId="0" borderId="0" xfId="0"/>
    <xf numFmtId="0" fontId="2" fillId="2" borderId="0" xfId="1"/>
    <xf numFmtId="0" fontId="1" fillId="3" borderId="0" xfId="2"/>
    <xf numFmtId="0" fontId="1" fillId="3" borderId="0" xfId="2" applyAlignment="1">
      <alignment horizontal="right"/>
    </xf>
    <xf numFmtId="0" fontId="2" fillId="2" borderId="0" xfId="1" applyAlignment="1">
      <alignment horizontal="right"/>
    </xf>
    <xf numFmtId="0" fontId="0" fillId="3" borderId="0" xfId="2" applyFont="1" applyAlignment="1">
      <alignment horizontal="right"/>
    </xf>
    <xf numFmtId="0" fontId="0" fillId="4" borderId="0" xfId="0" applyFill="1"/>
    <xf numFmtId="0" fontId="0" fillId="0" borderId="0" xfId="0" applyFill="1"/>
    <xf numFmtId="0" fontId="0" fillId="3" borderId="0" xfId="2" quotePrefix="1" applyFont="1" applyAlignment="1">
      <alignment horizontal="right"/>
    </xf>
    <xf numFmtId="0" fontId="2" fillId="2" borderId="0" xfId="1" quotePrefix="1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/>
  </cellXfs>
  <cellStyles count="3">
    <cellStyle name="20% - Accent1" xfId="2" builtinId="3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O20"/>
  <sheetViews>
    <sheetView tabSelected="1" zoomScale="158" workbookViewId="0">
      <selection activeCell="L4" sqref="L4"/>
    </sheetView>
  </sheetViews>
  <sheetFormatPr defaultColWidth="11.42578125" defaultRowHeight="15" x14ac:dyDescent="0.25"/>
  <cols>
    <col min="3" max="3" width="17" customWidth="1"/>
    <col min="8" max="8" width="13.140625" customWidth="1"/>
    <col min="11" max="11" width="31.7109375" customWidth="1"/>
  </cols>
  <sheetData>
    <row r="2" spans="2:15" x14ac:dyDescent="0.25">
      <c r="B2" s="10" t="s">
        <v>19</v>
      </c>
      <c r="C2" s="10"/>
      <c r="D2" s="10"/>
      <c r="E2" s="10"/>
      <c r="G2" s="10" t="s">
        <v>4</v>
      </c>
      <c r="H2" s="10"/>
      <c r="I2" s="10"/>
      <c r="J2" s="10"/>
      <c r="M2" s="10"/>
      <c r="N2" s="10"/>
      <c r="O2" s="10"/>
    </row>
    <row r="3" spans="2:15" x14ac:dyDescent="0.25">
      <c r="B3" t="s">
        <v>0</v>
      </c>
      <c r="C3" t="s">
        <v>3</v>
      </c>
      <c r="D3" t="s">
        <v>1</v>
      </c>
      <c r="E3" t="s">
        <v>2</v>
      </c>
      <c r="G3" t="s">
        <v>0</v>
      </c>
      <c r="H3" t="s">
        <v>3</v>
      </c>
      <c r="I3" t="s">
        <v>1</v>
      </c>
      <c r="J3" t="s">
        <v>2</v>
      </c>
      <c r="K3" t="s">
        <v>37</v>
      </c>
    </row>
    <row r="4" spans="2:15" x14ac:dyDescent="0.25">
      <c r="B4" s="1">
        <v>1</v>
      </c>
      <c r="C4" s="4" t="s">
        <v>9</v>
      </c>
      <c r="D4" s="1">
        <v>2</v>
      </c>
      <c r="E4" s="7" t="str">
        <f>IFERROR(INDEX($D$4:D4,MATCH(--LEFT(B4,SEARCH(",",SUBSTITUTE(B4,".",","))-1),$B$4:B4,0))*D4,"")</f>
        <v/>
      </c>
      <c r="G4" s="9" t="s">
        <v>25</v>
      </c>
      <c r="H4" s="4" t="s">
        <v>9</v>
      </c>
      <c r="I4" s="1">
        <v>2</v>
      </c>
      <c r="J4" s="7"/>
      <c r="K4">
        <f>I4*IFERROR(VLOOKUP(LEFT(G4,FIND("@",SUBSTITUTE(G4,".","@",LEN(G4)-LEN(SUBSTITUTE(G4,".",""))))-1),$G$3:$K3,5,FALSE),1)</f>
        <v>2</v>
      </c>
    </row>
    <row r="5" spans="2:15" x14ac:dyDescent="0.25">
      <c r="B5" s="2">
        <v>1.1000000000000001</v>
      </c>
      <c r="C5" s="5" t="s">
        <v>5</v>
      </c>
      <c r="D5" s="2">
        <v>3</v>
      </c>
      <c r="E5" s="7">
        <f>IFERROR(INDEX($D$4:D5,MATCH(--LEFT(B5,SEARCH(",",SUBSTITUTE(B5,".",","))-1),$B$4:B5,0))*D5,"")</f>
        <v>6</v>
      </c>
      <c r="G5" s="8" t="s">
        <v>26</v>
      </c>
      <c r="H5" s="5" t="s">
        <v>5</v>
      </c>
      <c r="I5" s="2">
        <v>3</v>
      </c>
      <c r="J5" s="7">
        <v>6</v>
      </c>
      <c r="K5">
        <f>I5*IFERROR(VLOOKUP(LEFT(G5,FIND("@",SUBSTITUTE(G5,".","@",LEN(G5)-LEN(SUBSTITUTE(G5,".",""))))-1),$G$4:$K4,5,FALSE),1)</f>
        <v>6</v>
      </c>
    </row>
    <row r="6" spans="2:15" x14ac:dyDescent="0.25">
      <c r="B6" s="2">
        <v>1.2</v>
      </c>
      <c r="C6" s="5" t="s">
        <v>6</v>
      </c>
      <c r="D6" s="2">
        <v>2</v>
      </c>
      <c r="E6" s="7">
        <f>IFERROR(INDEX($D$4:D6,MATCH(--LEFT(B6,SEARCH(",",SUBSTITUTE(B6,".",","))-1),$B$4:B6,0))*D6,"")</f>
        <v>4</v>
      </c>
      <c r="G6" s="8" t="s">
        <v>27</v>
      </c>
      <c r="H6" s="5" t="s">
        <v>6</v>
      </c>
      <c r="I6" s="2">
        <v>2</v>
      </c>
      <c r="J6" s="7">
        <v>4</v>
      </c>
      <c r="K6">
        <f>I6*IFERROR(VLOOKUP(LEFT(G6,FIND("@",SUBSTITUTE(G6,".","@",LEN(G6)-LEN(SUBSTITUTE(G6,".",""))))-1),$G$4:$K5,5,FALSE),1)</f>
        <v>4</v>
      </c>
    </row>
    <row r="7" spans="2:15" x14ac:dyDescent="0.25">
      <c r="B7" s="2">
        <v>1.3</v>
      </c>
      <c r="C7" s="5" t="s">
        <v>7</v>
      </c>
      <c r="D7" s="2">
        <v>1</v>
      </c>
      <c r="E7" s="7">
        <f>IFERROR(INDEX($D$4:D7,MATCH(--LEFT(B7,SEARCH(",",SUBSTITUTE(B7,".",","))-1),$B$4:B7,0))*D7,"")</f>
        <v>2</v>
      </c>
      <c r="G7" s="8" t="s">
        <v>28</v>
      </c>
      <c r="H7" s="5" t="s">
        <v>7</v>
      </c>
      <c r="I7" s="2">
        <v>1</v>
      </c>
      <c r="J7" s="7">
        <v>2</v>
      </c>
      <c r="K7">
        <f>I7*IFERROR(VLOOKUP(LEFT(G7,FIND("@",SUBSTITUTE(G7,".","@",LEN(G7)-LEN(SUBSTITUTE(G7,".",""))))-1),$G$4:$K6,5,FALSE),1)</f>
        <v>2</v>
      </c>
    </row>
    <row r="8" spans="2:15" x14ac:dyDescent="0.25">
      <c r="B8" s="1">
        <v>2</v>
      </c>
      <c r="C8" s="4" t="s">
        <v>10</v>
      </c>
      <c r="D8" s="1">
        <v>1</v>
      </c>
      <c r="E8" s="7" t="str">
        <f>IFERROR(INDEX($D$4:D8,MATCH(--LEFT(B8,SEARCH(",",SUBSTITUTE(B8,".",","))-1),$B$4:B8,0))*D8,"")</f>
        <v/>
      </c>
      <c r="G8" s="9" t="s">
        <v>29</v>
      </c>
      <c r="H8" s="4" t="s">
        <v>10</v>
      </c>
      <c r="I8" s="1">
        <v>1</v>
      </c>
      <c r="J8" s="7"/>
      <c r="K8">
        <f>I8*IFERROR(VLOOKUP(LEFT(G8,FIND("@",SUBSTITUTE(G8,".","@",LEN(G8)-LEN(SUBSTITUTE(G8,".",""))))-1),$G$4:$K7,5,FALSE),1)</f>
        <v>1</v>
      </c>
    </row>
    <row r="9" spans="2:15" x14ac:dyDescent="0.25">
      <c r="B9" s="2">
        <v>2.1</v>
      </c>
      <c r="C9" s="5" t="s">
        <v>12</v>
      </c>
      <c r="D9" s="2">
        <v>2</v>
      </c>
      <c r="E9" s="7">
        <f>IFERROR(INDEX($D$4:D9,MATCH(--LEFT(B9,SEARCH(",",SUBSTITUTE(B9,".",","))-1),$B$4:B9,0))*D9,"")</f>
        <v>2</v>
      </c>
      <c r="G9" s="8" t="s">
        <v>30</v>
      </c>
      <c r="H9" s="5" t="s">
        <v>12</v>
      </c>
      <c r="I9" s="2">
        <v>2</v>
      </c>
      <c r="J9" s="7">
        <v>2</v>
      </c>
      <c r="K9">
        <f>I9*IFERROR(VLOOKUP(LEFT(G9,FIND("@",SUBSTITUTE(G9,".","@",LEN(G9)-LEN(SUBSTITUTE(G9,".",""))))-1),$G$4:$K8,5,FALSE),1)</f>
        <v>2</v>
      </c>
    </row>
    <row r="10" spans="2:15" x14ac:dyDescent="0.25">
      <c r="B10" s="2">
        <v>2.2000000000000002</v>
      </c>
      <c r="C10" s="5" t="s">
        <v>13</v>
      </c>
      <c r="D10" s="2">
        <v>1</v>
      </c>
      <c r="E10" s="7">
        <f>IFERROR(INDEX($D$4:D10,MATCH(--LEFT(B10,SEARCH(",",SUBSTITUTE(B10,".",","))-1),$B$4:B10,0))*D10,"")</f>
        <v>1</v>
      </c>
      <c r="G10" s="8" t="s">
        <v>31</v>
      </c>
      <c r="H10" s="5" t="s">
        <v>13</v>
      </c>
      <c r="I10" s="2">
        <v>1</v>
      </c>
      <c r="J10" s="7">
        <v>1</v>
      </c>
      <c r="K10">
        <f>I10*IFERROR(VLOOKUP(LEFT(G10,FIND("@",SUBSTITUTE(G10,".","@",LEN(G10)-LEN(SUBSTITUTE(G10,".",""))))-1),$G$4:$K9,5,FALSE),1)</f>
        <v>1</v>
      </c>
    </row>
    <row r="11" spans="2:15" x14ac:dyDescent="0.25">
      <c r="B11" s="1">
        <v>3</v>
      </c>
      <c r="C11" s="4" t="s">
        <v>11</v>
      </c>
      <c r="D11" s="1">
        <v>3</v>
      </c>
      <c r="E11" s="7" t="str">
        <f>IFERROR(INDEX($D$4:D11,MATCH(--LEFT(B11,SEARCH(",",SUBSTITUTE(B11,".",","))-1),$B$4:B11,0))*D11,"")</f>
        <v/>
      </c>
      <c r="G11" s="9" t="s">
        <v>32</v>
      </c>
      <c r="H11" s="4" t="s">
        <v>11</v>
      </c>
      <c r="I11" s="1">
        <v>3</v>
      </c>
      <c r="J11" s="7"/>
      <c r="K11">
        <f>I11*IFERROR(VLOOKUP(LEFT(G11,FIND("@",SUBSTITUTE(G11,".","@",LEN(G11)-LEN(SUBSTITUTE(G11,".",""))))-1),$G$4:$K10,5,FALSE),1)</f>
        <v>3</v>
      </c>
    </row>
    <row r="12" spans="2:15" x14ac:dyDescent="0.25">
      <c r="B12" s="2">
        <v>3.1</v>
      </c>
      <c r="C12" s="5" t="s">
        <v>8</v>
      </c>
      <c r="D12" s="2">
        <v>3</v>
      </c>
      <c r="E12" s="7">
        <f>IFERROR(INDEX($D$4:D12,MATCH(--LEFT(B12,SEARCH(",",SUBSTITUTE(B12,".",","))-1),$B$4:B12,0))*D12,"")</f>
        <v>9</v>
      </c>
      <c r="G12" s="8" t="s">
        <v>33</v>
      </c>
      <c r="H12" s="5" t="s">
        <v>8</v>
      </c>
      <c r="I12" s="2">
        <v>3</v>
      </c>
      <c r="J12" s="7">
        <v>9</v>
      </c>
      <c r="K12">
        <f>I12*IFERROR(VLOOKUP(LEFT(G12,FIND("@",SUBSTITUTE(G12,".","@",LEN(G12)-LEN(SUBSTITUTE(G12,".",""))))-1),$G$4:$K11,5,FALSE),1)</f>
        <v>9</v>
      </c>
    </row>
    <row r="13" spans="2:15" x14ac:dyDescent="0.25">
      <c r="B13" s="3">
        <v>3.2</v>
      </c>
      <c r="C13" s="5" t="s">
        <v>5</v>
      </c>
      <c r="D13" s="2">
        <v>2</v>
      </c>
      <c r="E13" s="7">
        <f>IFERROR(INDEX($D$4:D13,MATCH(--LEFT(B13,SEARCH(",",SUBSTITUTE(B13,".",","))-1),$B$4:B13,0))*D13,"")</f>
        <v>6</v>
      </c>
      <c r="G13" s="8" t="s">
        <v>34</v>
      </c>
      <c r="H13" s="5" t="s">
        <v>5</v>
      </c>
      <c r="I13" s="2">
        <v>2</v>
      </c>
      <c r="J13" s="7">
        <v>6</v>
      </c>
      <c r="K13">
        <f>I13*IFERROR(VLOOKUP(LEFT(G13,FIND("@",SUBSTITUTE(G13,".","@",LEN(G13)-LEN(SUBSTITUTE(G13,".",""))))-1),$G$4:$K12,5,FALSE),1)</f>
        <v>6</v>
      </c>
    </row>
    <row r="14" spans="2:15" x14ac:dyDescent="0.25">
      <c r="B14" s="1">
        <v>4</v>
      </c>
      <c r="C14" s="4" t="s">
        <v>18</v>
      </c>
      <c r="D14" s="1">
        <v>2</v>
      </c>
      <c r="E14" s="7" t="str">
        <f>IFERROR(INDEX($D$4:D14,MATCH(--LEFT(B14,SEARCH(",",SUBSTITUTE(B14,".",","))-1),$B$4:B14,0))*D14,"")</f>
        <v/>
      </c>
      <c r="G14" s="9" t="s">
        <v>35</v>
      </c>
      <c r="H14" s="4" t="s">
        <v>18</v>
      </c>
      <c r="I14" s="1">
        <v>2</v>
      </c>
      <c r="J14" s="7"/>
      <c r="K14">
        <f>I14*IFERROR(VLOOKUP(LEFT(G14,FIND("@",SUBSTITUTE(G14,".","@",LEN(G14)-LEN(SUBSTITUTE(G14,".",""))))-1),$G$4:$K13,5,FALSE),1)</f>
        <v>2</v>
      </c>
    </row>
    <row r="15" spans="2:15" x14ac:dyDescent="0.25">
      <c r="B15" s="3">
        <v>4.0999999999999996</v>
      </c>
      <c r="C15" s="5" t="s">
        <v>21</v>
      </c>
      <c r="D15" s="2">
        <v>3</v>
      </c>
      <c r="E15" s="7">
        <f>IFERROR(INDEX($D$4:D15,MATCH(--LEFT(B15,SEARCH(",",SUBSTITUTE(B15,".",","))-1),$B$4:B15,0))*D15,"")</f>
        <v>6</v>
      </c>
      <c r="G15" s="8" t="s">
        <v>36</v>
      </c>
      <c r="H15" s="5" t="s">
        <v>21</v>
      </c>
      <c r="I15" s="2">
        <v>3</v>
      </c>
      <c r="J15" s="7">
        <v>6</v>
      </c>
      <c r="K15">
        <f>I15*IFERROR(VLOOKUP(LEFT(G15,FIND("@",SUBSTITUTE(G15,".","@",LEN(G15)-LEN(SUBSTITUTE(G15,".",""))))-1),$G$4:$K14,5,FALSE),1)</f>
        <v>6</v>
      </c>
    </row>
    <row r="16" spans="2:15" x14ac:dyDescent="0.25">
      <c r="B16" s="3" t="s">
        <v>14</v>
      </c>
      <c r="C16" s="5" t="s">
        <v>20</v>
      </c>
      <c r="D16" s="2">
        <v>2</v>
      </c>
      <c r="E16" s="6">
        <f>IFERROR(INDEX($D$4:D16,MATCH(--LEFT(B16,SEARCH(",",SUBSTITUTE(B16,".",","))-1),$B$4:B16,0))*D16,"")</f>
        <v>4</v>
      </c>
      <c r="G16" s="8" t="s">
        <v>22</v>
      </c>
      <c r="H16" s="5" t="s">
        <v>20</v>
      </c>
      <c r="I16" s="2">
        <v>2</v>
      </c>
      <c r="J16" s="6">
        <f>I16*J15</f>
        <v>12</v>
      </c>
      <c r="K16">
        <f>I16*IFERROR(VLOOKUP(LEFT(G16,FIND("@",SUBSTITUTE(G16,".","@",LEN(G16)-LEN(SUBSTITUTE(G16,".",""))))-1),$G$4:$K15,5,FALSE),1)</f>
        <v>12</v>
      </c>
    </row>
    <row r="17" spans="2:11" x14ac:dyDescent="0.25">
      <c r="B17" s="3" t="s">
        <v>16</v>
      </c>
      <c r="C17" s="5" t="s">
        <v>8</v>
      </c>
      <c r="D17" s="2">
        <v>1</v>
      </c>
      <c r="E17" s="6">
        <f>IFERROR(INDEX($D$4:D17,MATCH(--LEFT(B17,SEARCH(",",SUBSTITUTE(B17,".",","))-1),$B$4:B17,0))*D17,"")</f>
        <v>2</v>
      </c>
      <c r="G17" s="8" t="s">
        <v>23</v>
      </c>
      <c r="H17" s="5" t="s">
        <v>8</v>
      </c>
      <c r="I17" s="2">
        <v>1</v>
      </c>
      <c r="J17" s="6">
        <f>I17*J16</f>
        <v>12</v>
      </c>
      <c r="K17">
        <f>I17*IFERROR(VLOOKUP(LEFT(G17,FIND("@",SUBSTITUTE(G17,".","@",LEN(G17)-LEN(SUBSTITUTE(G17,".",""))))-1),$G$4:$K16,5,FALSE),1)</f>
        <v>12</v>
      </c>
    </row>
    <row r="18" spans="2:11" x14ac:dyDescent="0.25">
      <c r="B18" s="3" t="s">
        <v>15</v>
      </c>
      <c r="C18" s="5" t="s">
        <v>17</v>
      </c>
      <c r="D18" s="2">
        <v>3</v>
      </c>
      <c r="E18" s="6">
        <f>IFERROR(INDEX($D$4:D18,MATCH(--LEFT(B18,SEARCH(",",SUBSTITUTE(B18,".",","))-1),$B$4:B18,0))*D18,"")</f>
        <v>6</v>
      </c>
      <c r="G18" s="8" t="s">
        <v>24</v>
      </c>
      <c r="H18" s="5" t="s">
        <v>17</v>
      </c>
      <c r="I18" s="2">
        <v>3</v>
      </c>
      <c r="J18" s="6">
        <f>I18*J16</f>
        <v>36</v>
      </c>
      <c r="K18">
        <f>I18*IFERROR(VLOOKUP(LEFT(G18,FIND("@",SUBSTITUTE(G18,".","@",LEN(G18)-LEN(SUBSTITUTE(G18,".",""))))-1),$G$4:$K17,5,FALSE),1)</f>
        <v>36</v>
      </c>
    </row>
    <row r="20" spans="2:11" ht="15.75" x14ac:dyDescent="0.25">
      <c r="K20" s="11"/>
    </row>
  </sheetData>
  <mergeCells count="3">
    <mergeCell ref="M2:O2"/>
    <mergeCell ref="B2:E2"/>
    <mergeCell ref="G2:J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h2so4</cp:lastModifiedBy>
  <dcterms:created xsi:type="dcterms:W3CDTF">2019-04-13T12:45:37Z</dcterms:created>
  <dcterms:modified xsi:type="dcterms:W3CDTF">2019-04-19T09:05:18Z</dcterms:modified>
</cp:coreProperties>
</file>