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COMMANDE" sheetId="1" r:id="rId1"/>
    <sheet name="Feuil2" sheetId="2" r:id="rId2"/>
    <sheet name="BDD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2" i="2"/>
  <c r="D2" i="2"/>
  <c r="C3" i="2"/>
  <c r="D3" i="2"/>
  <c r="C4" i="2"/>
  <c r="D4" i="2"/>
  <c r="D5" i="2"/>
  <c r="C5" i="2"/>
  <c r="A6" i="2"/>
  <c r="A7" i="2" s="1"/>
  <c r="A8" i="2"/>
  <c r="A9" i="2"/>
  <c r="A10" i="2"/>
  <c r="A11" i="2"/>
  <c r="A12" i="2"/>
  <c r="A13" i="2"/>
  <c r="A14" i="2"/>
  <c r="A2" i="2"/>
  <c r="A3" i="2" s="1"/>
  <c r="A4" i="2" s="1"/>
  <c r="A5" i="2"/>
  <c r="D3" i="1" l="1"/>
  <c r="D4" i="1"/>
  <c r="G4" i="1" s="1"/>
  <c r="D5" i="1"/>
  <c r="G5" i="1" s="1"/>
  <c r="D6" i="1"/>
  <c r="G6" i="1" s="1"/>
  <c r="D7" i="1"/>
  <c r="D8" i="1"/>
  <c r="G8" i="1" s="1"/>
  <c r="D9" i="1"/>
  <c r="D10" i="1"/>
  <c r="G10" i="1" s="1"/>
  <c r="D11" i="1"/>
  <c r="D12" i="1"/>
  <c r="G12" i="1" s="1"/>
  <c r="C3" i="1"/>
  <c r="C4" i="1"/>
  <c r="C5" i="1"/>
  <c r="C6" i="1"/>
  <c r="C7" i="1"/>
  <c r="C8" i="1"/>
  <c r="C9" i="1"/>
  <c r="C10" i="1"/>
  <c r="C11" i="1"/>
  <c r="C12" i="1"/>
  <c r="D2" i="1"/>
  <c r="G2" i="1" s="1"/>
  <c r="C2" i="1"/>
  <c r="B14" i="2"/>
  <c r="B3" i="2"/>
  <c r="B4" i="2"/>
  <c r="B5" i="2"/>
  <c r="B6" i="2"/>
  <c r="B7" i="2"/>
  <c r="B8" i="2"/>
  <c r="B9" i="2"/>
  <c r="B10" i="2"/>
  <c r="B11" i="2"/>
  <c r="B12" i="2"/>
  <c r="B13" i="2"/>
  <c r="B2" i="2"/>
  <c r="G11" i="1"/>
  <c r="G9" i="1"/>
  <c r="G7" i="1"/>
  <c r="G3" i="1"/>
</calcChain>
</file>

<file path=xl/sharedStrings.xml><?xml version="1.0" encoding="utf-8"?>
<sst xmlns="http://schemas.openxmlformats.org/spreadsheetml/2006/main" count="56" uniqueCount="44">
  <si>
    <t>CLIENT</t>
  </si>
  <si>
    <t>CODE PRODUIT</t>
  </si>
  <si>
    <t>REFERENCE</t>
  </si>
  <si>
    <t>POIDS en KG/Litre</t>
  </si>
  <si>
    <t>QUANTITE</t>
  </si>
  <si>
    <t>Cello</t>
  </si>
  <si>
    <t>POIDS TOTAL en KG/Litre</t>
  </si>
  <si>
    <t>Code Produit</t>
  </si>
  <si>
    <t>Reference</t>
  </si>
  <si>
    <t>Quantité</t>
  </si>
  <si>
    <t>Parfums</t>
  </si>
  <si>
    <t>POIDS AU KILOS</t>
  </si>
  <si>
    <t>ALG100</t>
  </si>
  <si>
    <t>ALGUES 100G</t>
  </si>
  <si>
    <t>ALG125</t>
  </si>
  <si>
    <t>ALGUES 125G</t>
  </si>
  <si>
    <t>ALG250</t>
  </si>
  <si>
    <t>ALGUES 250G</t>
  </si>
  <si>
    <t>ALG300</t>
  </si>
  <si>
    <t>ALGUES 300G</t>
  </si>
  <si>
    <t>ALGCU150</t>
  </si>
  <si>
    <t>ALGUES CUBE 150G</t>
  </si>
  <si>
    <t>ALGOV200</t>
  </si>
  <si>
    <t>ALGUES OVALE 200G</t>
  </si>
  <si>
    <t>ALOE100</t>
  </si>
  <si>
    <t>ALOE VERA 100G</t>
  </si>
  <si>
    <t>ALOE125</t>
  </si>
  <si>
    <t>ALOE VERA 125G</t>
  </si>
  <si>
    <t>ALOECU150</t>
  </si>
  <si>
    <t>ALOE VERA CUBE 150G</t>
  </si>
  <si>
    <t>AMAM100</t>
  </si>
  <si>
    <t>AMANDE AMERE 100G</t>
  </si>
  <si>
    <t>AMAM250</t>
  </si>
  <si>
    <t>AMANDE AMERE 250G</t>
  </si>
  <si>
    <t>AMAMCU150</t>
  </si>
  <si>
    <t>AMANDE AMERE CUBE 150G</t>
  </si>
  <si>
    <t>AMAMOV200</t>
  </si>
  <si>
    <t>AMANDE AMERE OVALE 200G</t>
  </si>
  <si>
    <t>AMBCO100</t>
  </si>
  <si>
    <t>AMBRE COLORE 100G</t>
  </si>
  <si>
    <t>C</t>
  </si>
  <si>
    <t>JACK</t>
  </si>
  <si>
    <t>DRAGON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</si>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</sst>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wrapText="1"/>
    </xf>
    <xf numFmtId="3" fontId="0" fillId="0" borderId="1" xfId="0" applyNumberFormat="1" applyBorder="1" applyAlignment="1">
      <alignment wrapText="1"/>
    </xf>
    <xf numFmtId="3" fontId="0" fillId="0" borderId="2" xfId="0" applyNumberFormat="1" applyBorder="1" applyAlignment="1">
      <alignment wrapText="1"/>
    </xf>
    <xf numFmtId="4" fontId="0" fillId="0" borderId="2" xfId="0" applyNumberFormat="1" applyBorder="1" applyAlignment="1">
      <alignment wrapText="1"/>
    </xf>
    <xf numFmtId="4" fontId="0" fillId="0" borderId="1" xfId="0" applyNumberFormat="1" applyBorder="1" applyAlignment="1">
      <alignment wrapText="1"/>
    </xf>
    <xf numFmtId="0" fontId="0" fillId="0" borderId="1" xfId="0" applyFill="1" applyBorder="1" applyAlignment="1">
      <alignment wrapText="1"/>
    </xf>
    <xf numFmtId="164" fontId="0" fillId="0" borderId="1" xfId="0" applyNumberFormat="1" applyFill="1" applyBorder="1" applyAlignment="1">
      <alignment wrapText="1"/>
    </xf>
    <xf numFmtId="0" fontId="0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/>
    </xf>
    <xf numFmtId="14" fontId="0" fillId="0" borderId="1" xfId="0" applyNumberFormat="1" applyFill="1" applyBorder="1"/>
    <xf numFmtId="0" fontId="0" fillId="0" borderId="1" xfId="0" applyBorder="1"/>
    <xf numFmtId="0" fontId="0" fillId="0" borderId="1" xfId="0" applyFont="1" applyBorder="1"/>
    <xf numFmtId="0" fontId="0" fillId="3" borderId="1" xfId="0" applyFont="1" applyFill="1" applyBorder="1"/>
    <xf numFmtId="165" fontId="0" fillId="3" borderId="1" xfId="0" applyNumberFormat="1" applyFill="1" applyBorder="1"/>
    <xf numFmtId="0" fontId="0" fillId="0" borderId="1" xfId="0" applyFill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workbookViewId="0">
      <selection activeCell="A2" sqref="A2"/>
    </sheetView>
  </sheetViews>
  <sheetFormatPr defaultColWidth="11.42578125" defaultRowHeight="15" x14ac:dyDescent="0.25"/>
  <cols>
    <col min="3" max="3" width="42.85546875" customWidth="1"/>
  </cols>
  <sheetData>
    <row r="1" spans="1:7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 t="s">
        <v>6</v>
      </c>
    </row>
    <row r="2" spans="1:7" x14ac:dyDescent="0.25">
      <c r="A2" s="6" t="s">
        <v>41</v>
      </c>
      <c r="B2" s="6" t="s">
        <v>12</v>
      </c>
      <c r="C2" s="6" t="str">
        <f>VLOOKUP(B2,BDD!A:B,2)</f>
        <v>ALGUES 100G</v>
      </c>
      <c r="D2" s="7">
        <f>VLOOKUP(B2,BDD!A:C,3)</f>
        <v>0.1</v>
      </c>
      <c r="E2" s="8">
        <v>65</v>
      </c>
      <c r="F2" s="9" t="s">
        <v>40</v>
      </c>
      <c r="G2" s="10">
        <f t="shared" ref="G2:G12" si="0">E2*D2</f>
        <v>6.5</v>
      </c>
    </row>
    <row r="3" spans="1:7" x14ac:dyDescent="0.25">
      <c r="A3" s="6"/>
      <c r="B3" s="6" t="s">
        <v>38</v>
      </c>
      <c r="C3" s="6" t="str">
        <f>VLOOKUP(B3,BDD!A:B,2)</f>
        <v>AMBRE COLORE 100G</v>
      </c>
      <c r="D3" s="7">
        <f>VLOOKUP(B3,BDD!A:C,3)</f>
        <v>0.1</v>
      </c>
      <c r="E3" s="8">
        <v>88</v>
      </c>
      <c r="F3" s="9" t="s">
        <v>40</v>
      </c>
      <c r="G3" s="10">
        <f t="shared" si="0"/>
        <v>8.8000000000000007</v>
      </c>
    </row>
    <row r="4" spans="1:7" x14ac:dyDescent="0.25">
      <c r="A4" s="6"/>
      <c r="B4" s="6" t="s">
        <v>30</v>
      </c>
      <c r="C4" s="6" t="str">
        <f>VLOOKUP(B4,BDD!A:B,2)</f>
        <v>AMANDE AMERE 100G</v>
      </c>
      <c r="D4" s="7">
        <f>VLOOKUP(B4,BDD!A:C,3)</f>
        <v>0.1</v>
      </c>
      <c r="E4" s="8">
        <v>35</v>
      </c>
      <c r="F4" s="8" t="s">
        <v>40</v>
      </c>
      <c r="G4" s="11">
        <f t="shared" si="0"/>
        <v>3.5</v>
      </c>
    </row>
    <row r="5" spans="1:7" x14ac:dyDescent="0.25">
      <c r="A5" s="6"/>
      <c r="B5" s="6"/>
      <c r="C5" s="6" t="e">
        <f>VLOOKUP(B5,BDD!A:B,2)</f>
        <v>#N/A</v>
      </c>
      <c r="D5" s="7" t="e">
        <f>VLOOKUP(B5,BDD!A:C,3)</f>
        <v>#N/A</v>
      </c>
      <c r="E5" s="8"/>
      <c r="F5" s="8"/>
      <c r="G5" s="11" t="e">
        <f t="shared" si="0"/>
        <v>#N/A</v>
      </c>
    </row>
    <row r="6" spans="1:7" x14ac:dyDescent="0.25">
      <c r="A6" s="6" t="s">
        <v>42</v>
      </c>
      <c r="B6" s="6" t="s">
        <v>28</v>
      </c>
      <c r="C6" s="6" t="str">
        <f>VLOOKUP(B6,BDD!A:B,2)</f>
        <v>ALOE VERA CUBE 150G</v>
      </c>
      <c r="D6" s="7">
        <f>VLOOKUP(B6,BDD!A:C,3)</f>
        <v>0.15</v>
      </c>
      <c r="E6" s="8">
        <v>700</v>
      </c>
      <c r="F6" s="8" t="s">
        <v>40</v>
      </c>
      <c r="G6" s="11">
        <f t="shared" si="0"/>
        <v>105</v>
      </c>
    </row>
    <row r="7" spans="1:7" x14ac:dyDescent="0.25">
      <c r="A7" s="6"/>
      <c r="B7" s="6" t="s">
        <v>24</v>
      </c>
      <c r="C7" s="6" t="str">
        <f>VLOOKUP(B7,BDD!A:B,2)</f>
        <v>ALOE VERA 100G</v>
      </c>
      <c r="D7" s="7">
        <f>VLOOKUP(B7,BDD!A:C,3)</f>
        <v>0.1</v>
      </c>
      <c r="E7" s="8">
        <v>500</v>
      </c>
      <c r="F7" s="8" t="s">
        <v>40</v>
      </c>
      <c r="G7" s="11">
        <f t="shared" si="0"/>
        <v>50</v>
      </c>
    </row>
    <row r="8" spans="1:7" x14ac:dyDescent="0.25">
      <c r="A8" s="6"/>
      <c r="B8" s="6" t="s">
        <v>20</v>
      </c>
      <c r="C8" s="6" t="str">
        <f>VLOOKUP(B8,BDD!A:B,2)</f>
        <v>ALGUES CUBE 150G</v>
      </c>
      <c r="D8" s="7">
        <f>VLOOKUP(B8,BDD!A:C,3)</f>
        <v>0.15</v>
      </c>
      <c r="E8" s="8">
        <v>250</v>
      </c>
      <c r="F8" s="8" t="s">
        <v>43</v>
      </c>
      <c r="G8" s="11">
        <f t="shared" si="0"/>
        <v>37.5</v>
      </c>
    </row>
    <row r="9" spans="1:7" x14ac:dyDescent="0.25">
      <c r="A9" s="6"/>
      <c r="B9" s="6"/>
      <c r="C9" s="6" t="e">
        <f>VLOOKUP(B9,BDD!A:B,2)</f>
        <v>#N/A</v>
      </c>
      <c r="D9" s="7" t="e">
        <f>VLOOKUP(B9,BDD!A:C,3)</f>
        <v>#N/A</v>
      </c>
      <c r="E9" s="8"/>
      <c r="F9" s="8"/>
      <c r="G9" s="11" t="e">
        <f t="shared" si="0"/>
        <v>#N/A</v>
      </c>
    </row>
    <row r="10" spans="1:7" x14ac:dyDescent="0.25">
      <c r="A10" s="6"/>
      <c r="B10" s="6"/>
      <c r="C10" s="6" t="e">
        <f>VLOOKUP(B10,BDD!A:B,2)</f>
        <v>#N/A</v>
      </c>
      <c r="D10" s="7" t="e">
        <f>VLOOKUP(B10,BDD!A:C,3)</f>
        <v>#N/A</v>
      </c>
      <c r="E10" s="8"/>
      <c r="F10" s="8"/>
      <c r="G10" s="11" t="e">
        <f t="shared" si="0"/>
        <v>#N/A</v>
      </c>
    </row>
    <row r="11" spans="1:7" x14ac:dyDescent="0.25">
      <c r="A11" s="6"/>
      <c r="B11" s="6"/>
      <c r="C11" s="6" t="e">
        <f>VLOOKUP(B11,BDD!A:B,2)</f>
        <v>#N/A</v>
      </c>
      <c r="D11" s="7" t="e">
        <f>VLOOKUP(B11,BDD!A:C,3)</f>
        <v>#N/A</v>
      </c>
      <c r="E11" s="8"/>
      <c r="F11" s="8"/>
      <c r="G11" s="11" t="e">
        <f t="shared" si="0"/>
        <v>#N/A</v>
      </c>
    </row>
    <row r="12" spans="1:7" x14ac:dyDescent="0.25">
      <c r="A12" s="12"/>
      <c r="B12" s="12"/>
      <c r="C12" s="6" t="e">
        <f>VLOOKUP(B12,BDD!A:B,2)</f>
        <v>#N/A</v>
      </c>
      <c r="D12" s="7" t="e">
        <f>VLOOKUP(B12,BDD!A:C,3)</f>
        <v>#N/A</v>
      </c>
      <c r="E12" s="12"/>
      <c r="F12" s="13"/>
      <c r="G12" s="10" t="e">
        <f t="shared" si="0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4"/>
  <sheetViews>
    <sheetView tabSelected="1" workbookViewId="0">
      <selection activeCell="D7" sqref="D7"/>
    </sheetView>
  </sheetViews>
  <sheetFormatPr defaultColWidth="11.42578125" defaultRowHeight="15" x14ac:dyDescent="0.25"/>
  <cols>
    <col min="1" max="2" width="12.5703125" bestFit="1" customWidth="1"/>
    <col min="3" max="3" width="34.28515625" customWidth="1"/>
    <col min="4" max="4" width="9.7109375" bestFit="1" customWidth="1"/>
  </cols>
  <sheetData>
    <row r="1" spans="1:4" ht="15.75" x14ac:dyDescent="0.25">
      <c r="A1" s="16" t="s">
        <v>0</v>
      </c>
      <c r="B1" s="14" t="s">
        <v>7</v>
      </c>
      <c r="C1" s="15" t="s">
        <v>8</v>
      </c>
      <c r="D1" s="16" t="s">
        <v>9</v>
      </c>
    </row>
    <row r="2" spans="1:4" x14ac:dyDescent="0.25">
      <c r="A2" s="18" t="str">
        <f>IF(COMMANDE!F2="C",IF(COMMANDE!A2="",A1,COMMANDE!A2),"")</f>
        <v>JACK</v>
      </c>
      <c r="B2" s="17" t="str">
        <f>IF(COMMANDE!F2="C",COMMANDE!B2,"")</f>
        <v>ALG100</v>
      </c>
      <c r="C2" s="18" t="str">
        <f>IFERROR(VLOOKUP(B2,COMMANDE!B:G,2,FALSE),"")</f>
        <v>ALGUES 100G</v>
      </c>
      <c r="D2" s="19">
        <f>IFERROR(VLOOKUP(B2,COMMANDE!B:G,4,FALSE),"")</f>
        <v>65</v>
      </c>
    </row>
    <row r="3" spans="1:4" x14ac:dyDescent="0.25">
      <c r="A3" s="18" t="str">
        <f>IF(COMMANDE!F3="C",IF(COMMANDE!A3="",A2,COMMANDE!A3),"")</f>
        <v>JACK</v>
      </c>
      <c r="B3" s="17" t="str">
        <f>IF(COMMANDE!F3="C",COMMANDE!B3,"")</f>
        <v>AMBCO100</v>
      </c>
      <c r="C3" s="18" t="str">
        <f>IFERROR(VLOOKUP(B3,COMMANDE!B:G,2,FALSE),"")</f>
        <v>AMBRE COLORE 100G</v>
      </c>
      <c r="D3" s="19">
        <f>IFERROR(VLOOKUP(B3,COMMANDE!B:G,4,FALSE),"")</f>
        <v>88</v>
      </c>
    </row>
    <row r="4" spans="1:4" x14ac:dyDescent="0.25">
      <c r="A4" s="18" t="str">
        <f>IF(COMMANDE!F4="C",IF(COMMANDE!A4="",A3,COMMANDE!A4),"")</f>
        <v>JACK</v>
      </c>
      <c r="B4" s="17" t="str">
        <f>IF(COMMANDE!F4="C",COMMANDE!B4,"")</f>
        <v>AMAM100</v>
      </c>
      <c r="C4" s="18" t="str">
        <f>IFERROR(VLOOKUP(B4,COMMANDE!B:G,2,FALSE),"")</f>
        <v>AMANDE AMERE 100G</v>
      </c>
      <c r="D4" s="19">
        <f>IFERROR(VLOOKUP(B4,COMMANDE!B:G,4,FALSE),"")</f>
        <v>35</v>
      </c>
    </row>
    <row r="5" spans="1:4" x14ac:dyDescent="0.25">
      <c r="A5" s="18" t="str">
        <f>IF(COMMANDE!F5="C",IF(COMMANDE!A5="",A4,COMMANDE!A5),"")</f>
        <v/>
      </c>
      <c r="B5" s="17" t="str">
        <f>IF(COMMANDE!F5="C",COMMANDE!B5,"")</f>
        <v/>
      </c>
      <c r="C5" s="18" t="str">
        <f>IFERROR(VLOOKUP(B5,COMMANDE!B:G,2,FALSE),"")</f>
        <v/>
      </c>
      <c r="D5" s="19" t="str">
        <f>IFERROR(VLOOKUP(B5,COMMANDE!B:G,4,FALSE),"")</f>
        <v/>
      </c>
    </row>
    <row r="6" spans="1:4" x14ac:dyDescent="0.25">
      <c r="A6" s="18" t="str">
        <f>IF(COMMANDE!F6="C",IF(COMMANDE!A6="",A5,COMMANDE!A6),"")</f>
        <v>DRAGON</v>
      </c>
      <c r="B6" s="17" t="str">
        <f>IF(COMMANDE!F6="C",COMMANDE!B6,"")</f>
        <v>ALOECU150</v>
      </c>
      <c r="C6" s="18" t="str">
        <f>IFERROR(VLOOKUP(B6,COMMANDE!B:G,2,FALSE),"")</f>
        <v>ALOE VERA CUBE 150G</v>
      </c>
      <c r="D6" s="19">
        <f>IFERROR(VLOOKUP(B6,COMMANDE!B:G,4,FALSE),"")</f>
        <v>700</v>
      </c>
    </row>
    <row r="7" spans="1:4" x14ac:dyDescent="0.25">
      <c r="A7" s="18" t="str">
        <f>IF(COMMANDE!F7="C",IF(COMMANDE!A7="",A6,COMMANDE!A7),"")</f>
        <v>DRAGON</v>
      </c>
      <c r="B7" s="17" t="str">
        <f>IF(COMMANDE!F7="C",COMMANDE!B7,"")</f>
        <v>ALOE100</v>
      </c>
      <c r="C7" s="18" t="str">
        <f>IFERROR(VLOOKUP(B7,COMMANDE!B:G,2,FALSE),"")</f>
        <v>ALOE VERA 100G</v>
      </c>
      <c r="D7" s="19">
        <f>IFERROR(VLOOKUP(B7,COMMANDE!B:G,4,FALSE),"")</f>
        <v>500</v>
      </c>
    </row>
    <row r="8" spans="1:4" x14ac:dyDescent="0.25">
      <c r="A8" s="18" t="str">
        <f>IF(COMMANDE!F8="C",IF(COMMANDE!A8="",A7,COMMANDE!A8),"")</f>
        <v/>
      </c>
      <c r="B8" s="17" t="str">
        <f>IF(COMMANDE!F8="C",COMMANDE!B8,"")</f>
        <v/>
      </c>
      <c r="C8" s="18" t="str">
        <f>IFERROR(VLOOKUP(B8,COMMANDE!B:G,2,FALSE),"")</f>
        <v/>
      </c>
      <c r="D8" s="19" t="str">
        <f>IFERROR(VLOOKUP(B8,COMMANDE!B:G,4,FALSE),"")</f>
        <v/>
      </c>
    </row>
    <row r="9" spans="1:4" x14ac:dyDescent="0.25">
      <c r="A9" s="18" t="str">
        <f>IF(COMMANDE!F9="C",IF(COMMANDE!A9="",A8,COMMANDE!A9),"")</f>
        <v/>
      </c>
      <c r="B9" s="17" t="str">
        <f>IF(COMMANDE!F9="C",COMMANDE!B9,"")</f>
        <v/>
      </c>
      <c r="C9" s="18" t="str">
        <f>IFERROR(VLOOKUP(B9,COMMANDE!B:G,2,FALSE),"")</f>
        <v/>
      </c>
      <c r="D9" s="19" t="str">
        <f>IFERROR(VLOOKUP(B9,COMMANDE!B:G,4,FALSE),"")</f>
        <v/>
      </c>
    </row>
    <row r="10" spans="1:4" x14ac:dyDescent="0.25">
      <c r="A10" s="18" t="str">
        <f>IF(COMMANDE!F10="C",IF(COMMANDE!A10="",A9,COMMANDE!A10),"")</f>
        <v/>
      </c>
      <c r="B10" s="17" t="str">
        <f>IF(COMMANDE!F10="C",COMMANDE!B10,"")</f>
        <v/>
      </c>
      <c r="C10" s="18" t="str">
        <f>IFERROR(VLOOKUP(B10,COMMANDE!B:G,2,FALSE),"")</f>
        <v/>
      </c>
      <c r="D10" s="19" t="str">
        <f>IFERROR(VLOOKUP(B10,COMMANDE!B:G,4,FALSE),"")</f>
        <v/>
      </c>
    </row>
    <row r="11" spans="1:4" x14ac:dyDescent="0.25">
      <c r="A11" s="18" t="str">
        <f>IF(COMMANDE!F11="C",IF(COMMANDE!A11="",A10,COMMANDE!A11),"")</f>
        <v/>
      </c>
      <c r="B11" s="17" t="str">
        <f>IF(COMMANDE!F11="C",COMMANDE!B11,"")</f>
        <v/>
      </c>
      <c r="C11" s="18" t="str">
        <f>IFERROR(VLOOKUP(B11,COMMANDE!B:G,2,FALSE),"")</f>
        <v/>
      </c>
      <c r="D11" s="19" t="str">
        <f>IFERROR(VLOOKUP(B11,COMMANDE!B:G,4,FALSE),"")</f>
        <v/>
      </c>
    </row>
    <row r="12" spans="1:4" x14ac:dyDescent="0.25">
      <c r="A12" s="18" t="str">
        <f>IF(COMMANDE!F12="C",IF(COMMANDE!A12="",A11,COMMANDE!A12),"")</f>
        <v/>
      </c>
      <c r="B12" s="17" t="str">
        <f>IF(COMMANDE!F12="C",COMMANDE!B12,"")</f>
        <v/>
      </c>
      <c r="C12" s="18" t="str">
        <f>IFERROR(VLOOKUP(B12,COMMANDE!B:G,2,FALSE),"")</f>
        <v/>
      </c>
      <c r="D12" s="19" t="str">
        <f>IFERROR(VLOOKUP(B12,COMMANDE!B:G,4,FALSE),"")</f>
        <v/>
      </c>
    </row>
    <row r="13" spans="1:4" x14ac:dyDescent="0.25">
      <c r="A13" s="18" t="str">
        <f>IF(COMMANDE!F13="C",IF(COMMANDE!A13="",A12,COMMANDE!A13),"")</f>
        <v/>
      </c>
      <c r="B13" s="17" t="str">
        <f>IF(COMMANDE!F13="C",COMMANDE!B13,"")</f>
        <v/>
      </c>
      <c r="C13" s="18" t="str">
        <f>IFERROR(VLOOKUP(B13,COMMANDE!B:G,2,FALSE),"")</f>
        <v/>
      </c>
      <c r="D13" s="19" t="str">
        <f>IFERROR(VLOOKUP(B13,COMMANDE!B:G,4,FALSE),"")</f>
        <v/>
      </c>
    </row>
    <row r="14" spans="1:4" x14ac:dyDescent="0.25">
      <c r="A14" s="18" t="str">
        <f>IF(COMMANDE!F14="C",IF(COMMANDE!A14="",A13,COMMANDE!A14),"")</f>
        <v/>
      </c>
      <c r="B14" s="17" t="str">
        <f>IF(COMMANDE!F14="C",COMMANDE!B14,"")</f>
        <v/>
      </c>
      <c r="C14" s="18" t="str">
        <f>IFERROR(VLOOKUP(B14,COMMANDE!B:G,2,FALSE),"")</f>
        <v/>
      </c>
      <c r="D14" s="19" t="str">
        <f>IFERROR(VLOOKUP(B14,COMMANDE!B:G,4,FALSE),"")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5"/>
  <sheetViews>
    <sheetView workbookViewId="0">
      <selection activeCell="C16" sqref="C16"/>
    </sheetView>
  </sheetViews>
  <sheetFormatPr defaultColWidth="11.42578125" defaultRowHeight="15" x14ac:dyDescent="0.25"/>
  <cols>
    <col min="1" max="1" width="12.7109375" bestFit="1" customWidth="1"/>
    <col min="2" max="2" width="27" bestFit="1" customWidth="1"/>
    <col min="3" max="3" width="14.85546875" bestFit="1" customWidth="1"/>
  </cols>
  <sheetData>
    <row r="1" spans="1:3" x14ac:dyDescent="0.25">
      <c r="A1" s="14" t="s">
        <v>7</v>
      </c>
      <c r="B1" s="20" t="s">
        <v>10</v>
      </c>
      <c r="C1" s="21" t="s">
        <v>11</v>
      </c>
    </row>
    <row r="2" spans="1:3" x14ac:dyDescent="0.25">
      <c r="A2" s="22" t="s">
        <v>12</v>
      </c>
      <c r="B2" s="22" t="s">
        <v>13</v>
      </c>
      <c r="C2" s="23">
        <v>0.1</v>
      </c>
    </row>
    <row r="3" spans="1:3" x14ac:dyDescent="0.25">
      <c r="A3" s="22" t="s">
        <v>14</v>
      </c>
      <c r="B3" s="22" t="s">
        <v>15</v>
      </c>
      <c r="C3" s="23">
        <v>0.125</v>
      </c>
    </row>
    <row r="4" spans="1:3" x14ac:dyDescent="0.25">
      <c r="A4" s="22" t="s">
        <v>16</v>
      </c>
      <c r="B4" s="22" t="s">
        <v>17</v>
      </c>
      <c r="C4" s="23">
        <v>0.25</v>
      </c>
    </row>
    <row r="5" spans="1:3" x14ac:dyDescent="0.25">
      <c r="A5" s="22" t="s">
        <v>18</v>
      </c>
      <c r="B5" s="22" t="s">
        <v>19</v>
      </c>
      <c r="C5" s="23">
        <v>0.3</v>
      </c>
    </row>
    <row r="6" spans="1:3" x14ac:dyDescent="0.25">
      <c r="A6" s="22" t="s">
        <v>20</v>
      </c>
      <c r="B6" s="22" t="s">
        <v>21</v>
      </c>
      <c r="C6" s="23">
        <v>0.15</v>
      </c>
    </row>
    <row r="7" spans="1:3" x14ac:dyDescent="0.25">
      <c r="A7" s="22" t="s">
        <v>22</v>
      </c>
      <c r="B7" s="22" t="s">
        <v>23</v>
      </c>
      <c r="C7" s="23">
        <v>0.2</v>
      </c>
    </row>
    <row r="8" spans="1:3" x14ac:dyDescent="0.25">
      <c r="A8" s="22" t="s">
        <v>24</v>
      </c>
      <c r="B8" s="22" t="s">
        <v>25</v>
      </c>
      <c r="C8" s="23">
        <v>0.1</v>
      </c>
    </row>
    <row r="9" spans="1:3" x14ac:dyDescent="0.25">
      <c r="A9" s="22" t="s">
        <v>26</v>
      </c>
      <c r="B9" s="22" t="s">
        <v>27</v>
      </c>
      <c r="C9" s="23">
        <v>0.125</v>
      </c>
    </row>
    <row r="10" spans="1:3" x14ac:dyDescent="0.25">
      <c r="A10" s="22" t="s">
        <v>28</v>
      </c>
      <c r="B10" s="22" t="s">
        <v>29</v>
      </c>
      <c r="C10" s="23">
        <v>0.15</v>
      </c>
    </row>
    <row r="11" spans="1:3" x14ac:dyDescent="0.25">
      <c r="A11" s="22" t="s">
        <v>30</v>
      </c>
      <c r="B11" s="22" t="s">
        <v>31</v>
      </c>
      <c r="C11" s="23">
        <v>0.1</v>
      </c>
    </row>
    <row r="12" spans="1:3" x14ac:dyDescent="0.25">
      <c r="A12" s="22" t="s">
        <v>32</v>
      </c>
      <c r="B12" s="22" t="s">
        <v>33</v>
      </c>
      <c r="C12" s="23">
        <v>0.25</v>
      </c>
    </row>
    <row r="13" spans="1:3" x14ac:dyDescent="0.25">
      <c r="A13" s="22" t="s">
        <v>34</v>
      </c>
      <c r="B13" s="22" t="s">
        <v>35</v>
      </c>
      <c r="C13" s="23">
        <v>0.15</v>
      </c>
    </row>
    <row r="14" spans="1:3" x14ac:dyDescent="0.25">
      <c r="A14" s="22" t="s">
        <v>36</v>
      </c>
      <c r="B14" s="22" t="s">
        <v>37</v>
      </c>
      <c r="C14" s="23">
        <v>0.2</v>
      </c>
    </row>
    <row r="15" spans="1:3" x14ac:dyDescent="0.25">
      <c r="A15" s="22" t="s">
        <v>38</v>
      </c>
      <c r="B15" s="22" t="s">
        <v>39</v>
      </c>
      <c r="C15" s="23"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COMMANDE</vt:lpstr>
      <vt:lpstr>Feuil2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BOETTO</dc:creator>
  <cp:lastModifiedBy>h2so4</cp:lastModifiedBy>
  <dcterms:created xsi:type="dcterms:W3CDTF">2018-02-13T09:36:50Z</dcterms:created>
  <dcterms:modified xsi:type="dcterms:W3CDTF">2018-02-13T10:11:11Z</dcterms:modified>
</cp:coreProperties>
</file>