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 s="1"/>
  <c r="F2" i="1" s="1"/>
  <c r="G2" i="1" s="1"/>
  <c r="H2" i="1" s="1"/>
  <c r="I2" i="1" s="1"/>
  <c r="M2" i="2" l="1"/>
  <c r="AF60" i="2" l="1"/>
  <c r="AD60" i="2"/>
  <c r="Y60" i="2"/>
  <c r="W60" i="2"/>
  <c r="AC60" i="2" s="1"/>
  <c r="AF59" i="2"/>
  <c r="AD59" i="2"/>
  <c r="Y59" i="2"/>
  <c r="W59" i="2"/>
  <c r="AC59" i="2" s="1"/>
  <c r="AF58" i="2"/>
  <c r="AD58" i="2"/>
  <c r="AC58" i="2"/>
  <c r="Y58" i="2"/>
  <c r="W58" i="2"/>
  <c r="AF57" i="2"/>
  <c r="AD57" i="2"/>
  <c r="AC57" i="2"/>
  <c r="Y57" i="2"/>
  <c r="W57" i="2"/>
  <c r="AF56" i="2"/>
  <c r="AD56" i="2"/>
  <c r="Y56" i="2"/>
  <c r="W56" i="2"/>
  <c r="AC56" i="2" s="1"/>
  <c r="AF53" i="2"/>
  <c r="AD53" i="2"/>
  <c r="Y53" i="2"/>
  <c r="W53" i="2"/>
  <c r="AC53" i="2" s="1"/>
  <c r="AF52" i="2"/>
  <c r="AD52" i="2"/>
  <c r="AC52" i="2"/>
  <c r="Y52" i="2"/>
  <c r="W52" i="2"/>
  <c r="AF51" i="2"/>
  <c r="AD51" i="2"/>
  <c r="AC51" i="2"/>
  <c r="Y51" i="2"/>
  <c r="W51" i="2"/>
  <c r="AF50" i="2"/>
  <c r="AD50" i="2"/>
  <c r="Y50" i="2"/>
  <c r="W50" i="2"/>
  <c r="AC50" i="2" s="1"/>
  <c r="AF49" i="2"/>
  <c r="AD49" i="2"/>
  <c r="Y49" i="2"/>
  <c r="W49" i="2"/>
  <c r="AC49" i="2" s="1"/>
  <c r="AF48" i="2"/>
  <c r="AD48" i="2"/>
  <c r="AC48" i="2"/>
  <c r="Y48" i="2"/>
  <c r="W48" i="2"/>
  <c r="AF45" i="2"/>
  <c r="AD45" i="2"/>
  <c r="AC45" i="2"/>
  <c r="Y45" i="2"/>
  <c r="W45" i="2"/>
  <c r="AF44" i="2"/>
  <c r="AD44" i="2"/>
  <c r="Y44" i="2"/>
  <c r="W44" i="2"/>
  <c r="AC44" i="2" s="1"/>
  <c r="AF43" i="2"/>
  <c r="AD43" i="2"/>
  <c r="Y43" i="2"/>
  <c r="W43" i="2"/>
  <c r="AC43" i="2" s="1"/>
  <c r="AF42" i="2"/>
  <c r="AD42" i="2"/>
  <c r="AC42" i="2"/>
  <c r="Y42" i="2"/>
  <c r="W42" i="2"/>
  <c r="AF41" i="2"/>
  <c r="Y41" i="2"/>
  <c r="AF40" i="2"/>
  <c r="Y40" i="2"/>
  <c r="X40" i="2"/>
  <c r="W41" i="2" s="1"/>
  <c r="AC41" i="2" s="1"/>
  <c r="W40" i="2"/>
  <c r="AD40" i="2" s="1"/>
  <c r="AE40" i="2" s="1"/>
  <c r="AD41" i="2" s="1"/>
  <c r="AF37" i="2"/>
  <c r="AD37" i="2"/>
  <c r="AC37" i="2"/>
  <c r="Y37" i="2"/>
  <c r="W37" i="2"/>
  <c r="AF36" i="2"/>
  <c r="AD36" i="2"/>
  <c r="Y36" i="2"/>
  <c r="W36" i="2"/>
  <c r="AC36" i="2" s="1"/>
  <c r="AF35" i="2"/>
  <c r="AD35" i="2"/>
  <c r="Y35" i="2"/>
  <c r="W35" i="2"/>
  <c r="AC35" i="2" s="1"/>
  <c r="AF34" i="2"/>
  <c r="AD34" i="2"/>
  <c r="AC34" i="2"/>
  <c r="Y34" i="2"/>
  <c r="W34" i="2"/>
  <c r="AF33" i="2"/>
  <c r="AD33" i="2"/>
  <c r="AC33" i="2"/>
  <c r="Y33" i="2"/>
  <c r="W33" i="2"/>
  <c r="AF32" i="2"/>
  <c r="AD32" i="2"/>
  <c r="Y32" i="2"/>
  <c r="W32" i="2"/>
  <c r="AC32" i="2" s="1"/>
  <c r="AF29" i="2"/>
  <c r="AD29" i="2"/>
  <c r="Y29" i="2"/>
  <c r="W29" i="2"/>
  <c r="AC29" i="2" s="1"/>
  <c r="AF28" i="2"/>
  <c r="AD28" i="2"/>
  <c r="AC28" i="2"/>
  <c r="Y28" i="2"/>
  <c r="W28" i="2"/>
  <c r="AF27" i="2"/>
  <c r="AD27" i="2"/>
  <c r="AC27" i="2"/>
  <c r="Y27" i="2"/>
  <c r="W27" i="2"/>
  <c r="AF26" i="2"/>
  <c r="AD26" i="2"/>
  <c r="Y26" i="2"/>
  <c r="W26" i="2"/>
  <c r="AC26" i="2" s="1"/>
  <c r="AF25" i="2"/>
  <c r="AD25" i="2"/>
  <c r="Y25" i="2"/>
  <c r="W25" i="2"/>
  <c r="AC25" i="2" s="1"/>
  <c r="AF24" i="2"/>
  <c r="AD24" i="2"/>
  <c r="AC24" i="2"/>
  <c r="Y24" i="2"/>
  <c r="W24" i="2"/>
  <c r="AF21" i="2"/>
  <c r="AD21" i="2"/>
  <c r="AC21" i="2"/>
  <c r="Y21" i="2"/>
  <c r="W21" i="2"/>
  <c r="AF20" i="2"/>
  <c r="AD20" i="2"/>
  <c r="Y20" i="2"/>
  <c r="W20" i="2"/>
  <c r="AC20" i="2" s="1"/>
  <c r="AF19" i="2"/>
  <c r="AD19" i="2"/>
  <c r="Y19" i="2"/>
  <c r="W19" i="2"/>
  <c r="AC19" i="2" s="1"/>
  <c r="AF18" i="2"/>
  <c r="AD18" i="2"/>
  <c r="AC18" i="2"/>
  <c r="Y18" i="2"/>
  <c r="W18" i="2"/>
  <c r="AF17" i="2"/>
  <c r="AD17" i="2"/>
  <c r="AC17" i="2"/>
  <c r="Y17" i="2"/>
  <c r="W17" i="2"/>
  <c r="AF16" i="2"/>
  <c r="AD16" i="2"/>
  <c r="Y16" i="2"/>
  <c r="W16" i="2"/>
  <c r="AC16" i="2" s="1"/>
  <c r="AF13" i="2"/>
  <c r="AD13" i="2"/>
  <c r="Y13" i="2"/>
  <c r="W13" i="2"/>
  <c r="AC13" i="2" s="1"/>
  <c r="AF12" i="2"/>
  <c r="AD12" i="2"/>
  <c r="AC12" i="2"/>
  <c r="Y12" i="2"/>
  <c r="W12" i="2"/>
  <c r="AF11" i="2"/>
  <c r="AD11" i="2"/>
  <c r="AC11" i="2"/>
  <c r="Y11" i="2"/>
  <c r="W11" i="2"/>
  <c r="AF10" i="2"/>
  <c r="AD10" i="2"/>
  <c r="Y10" i="2"/>
  <c r="W10" i="2"/>
  <c r="AC10" i="2" s="1"/>
  <c r="AF9" i="2"/>
  <c r="AD9" i="2"/>
  <c r="Y9" i="2"/>
  <c r="W9" i="2"/>
  <c r="AC9" i="2" s="1"/>
  <c r="AF8" i="2"/>
  <c r="AD8" i="2"/>
  <c r="AC8" i="2"/>
  <c r="Y8" i="2"/>
  <c r="W8" i="2"/>
  <c r="F111" i="2"/>
  <c r="S60" i="2"/>
  <c r="Q60" i="2"/>
  <c r="J60" i="2"/>
  <c r="P60" i="2" s="1"/>
  <c r="I60" i="2"/>
  <c r="E60" i="2"/>
  <c r="C60" i="2"/>
  <c r="S59" i="2"/>
  <c r="Q59" i="2"/>
  <c r="P59" i="2"/>
  <c r="L59" i="2"/>
  <c r="J59" i="2"/>
  <c r="I59" i="2"/>
  <c r="E59" i="2"/>
  <c r="C59" i="2"/>
  <c r="S58" i="2"/>
  <c r="Q58" i="2"/>
  <c r="P58" i="2"/>
  <c r="L58" i="2"/>
  <c r="J58" i="2"/>
  <c r="I58" i="2"/>
  <c r="E58" i="2"/>
  <c r="C58" i="2"/>
  <c r="S57" i="2"/>
  <c r="Q57" i="2"/>
  <c r="P57" i="2"/>
  <c r="L57" i="2"/>
  <c r="J57" i="2"/>
  <c r="I57" i="2"/>
  <c r="E57" i="2"/>
  <c r="C57" i="2"/>
  <c r="S56" i="2"/>
  <c r="L56" i="2"/>
  <c r="J56" i="2"/>
  <c r="Q56" i="2" s="1"/>
  <c r="I56" i="2"/>
  <c r="E56" i="2"/>
  <c r="S53" i="2"/>
  <c r="Q53" i="2"/>
  <c r="L53" i="2"/>
  <c r="J53" i="2"/>
  <c r="P53" i="2" s="1"/>
  <c r="E53" i="2"/>
  <c r="C53" i="2"/>
  <c r="I53" i="2" s="1"/>
  <c r="S52" i="2"/>
  <c r="Q52" i="2"/>
  <c r="L52" i="2"/>
  <c r="J52" i="2"/>
  <c r="P52" i="2" s="1"/>
  <c r="E52" i="2"/>
  <c r="C52" i="2"/>
  <c r="I52" i="2" s="1"/>
  <c r="S51" i="2"/>
  <c r="Q51" i="2"/>
  <c r="L51" i="2"/>
  <c r="J51" i="2"/>
  <c r="P51" i="2" s="1"/>
  <c r="E51" i="2"/>
  <c r="C51" i="2"/>
  <c r="I51" i="2" s="1"/>
  <c r="S50" i="2"/>
  <c r="Q50" i="2"/>
  <c r="L50" i="2"/>
  <c r="J50" i="2"/>
  <c r="P50" i="2" s="1"/>
  <c r="E50" i="2"/>
  <c r="C50" i="2"/>
  <c r="I50" i="2" s="1"/>
  <c r="S49" i="2"/>
  <c r="Q49" i="2"/>
  <c r="L49" i="2"/>
  <c r="J49" i="2"/>
  <c r="P49" i="2" s="1"/>
  <c r="E49" i="2"/>
  <c r="C49" i="2"/>
  <c r="I49" i="2" s="1"/>
  <c r="S48" i="2"/>
  <c r="Q48" i="2"/>
  <c r="P48" i="2"/>
  <c r="L48" i="2"/>
  <c r="J48" i="2"/>
  <c r="I48" i="2"/>
  <c r="E48" i="2"/>
  <c r="S45" i="2"/>
  <c r="Q45" i="2"/>
  <c r="L45" i="2"/>
  <c r="J45" i="2"/>
  <c r="P45" i="2" s="1"/>
  <c r="E45" i="2"/>
  <c r="C45" i="2"/>
  <c r="I45" i="2" s="1"/>
  <c r="S44" i="2"/>
  <c r="Q44" i="2"/>
  <c r="L44" i="2"/>
  <c r="J44" i="2"/>
  <c r="P44" i="2" s="1"/>
  <c r="E44" i="2"/>
  <c r="C44" i="2"/>
  <c r="I44" i="2" s="1"/>
  <c r="S43" i="2"/>
  <c r="Q43" i="2"/>
  <c r="L43" i="2"/>
  <c r="J43" i="2"/>
  <c r="P43" i="2" s="1"/>
  <c r="E43" i="2"/>
  <c r="C43" i="2"/>
  <c r="I43" i="2" s="1"/>
  <c r="S42" i="2"/>
  <c r="Q42" i="2"/>
  <c r="L42" i="2"/>
  <c r="J42" i="2"/>
  <c r="P42" i="2" s="1"/>
  <c r="E42" i="2"/>
  <c r="C42" i="2"/>
  <c r="I42" i="2" s="1"/>
  <c r="S41" i="2"/>
  <c r="L41" i="2"/>
  <c r="E41" i="2"/>
  <c r="S40" i="2"/>
  <c r="L40" i="2"/>
  <c r="J40" i="2"/>
  <c r="K40" i="2" s="1"/>
  <c r="I40" i="2"/>
  <c r="E40" i="2"/>
  <c r="D40" i="2"/>
  <c r="C41" i="2" s="1"/>
  <c r="I41" i="2" s="1"/>
  <c r="S37" i="2"/>
  <c r="Q37" i="2"/>
  <c r="L37" i="2"/>
  <c r="J37" i="2"/>
  <c r="P37" i="2" s="1"/>
  <c r="I37" i="2"/>
  <c r="E37" i="2"/>
  <c r="C37" i="2"/>
  <c r="S36" i="2"/>
  <c r="Q36" i="2"/>
  <c r="L36" i="2"/>
  <c r="J36" i="2"/>
  <c r="P36" i="2" s="1"/>
  <c r="I36" i="2"/>
  <c r="E36" i="2"/>
  <c r="C36" i="2"/>
  <c r="S35" i="2"/>
  <c r="Q35" i="2"/>
  <c r="L35" i="2"/>
  <c r="J35" i="2"/>
  <c r="P35" i="2" s="1"/>
  <c r="I35" i="2"/>
  <c r="E35" i="2"/>
  <c r="C35" i="2"/>
  <c r="S34" i="2"/>
  <c r="Q34" i="2"/>
  <c r="L34" i="2"/>
  <c r="J34" i="2"/>
  <c r="P34" i="2" s="1"/>
  <c r="E34" i="2"/>
  <c r="C34" i="2"/>
  <c r="I34" i="2" s="1"/>
  <c r="S33" i="2"/>
  <c r="Q33" i="2"/>
  <c r="L33" i="2"/>
  <c r="J33" i="2"/>
  <c r="P33" i="2" s="1"/>
  <c r="E33" i="2"/>
  <c r="C33" i="2"/>
  <c r="I33" i="2" s="1"/>
  <c r="S32" i="2"/>
  <c r="L32" i="2"/>
  <c r="J32" i="2"/>
  <c r="Q32" i="2" s="1"/>
  <c r="I32" i="2"/>
  <c r="E32" i="2"/>
  <c r="S29" i="2"/>
  <c r="Q29" i="2"/>
  <c r="L29" i="2"/>
  <c r="J29" i="2"/>
  <c r="P29" i="2" s="1"/>
  <c r="E29" i="2"/>
  <c r="C29" i="2"/>
  <c r="I29" i="2" s="1"/>
  <c r="S28" i="2"/>
  <c r="Q28" i="2"/>
  <c r="L28" i="2"/>
  <c r="J28" i="2"/>
  <c r="P28" i="2" s="1"/>
  <c r="E28" i="2"/>
  <c r="C28" i="2"/>
  <c r="I28" i="2" s="1"/>
  <c r="S27" i="2"/>
  <c r="Q27" i="2"/>
  <c r="L27" i="2"/>
  <c r="J27" i="2"/>
  <c r="P27" i="2" s="1"/>
  <c r="E27" i="2"/>
  <c r="C27" i="2"/>
  <c r="I27" i="2" s="1"/>
  <c r="S26" i="2"/>
  <c r="Q26" i="2"/>
  <c r="L26" i="2"/>
  <c r="J26" i="2"/>
  <c r="P26" i="2" s="1"/>
  <c r="E26" i="2"/>
  <c r="C26" i="2"/>
  <c r="I26" i="2" s="1"/>
  <c r="S25" i="2"/>
  <c r="Q25" i="2"/>
  <c r="L25" i="2"/>
  <c r="J25" i="2"/>
  <c r="P25" i="2" s="1"/>
  <c r="E25" i="2"/>
  <c r="C25" i="2"/>
  <c r="I25" i="2" s="1"/>
  <c r="S24" i="2"/>
  <c r="P24" i="2"/>
  <c r="L24" i="2"/>
  <c r="J24" i="2"/>
  <c r="Q24" i="2" s="1"/>
  <c r="I24" i="2"/>
  <c r="E24" i="2"/>
  <c r="S21" i="2"/>
  <c r="Q21" i="2"/>
  <c r="L21" i="2"/>
  <c r="J21" i="2"/>
  <c r="P21" i="2" s="1"/>
  <c r="E21" i="2"/>
  <c r="C21" i="2"/>
  <c r="I21" i="2" s="1"/>
  <c r="S20" i="2"/>
  <c r="Q20" i="2"/>
  <c r="L20" i="2"/>
  <c r="J20" i="2"/>
  <c r="P20" i="2" s="1"/>
  <c r="E20" i="2"/>
  <c r="C20" i="2"/>
  <c r="I20" i="2" s="1"/>
  <c r="S19" i="2"/>
  <c r="Q19" i="2"/>
  <c r="L19" i="2"/>
  <c r="J19" i="2"/>
  <c r="P19" i="2" s="1"/>
  <c r="E19" i="2"/>
  <c r="C19" i="2"/>
  <c r="I19" i="2" s="1"/>
  <c r="S18" i="2"/>
  <c r="Q18" i="2"/>
  <c r="L18" i="2"/>
  <c r="J18" i="2"/>
  <c r="P18" i="2" s="1"/>
  <c r="E18" i="2"/>
  <c r="C18" i="2"/>
  <c r="I18" i="2" s="1"/>
  <c r="S17" i="2"/>
  <c r="Q17" i="2"/>
  <c r="L17" i="2"/>
  <c r="J17" i="2"/>
  <c r="P17" i="2" s="1"/>
  <c r="E17" i="2"/>
  <c r="C17" i="2"/>
  <c r="I17" i="2" s="1"/>
  <c r="S16" i="2"/>
  <c r="P16" i="2"/>
  <c r="L16" i="2"/>
  <c r="J16" i="2"/>
  <c r="Q16" i="2" s="1"/>
  <c r="I16" i="2"/>
  <c r="E16" i="2"/>
  <c r="S13" i="2"/>
  <c r="Q13" i="2"/>
  <c r="L13" i="2"/>
  <c r="J13" i="2"/>
  <c r="P13" i="2" s="1"/>
  <c r="E13" i="2"/>
  <c r="C13" i="2"/>
  <c r="I13" i="2" s="1"/>
  <c r="S12" i="2"/>
  <c r="Q12" i="2"/>
  <c r="L12" i="2"/>
  <c r="J12" i="2"/>
  <c r="P12" i="2" s="1"/>
  <c r="E12" i="2"/>
  <c r="C12" i="2"/>
  <c r="I12" i="2" s="1"/>
  <c r="S11" i="2"/>
  <c r="Q11" i="2"/>
  <c r="L11" i="2"/>
  <c r="J11" i="2"/>
  <c r="P11" i="2" s="1"/>
  <c r="E11" i="2"/>
  <c r="C11" i="2"/>
  <c r="I11" i="2" s="1"/>
  <c r="S10" i="2"/>
  <c r="Q10" i="2"/>
  <c r="L10" i="2"/>
  <c r="J10" i="2"/>
  <c r="P10" i="2" s="1"/>
  <c r="E10" i="2"/>
  <c r="C10" i="2"/>
  <c r="I10" i="2" s="1"/>
  <c r="S9" i="2"/>
  <c r="Q9" i="2"/>
  <c r="L9" i="2"/>
  <c r="J9" i="2"/>
  <c r="P9" i="2" s="1"/>
  <c r="E9" i="2"/>
  <c r="C9" i="2"/>
  <c r="I9" i="2" s="1"/>
  <c r="A9" i="2"/>
  <c r="A17" i="2" s="1"/>
  <c r="A25" i="2" s="1"/>
  <c r="A33" i="2" s="1"/>
  <c r="A41" i="2" s="1"/>
  <c r="A49" i="2" s="1"/>
  <c r="A57" i="2" s="1"/>
  <c r="S8" i="2"/>
  <c r="P8" i="2"/>
  <c r="L8" i="2"/>
  <c r="J8" i="2"/>
  <c r="Q8" i="2" s="1"/>
  <c r="I8" i="2"/>
  <c r="E8" i="2"/>
  <c r="M3" i="2"/>
  <c r="AC40" i="2" l="1"/>
  <c r="J41" i="2"/>
  <c r="P41" i="2" s="1"/>
  <c r="P40" i="2"/>
  <c r="Q40" i="2"/>
  <c r="R40" i="2" s="1"/>
  <c r="Q41" i="2" s="1"/>
  <c r="P56" i="2"/>
  <c r="P32" i="2"/>
</calcChain>
</file>

<file path=xl/sharedStrings.xml><?xml version="1.0" encoding="utf-8"?>
<sst xmlns="http://schemas.openxmlformats.org/spreadsheetml/2006/main" count="376" uniqueCount="66">
  <si>
    <t>du</t>
  </si>
  <si>
    <t>au</t>
  </si>
  <si>
    <t>DEBUT SEANCE</t>
  </si>
  <si>
    <t>DURÉE</t>
  </si>
  <si>
    <t>théorique</t>
  </si>
  <si>
    <t>réel</t>
  </si>
  <si>
    <t>Film</t>
  </si>
  <si>
    <t>PP + Inter</t>
  </si>
  <si>
    <t>n°</t>
  </si>
  <si>
    <t>Mercredi</t>
  </si>
  <si>
    <t>Jeudi</t>
  </si>
  <si>
    <t>Vendredi</t>
  </si>
  <si>
    <t>Samedi</t>
  </si>
  <si>
    <t>Dimanche</t>
  </si>
  <si>
    <t>Lundi</t>
  </si>
  <si>
    <t>Mardi</t>
  </si>
  <si>
    <t>PP</t>
  </si>
  <si>
    <t>FILM 1</t>
  </si>
  <si>
    <t>FILM 2</t>
  </si>
  <si>
    <t>FILM 3</t>
  </si>
  <si>
    <t>FILM 4</t>
  </si>
  <si>
    <t>FILM 5</t>
  </si>
  <si>
    <t>EX</t>
  </si>
  <si>
    <t>CP</t>
  </si>
  <si>
    <t>RP</t>
  </si>
  <si>
    <t>Nombre de films</t>
  </si>
  <si>
    <t>FILM 5 VO</t>
  </si>
  <si>
    <t>FILM 6</t>
  </si>
  <si>
    <t>FILM 7</t>
  </si>
  <si>
    <t>FILM 8</t>
  </si>
  <si>
    <t>FILM 9</t>
  </si>
  <si>
    <t>FILM 10</t>
  </si>
  <si>
    <t>FILM 11</t>
  </si>
  <si>
    <t>SALLE 1</t>
  </si>
  <si>
    <t>SALLE 2</t>
  </si>
  <si>
    <t>SALLE 3</t>
  </si>
  <si>
    <t>SALLE 4</t>
  </si>
  <si>
    <t>SALLE 5</t>
  </si>
  <si>
    <t>FILM 12</t>
  </si>
  <si>
    <t xml:space="preserve">Semaine n° 35- </t>
  </si>
  <si>
    <t>14:00</t>
  </si>
  <si>
    <t>14:00 - 16:15</t>
  </si>
  <si>
    <t>18:45 - 20:45</t>
  </si>
  <si>
    <t>18:30</t>
  </si>
  <si>
    <t>18:30 - 20:45</t>
  </si>
  <si>
    <t>14:15</t>
  </si>
  <si>
    <t>14:15 - 16:45</t>
  </si>
  <si>
    <t>19:30</t>
  </si>
  <si>
    <t>19:30 - 21:45</t>
  </si>
  <si>
    <t>10:30</t>
  </si>
  <si>
    <t>18:30 - 21:10</t>
  </si>
  <si>
    <t>16:15</t>
  </si>
  <si>
    <t>20:45</t>
  </si>
  <si>
    <t>21:45</t>
  </si>
  <si>
    <t>14:00 - 16:40</t>
  </si>
  <si>
    <t>16:45</t>
  </si>
  <si>
    <t>00:00</t>
  </si>
  <si>
    <t>20:45 - 20:45</t>
  </si>
  <si>
    <t>18:30 - 18:30</t>
  </si>
  <si>
    <t>21:45 - 21:45</t>
  </si>
  <si>
    <t>16:15 - 16:15</t>
  </si>
  <si>
    <t>14:00 - 14:00</t>
  </si>
  <si>
    <t>16:45 - 16:45</t>
  </si>
  <si>
    <t>19:30 - 19:30</t>
  </si>
  <si>
    <t>00:00 - 00:00</t>
  </si>
  <si>
    <t>20:30 - 20:30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</si>
</sst>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.000"/>
    <numFmt numFmtId="166" formatCode="h:mm;@"/>
    <numFmt numFmtId="167" formatCode="[$-40C]d\-mmm;@"/>
  </numFmts>
  <fonts count="15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Times New Roman MT Extra Bold"/>
      <family val="1"/>
    </font>
    <font>
      <sz val="11"/>
      <name val="Times New Roman"/>
      <family val="1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b/>
      <sz val="20"/>
      <name val="Webdings"/>
      <family val="1"/>
      <charset val="2"/>
    </font>
    <font>
      <sz val="8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4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10" xfId="0" applyFont="1" applyFill="1" applyBorder="1" applyProtection="1">
      <protection hidden="1"/>
    </xf>
    <xf numFmtId="0" fontId="5" fillId="0" borderId="11" xfId="0" applyFont="1" applyFill="1" applyBorder="1" applyAlignment="1" applyProtection="1">
      <alignment horizontal="left"/>
      <protection hidden="1"/>
    </xf>
    <xf numFmtId="0" fontId="5" fillId="0" borderId="11" xfId="0" applyFont="1" applyBorder="1" applyProtection="1">
      <protection hidden="1"/>
    </xf>
    <xf numFmtId="0" fontId="7" fillId="0" borderId="11" xfId="0" applyFont="1" applyBorder="1" applyProtection="1">
      <protection hidden="1"/>
    </xf>
    <xf numFmtId="0" fontId="6" fillId="2" borderId="11" xfId="0" applyFont="1" applyFill="1" applyBorder="1" applyProtection="1">
      <protection locked="0"/>
    </xf>
    <xf numFmtId="0" fontId="6" fillId="0" borderId="11" xfId="0" applyFont="1" applyFill="1" applyBorder="1" applyAlignment="1" applyProtection="1">
      <alignment horizontal="right"/>
      <protection hidden="1"/>
    </xf>
    <xf numFmtId="0" fontId="5" fillId="0" borderId="11" xfId="0" applyFont="1" applyFill="1" applyBorder="1" applyProtection="1">
      <protection hidden="1"/>
    </xf>
    <xf numFmtId="164" fontId="5" fillId="0" borderId="11" xfId="0" applyNumberFormat="1" applyFont="1" applyFill="1" applyBorder="1" applyAlignment="1" applyProtection="1">
      <alignment horizontal="left"/>
      <protection hidden="1"/>
    </xf>
    <xf numFmtId="0" fontId="8" fillId="0" borderId="11" xfId="0" applyFont="1" applyBorder="1" applyProtection="1">
      <protection hidden="1"/>
    </xf>
    <xf numFmtId="0" fontId="5" fillId="0" borderId="12" xfId="0" applyFont="1" applyBorder="1" applyProtection="1">
      <protection hidden="1"/>
    </xf>
    <xf numFmtId="0" fontId="5" fillId="0" borderId="13" xfId="0" applyFont="1" applyBorder="1" applyAlignment="1" applyProtection="1">
      <alignment horizontal="left"/>
      <protection hidden="1"/>
    </xf>
    <xf numFmtId="0" fontId="5" fillId="0" borderId="13" xfId="0" applyFont="1" applyBorder="1" applyProtection="1">
      <protection hidden="1"/>
    </xf>
    <xf numFmtId="164" fontId="6" fillId="0" borderId="13" xfId="0" applyNumberFormat="1" applyFont="1" applyFill="1" applyBorder="1" applyAlignment="1" applyProtection="1">
      <alignment horizontal="left"/>
      <protection hidden="1"/>
    </xf>
    <xf numFmtId="0" fontId="6" fillId="0" borderId="13" xfId="0" applyFont="1" applyBorder="1" applyProtection="1">
      <protection hidden="1"/>
    </xf>
    <xf numFmtId="0" fontId="7" fillId="0" borderId="13" xfId="0" applyFont="1" applyBorder="1" applyProtection="1">
      <protection hidden="1"/>
    </xf>
    <xf numFmtId="0" fontId="6" fillId="0" borderId="13" xfId="0" applyFont="1" applyFill="1" applyBorder="1" applyProtection="1">
      <protection hidden="1"/>
    </xf>
    <xf numFmtId="0" fontId="6" fillId="0" borderId="13" xfId="0" applyFont="1" applyFill="1" applyBorder="1" applyAlignment="1" applyProtection="1">
      <alignment horizontal="right"/>
      <protection hidden="1"/>
    </xf>
    <xf numFmtId="0" fontId="5" fillId="0" borderId="13" xfId="0" applyFont="1" applyFill="1" applyBorder="1" applyProtection="1">
      <protection hidden="1"/>
    </xf>
    <xf numFmtId="164" fontId="5" fillId="0" borderId="13" xfId="0" applyNumberFormat="1" applyFont="1" applyFill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Continuous"/>
      <protection hidden="1"/>
    </xf>
    <xf numFmtId="0" fontId="9" fillId="0" borderId="0" xfId="0" applyFont="1" applyBorder="1" applyAlignment="1" applyProtection="1">
      <alignment horizontal="centerContinuous"/>
      <protection hidden="1"/>
    </xf>
    <xf numFmtId="0" fontId="9" fillId="0" borderId="0" xfId="0" applyFont="1" applyBorder="1" applyProtection="1">
      <protection hidden="1"/>
    </xf>
    <xf numFmtId="0" fontId="10" fillId="0" borderId="0" xfId="0" applyFont="1" applyBorder="1" applyProtection="1">
      <protection hidden="1"/>
    </xf>
    <xf numFmtId="0" fontId="9" fillId="0" borderId="12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9" fillId="0" borderId="15" xfId="0" applyFont="1" applyBorder="1" applyAlignment="1" applyProtection="1">
      <alignment horizontal="center"/>
      <protection hidden="1"/>
    </xf>
    <xf numFmtId="0" fontId="1" fillId="0" borderId="16" xfId="0" applyFont="1" applyBorder="1" applyAlignment="1" applyProtection="1">
      <alignment vertical="center"/>
      <protection hidden="1"/>
    </xf>
    <xf numFmtId="0" fontId="1" fillId="0" borderId="17" xfId="0" applyFont="1" applyBorder="1" applyAlignment="1" applyProtection="1">
      <alignment vertical="center"/>
      <protection hidden="1"/>
    </xf>
    <xf numFmtId="0" fontId="1" fillId="0" borderId="18" xfId="0" applyFont="1" applyBorder="1" applyAlignment="1" applyProtection="1">
      <alignment vertical="center"/>
      <protection hidden="1"/>
    </xf>
    <xf numFmtId="0" fontId="11" fillId="0" borderId="19" xfId="0" applyFont="1" applyBorder="1" applyProtection="1">
      <protection hidden="1"/>
    </xf>
    <xf numFmtId="0" fontId="9" fillId="0" borderId="20" xfId="0" applyFont="1" applyBorder="1" applyProtection="1">
      <protection hidden="1"/>
    </xf>
    <xf numFmtId="0" fontId="9" fillId="0" borderId="21" xfId="0" applyFont="1" applyBorder="1" applyAlignment="1" applyProtection="1">
      <alignment horizontal="center"/>
      <protection hidden="1"/>
    </xf>
    <xf numFmtId="0" fontId="9" fillId="0" borderId="22" xfId="0" applyFont="1" applyBorder="1" applyAlignment="1" applyProtection="1">
      <alignment horizontal="center"/>
      <protection hidden="1"/>
    </xf>
    <xf numFmtId="0" fontId="9" fillId="0" borderId="23" xfId="0" applyFont="1" applyBorder="1" applyProtection="1">
      <protection hidden="1"/>
    </xf>
    <xf numFmtId="0" fontId="9" fillId="0" borderId="24" xfId="0" applyFont="1" applyBorder="1" applyProtection="1">
      <protection hidden="1"/>
    </xf>
    <xf numFmtId="0" fontId="9" fillId="0" borderId="25" xfId="0" applyFont="1" applyBorder="1" applyAlignment="1" applyProtection="1">
      <alignment horizontal="center"/>
      <protection hidden="1"/>
    </xf>
    <xf numFmtId="165" fontId="10" fillId="0" borderId="11" xfId="0" applyNumberFormat="1" applyFont="1" applyBorder="1" applyProtection="1"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  <protection hidden="1"/>
    </xf>
    <xf numFmtId="20" fontId="12" fillId="0" borderId="28" xfId="0" applyNumberFormat="1" applyFont="1" applyBorder="1" applyAlignment="1" applyProtection="1">
      <alignment vertical="center"/>
      <protection locked="0"/>
    </xf>
    <xf numFmtId="20" fontId="12" fillId="0" borderId="29" xfId="0" applyNumberFormat="1" applyFont="1" applyBorder="1" applyAlignment="1" applyProtection="1">
      <alignment vertical="center"/>
      <protection locked="0"/>
    </xf>
    <xf numFmtId="0" fontId="0" fillId="0" borderId="30" xfId="0" applyBorder="1" applyAlignment="1" applyProtection="1">
      <alignment vertical="center"/>
      <protection hidden="1"/>
    </xf>
    <xf numFmtId="0" fontId="11" fillId="0" borderId="31" xfId="0" applyFont="1" applyFill="1" applyBorder="1" applyAlignment="1" applyProtection="1">
      <alignment vertical="center"/>
      <protection locked="0"/>
    </xf>
    <xf numFmtId="166" fontId="11" fillId="0" borderId="31" xfId="0" applyNumberFormat="1" applyFont="1" applyBorder="1" applyAlignment="1" applyProtection="1">
      <alignment vertical="center"/>
      <protection locked="0"/>
    </xf>
    <xf numFmtId="166" fontId="0" fillId="0" borderId="31" xfId="0" applyNumberFormat="1" applyBorder="1" applyAlignment="1" applyProtection="1">
      <alignment vertical="center"/>
      <protection locked="0"/>
    </xf>
    <xf numFmtId="165" fontId="13" fillId="0" borderId="32" xfId="0" applyNumberFormat="1" applyFont="1" applyBorder="1" applyAlignment="1" applyProtection="1">
      <alignment vertical="center"/>
      <protection hidden="1"/>
    </xf>
    <xf numFmtId="167" fontId="4" fillId="0" borderId="26" xfId="0" applyNumberFormat="1" applyFont="1" applyBorder="1" applyAlignment="1" applyProtection="1">
      <alignment horizontal="center" vertical="center"/>
      <protection hidden="1"/>
    </xf>
    <xf numFmtId="20" fontId="12" fillId="0" borderId="28" xfId="0" applyNumberFormat="1" applyFont="1" applyBorder="1" applyAlignment="1" applyProtection="1">
      <alignment vertical="center"/>
      <protection hidden="1"/>
    </xf>
    <xf numFmtId="0" fontId="14" fillId="0" borderId="31" xfId="0" applyFont="1" applyFill="1" applyBorder="1" applyAlignment="1" applyProtection="1">
      <alignment vertical="center"/>
      <protection locked="0"/>
    </xf>
    <xf numFmtId="166" fontId="14" fillId="0" borderId="31" xfId="0" applyNumberFormat="1" applyFont="1" applyBorder="1" applyAlignment="1" applyProtection="1">
      <alignment vertical="center"/>
      <protection locked="0"/>
    </xf>
    <xf numFmtId="0" fontId="0" fillId="0" borderId="33" xfId="0" applyFill="1" applyBorder="1" applyAlignment="1" applyProtection="1">
      <alignment vertical="center"/>
      <protection locked="0"/>
    </xf>
    <xf numFmtId="0" fontId="4" fillId="0" borderId="34" xfId="0" applyFont="1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vertical="center"/>
      <protection hidden="1"/>
    </xf>
    <xf numFmtId="0" fontId="0" fillId="0" borderId="36" xfId="0" applyBorder="1" applyAlignment="1" applyProtection="1">
      <alignment vertical="center"/>
      <protection hidden="1"/>
    </xf>
    <xf numFmtId="0" fontId="0" fillId="0" borderId="37" xfId="0" applyBorder="1" applyAlignment="1" applyProtection="1">
      <alignment vertical="center"/>
      <protection hidden="1"/>
    </xf>
    <xf numFmtId="0" fontId="0" fillId="0" borderId="38" xfId="0" applyBorder="1" applyAlignment="1" applyProtection="1">
      <alignment vertical="center"/>
      <protection hidden="1"/>
    </xf>
    <xf numFmtId="0" fontId="0" fillId="0" borderId="39" xfId="0" applyFill="1" applyBorder="1" applyAlignment="1" applyProtection="1">
      <alignment vertical="center"/>
      <protection hidden="1"/>
    </xf>
    <xf numFmtId="0" fontId="0" fillId="0" borderId="40" xfId="0" applyBorder="1" applyAlignment="1" applyProtection="1">
      <alignment vertical="center"/>
      <protection hidden="1"/>
    </xf>
    <xf numFmtId="165" fontId="13" fillId="0" borderId="13" xfId="0" applyNumberFormat="1" applyFont="1" applyBorder="1" applyAlignment="1" applyProtection="1">
      <alignment vertical="center"/>
      <protection hidden="1"/>
    </xf>
    <xf numFmtId="0" fontId="9" fillId="0" borderId="20" xfId="0" applyFont="1" applyBorder="1" applyAlignment="1" applyProtection="1">
      <alignment vertical="center"/>
      <protection hidden="1"/>
    </xf>
    <xf numFmtId="0" fontId="9" fillId="0" borderId="21" xfId="0" applyFont="1" applyBorder="1" applyAlignment="1" applyProtection="1">
      <alignment horizontal="center" vertical="center"/>
      <protection hidden="1"/>
    </xf>
    <xf numFmtId="0" fontId="9" fillId="0" borderId="22" xfId="0" applyFont="1" applyBorder="1" applyAlignment="1" applyProtection="1">
      <alignment horizontal="center" vertical="center"/>
      <protection hidden="1"/>
    </xf>
    <xf numFmtId="0" fontId="9" fillId="0" borderId="23" xfId="0" applyFont="1" applyBorder="1" applyAlignment="1" applyProtection="1">
      <alignment vertical="center"/>
      <protection hidden="1"/>
    </xf>
    <xf numFmtId="0" fontId="9" fillId="0" borderId="24" xfId="0" applyFont="1" applyFill="1" applyBorder="1" applyAlignment="1" applyProtection="1">
      <alignment vertical="center"/>
      <protection hidden="1"/>
    </xf>
    <xf numFmtId="0" fontId="9" fillId="0" borderId="25" xfId="0" applyFont="1" applyBorder="1" applyAlignment="1" applyProtection="1">
      <alignment horizontal="center" vertical="center"/>
      <protection hidden="1"/>
    </xf>
    <xf numFmtId="165" fontId="10" fillId="0" borderId="11" xfId="0" applyNumberFormat="1" applyFont="1" applyBorder="1" applyAlignment="1" applyProtection="1">
      <alignment vertical="center"/>
      <protection hidden="1"/>
    </xf>
    <xf numFmtId="0" fontId="0" fillId="0" borderId="31" xfId="0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hidden="1"/>
    </xf>
    <xf numFmtId="0" fontId="0" fillId="0" borderId="29" xfId="0" applyBorder="1" applyAlignment="1" applyProtection="1">
      <alignment horizontal="center"/>
      <protection hidden="1"/>
    </xf>
    <xf numFmtId="0" fontId="0" fillId="0" borderId="31" xfId="0" applyBorder="1" applyAlignment="1" applyProtection="1">
      <alignment vertical="center"/>
      <protection hidden="1"/>
    </xf>
    <xf numFmtId="0" fontId="11" fillId="3" borderId="31" xfId="0" applyFont="1" applyFill="1" applyBorder="1" applyAlignment="1" applyProtection="1">
      <alignment vertical="center"/>
      <protection locked="0"/>
    </xf>
    <xf numFmtId="0" fontId="11" fillId="4" borderId="31" xfId="0" applyFont="1" applyFill="1" applyBorder="1" applyAlignment="1" applyProtection="1">
      <alignment vertical="center"/>
      <protection locked="0"/>
    </xf>
    <xf numFmtId="0" fontId="0" fillId="0" borderId="31" xfId="0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Fill="1" applyProtection="1">
      <protection hidden="1"/>
    </xf>
    <xf numFmtId="0" fontId="10" fillId="0" borderId="41" xfId="0" applyFont="1" applyBorder="1" applyProtection="1">
      <protection hidden="1"/>
    </xf>
    <xf numFmtId="0" fontId="10" fillId="0" borderId="42" xfId="0" applyFont="1" applyBorder="1" applyProtection="1">
      <protection hidden="1"/>
    </xf>
    <xf numFmtId="165" fontId="10" fillId="0" borderId="41" xfId="0" applyNumberFormat="1" applyFont="1" applyBorder="1" applyProtection="1">
      <protection hidden="1"/>
    </xf>
    <xf numFmtId="165" fontId="13" fillId="0" borderId="43" xfId="0" applyNumberFormat="1" applyFont="1" applyBorder="1" applyAlignment="1" applyProtection="1">
      <alignment vertical="center"/>
      <protection hidden="1"/>
    </xf>
    <xf numFmtId="165" fontId="13" fillId="0" borderId="44" xfId="0" applyNumberFormat="1" applyFont="1" applyBorder="1" applyAlignment="1" applyProtection="1">
      <alignment vertical="center"/>
      <protection hidden="1"/>
    </xf>
    <xf numFmtId="165" fontId="10" fillId="0" borderId="41" xfId="0" applyNumberFormat="1" applyFont="1" applyBorder="1" applyAlignment="1" applyProtection="1">
      <alignment vertical="center"/>
      <protection hidden="1"/>
    </xf>
    <xf numFmtId="0" fontId="13" fillId="0" borderId="42" xfId="0" applyFont="1" applyBorder="1" applyAlignment="1" applyProtection="1">
      <alignment vertical="center"/>
      <protection hidden="1"/>
    </xf>
    <xf numFmtId="0" fontId="1" fillId="0" borderId="1" xfId="0" applyFont="1" applyFill="1" applyBorder="1" applyAlignment="1">
      <alignment horizontal="center" vertical="top" wrapText="1"/>
    </xf>
    <xf numFmtId="16" fontId="1" fillId="0" borderId="2" xfId="0" applyNumberFormat="1" applyFont="1" applyFill="1" applyBorder="1" applyAlignment="1">
      <alignment horizontal="center" vertical="top" wrapText="1"/>
    </xf>
    <xf numFmtId="16" fontId="1" fillId="0" borderId="3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vertical="top" wrapText="1"/>
    </xf>
    <xf numFmtId="0" fontId="1" fillId="0" borderId="17" xfId="0" applyFont="1" applyBorder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right"/>
      <protection hidden="1"/>
    </xf>
    <xf numFmtId="164" fontId="6" fillId="0" borderId="11" xfId="0" applyNumberFormat="1" applyFont="1" applyFill="1" applyBorder="1" applyAlignment="1" applyProtection="1">
      <alignment horizontal="left"/>
      <protection hidden="1"/>
    </xf>
    <xf numFmtId="164" fontId="6" fillId="0" borderId="13" xfId="0" applyNumberFormat="1" applyFont="1" applyFill="1" applyBorder="1" applyAlignment="1" applyProtection="1">
      <alignment horizontal="left"/>
      <protection hidden="1"/>
    </xf>
    <xf numFmtId="20" fontId="3" fillId="0" borderId="9" xfId="0" applyNumberFormat="1" applyFont="1" applyFill="1" applyBorder="1" applyAlignment="1">
      <alignment horizontal="center" vertical="top" wrapText="1"/>
    </xf>
    <xf numFmtId="20" fontId="3" fillId="0" borderId="8" xfId="0" applyNumberFormat="1" applyFont="1" applyFill="1" applyBorder="1" applyAlignment="1">
      <alignment horizontal="center" vertical="top" wrapText="1"/>
    </xf>
    <xf numFmtId="20" fontId="0" fillId="0" borderId="0" xfId="0" applyNumberFormat="1"/>
    <xf numFmtId="20" fontId="3" fillId="0" borderId="5" xfId="0" quotePrefix="1" applyNumberFormat="1" applyFont="1" applyFill="1" applyBorder="1" applyAlignment="1">
      <alignment horizontal="center" vertical="top" wrapText="1"/>
    </xf>
    <xf numFmtId="20" fontId="3" fillId="0" borderId="8" xfId="0" quotePrefix="1" applyNumberFormat="1" applyFont="1" applyFill="1" applyBorder="1" applyAlignment="1">
      <alignment horizontal="center" vertical="top" wrapText="1"/>
    </xf>
    <xf numFmtId="0" fontId="3" fillId="0" borderId="5" xfId="0" quotePrefix="1" applyFont="1" applyFill="1" applyBorder="1" applyAlignment="1">
      <alignment horizontal="center" vertical="top" wrapText="1"/>
    </xf>
    <xf numFmtId="0" fontId="3" fillId="0" borderId="8" xfId="0" quotePrefix="1" applyFont="1" applyFill="1" applyBorder="1" applyAlignment="1">
      <alignment horizontal="center" vertical="top" wrapText="1"/>
    </xf>
    <xf numFmtId="0" fontId="3" fillId="0" borderId="6" xfId="0" quotePrefix="1" applyFont="1" applyFill="1" applyBorder="1" applyAlignment="1">
      <alignment horizontal="center" vertical="top" wrapText="1"/>
    </xf>
    <xf numFmtId="20" fontId="3" fillId="0" borderId="9" xfId="0" quotePrefix="1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99"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11"/>
  <sheetViews>
    <sheetView zoomScale="55" zoomScaleNormal="55" workbookViewId="0">
      <selection activeCell="M3" sqref="M3:R3"/>
    </sheetView>
  </sheetViews>
  <sheetFormatPr defaultColWidth="11.42578125" defaultRowHeight="15"/>
  <cols>
    <col min="3" max="3" width="0" hidden="1" customWidth="1"/>
    <col min="5" max="5" width="0" hidden="1" customWidth="1"/>
    <col min="6" max="6" width="26.7109375" customWidth="1"/>
    <col min="7" max="10" width="11.42578125" hidden="1" customWidth="1"/>
    <col min="12" max="12" width="0" hidden="1" customWidth="1"/>
    <col min="13" max="13" width="36.5703125" customWidth="1"/>
    <col min="14" max="17" width="0" hidden="1" customWidth="1"/>
    <col min="19" max="19" width="0" hidden="1" customWidth="1"/>
    <col min="20" max="20" width="25.85546875" customWidth="1"/>
    <col min="21" max="23" width="0" hidden="1" customWidth="1"/>
    <col min="25" max="25" width="0" hidden="1" customWidth="1"/>
    <col min="26" max="26" width="27.85546875" customWidth="1"/>
    <col min="27" max="30" width="0" hidden="1" customWidth="1"/>
    <col min="32" max="32" width="0" hidden="1" customWidth="1"/>
    <col min="33" max="33" width="29.42578125" customWidth="1"/>
    <col min="34" max="35" width="0" hidden="1" customWidth="1"/>
  </cols>
  <sheetData>
    <row r="1" spans="1:35" ht="15.75" thickBot="1"/>
    <row r="2" spans="1:35" ht="26.25">
      <c r="A2" s="1"/>
      <c r="B2" s="2"/>
      <c r="C2" s="3"/>
      <c r="D2" s="4"/>
      <c r="E2" s="5"/>
      <c r="F2" s="99" t="s">
        <v>39</v>
      </c>
      <c r="G2" s="99"/>
      <c r="H2" s="99"/>
      <c r="I2" s="6"/>
      <c r="J2" s="7">
        <v>35</v>
      </c>
      <c r="K2" s="8" t="s">
        <v>0</v>
      </c>
      <c r="L2" s="9"/>
      <c r="M2" s="100">
        <f>(365*117)+27+(J2*7)</f>
        <v>42977</v>
      </c>
      <c r="N2" s="100"/>
      <c r="O2" s="100"/>
      <c r="P2" s="100"/>
      <c r="Q2" s="100"/>
      <c r="R2" s="100"/>
      <c r="S2" s="9"/>
      <c r="T2" s="10"/>
      <c r="U2" s="11"/>
      <c r="V2" s="5"/>
    </row>
    <row r="3" spans="1:35" ht="27" thickBot="1">
      <c r="A3" s="1"/>
      <c r="B3" s="2"/>
      <c r="C3" s="12"/>
      <c r="D3" s="13"/>
      <c r="E3" s="14"/>
      <c r="F3" s="15"/>
      <c r="G3" s="16"/>
      <c r="H3" s="16"/>
      <c r="I3" s="17"/>
      <c r="J3" s="18"/>
      <c r="K3" s="19" t="s">
        <v>1</v>
      </c>
      <c r="L3" s="20"/>
      <c r="M3" s="101">
        <f>+M2+6</f>
        <v>42983</v>
      </c>
      <c r="N3" s="101"/>
      <c r="O3" s="101"/>
      <c r="P3" s="101"/>
      <c r="Q3" s="101"/>
      <c r="R3" s="101"/>
      <c r="S3" s="20"/>
      <c r="T3" s="21"/>
      <c r="U3" s="14"/>
      <c r="V3" s="14"/>
    </row>
    <row r="4" spans="1:35" ht="26.25">
      <c r="A4" s="1"/>
      <c r="B4" s="2"/>
      <c r="C4" s="22" t="s">
        <v>2</v>
      </c>
      <c r="D4" s="23"/>
      <c r="E4" s="24"/>
      <c r="F4" s="24"/>
      <c r="G4" s="23" t="s">
        <v>3</v>
      </c>
      <c r="H4" s="23"/>
      <c r="I4" s="25"/>
      <c r="J4" s="22" t="s">
        <v>2</v>
      </c>
      <c r="K4" s="23"/>
      <c r="L4" s="24"/>
      <c r="M4" s="24"/>
      <c r="N4" s="23" t="s">
        <v>3</v>
      </c>
      <c r="O4" s="23"/>
      <c r="P4" s="25"/>
      <c r="Q4" s="22" t="s">
        <v>2</v>
      </c>
      <c r="R4" s="23"/>
      <c r="S4" s="24"/>
      <c r="T4" s="24"/>
      <c r="U4" s="23" t="s">
        <v>3</v>
      </c>
      <c r="V4" s="23"/>
      <c r="W4" s="22" t="s">
        <v>2</v>
      </c>
      <c r="X4" s="23"/>
      <c r="Y4" s="24"/>
      <c r="Z4" s="24"/>
      <c r="AA4" s="23" t="s">
        <v>3</v>
      </c>
      <c r="AB4" s="23"/>
      <c r="AC4" s="84"/>
      <c r="AD4" s="22" t="s">
        <v>2</v>
      </c>
      <c r="AE4" s="23"/>
      <c r="AF4" s="24"/>
      <c r="AG4" s="24"/>
      <c r="AH4" s="23" t="s">
        <v>3</v>
      </c>
      <c r="AI4" s="23"/>
    </row>
    <row r="5" spans="1:35" ht="27" thickBot="1">
      <c r="A5" s="1"/>
      <c r="B5" s="2"/>
      <c r="C5" s="26" t="s">
        <v>4</v>
      </c>
      <c r="D5" s="27" t="s">
        <v>5</v>
      </c>
      <c r="E5" s="24"/>
      <c r="F5" s="24"/>
      <c r="G5" s="27" t="s">
        <v>6</v>
      </c>
      <c r="H5" s="27" t="s">
        <v>7</v>
      </c>
      <c r="I5" s="28"/>
      <c r="J5" s="29" t="s">
        <v>4</v>
      </c>
      <c r="K5" s="30" t="s">
        <v>5</v>
      </c>
      <c r="L5" s="31"/>
      <c r="M5" s="31"/>
      <c r="N5" s="30" t="s">
        <v>6</v>
      </c>
      <c r="O5" s="30" t="s">
        <v>7</v>
      </c>
      <c r="P5" s="28"/>
      <c r="Q5" s="29" t="s">
        <v>4</v>
      </c>
      <c r="R5" s="30" t="s">
        <v>5</v>
      </c>
      <c r="S5" s="31"/>
      <c r="T5" s="31"/>
      <c r="U5" s="30" t="s">
        <v>6</v>
      </c>
      <c r="V5" s="30" t="s">
        <v>7</v>
      </c>
      <c r="W5" s="29" t="s">
        <v>4</v>
      </c>
      <c r="X5" s="30" t="s">
        <v>5</v>
      </c>
      <c r="Y5" s="31"/>
      <c r="Z5" s="31"/>
      <c r="AA5" s="30" t="s">
        <v>6</v>
      </c>
      <c r="AB5" s="30" t="s">
        <v>7</v>
      </c>
      <c r="AC5" s="85"/>
      <c r="AD5" s="29" t="s">
        <v>4</v>
      </c>
      <c r="AE5" s="30" t="s">
        <v>5</v>
      </c>
      <c r="AF5" s="31"/>
      <c r="AG5" s="31"/>
      <c r="AH5" s="30" t="s">
        <v>6</v>
      </c>
      <c r="AI5" s="30" t="s">
        <v>7</v>
      </c>
    </row>
    <row r="6" spans="1:35" ht="21" thickBot="1">
      <c r="A6" s="32"/>
      <c r="B6" s="33" t="s">
        <v>8</v>
      </c>
      <c r="C6" s="34"/>
      <c r="D6" s="98" t="s">
        <v>33</v>
      </c>
      <c r="E6" s="98"/>
      <c r="F6" s="98"/>
      <c r="G6" s="35"/>
      <c r="H6" s="35"/>
      <c r="I6" s="36"/>
      <c r="J6" s="34"/>
      <c r="K6" s="98" t="s">
        <v>34</v>
      </c>
      <c r="L6" s="98"/>
      <c r="M6" s="98"/>
      <c r="N6" s="35"/>
      <c r="O6" s="35"/>
      <c r="P6" s="36"/>
      <c r="Q6" s="34"/>
      <c r="R6" s="98" t="s">
        <v>35</v>
      </c>
      <c r="S6" s="98"/>
      <c r="T6" s="98"/>
      <c r="U6" s="35"/>
      <c r="V6" s="35"/>
      <c r="W6" s="34"/>
      <c r="X6" s="98" t="s">
        <v>36</v>
      </c>
      <c r="Y6" s="98"/>
      <c r="Z6" s="98"/>
      <c r="AA6" s="35"/>
      <c r="AB6" s="35"/>
      <c r="AC6" s="36"/>
      <c r="AD6" s="34"/>
      <c r="AE6" s="98" t="s">
        <v>37</v>
      </c>
      <c r="AF6" s="98"/>
      <c r="AG6" s="98"/>
      <c r="AH6" s="35"/>
      <c r="AI6" s="35"/>
    </row>
    <row r="7" spans="1:35">
      <c r="A7" s="37"/>
      <c r="B7" s="38"/>
      <c r="C7" s="39"/>
      <c r="D7" s="40"/>
      <c r="E7" s="41"/>
      <c r="F7" s="42"/>
      <c r="G7" s="43"/>
      <c r="H7" s="43"/>
      <c r="I7" s="44"/>
      <c r="J7" s="39"/>
      <c r="K7" s="40"/>
      <c r="L7" s="41"/>
      <c r="M7" s="42"/>
      <c r="N7" s="43"/>
      <c r="O7" s="40"/>
      <c r="P7" s="44"/>
      <c r="Q7" s="39"/>
      <c r="R7" s="40"/>
      <c r="S7" s="41"/>
      <c r="T7" s="42"/>
      <c r="U7" s="43"/>
      <c r="V7" s="40"/>
      <c r="W7" s="39"/>
      <c r="X7" s="40"/>
      <c r="Y7" s="41"/>
      <c r="Z7" s="42"/>
      <c r="AA7" s="43"/>
      <c r="AB7" s="43"/>
      <c r="AC7" s="86"/>
      <c r="AD7" s="39"/>
      <c r="AE7" s="40"/>
      <c r="AF7" s="41"/>
      <c r="AG7" s="42"/>
      <c r="AH7" s="43"/>
      <c r="AI7" s="43"/>
    </row>
    <row r="8" spans="1:35" ht="15.75">
      <c r="A8" s="45" t="s">
        <v>9</v>
      </c>
      <c r="B8" s="46">
        <v>1</v>
      </c>
      <c r="C8" s="47">
        <v>0.4375</v>
      </c>
      <c r="D8" s="48">
        <v>0.58333333333333337</v>
      </c>
      <c r="E8" s="49" t="str">
        <f t="shared" ref="E8:E13" si="0">IF(H8&lt;0.006,"FD","PP")</f>
        <v>PP</v>
      </c>
      <c r="F8" s="50" t="s">
        <v>17</v>
      </c>
      <c r="G8" s="51">
        <v>6.25E-2</v>
      </c>
      <c r="H8" s="52">
        <v>1.6666666666666666E-2</v>
      </c>
      <c r="I8" s="53">
        <f t="shared" ref="I8:I13" si="1">+D8-C8</f>
        <v>0.14583333333333337</v>
      </c>
      <c r="J8" s="47">
        <f>+C8</f>
        <v>0.4375</v>
      </c>
      <c r="K8" s="48">
        <v>0.58333333333333337</v>
      </c>
      <c r="L8" s="49" t="str">
        <f t="shared" ref="L8:L13" si="2">IF(O8&lt;0.006,"FD","PP")</f>
        <v>PP</v>
      </c>
      <c r="M8" s="50" t="s">
        <v>18</v>
      </c>
      <c r="N8" s="51">
        <v>9.2361111111111116E-2</v>
      </c>
      <c r="O8" s="52">
        <v>1.7361111111111112E-2</v>
      </c>
      <c r="P8" s="53">
        <f t="shared" ref="P8:P13" si="3">+K8-J8</f>
        <v>0.14583333333333337</v>
      </c>
      <c r="Q8" s="47">
        <f>+J8</f>
        <v>0.4375</v>
      </c>
      <c r="R8" s="48">
        <v>0.58333333333333337</v>
      </c>
      <c r="S8" s="49" t="str">
        <f t="shared" ref="S8:S13" si="4">IF(V8&lt;0.006,"FD","PP")</f>
        <v>PP</v>
      </c>
      <c r="T8" s="50" t="s">
        <v>20</v>
      </c>
      <c r="U8" s="51">
        <v>8.1250000000000003E-2</v>
      </c>
      <c r="V8" s="52">
        <v>1.7361111111111112E-2</v>
      </c>
      <c r="W8" s="47">
        <f>+P8</f>
        <v>0.14583333333333337</v>
      </c>
      <c r="X8" s="48">
        <v>0.58333333333333337</v>
      </c>
      <c r="Y8" s="49" t="str">
        <f t="shared" ref="Y8:Y13" si="5">IF(AB8&lt;0.006,"FD","PP")</f>
        <v>PP</v>
      </c>
      <c r="Z8" s="50" t="s">
        <v>21</v>
      </c>
      <c r="AA8" s="51">
        <v>7.6388888888888895E-2</v>
      </c>
      <c r="AB8" s="52">
        <v>1.7361111111111112E-2</v>
      </c>
      <c r="AC8" s="87">
        <f t="shared" ref="AC8:AC13" si="6">+X8-W8</f>
        <v>0.4375</v>
      </c>
      <c r="AD8" s="47">
        <f>+W8</f>
        <v>0.14583333333333337</v>
      </c>
      <c r="AE8" s="48">
        <v>0.58333333333333337</v>
      </c>
      <c r="AF8" s="49" t="str">
        <f t="shared" ref="AF8:AF13" si="7">IF(AI8&lt;0.006,"FD","PP")</f>
        <v>PP</v>
      </c>
      <c r="AG8" s="50" t="s">
        <v>19</v>
      </c>
      <c r="AH8" s="51">
        <v>6.9444444444444434E-2</v>
      </c>
      <c r="AI8" s="52">
        <v>1.7361111111111112E-2</v>
      </c>
    </row>
    <row r="9" spans="1:35" ht="15.75">
      <c r="A9" s="54">
        <f>+M2</f>
        <v>42977</v>
      </c>
      <c r="B9" s="46">
        <v>2</v>
      </c>
      <c r="C9" s="55">
        <f>+D8+G8+H8</f>
        <v>0.66250000000000009</v>
      </c>
      <c r="D9" s="48">
        <v>0.67708333333333337</v>
      </c>
      <c r="E9" s="49" t="str">
        <f t="shared" si="0"/>
        <v>PP</v>
      </c>
      <c r="F9" s="50" t="s">
        <v>17</v>
      </c>
      <c r="G9" s="51">
        <v>6.25E-2</v>
      </c>
      <c r="H9" s="52">
        <v>1.6666666666666666E-2</v>
      </c>
      <c r="I9" s="53">
        <f t="shared" si="1"/>
        <v>1.4583333333333282E-2</v>
      </c>
      <c r="J9" s="55">
        <f>+K8+N8+O8</f>
        <v>0.69305555555555565</v>
      </c>
      <c r="K9" s="48">
        <v>0.69444444444444453</v>
      </c>
      <c r="L9" s="49" t="str">
        <f t="shared" si="2"/>
        <v>PP</v>
      </c>
      <c r="M9" s="50" t="s">
        <v>19</v>
      </c>
      <c r="N9" s="51">
        <v>6.9444444444444434E-2</v>
      </c>
      <c r="O9" s="52">
        <v>1.7361111111111112E-2</v>
      </c>
      <c r="P9" s="53">
        <f t="shared" si="3"/>
        <v>1.388888888888884E-3</v>
      </c>
      <c r="Q9" s="55">
        <f>+R8+U8+V8</f>
        <v>0.68194444444444458</v>
      </c>
      <c r="R9" s="48">
        <v>0.67708333333333337</v>
      </c>
      <c r="S9" s="49" t="str">
        <f t="shared" si="4"/>
        <v>PP</v>
      </c>
      <c r="T9" s="50" t="s">
        <v>18</v>
      </c>
      <c r="U9" s="51">
        <v>9.2361111111111116E-2</v>
      </c>
      <c r="V9" s="52">
        <v>1.7361111111111112E-2</v>
      </c>
      <c r="W9" s="55">
        <f>+X8+AA8+AB8</f>
        <v>0.67708333333333348</v>
      </c>
      <c r="X9" s="48">
        <v>0.67708333333333337</v>
      </c>
      <c r="Y9" s="49" t="str">
        <f t="shared" si="5"/>
        <v>PP</v>
      </c>
      <c r="Z9" s="50" t="s">
        <v>27</v>
      </c>
      <c r="AA9" s="51">
        <v>0.10347222222222223</v>
      </c>
      <c r="AB9" s="52">
        <v>1.7361111111111112E-2</v>
      </c>
      <c r="AC9" s="87">
        <f t="shared" si="6"/>
        <v>0</v>
      </c>
      <c r="AD9" s="55">
        <f>+AE8+AH8+AI8</f>
        <v>0.67013888888888895</v>
      </c>
      <c r="AE9" s="48">
        <v>0.67708333333333337</v>
      </c>
      <c r="AF9" s="49" t="str">
        <f t="shared" si="7"/>
        <v>PP</v>
      </c>
      <c r="AG9" s="50" t="s">
        <v>29</v>
      </c>
      <c r="AH9" s="51">
        <v>6.5972222222222224E-2</v>
      </c>
      <c r="AI9" s="52">
        <v>1.7361111111111112E-2</v>
      </c>
    </row>
    <row r="10" spans="1:35" ht="15.75">
      <c r="A10" s="45"/>
      <c r="B10" s="46">
        <v>3</v>
      </c>
      <c r="C10" s="55">
        <f>+D9+G9+H9</f>
        <v>0.75625000000000009</v>
      </c>
      <c r="D10" s="48">
        <v>0.77083333333333337</v>
      </c>
      <c r="E10" s="49" t="str">
        <f t="shared" si="0"/>
        <v>PP</v>
      </c>
      <c r="F10" s="50" t="s">
        <v>18</v>
      </c>
      <c r="G10" s="51">
        <v>9.2361111111111116E-2</v>
      </c>
      <c r="H10" s="52">
        <v>1.6666666666666666E-2</v>
      </c>
      <c r="I10" s="53">
        <f t="shared" si="1"/>
        <v>1.4583333333333282E-2</v>
      </c>
      <c r="J10" s="55">
        <f>+K9+N9+O9</f>
        <v>0.78125000000000011</v>
      </c>
      <c r="K10" s="48">
        <v>0.78125</v>
      </c>
      <c r="L10" s="49" t="str">
        <f t="shared" si="2"/>
        <v>PP</v>
      </c>
      <c r="M10" s="50" t="s">
        <v>17</v>
      </c>
      <c r="N10" s="51">
        <v>6.25E-2</v>
      </c>
      <c r="O10" s="52">
        <v>1.7361111111111112E-2</v>
      </c>
      <c r="P10" s="53">
        <f t="shared" si="3"/>
        <v>0</v>
      </c>
      <c r="Q10" s="55">
        <f>+R9+U9+V9</f>
        <v>0.78680555555555565</v>
      </c>
      <c r="R10" s="48">
        <v>0.77083333333333337</v>
      </c>
      <c r="S10" s="49" t="str">
        <f t="shared" si="4"/>
        <v>PP</v>
      </c>
      <c r="T10" s="50" t="s">
        <v>21</v>
      </c>
      <c r="U10" s="51">
        <v>7.6388888888888895E-2</v>
      </c>
      <c r="V10" s="52">
        <v>1.7361111111111112E-2</v>
      </c>
      <c r="W10" s="55">
        <f>+X9+AA9+AB9</f>
        <v>0.79791666666666672</v>
      </c>
      <c r="X10" s="48">
        <v>0.77083333333333337</v>
      </c>
      <c r="Y10" s="49" t="str">
        <f t="shared" si="5"/>
        <v>PP</v>
      </c>
      <c r="Z10" s="50" t="s">
        <v>28</v>
      </c>
      <c r="AA10" s="51">
        <v>6.7361111111111108E-2</v>
      </c>
      <c r="AB10" s="52">
        <v>1.7361111111111112E-2</v>
      </c>
      <c r="AC10" s="87">
        <f t="shared" si="6"/>
        <v>-2.7083333333333348E-2</v>
      </c>
      <c r="AD10" s="55">
        <f>+AE9+AH9+AI9</f>
        <v>0.76041666666666674</v>
      </c>
      <c r="AE10" s="48">
        <v>0.77083333333333337</v>
      </c>
      <c r="AF10" s="49" t="str">
        <f t="shared" si="7"/>
        <v>PP</v>
      </c>
      <c r="AG10" s="50" t="s">
        <v>20</v>
      </c>
      <c r="AH10" s="51">
        <v>8.1250000000000003E-2</v>
      </c>
      <c r="AI10" s="52">
        <v>1.7361111111111112E-2</v>
      </c>
    </row>
    <row r="11" spans="1:35" ht="15.75">
      <c r="A11" s="45"/>
      <c r="B11" s="46">
        <v>4</v>
      </c>
      <c r="C11" s="55">
        <f>+D10+G10+H10</f>
        <v>0.8798611111111112</v>
      </c>
      <c r="D11" s="48">
        <v>0.88194444444444453</v>
      </c>
      <c r="E11" s="49" t="str">
        <f t="shared" si="0"/>
        <v>PP</v>
      </c>
      <c r="F11" s="50" t="s">
        <v>18</v>
      </c>
      <c r="G11" s="51">
        <v>9.2361111111111116E-2</v>
      </c>
      <c r="H11" s="52">
        <v>1.0416666666666666E-2</v>
      </c>
      <c r="I11" s="53">
        <f t="shared" si="1"/>
        <v>2.0833333333333259E-3</v>
      </c>
      <c r="J11" s="55">
        <f>+K10+N10+O10</f>
        <v>0.86111111111111116</v>
      </c>
      <c r="K11" s="48">
        <v>0.86458333333333337</v>
      </c>
      <c r="L11" s="49" t="str">
        <f t="shared" si="2"/>
        <v>PP</v>
      </c>
      <c r="M11" s="50" t="s">
        <v>17</v>
      </c>
      <c r="N11" s="51">
        <v>6.25E-2</v>
      </c>
      <c r="O11" s="52">
        <v>1.0416666666666666E-2</v>
      </c>
      <c r="P11" s="53">
        <f t="shared" si="3"/>
        <v>3.4722222222222099E-3</v>
      </c>
      <c r="Q11" s="55">
        <f>+R10+U10+V10</f>
        <v>0.86458333333333348</v>
      </c>
      <c r="R11" s="48">
        <v>0.86458333333333337</v>
      </c>
      <c r="S11" s="49" t="str">
        <f t="shared" si="4"/>
        <v>PP</v>
      </c>
      <c r="T11" s="50" t="s">
        <v>27</v>
      </c>
      <c r="U11" s="51">
        <v>0.10347222222222223</v>
      </c>
      <c r="V11" s="52">
        <v>1.0416666666666666E-2</v>
      </c>
      <c r="W11" s="55">
        <f>+X10+AA10+AB10</f>
        <v>0.85555555555555562</v>
      </c>
      <c r="X11" s="48">
        <v>0.86458333333333337</v>
      </c>
      <c r="Y11" s="49" t="str">
        <f t="shared" si="5"/>
        <v>PP</v>
      </c>
      <c r="Z11" s="50" t="s">
        <v>21</v>
      </c>
      <c r="AA11" s="51">
        <v>7.6388888888888895E-2</v>
      </c>
      <c r="AB11" s="52">
        <v>1.0416666666666666E-2</v>
      </c>
      <c r="AC11" s="87">
        <f t="shared" si="6"/>
        <v>9.0277777777777457E-3</v>
      </c>
      <c r="AD11" s="55">
        <f>+AE10+AH10+AI10</f>
        <v>0.86944444444444458</v>
      </c>
      <c r="AE11" s="48">
        <v>0.86458333333333337</v>
      </c>
      <c r="AF11" s="49" t="str">
        <f t="shared" si="7"/>
        <v>PP</v>
      </c>
      <c r="AG11" s="50" t="s">
        <v>19</v>
      </c>
      <c r="AH11" s="51">
        <v>6.9444444444444434E-2</v>
      </c>
      <c r="AI11" s="52">
        <v>1.0416666666666666E-2</v>
      </c>
    </row>
    <row r="12" spans="1:35" ht="15.75">
      <c r="A12" s="45"/>
      <c r="B12" s="46">
        <v>5</v>
      </c>
      <c r="C12" s="55">
        <f>+D11+G11+H11</f>
        <v>0.98472222222222228</v>
      </c>
      <c r="D12" s="48"/>
      <c r="E12" s="49" t="str">
        <f t="shared" si="0"/>
        <v>FD</v>
      </c>
      <c r="F12" s="56"/>
      <c r="G12" s="57"/>
      <c r="H12" s="52"/>
      <c r="I12" s="53">
        <f t="shared" si="1"/>
        <v>-0.98472222222222228</v>
      </c>
      <c r="J12" s="55">
        <f>+K11+N11+O11</f>
        <v>0.9375</v>
      </c>
      <c r="K12" s="48"/>
      <c r="L12" s="49" t="str">
        <f t="shared" si="2"/>
        <v>FD</v>
      </c>
      <c r="M12" s="56"/>
      <c r="N12" s="57">
        <v>7.2916666666666671E-2</v>
      </c>
      <c r="O12" s="52"/>
      <c r="P12" s="53">
        <f t="shared" si="3"/>
        <v>-0.9375</v>
      </c>
      <c r="Q12" s="55">
        <f>+R11+U11+V11</f>
        <v>0.97847222222222219</v>
      </c>
      <c r="R12" s="48"/>
      <c r="S12" s="49" t="str">
        <f t="shared" si="4"/>
        <v>FD</v>
      </c>
      <c r="T12" s="56"/>
      <c r="U12" s="57">
        <v>7.2916666666666671E-2</v>
      </c>
      <c r="V12" s="52"/>
      <c r="W12" s="55">
        <f>+X11+AA11+AB11</f>
        <v>0.95138888888888895</v>
      </c>
      <c r="X12" s="48"/>
      <c r="Y12" s="49" t="str">
        <f t="shared" si="5"/>
        <v>FD</v>
      </c>
      <c r="Z12" s="56"/>
      <c r="AA12" s="57">
        <v>7.2916666666666671E-2</v>
      </c>
      <c r="AB12" s="52"/>
      <c r="AC12" s="87">
        <f t="shared" si="6"/>
        <v>-0.95138888888888895</v>
      </c>
      <c r="AD12" s="55">
        <f>+AE11+AH11+AI11</f>
        <v>0.94444444444444442</v>
      </c>
      <c r="AE12" s="48"/>
      <c r="AF12" s="49" t="str">
        <f t="shared" si="7"/>
        <v>FD</v>
      </c>
      <c r="AG12" s="56"/>
      <c r="AH12" s="57">
        <v>7.2916666666666671E-2</v>
      </c>
      <c r="AI12" s="52"/>
    </row>
    <row r="13" spans="1:35" ht="15.75">
      <c r="A13" s="45"/>
      <c r="B13" s="46">
        <v>6</v>
      </c>
      <c r="C13" s="55">
        <f>+D12+G12+H12</f>
        <v>0</v>
      </c>
      <c r="D13" s="48">
        <v>0.99652777777777779</v>
      </c>
      <c r="E13" s="49" t="str">
        <f t="shared" si="0"/>
        <v>PP</v>
      </c>
      <c r="F13" s="58"/>
      <c r="G13" s="52"/>
      <c r="H13" s="52">
        <v>1.3888888888888888E-2</v>
      </c>
      <c r="I13" s="53">
        <f t="shared" si="1"/>
        <v>0.99652777777777779</v>
      </c>
      <c r="J13" s="55">
        <f>+K12+N12+O12</f>
        <v>7.2916666666666671E-2</v>
      </c>
      <c r="K13" s="48">
        <v>0.99652777777777779</v>
      </c>
      <c r="L13" s="49" t="str">
        <f t="shared" si="2"/>
        <v>PP</v>
      </c>
      <c r="M13" s="58"/>
      <c r="N13" s="52"/>
      <c r="O13" s="52">
        <v>1.3888888888888888E-2</v>
      </c>
      <c r="P13" s="53">
        <f t="shared" si="3"/>
        <v>0.92361111111111116</v>
      </c>
      <c r="Q13" s="55">
        <f>+R12+U12+V12</f>
        <v>7.2916666666666671E-2</v>
      </c>
      <c r="R13" s="48">
        <v>0.99652777777777779</v>
      </c>
      <c r="S13" s="49" t="str">
        <f t="shared" si="4"/>
        <v>PP</v>
      </c>
      <c r="T13" s="58"/>
      <c r="U13" s="52"/>
      <c r="V13" s="52">
        <v>1.3888888888888888E-2</v>
      </c>
      <c r="W13" s="55">
        <f>+X12+AA12+AB12</f>
        <v>7.2916666666666671E-2</v>
      </c>
      <c r="X13" s="48">
        <v>0.99652777777777779</v>
      </c>
      <c r="Y13" s="49" t="str">
        <f t="shared" si="5"/>
        <v>PP</v>
      </c>
      <c r="Z13" s="58"/>
      <c r="AA13" s="52"/>
      <c r="AB13" s="52">
        <v>1.3888888888888888E-2</v>
      </c>
      <c r="AC13" s="87">
        <f t="shared" si="6"/>
        <v>0.92361111111111116</v>
      </c>
      <c r="AD13" s="55">
        <f>+AE12+AH12+AI12</f>
        <v>7.2916666666666671E-2</v>
      </c>
      <c r="AE13" s="48">
        <v>0.99652777777777779</v>
      </c>
      <c r="AF13" s="49" t="str">
        <f t="shared" si="7"/>
        <v>PP</v>
      </c>
      <c r="AG13" s="58"/>
      <c r="AH13" s="52"/>
      <c r="AI13" s="52">
        <v>1.3888888888888888E-2</v>
      </c>
    </row>
    <row r="14" spans="1:35" ht="15.75" thickBot="1">
      <c r="A14" s="59"/>
      <c r="B14" s="60"/>
      <c r="C14" s="61"/>
      <c r="D14" s="62"/>
      <c r="E14" s="63"/>
      <c r="F14" s="64"/>
      <c r="G14" s="65"/>
      <c r="H14" s="52">
        <v>1.3888888888888888E-2</v>
      </c>
      <c r="I14" s="66"/>
      <c r="J14" s="61"/>
      <c r="K14" s="62"/>
      <c r="L14" s="63"/>
      <c r="M14" s="64"/>
      <c r="N14" s="65"/>
      <c r="O14" s="52">
        <v>1.3888888888888888E-2</v>
      </c>
      <c r="P14" s="66"/>
      <c r="Q14" s="61"/>
      <c r="R14" s="62"/>
      <c r="S14" s="63"/>
      <c r="T14" s="64"/>
      <c r="U14" s="65"/>
      <c r="V14" s="52">
        <v>1.3888888888888888E-2</v>
      </c>
      <c r="W14" s="61"/>
      <c r="X14" s="62"/>
      <c r="Y14" s="63"/>
      <c r="Z14" s="64"/>
      <c r="AA14" s="65"/>
      <c r="AB14" s="52">
        <v>1.3888888888888888E-2</v>
      </c>
      <c r="AC14" s="88"/>
      <c r="AD14" s="61"/>
      <c r="AE14" s="62"/>
      <c r="AF14" s="63"/>
      <c r="AG14" s="64"/>
      <c r="AH14" s="65"/>
      <c r="AI14" s="52">
        <v>1.3888888888888888E-2</v>
      </c>
    </row>
    <row r="15" spans="1:35">
      <c r="A15" s="37"/>
      <c r="B15" s="67"/>
      <c r="C15" s="68"/>
      <c r="D15" s="69"/>
      <c r="E15" s="70"/>
      <c r="F15" s="71"/>
      <c r="G15" s="72"/>
      <c r="H15" s="52">
        <v>1.3888888888888888E-2</v>
      </c>
      <c r="I15" s="73"/>
      <c r="J15" s="68"/>
      <c r="K15" s="69"/>
      <c r="L15" s="70"/>
      <c r="M15" s="71"/>
      <c r="N15" s="72"/>
      <c r="O15" s="52">
        <v>1.3888888888888888E-2</v>
      </c>
      <c r="P15" s="73"/>
      <c r="Q15" s="68"/>
      <c r="R15" s="69"/>
      <c r="S15" s="70"/>
      <c r="T15" s="71"/>
      <c r="U15" s="72"/>
      <c r="V15" s="52">
        <v>1.3888888888888888E-2</v>
      </c>
      <c r="W15" s="68"/>
      <c r="X15" s="69"/>
      <c r="Y15" s="70"/>
      <c r="Z15" s="71"/>
      <c r="AA15" s="72"/>
      <c r="AB15" s="52">
        <v>1.3888888888888888E-2</v>
      </c>
      <c r="AC15" s="89"/>
      <c r="AD15" s="68"/>
      <c r="AE15" s="69"/>
      <c r="AF15" s="70"/>
      <c r="AG15" s="71"/>
      <c r="AH15" s="72"/>
      <c r="AI15" s="52">
        <v>1.3888888888888888E-2</v>
      </c>
    </row>
    <row r="16" spans="1:35" ht="15.75">
      <c r="A16" s="45" t="s">
        <v>10</v>
      </c>
      <c r="B16" s="46">
        <v>1</v>
      </c>
      <c r="C16" s="47">
        <v>0.4375</v>
      </c>
      <c r="D16" s="48">
        <v>0.58333333333333337</v>
      </c>
      <c r="E16" s="49" t="str">
        <f t="shared" ref="E16:E21" si="8">IF(H16&lt;0.006,"FD","PP")</f>
        <v>PP</v>
      </c>
      <c r="F16" s="50" t="s">
        <v>17</v>
      </c>
      <c r="G16" s="51">
        <v>6.25E-2</v>
      </c>
      <c r="H16" s="52">
        <v>1.6666666666666666E-2</v>
      </c>
      <c r="I16" s="53">
        <f t="shared" ref="I16:I21" si="9">+D16-C16</f>
        <v>0.14583333333333337</v>
      </c>
      <c r="J16" s="47">
        <f>+C16</f>
        <v>0.4375</v>
      </c>
      <c r="K16" s="48">
        <v>0.58333333333333337</v>
      </c>
      <c r="L16" s="49" t="str">
        <f t="shared" ref="L16:L21" si="10">IF(O16&lt;0.006,"FD","PP")</f>
        <v>PP</v>
      </c>
      <c r="M16" s="50" t="s">
        <v>18</v>
      </c>
      <c r="N16" s="51">
        <v>9.2361111111111116E-2</v>
      </c>
      <c r="O16" s="52">
        <v>1.7361111111111112E-2</v>
      </c>
      <c r="P16" s="53">
        <f t="shared" ref="P16:P21" si="11">+K16-J16</f>
        <v>0.14583333333333337</v>
      </c>
      <c r="Q16" s="47">
        <f>+J16</f>
        <v>0.4375</v>
      </c>
      <c r="R16" s="48">
        <v>0.58333333333333337</v>
      </c>
      <c r="S16" s="49" t="str">
        <f t="shared" ref="S16:S21" si="12">IF(V16&lt;0.006,"FD","PP")</f>
        <v>PP</v>
      </c>
      <c r="T16" s="50" t="s">
        <v>21</v>
      </c>
      <c r="U16" s="51">
        <v>7.6388888888888895E-2</v>
      </c>
      <c r="V16" s="52">
        <v>1.7361111111111112E-2</v>
      </c>
      <c r="W16" s="47">
        <f>+P16</f>
        <v>0.14583333333333337</v>
      </c>
      <c r="X16" s="48">
        <v>0.58333333333333337</v>
      </c>
      <c r="Y16" s="49" t="str">
        <f t="shared" ref="Y16:Y21" si="13">IF(AB16&lt;0.006,"FD","PP")</f>
        <v>PP</v>
      </c>
      <c r="Z16" s="50" t="s">
        <v>27</v>
      </c>
      <c r="AA16" s="51">
        <v>0.10347222222222223</v>
      </c>
      <c r="AB16" s="52">
        <v>1.7361111111111112E-2</v>
      </c>
      <c r="AC16" s="87">
        <f t="shared" ref="AC16:AC21" si="14">+X16-W16</f>
        <v>0.4375</v>
      </c>
      <c r="AD16" s="47">
        <f>+W16</f>
        <v>0.14583333333333337</v>
      </c>
      <c r="AE16" s="48">
        <v>0.58333333333333337</v>
      </c>
      <c r="AF16" s="49" t="str">
        <f t="shared" ref="AF16:AF21" si="15">IF(AI16&lt;0.006,"FD","PP")</f>
        <v>PP</v>
      </c>
      <c r="AG16" s="50" t="s">
        <v>29</v>
      </c>
      <c r="AH16" s="51">
        <v>6.5972222222222224E-2</v>
      </c>
      <c r="AI16" s="52">
        <v>1.7361111111111112E-2</v>
      </c>
    </row>
    <row r="17" spans="1:35" ht="15.75">
      <c r="A17" s="54">
        <f>+A9+1</f>
        <v>42978</v>
      </c>
      <c r="B17" s="46">
        <v>2</v>
      </c>
      <c r="C17" s="55">
        <f>+D16+G16+H16</f>
        <v>0.66250000000000009</v>
      </c>
      <c r="D17" s="48">
        <v>0.67708333333333337</v>
      </c>
      <c r="E17" s="49" t="str">
        <f t="shared" si="8"/>
        <v>PP</v>
      </c>
      <c r="F17" s="50" t="s">
        <v>17</v>
      </c>
      <c r="G17" s="51">
        <v>6.25E-2</v>
      </c>
      <c r="H17" s="52">
        <v>1.6666666666666666E-2</v>
      </c>
      <c r="I17" s="53">
        <f t="shared" si="9"/>
        <v>1.4583333333333282E-2</v>
      </c>
      <c r="J17" s="55">
        <f>+K16+N16+O16</f>
        <v>0.69305555555555565</v>
      </c>
      <c r="K17" s="48">
        <v>0.67708333333333337</v>
      </c>
      <c r="L17" s="49" t="str">
        <f t="shared" si="10"/>
        <v>PP</v>
      </c>
      <c r="M17" s="50" t="s">
        <v>18</v>
      </c>
      <c r="N17" s="51">
        <v>9.2361111111111116E-2</v>
      </c>
      <c r="O17" s="52">
        <v>1.7361111111111112E-2</v>
      </c>
      <c r="P17" s="53">
        <f t="shared" si="11"/>
        <v>-1.5972222222222276E-2</v>
      </c>
      <c r="Q17" s="55">
        <f>+R16+U16+V16</f>
        <v>0.67708333333333348</v>
      </c>
      <c r="R17" s="48">
        <v>0.67708333333333337</v>
      </c>
      <c r="S17" s="49" t="str">
        <f t="shared" si="12"/>
        <v>PP</v>
      </c>
      <c r="T17" s="50" t="s">
        <v>20</v>
      </c>
      <c r="U17" s="51">
        <v>8.1250000000000003E-2</v>
      </c>
      <c r="V17" s="52">
        <v>1.7361111111111112E-2</v>
      </c>
      <c r="W17" s="55">
        <f>+X16+AA16+AB16</f>
        <v>0.70416666666666672</v>
      </c>
      <c r="X17" s="48">
        <v>0.67708333333333337</v>
      </c>
      <c r="Y17" s="49" t="str">
        <f t="shared" si="13"/>
        <v>PP</v>
      </c>
      <c r="Z17" s="50" t="s">
        <v>31</v>
      </c>
      <c r="AA17" s="51">
        <v>9.0277777777777776E-2</v>
      </c>
      <c r="AB17" s="52">
        <v>1.7361111111111112E-2</v>
      </c>
      <c r="AC17" s="87">
        <f t="shared" si="14"/>
        <v>-2.7083333333333348E-2</v>
      </c>
      <c r="AD17" s="55">
        <f>+AE16+AH16+AI16</f>
        <v>0.66666666666666674</v>
      </c>
      <c r="AE17" s="48">
        <v>0.67708333333333337</v>
      </c>
      <c r="AF17" s="49" t="str">
        <f t="shared" si="15"/>
        <v>PP</v>
      </c>
      <c r="AG17" s="50" t="s">
        <v>19</v>
      </c>
      <c r="AH17" s="51">
        <v>6.9444444444444434E-2</v>
      </c>
      <c r="AI17" s="52">
        <v>1.7361111111111112E-2</v>
      </c>
    </row>
    <row r="18" spans="1:35" ht="15.75">
      <c r="A18" s="54"/>
      <c r="B18" s="46">
        <v>3</v>
      </c>
      <c r="C18" s="55">
        <f>+D17+G17+H17</f>
        <v>0.75625000000000009</v>
      </c>
      <c r="D18" s="48">
        <v>0.77083333333333337</v>
      </c>
      <c r="E18" s="49" t="str">
        <f t="shared" si="8"/>
        <v>PP</v>
      </c>
      <c r="F18" s="50" t="s">
        <v>18</v>
      </c>
      <c r="G18" s="51">
        <v>9.2361111111111116E-2</v>
      </c>
      <c r="H18" s="52">
        <v>1.6666666666666666E-2</v>
      </c>
      <c r="I18" s="53">
        <f t="shared" si="9"/>
        <v>1.4583333333333282E-2</v>
      </c>
      <c r="J18" s="55">
        <f>+K17+N17+O17</f>
        <v>0.78680555555555565</v>
      </c>
      <c r="K18" s="48">
        <v>0.77083333333333337</v>
      </c>
      <c r="L18" s="49" t="str">
        <f t="shared" si="10"/>
        <v>PP</v>
      </c>
      <c r="M18" s="50" t="s">
        <v>17</v>
      </c>
      <c r="N18" s="51">
        <v>6.25E-2</v>
      </c>
      <c r="O18" s="52">
        <v>1.7361111111111112E-2</v>
      </c>
      <c r="P18" s="53">
        <f t="shared" si="11"/>
        <v>-1.5972222222222276E-2</v>
      </c>
      <c r="Q18" s="55">
        <f>+R17+U17+V17</f>
        <v>0.77569444444444458</v>
      </c>
      <c r="R18" s="48">
        <v>0.77083333333333337</v>
      </c>
      <c r="S18" s="49" t="str">
        <f t="shared" si="12"/>
        <v>PP</v>
      </c>
      <c r="T18" s="50" t="s">
        <v>27</v>
      </c>
      <c r="U18" s="51">
        <v>0.10347222222222223</v>
      </c>
      <c r="V18" s="52">
        <v>1.7361111111111112E-2</v>
      </c>
      <c r="W18" s="55">
        <f>+X17+AA17+AB17</f>
        <v>0.78472222222222232</v>
      </c>
      <c r="X18" s="48">
        <v>0.77083333333333337</v>
      </c>
      <c r="Y18" s="49" t="str">
        <f t="shared" si="13"/>
        <v>PP</v>
      </c>
      <c r="Z18" s="50" t="s">
        <v>26</v>
      </c>
      <c r="AA18" s="51">
        <v>7.6388888888888895E-2</v>
      </c>
      <c r="AB18" s="52">
        <v>1.7361111111111112E-2</v>
      </c>
      <c r="AC18" s="87">
        <f t="shared" si="14"/>
        <v>-1.3888888888888951E-2</v>
      </c>
      <c r="AD18" s="55">
        <f>+AE17+AH17+AI17</f>
        <v>0.76388888888888895</v>
      </c>
      <c r="AE18" s="48">
        <v>0.77083333333333337</v>
      </c>
      <c r="AF18" s="49" t="str">
        <f t="shared" si="15"/>
        <v>PP</v>
      </c>
      <c r="AG18" s="50" t="s">
        <v>29</v>
      </c>
      <c r="AH18" s="51">
        <v>6.5972222222222224E-2</v>
      </c>
      <c r="AI18" s="52">
        <v>1.7361111111111112E-2</v>
      </c>
    </row>
    <row r="19" spans="1:35" ht="15.75">
      <c r="A19" s="54"/>
      <c r="B19" s="46">
        <v>4</v>
      </c>
      <c r="C19" s="55">
        <f>+D18+G18+H18</f>
        <v>0.8798611111111112</v>
      </c>
      <c r="D19" s="48">
        <v>0.86458333333333337</v>
      </c>
      <c r="E19" s="49" t="str">
        <f t="shared" si="8"/>
        <v>PP</v>
      </c>
      <c r="F19" s="50" t="s">
        <v>18</v>
      </c>
      <c r="G19" s="51">
        <v>9.2361111111111116E-2</v>
      </c>
      <c r="H19" s="52">
        <v>1.0416666666666666E-2</v>
      </c>
      <c r="I19" s="53">
        <f t="shared" si="9"/>
        <v>-1.5277777777777835E-2</v>
      </c>
      <c r="J19" s="55">
        <f>+K18+N18+O18</f>
        <v>0.85069444444444453</v>
      </c>
      <c r="K19" s="48">
        <v>0.86458333333333337</v>
      </c>
      <c r="L19" s="49" t="str">
        <f t="shared" si="10"/>
        <v>PP</v>
      </c>
      <c r="M19" s="50" t="s">
        <v>17</v>
      </c>
      <c r="N19" s="51">
        <v>6.25E-2</v>
      </c>
      <c r="O19" s="52">
        <v>1.0416666666666666E-2</v>
      </c>
      <c r="P19" s="53">
        <f t="shared" si="11"/>
        <v>1.388888888888884E-2</v>
      </c>
      <c r="Q19" s="55">
        <f>+R18+U18+V18</f>
        <v>0.89166666666666672</v>
      </c>
      <c r="R19" s="48">
        <v>0.86458333333333337</v>
      </c>
      <c r="S19" s="49" t="str">
        <f t="shared" si="12"/>
        <v>PP</v>
      </c>
      <c r="T19" s="50" t="s">
        <v>38</v>
      </c>
      <c r="U19" s="51">
        <v>7.8472222222222221E-2</v>
      </c>
      <c r="V19" s="52">
        <v>1.0416666666666666E-2</v>
      </c>
      <c r="W19" s="55">
        <f>+X18+AA18+AB18</f>
        <v>0.86458333333333348</v>
      </c>
      <c r="X19" s="48">
        <v>0.86458333333333337</v>
      </c>
      <c r="Y19" s="49" t="str">
        <f t="shared" si="13"/>
        <v>PP</v>
      </c>
      <c r="Z19" s="50" t="s">
        <v>28</v>
      </c>
      <c r="AA19" s="51">
        <v>6.7361111111111108E-2</v>
      </c>
      <c r="AB19" s="52">
        <v>1.0416666666666666E-2</v>
      </c>
      <c r="AC19" s="87">
        <f t="shared" si="14"/>
        <v>0</v>
      </c>
      <c r="AD19" s="55">
        <f>+AE18+AH18+AI18</f>
        <v>0.85416666666666674</v>
      </c>
      <c r="AE19" s="48">
        <v>0.86458333333333337</v>
      </c>
      <c r="AF19" s="49" t="str">
        <f t="shared" si="15"/>
        <v>PP</v>
      </c>
      <c r="AG19" s="50" t="s">
        <v>19</v>
      </c>
      <c r="AH19" s="51">
        <v>6.9444444444444434E-2</v>
      </c>
      <c r="AI19" s="52">
        <v>1.0416666666666666E-2</v>
      </c>
    </row>
    <row r="20" spans="1:35" ht="15.75">
      <c r="A20" s="45"/>
      <c r="B20" s="46">
        <v>5</v>
      </c>
      <c r="C20" s="55">
        <f>+D19+G19+H19</f>
        <v>0.96736111111111112</v>
      </c>
      <c r="D20" s="48"/>
      <c r="E20" s="49" t="str">
        <f t="shared" si="8"/>
        <v>FD</v>
      </c>
      <c r="F20" s="56"/>
      <c r="G20" s="57"/>
      <c r="H20" s="52"/>
      <c r="I20" s="53">
        <f t="shared" si="9"/>
        <v>-0.96736111111111112</v>
      </c>
      <c r="J20" s="55">
        <f>+K19+N19+O19</f>
        <v>0.9375</v>
      </c>
      <c r="K20" s="48"/>
      <c r="L20" s="49" t="str">
        <f t="shared" si="10"/>
        <v>FD</v>
      </c>
      <c r="M20" s="74"/>
      <c r="N20" s="52"/>
      <c r="O20" s="52"/>
      <c r="P20" s="53">
        <f t="shared" si="11"/>
        <v>-0.9375</v>
      </c>
      <c r="Q20" s="55">
        <f>+R19+U19+V19</f>
        <v>0.95347222222222217</v>
      </c>
      <c r="R20" s="48"/>
      <c r="S20" s="49" t="str">
        <f t="shared" si="12"/>
        <v>FD</v>
      </c>
      <c r="T20" s="74"/>
      <c r="U20" s="52"/>
      <c r="V20" s="52"/>
      <c r="W20" s="55">
        <f>+X19+AA19+AB19</f>
        <v>0.94236111111111109</v>
      </c>
      <c r="X20" s="48"/>
      <c r="Y20" s="49" t="str">
        <f t="shared" si="13"/>
        <v>FD</v>
      </c>
      <c r="Z20" s="74"/>
      <c r="AA20" s="52"/>
      <c r="AB20" s="52"/>
      <c r="AC20" s="87">
        <f t="shared" si="14"/>
        <v>-0.94236111111111109</v>
      </c>
      <c r="AD20" s="55">
        <f>+AE19+AH19+AI19</f>
        <v>0.94444444444444442</v>
      </c>
      <c r="AE20" s="48"/>
      <c r="AF20" s="49" t="str">
        <f t="shared" si="15"/>
        <v>FD</v>
      </c>
      <c r="AG20" s="74"/>
      <c r="AH20" s="52"/>
      <c r="AI20" s="52"/>
    </row>
    <row r="21" spans="1:35" ht="15.75">
      <c r="A21" s="45"/>
      <c r="B21" s="46">
        <v>6</v>
      </c>
      <c r="C21" s="55">
        <f>+D20+G20+H20</f>
        <v>0</v>
      </c>
      <c r="D21" s="48">
        <v>0.99652777777777779</v>
      </c>
      <c r="E21" s="49" t="str">
        <f t="shared" si="8"/>
        <v>PP</v>
      </c>
      <c r="F21" s="58"/>
      <c r="G21" s="52"/>
      <c r="H21" s="52">
        <v>1.3888888888888888E-2</v>
      </c>
      <c r="I21" s="53">
        <f t="shared" si="9"/>
        <v>0.99652777777777779</v>
      </c>
      <c r="J21" s="55">
        <f>+K20+N20+O20</f>
        <v>0</v>
      </c>
      <c r="K21" s="48">
        <v>0.99652777777777779</v>
      </c>
      <c r="L21" s="49" t="str">
        <f t="shared" si="10"/>
        <v>PP</v>
      </c>
      <c r="M21" s="58"/>
      <c r="N21" s="52"/>
      <c r="O21" s="52">
        <v>1.3888888888888888E-2</v>
      </c>
      <c r="P21" s="53">
        <f t="shared" si="11"/>
        <v>0.99652777777777779</v>
      </c>
      <c r="Q21" s="55">
        <f>+R20+U20+V20</f>
        <v>0</v>
      </c>
      <c r="R21" s="48">
        <v>0.99652777777777779</v>
      </c>
      <c r="S21" s="49" t="str">
        <f t="shared" si="12"/>
        <v>PP</v>
      </c>
      <c r="T21" s="58"/>
      <c r="U21" s="52"/>
      <c r="V21" s="52">
        <v>1.3888888888888888E-2</v>
      </c>
      <c r="W21" s="55">
        <f>+X20+AA20+AB20</f>
        <v>0</v>
      </c>
      <c r="X21" s="48">
        <v>0.99652777777777779</v>
      </c>
      <c r="Y21" s="49" t="str">
        <f t="shared" si="13"/>
        <v>PP</v>
      </c>
      <c r="Z21" s="58"/>
      <c r="AA21" s="52"/>
      <c r="AB21" s="52">
        <v>1.3888888888888888E-2</v>
      </c>
      <c r="AC21" s="87">
        <f t="shared" si="14"/>
        <v>0.99652777777777779</v>
      </c>
      <c r="AD21" s="55">
        <f>+AE20+AH20+AI20</f>
        <v>0</v>
      </c>
      <c r="AE21" s="48">
        <v>0.99652777777777779</v>
      </c>
      <c r="AF21" s="49" t="str">
        <f t="shared" si="15"/>
        <v>PP</v>
      </c>
      <c r="AG21" s="58"/>
      <c r="AH21" s="52"/>
      <c r="AI21" s="52">
        <v>1.3888888888888888E-2</v>
      </c>
    </row>
    <row r="22" spans="1:35" ht="15.75" thickBot="1">
      <c r="A22" s="59"/>
      <c r="B22" s="60"/>
      <c r="C22" s="61"/>
      <c r="D22" s="62"/>
      <c r="E22" s="63"/>
      <c r="F22" s="64"/>
      <c r="G22" s="65"/>
      <c r="H22" s="52">
        <v>1.3888888888888888E-2</v>
      </c>
      <c r="I22" s="66"/>
      <c r="J22" s="61"/>
      <c r="K22" s="62"/>
      <c r="L22" s="63"/>
      <c r="M22" s="64"/>
      <c r="N22" s="65"/>
      <c r="O22" s="52">
        <v>1.3888888888888888E-2</v>
      </c>
      <c r="P22" s="66"/>
      <c r="Q22" s="61"/>
      <c r="R22" s="62"/>
      <c r="S22" s="63"/>
      <c r="T22" s="64"/>
      <c r="U22" s="65"/>
      <c r="V22" s="52">
        <v>1.3888888888888888E-2</v>
      </c>
      <c r="W22" s="61"/>
      <c r="X22" s="62"/>
      <c r="Y22" s="63"/>
      <c r="Z22" s="64"/>
      <c r="AA22" s="65"/>
      <c r="AB22" s="52">
        <v>1.3888888888888888E-2</v>
      </c>
      <c r="AC22" s="88"/>
      <c r="AD22" s="61"/>
      <c r="AE22" s="62"/>
      <c r="AF22" s="63"/>
      <c r="AG22" s="64"/>
      <c r="AH22" s="65"/>
      <c r="AI22" s="52">
        <v>1.3888888888888888E-2</v>
      </c>
    </row>
    <row r="23" spans="1:35">
      <c r="A23" s="37"/>
      <c r="B23" s="67"/>
      <c r="C23" s="68"/>
      <c r="D23" s="69"/>
      <c r="E23" s="70"/>
      <c r="F23" s="71"/>
      <c r="G23" s="72"/>
      <c r="H23" s="52">
        <v>1.3888888888888888E-2</v>
      </c>
      <c r="I23" s="73"/>
      <c r="J23" s="68"/>
      <c r="K23" s="69"/>
      <c r="L23" s="70"/>
      <c r="M23" s="71"/>
      <c r="N23" s="72"/>
      <c r="O23" s="52">
        <v>1.3888888888888888E-2</v>
      </c>
      <c r="P23" s="73"/>
      <c r="Q23" s="68"/>
      <c r="R23" s="69"/>
      <c r="S23" s="70"/>
      <c r="T23" s="71"/>
      <c r="U23" s="72"/>
      <c r="V23" s="52">
        <v>1.3888888888888888E-2</v>
      </c>
      <c r="W23" s="68"/>
      <c r="X23" s="69"/>
      <c r="Y23" s="70"/>
      <c r="Z23" s="71"/>
      <c r="AA23" s="72"/>
      <c r="AB23" s="52">
        <v>1.3888888888888888E-2</v>
      </c>
      <c r="AC23" s="89"/>
      <c r="AD23" s="68"/>
      <c r="AE23" s="69"/>
      <c r="AF23" s="70"/>
      <c r="AG23" s="71"/>
      <c r="AH23" s="72"/>
      <c r="AI23" s="52">
        <v>1.3888888888888888E-2</v>
      </c>
    </row>
    <row r="24" spans="1:35" ht="15.75">
      <c r="A24" s="45" t="s">
        <v>11</v>
      </c>
      <c r="B24" s="46">
        <v>1</v>
      </c>
      <c r="C24" s="47">
        <v>0.4375</v>
      </c>
      <c r="D24" s="48">
        <v>0.59375</v>
      </c>
      <c r="E24" s="49" t="str">
        <f t="shared" ref="E24:E29" si="16">IF(H24&lt;0.006,"FD","PP")</f>
        <v>PP</v>
      </c>
      <c r="F24" s="50" t="s">
        <v>17</v>
      </c>
      <c r="G24" s="51">
        <v>6.25E-2</v>
      </c>
      <c r="H24" s="52">
        <v>1.7361111111111112E-2</v>
      </c>
      <c r="I24" s="53">
        <f t="shared" ref="I24:I29" si="17">+D24-C24</f>
        <v>0.15625</v>
      </c>
      <c r="J24" s="47">
        <f>+C24</f>
        <v>0.4375</v>
      </c>
      <c r="K24" s="48">
        <v>0.59375</v>
      </c>
      <c r="L24" s="49" t="str">
        <f t="shared" ref="L24:L29" si="18">IF(O24&lt;0.006,"FD","PP")</f>
        <v>PP</v>
      </c>
      <c r="M24" s="50" t="s">
        <v>18</v>
      </c>
      <c r="N24" s="51">
        <v>9.2361111111111116E-2</v>
      </c>
      <c r="O24" s="52">
        <v>1.7361111111111112E-2</v>
      </c>
      <c r="P24" s="53">
        <f t="shared" ref="P24:P29" si="19">+K24-J24</f>
        <v>0.15625</v>
      </c>
      <c r="Q24" s="47">
        <f>+J24</f>
        <v>0.4375</v>
      </c>
      <c r="R24" s="48">
        <v>0.59375</v>
      </c>
      <c r="S24" s="49" t="str">
        <f t="shared" ref="S24:S29" si="20">IF(V24&lt;0.006,"FD","PP")</f>
        <v>PP</v>
      </c>
      <c r="T24" s="50" t="s">
        <v>20</v>
      </c>
      <c r="U24" s="51">
        <v>8.1250000000000003E-2</v>
      </c>
      <c r="V24" s="52">
        <v>1.7361111111111112E-2</v>
      </c>
      <c r="W24" s="47">
        <f>+P24</f>
        <v>0.15625</v>
      </c>
      <c r="X24" s="48">
        <v>0.59375</v>
      </c>
      <c r="Y24" s="49" t="str">
        <f t="shared" ref="Y24:Y29" si="21">IF(AB24&lt;0.006,"FD","PP")</f>
        <v>PP</v>
      </c>
      <c r="Z24" s="50" t="s">
        <v>21</v>
      </c>
      <c r="AA24" s="51">
        <v>7.6388888888888895E-2</v>
      </c>
      <c r="AB24" s="52">
        <v>1.7361111111111112E-2</v>
      </c>
      <c r="AC24" s="87">
        <f t="shared" ref="AC24:AC29" si="22">+X24-W24</f>
        <v>0.4375</v>
      </c>
      <c r="AD24" s="47">
        <f>+W24</f>
        <v>0.15625</v>
      </c>
      <c r="AE24" s="48">
        <v>0.59375</v>
      </c>
      <c r="AF24" s="49" t="str">
        <f t="shared" ref="AF24:AF29" si="23">IF(AI24&lt;0.006,"FD","PP")</f>
        <v>PP</v>
      </c>
      <c r="AG24" s="50" t="s">
        <v>19</v>
      </c>
      <c r="AH24" s="51">
        <v>6.9444444444444434E-2</v>
      </c>
      <c r="AI24" s="52">
        <v>1.7361111111111112E-2</v>
      </c>
    </row>
    <row r="25" spans="1:35" ht="15.75">
      <c r="A25" s="54">
        <f>+A17+1</f>
        <v>42979</v>
      </c>
      <c r="B25" s="46">
        <v>2</v>
      </c>
      <c r="C25" s="55">
        <f>+D24+G24+H24</f>
        <v>0.67361111111111116</v>
      </c>
      <c r="D25" s="48">
        <v>0.69791666666666663</v>
      </c>
      <c r="E25" s="49" t="str">
        <f t="shared" si="16"/>
        <v>PP</v>
      </c>
      <c r="F25" s="50" t="s">
        <v>17</v>
      </c>
      <c r="G25" s="51">
        <v>6.25E-2</v>
      </c>
      <c r="H25" s="52">
        <v>1.7361111111111112E-2</v>
      </c>
      <c r="I25" s="53">
        <f t="shared" si="17"/>
        <v>2.4305555555555469E-2</v>
      </c>
      <c r="J25" s="55">
        <f>+K24+N24+O24</f>
        <v>0.70347222222222228</v>
      </c>
      <c r="K25" s="48">
        <v>0.69791666666666663</v>
      </c>
      <c r="L25" s="49" t="str">
        <f t="shared" si="18"/>
        <v>PP</v>
      </c>
      <c r="M25" s="50" t="s">
        <v>18</v>
      </c>
      <c r="N25" s="51">
        <v>9.2361111111111116E-2</v>
      </c>
      <c r="O25" s="52">
        <v>1.7361111111111112E-2</v>
      </c>
      <c r="P25" s="53">
        <f t="shared" si="19"/>
        <v>-5.5555555555556468E-3</v>
      </c>
      <c r="Q25" s="55">
        <f>+R24+U24+V24</f>
        <v>0.6923611111111112</v>
      </c>
      <c r="R25" s="48">
        <v>0.69791666666666663</v>
      </c>
      <c r="S25" s="49" t="str">
        <f t="shared" si="20"/>
        <v>PP</v>
      </c>
      <c r="T25" s="50" t="s">
        <v>19</v>
      </c>
      <c r="U25" s="51">
        <v>6.9444444444444434E-2</v>
      </c>
      <c r="V25" s="52">
        <v>1.7361111111111112E-2</v>
      </c>
      <c r="W25" s="55">
        <f>+X24+AA24+AB24</f>
        <v>0.6875</v>
      </c>
      <c r="X25" s="48">
        <v>0.69791666666666663</v>
      </c>
      <c r="Y25" s="49" t="str">
        <f t="shared" si="21"/>
        <v>PP</v>
      </c>
      <c r="Z25" s="50" t="s">
        <v>27</v>
      </c>
      <c r="AA25" s="51">
        <v>0.10347222222222223</v>
      </c>
      <c r="AB25" s="52">
        <v>1.7361111111111112E-2</v>
      </c>
      <c r="AC25" s="87">
        <f t="shared" si="22"/>
        <v>1.041666666666663E-2</v>
      </c>
      <c r="AD25" s="55">
        <f>+AE24+AH24+AI24</f>
        <v>0.68055555555555558</v>
      </c>
      <c r="AE25" s="48">
        <v>0.69791666666666663</v>
      </c>
      <c r="AF25" s="49" t="str">
        <f t="shared" si="23"/>
        <v>PP</v>
      </c>
      <c r="AG25" s="50" t="s">
        <v>29</v>
      </c>
      <c r="AH25" s="51">
        <v>6.5972222222222224E-2</v>
      </c>
      <c r="AI25" s="52">
        <v>1.7361111111111112E-2</v>
      </c>
    </row>
    <row r="26" spans="1:35" ht="15.75">
      <c r="A26" s="54"/>
      <c r="B26" s="46">
        <v>3</v>
      </c>
      <c r="C26" s="55">
        <f>+D25+G25+H25</f>
        <v>0.77777777777777779</v>
      </c>
      <c r="D26" s="48">
        <v>0.8125</v>
      </c>
      <c r="E26" s="49" t="str">
        <f t="shared" si="16"/>
        <v>PP</v>
      </c>
      <c r="F26" s="50" t="s">
        <v>18</v>
      </c>
      <c r="G26" s="51">
        <v>9.2361111111111116E-2</v>
      </c>
      <c r="H26" s="52">
        <v>1.7361111111111112E-2</v>
      </c>
      <c r="I26" s="53">
        <f t="shared" si="17"/>
        <v>3.472222222222221E-2</v>
      </c>
      <c r="J26" s="55">
        <f>+K25+N25+O25</f>
        <v>0.80763888888888891</v>
      </c>
      <c r="K26" s="48">
        <v>0.8125</v>
      </c>
      <c r="L26" s="49" t="str">
        <f t="shared" si="18"/>
        <v>PP</v>
      </c>
      <c r="M26" s="50" t="s">
        <v>17</v>
      </c>
      <c r="N26" s="51">
        <v>6.25E-2</v>
      </c>
      <c r="O26" s="52">
        <v>1.7361111111111112E-2</v>
      </c>
      <c r="P26" s="53">
        <f t="shared" si="19"/>
        <v>4.8611111111110938E-3</v>
      </c>
      <c r="Q26" s="55">
        <f>+R25+U25+V25</f>
        <v>0.78472222222222221</v>
      </c>
      <c r="R26" s="48">
        <v>0.8125</v>
      </c>
      <c r="S26" s="49" t="str">
        <f t="shared" si="20"/>
        <v>PP</v>
      </c>
      <c r="T26" s="50" t="s">
        <v>20</v>
      </c>
      <c r="U26" s="51">
        <v>8.1250000000000003E-2</v>
      </c>
      <c r="V26" s="52">
        <v>1.7361111111111112E-2</v>
      </c>
      <c r="W26" s="55">
        <f>+X25+AA25+AB25</f>
        <v>0.81874999999999998</v>
      </c>
      <c r="X26" s="48">
        <v>0.8125</v>
      </c>
      <c r="Y26" s="49" t="str">
        <f t="shared" si="21"/>
        <v>PP</v>
      </c>
      <c r="Z26" s="50" t="s">
        <v>28</v>
      </c>
      <c r="AA26" s="51">
        <v>6.7361111111111108E-2</v>
      </c>
      <c r="AB26" s="52">
        <v>1.7361111111111112E-2</v>
      </c>
      <c r="AC26" s="87">
        <f t="shared" si="22"/>
        <v>-6.2499999999999778E-3</v>
      </c>
      <c r="AD26" s="55">
        <f>+AE25+AH25+AI25</f>
        <v>0.78125</v>
      </c>
      <c r="AE26" s="48">
        <v>0.8125</v>
      </c>
      <c r="AF26" s="49" t="str">
        <f t="shared" si="23"/>
        <v>PP</v>
      </c>
      <c r="AG26" s="50" t="s">
        <v>19</v>
      </c>
      <c r="AH26" s="51">
        <v>6.9444444444444434E-2</v>
      </c>
      <c r="AI26" s="52">
        <v>1.7361111111111112E-2</v>
      </c>
    </row>
    <row r="27" spans="1:35" ht="15.75">
      <c r="A27" s="54"/>
      <c r="B27" s="46">
        <v>4</v>
      </c>
      <c r="C27" s="55">
        <f>+D26+G26+H26</f>
        <v>0.92222222222222228</v>
      </c>
      <c r="D27" s="48">
        <v>0.90625</v>
      </c>
      <c r="E27" s="49" t="str">
        <f t="shared" si="16"/>
        <v>PP</v>
      </c>
      <c r="F27" s="50" t="s">
        <v>18</v>
      </c>
      <c r="G27" s="51">
        <v>9.2361111111111116E-2</v>
      </c>
      <c r="H27" s="52">
        <v>1.0416666666666666E-2</v>
      </c>
      <c r="I27" s="53">
        <f t="shared" si="17"/>
        <v>-1.5972222222222276E-2</v>
      </c>
      <c r="J27" s="55">
        <f>+K26+N26+O26</f>
        <v>0.89236111111111116</v>
      </c>
      <c r="K27" s="48">
        <v>0.90625</v>
      </c>
      <c r="L27" s="49" t="str">
        <f t="shared" si="18"/>
        <v>PP</v>
      </c>
      <c r="M27" s="50" t="s">
        <v>17</v>
      </c>
      <c r="N27" s="51">
        <v>6.25E-2</v>
      </c>
      <c r="O27" s="52">
        <v>1.0416666666666666E-2</v>
      </c>
      <c r="P27" s="53">
        <f t="shared" si="19"/>
        <v>1.388888888888884E-2</v>
      </c>
      <c r="Q27" s="55">
        <f>+R26+U26+V26</f>
        <v>0.9111111111111112</v>
      </c>
      <c r="R27" s="48">
        <v>0.90625</v>
      </c>
      <c r="S27" s="49" t="str">
        <f t="shared" si="20"/>
        <v>PP</v>
      </c>
      <c r="T27" s="50" t="s">
        <v>27</v>
      </c>
      <c r="U27" s="51">
        <v>0.10347222222222223</v>
      </c>
      <c r="V27" s="52">
        <v>1.0416666666666666E-2</v>
      </c>
      <c r="W27" s="55">
        <f>+X26+AA26+AB26</f>
        <v>0.89722222222222225</v>
      </c>
      <c r="X27" s="48">
        <v>0.90625</v>
      </c>
      <c r="Y27" s="49" t="str">
        <f t="shared" si="21"/>
        <v>PP</v>
      </c>
      <c r="Z27" s="50" t="s">
        <v>21</v>
      </c>
      <c r="AA27" s="51">
        <v>7.6388888888888895E-2</v>
      </c>
      <c r="AB27" s="52">
        <v>1.0416666666666666E-2</v>
      </c>
      <c r="AC27" s="87">
        <f t="shared" si="22"/>
        <v>9.0277777777777457E-3</v>
      </c>
      <c r="AD27" s="55">
        <f>+AE26+AH26+AI26</f>
        <v>0.89930555555555558</v>
      </c>
      <c r="AE27" s="48">
        <v>0.90625</v>
      </c>
      <c r="AF27" s="49" t="str">
        <f t="shared" si="23"/>
        <v>PP</v>
      </c>
      <c r="AG27" s="50" t="s">
        <v>29</v>
      </c>
      <c r="AH27" s="51">
        <v>6.5972222222222224E-2</v>
      </c>
      <c r="AI27" s="52">
        <v>1.0416666666666666E-2</v>
      </c>
    </row>
    <row r="28" spans="1:35" ht="15.75">
      <c r="A28" s="45"/>
      <c r="B28" s="46">
        <v>5</v>
      </c>
      <c r="C28" s="55">
        <f>+D27+G27+H27</f>
        <v>1.0090277777777779</v>
      </c>
      <c r="D28" s="48"/>
      <c r="E28" s="49" t="str">
        <f t="shared" si="16"/>
        <v>FD</v>
      </c>
      <c r="F28" s="56"/>
      <c r="G28" s="57"/>
      <c r="H28" s="52"/>
      <c r="I28" s="53">
        <f t="shared" si="17"/>
        <v>-1.0090277777777779</v>
      </c>
      <c r="J28" s="55">
        <f>+K27+N27+O27</f>
        <v>0.97916666666666663</v>
      </c>
      <c r="K28" s="48"/>
      <c r="L28" s="49" t="str">
        <f t="shared" si="18"/>
        <v>FD</v>
      </c>
      <c r="M28" s="74"/>
      <c r="N28" s="52"/>
      <c r="O28" s="52"/>
      <c r="P28" s="53">
        <f t="shared" si="19"/>
        <v>-0.97916666666666663</v>
      </c>
      <c r="Q28" s="55">
        <f>+R27+U27+V27</f>
        <v>1.0201388888888889</v>
      </c>
      <c r="R28" s="48"/>
      <c r="S28" s="49" t="str">
        <f t="shared" si="20"/>
        <v>FD</v>
      </c>
      <c r="T28" s="74"/>
      <c r="U28" s="52"/>
      <c r="V28" s="52"/>
      <c r="W28" s="55">
        <f>+X27+AA27+AB27</f>
        <v>0.99305555555555547</v>
      </c>
      <c r="X28" s="48"/>
      <c r="Y28" s="49" t="str">
        <f t="shared" si="21"/>
        <v>FD</v>
      </c>
      <c r="Z28" s="74"/>
      <c r="AA28" s="52"/>
      <c r="AB28" s="52"/>
      <c r="AC28" s="87">
        <f t="shared" si="22"/>
        <v>-0.99305555555555547</v>
      </c>
      <c r="AD28" s="55">
        <f>+AE27+AH27+AI27</f>
        <v>0.98263888888888884</v>
      </c>
      <c r="AE28" s="48"/>
      <c r="AF28" s="49" t="str">
        <f t="shared" si="23"/>
        <v>FD</v>
      </c>
      <c r="AG28" s="74"/>
      <c r="AH28" s="52"/>
      <c r="AI28" s="52"/>
    </row>
    <row r="29" spans="1:35" ht="15.75">
      <c r="A29" s="45"/>
      <c r="B29" s="46">
        <v>6</v>
      </c>
      <c r="C29" s="55">
        <f>+D28+G28+H28</f>
        <v>0</v>
      </c>
      <c r="D29" s="48">
        <v>0.99652777777777779</v>
      </c>
      <c r="E29" s="49" t="str">
        <f t="shared" si="16"/>
        <v>PP</v>
      </c>
      <c r="F29" s="74"/>
      <c r="G29" s="52">
        <v>6.25E-2</v>
      </c>
      <c r="H29" s="52">
        <v>1.3888888888888888E-2</v>
      </c>
      <c r="I29" s="53">
        <f t="shared" si="17"/>
        <v>0.99652777777777779</v>
      </c>
      <c r="J29" s="55">
        <f>+K28+N28+O28</f>
        <v>0</v>
      </c>
      <c r="K29" s="48">
        <v>0.99652777777777779</v>
      </c>
      <c r="L29" s="49" t="str">
        <f t="shared" si="18"/>
        <v>PP</v>
      </c>
      <c r="M29" s="74"/>
      <c r="N29" s="52">
        <v>6.25E-2</v>
      </c>
      <c r="O29" s="52">
        <v>1.3888888888888888E-2</v>
      </c>
      <c r="P29" s="53">
        <f t="shared" si="19"/>
        <v>0.99652777777777779</v>
      </c>
      <c r="Q29" s="55">
        <f>+R28+U28+V28</f>
        <v>0</v>
      </c>
      <c r="R29" s="48">
        <v>0.99652777777777779</v>
      </c>
      <c r="S29" s="49" t="str">
        <f t="shared" si="20"/>
        <v>PP</v>
      </c>
      <c r="T29" s="74"/>
      <c r="U29" s="52">
        <v>6.25E-2</v>
      </c>
      <c r="V29" s="52">
        <v>1.3888888888888888E-2</v>
      </c>
      <c r="W29" s="55">
        <f>+X28+AA28+AB28</f>
        <v>0</v>
      </c>
      <c r="X29" s="48">
        <v>0.99652777777777779</v>
      </c>
      <c r="Y29" s="49" t="str">
        <f t="shared" si="21"/>
        <v>PP</v>
      </c>
      <c r="Z29" s="74"/>
      <c r="AA29" s="52">
        <v>6.25E-2</v>
      </c>
      <c r="AB29" s="52">
        <v>1.3888888888888888E-2</v>
      </c>
      <c r="AC29" s="87">
        <f t="shared" si="22"/>
        <v>0.99652777777777779</v>
      </c>
      <c r="AD29" s="55">
        <f>+AE28+AH28+AI28</f>
        <v>0</v>
      </c>
      <c r="AE29" s="48">
        <v>0.99652777777777779</v>
      </c>
      <c r="AF29" s="49" t="str">
        <f t="shared" si="23"/>
        <v>PP</v>
      </c>
      <c r="AG29" s="74"/>
      <c r="AH29" s="52">
        <v>6.25E-2</v>
      </c>
      <c r="AI29" s="52">
        <v>1.3888888888888888E-2</v>
      </c>
    </row>
    <row r="30" spans="1:35" ht="15.75" thickBot="1">
      <c r="A30" s="59"/>
      <c r="B30" s="60"/>
      <c r="C30" s="61"/>
      <c r="D30" s="62"/>
      <c r="E30" s="63"/>
      <c r="F30" s="64"/>
      <c r="G30" s="65"/>
      <c r="H30" s="52">
        <v>1.3888888888888888E-2</v>
      </c>
      <c r="I30" s="66"/>
      <c r="J30" s="61"/>
      <c r="K30" s="62"/>
      <c r="L30" s="63"/>
      <c r="M30" s="64"/>
      <c r="N30" s="65"/>
      <c r="O30" s="52">
        <v>1.3888888888888888E-2</v>
      </c>
      <c r="P30" s="66"/>
      <c r="Q30" s="61"/>
      <c r="R30" s="62"/>
      <c r="S30" s="63"/>
      <c r="T30" s="64"/>
      <c r="U30" s="65"/>
      <c r="V30" s="52">
        <v>1.3888888888888888E-2</v>
      </c>
      <c r="W30" s="61"/>
      <c r="X30" s="62"/>
      <c r="Y30" s="63"/>
      <c r="Z30" s="64"/>
      <c r="AA30" s="65"/>
      <c r="AB30" s="52">
        <v>1.3888888888888888E-2</v>
      </c>
      <c r="AC30" s="88"/>
      <c r="AD30" s="61"/>
      <c r="AE30" s="62"/>
      <c r="AF30" s="63"/>
      <c r="AG30" s="64"/>
      <c r="AH30" s="65"/>
      <c r="AI30" s="52">
        <v>1.3888888888888888E-2</v>
      </c>
    </row>
    <row r="31" spans="1:35">
      <c r="A31" s="37"/>
      <c r="B31" s="67"/>
      <c r="C31" s="68"/>
      <c r="D31" s="69"/>
      <c r="E31" s="70"/>
      <c r="F31" s="71"/>
      <c r="G31" s="72"/>
      <c r="H31" s="52">
        <v>1.3888888888888888E-2</v>
      </c>
      <c r="I31" s="73"/>
      <c r="J31" s="68"/>
      <c r="K31" s="69"/>
      <c r="L31" s="70"/>
      <c r="M31" s="71"/>
      <c r="N31" s="72"/>
      <c r="O31" s="52">
        <v>1.3888888888888888E-2</v>
      </c>
      <c r="P31" s="73"/>
      <c r="Q31" s="68"/>
      <c r="R31" s="69"/>
      <c r="S31" s="70"/>
      <c r="T31" s="71"/>
      <c r="U31" s="72"/>
      <c r="V31" s="52">
        <v>1.3888888888888888E-2</v>
      </c>
      <c r="W31" s="68"/>
      <c r="X31" s="69"/>
      <c r="Y31" s="70"/>
      <c r="Z31" s="71"/>
      <c r="AA31" s="72"/>
      <c r="AB31" s="52">
        <v>1.3888888888888888E-2</v>
      </c>
      <c r="AC31" s="89"/>
      <c r="AD31" s="68"/>
      <c r="AE31" s="69"/>
      <c r="AF31" s="70"/>
      <c r="AG31" s="71"/>
      <c r="AH31" s="72"/>
      <c r="AI31" s="52">
        <v>1.3888888888888888E-2</v>
      </c>
    </row>
    <row r="32" spans="1:35" ht="15.75">
      <c r="A32" s="45" t="s">
        <v>12</v>
      </c>
      <c r="B32" s="46">
        <v>1</v>
      </c>
      <c r="C32" s="47">
        <v>0.4375</v>
      </c>
      <c r="D32" s="48">
        <v>0.59375</v>
      </c>
      <c r="E32" s="49" t="str">
        <f t="shared" ref="E32:E37" si="24">IF(H32&lt;0.006,"FD","PP")</f>
        <v>PP</v>
      </c>
      <c r="F32" s="50" t="s">
        <v>17</v>
      </c>
      <c r="G32" s="51">
        <v>6.25E-2</v>
      </c>
      <c r="H32" s="52">
        <v>1.7361111111111112E-2</v>
      </c>
      <c r="I32" s="53">
        <f t="shared" ref="I32:I37" si="25">+D32-C32</f>
        <v>0.15625</v>
      </c>
      <c r="J32" s="47">
        <f>+C32</f>
        <v>0.4375</v>
      </c>
      <c r="K32" s="48">
        <v>0.59375</v>
      </c>
      <c r="L32" s="49" t="str">
        <f t="shared" ref="L32:L37" si="26">IF(O32&lt;0.006,"FD","PP")</f>
        <v>PP</v>
      </c>
      <c r="M32" s="50" t="s">
        <v>18</v>
      </c>
      <c r="N32" s="51">
        <v>9.2361111111111116E-2</v>
      </c>
      <c r="O32" s="52">
        <v>1.7361111111111112E-2</v>
      </c>
      <c r="P32" s="53">
        <f t="shared" ref="P32:P37" si="27">+K32-J32</f>
        <v>0.15625</v>
      </c>
      <c r="Q32" s="47">
        <f>+J32</f>
        <v>0.4375</v>
      </c>
      <c r="R32" s="48">
        <v>0.59375</v>
      </c>
      <c r="S32" s="49" t="str">
        <f t="shared" ref="S32:S37" si="28">IF(V32&lt;0.006,"FD","PP")</f>
        <v>PP</v>
      </c>
      <c r="T32" s="50" t="s">
        <v>20</v>
      </c>
      <c r="U32" s="51">
        <v>8.1250000000000003E-2</v>
      </c>
      <c r="V32" s="52">
        <v>1.7361111111111112E-2</v>
      </c>
      <c r="W32" s="47">
        <f>+P32</f>
        <v>0.15625</v>
      </c>
      <c r="X32" s="48">
        <v>0.59375</v>
      </c>
      <c r="Y32" s="49" t="str">
        <f t="shared" ref="Y32:Y37" si="29">IF(AB32&lt;0.006,"FD","PP")</f>
        <v>PP</v>
      </c>
      <c r="Z32" s="50" t="s">
        <v>27</v>
      </c>
      <c r="AA32" s="51">
        <v>0.10347222222222223</v>
      </c>
      <c r="AB32" s="52">
        <v>1.7361111111111112E-2</v>
      </c>
      <c r="AC32" s="87">
        <f t="shared" ref="AC32:AC37" si="30">+X32-W32</f>
        <v>0.4375</v>
      </c>
      <c r="AD32" s="47">
        <f>+W32</f>
        <v>0.15625</v>
      </c>
      <c r="AE32" s="48">
        <v>0.59375</v>
      </c>
      <c r="AF32" s="49" t="str">
        <f t="shared" ref="AF32:AF37" si="31">IF(AI32&lt;0.006,"FD","PP")</f>
        <v>PP</v>
      </c>
      <c r="AG32" s="50" t="s">
        <v>21</v>
      </c>
      <c r="AH32" s="51">
        <v>7.6388888888888895E-2</v>
      </c>
      <c r="AI32" s="52">
        <v>1.7361111111111112E-2</v>
      </c>
    </row>
    <row r="33" spans="1:35" ht="15.75">
      <c r="A33" s="54">
        <f>+A25+1</f>
        <v>42980</v>
      </c>
      <c r="B33" s="46">
        <v>2</v>
      </c>
      <c r="C33" s="55">
        <f>+D32+G32+H32</f>
        <v>0.67361111111111116</v>
      </c>
      <c r="D33" s="48">
        <v>0.69791666666666663</v>
      </c>
      <c r="E33" s="49" t="str">
        <f t="shared" si="24"/>
        <v>PP</v>
      </c>
      <c r="F33" s="50" t="s">
        <v>17</v>
      </c>
      <c r="G33" s="51">
        <v>6.25E-2</v>
      </c>
      <c r="H33" s="52">
        <v>1.7361111111111112E-2</v>
      </c>
      <c r="I33" s="53">
        <f t="shared" si="25"/>
        <v>2.4305555555555469E-2</v>
      </c>
      <c r="J33" s="55">
        <f>+K32+N32+O32</f>
        <v>0.70347222222222228</v>
      </c>
      <c r="K33" s="48">
        <v>0.69791666666666663</v>
      </c>
      <c r="L33" s="49" t="str">
        <f t="shared" si="26"/>
        <v>PP</v>
      </c>
      <c r="M33" s="50" t="s">
        <v>18</v>
      </c>
      <c r="N33" s="51">
        <v>9.2361111111111116E-2</v>
      </c>
      <c r="O33" s="52">
        <v>1.7361111111111112E-2</v>
      </c>
      <c r="P33" s="53">
        <f t="shared" si="27"/>
        <v>-5.5555555555556468E-3</v>
      </c>
      <c r="Q33" s="55">
        <f>+R32+U32+V32</f>
        <v>0.6923611111111112</v>
      </c>
      <c r="R33" s="48">
        <v>0.69791666666666663</v>
      </c>
      <c r="S33" s="49" t="str">
        <f t="shared" si="28"/>
        <v>PP</v>
      </c>
      <c r="T33" s="50" t="s">
        <v>21</v>
      </c>
      <c r="U33" s="51">
        <v>7.6388888888888895E-2</v>
      </c>
      <c r="V33" s="52">
        <v>1.7361111111111112E-2</v>
      </c>
      <c r="W33" s="55">
        <f>+X32+AA32+AB32</f>
        <v>0.71458333333333335</v>
      </c>
      <c r="X33" s="48">
        <v>0.69791666666666663</v>
      </c>
      <c r="Y33" s="49" t="str">
        <f t="shared" si="29"/>
        <v>PP</v>
      </c>
      <c r="Z33" s="50" t="s">
        <v>28</v>
      </c>
      <c r="AA33" s="51">
        <v>6.7361111111111108E-2</v>
      </c>
      <c r="AB33" s="52">
        <v>1.7361111111111112E-2</v>
      </c>
      <c r="AC33" s="87">
        <f t="shared" si="30"/>
        <v>-1.6666666666666718E-2</v>
      </c>
      <c r="AD33" s="55">
        <f>+AE32+AH32+AI32</f>
        <v>0.6875</v>
      </c>
      <c r="AE33" s="48">
        <v>0.69791666666666663</v>
      </c>
      <c r="AF33" s="49" t="str">
        <f t="shared" si="31"/>
        <v>PP</v>
      </c>
      <c r="AG33" s="50" t="s">
        <v>19</v>
      </c>
      <c r="AH33" s="51">
        <v>6.9444444444444434E-2</v>
      </c>
      <c r="AI33" s="52">
        <v>1.7361111111111112E-2</v>
      </c>
    </row>
    <row r="34" spans="1:35" ht="15.75">
      <c r="A34" s="45"/>
      <c r="B34" s="46">
        <v>3</v>
      </c>
      <c r="C34" s="55">
        <f>+D33+G33+H33</f>
        <v>0.77777777777777779</v>
      </c>
      <c r="D34" s="48">
        <v>0.8125</v>
      </c>
      <c r="E34" s="49" t="str">
        <f t="shared" si="24"/>
        <v>PP</v>
      </c>
      <c r="F34" s="50" t="s">
        <v>18</v>
      </c>
      <c r="G34" s="51">
        <v>9.2361111111111116E-2</v>
      </c>
      <c r="H34" s="52">
        <v>1.7361111111111112E-2</v>
      </c>
      <c r="I34" s="53">
        <f t="shared" si="25"/>
        <v>3.472222222222221E-2</v>
      </c>
      <c r="J34" s="55">
        <f>+K33+N33+O33</f>
        <v>0.80763888888888891</v>
      </c>
      <c r="K34" s="48">
        <v>0.8125</v>
      </c>
      <c r="L34" s="49" t="str">
        <f t="shared" si="26"/>
        <v>PP</v>
      </c>
      <c r="M34" s="50" t="s">
        <v>17</v>
      </c>
      <c r="N34" s="51">
        <v>6.25E-2</v>
      </c>
      <c r="O34" s="52">
        <v>1.7361111111111112E-2</v>
      </c>
      <c r="P34" s="53">
        <f t="shared" si="27"/>
        <v>4.8611111111110938E-3</v>
      </c>
      <c r="Q34" s="55">
        <f>+R33+U33+V33</f>
        <v>0.79166666666666674</v>
      </c>
      <c r="R34" s="48">
        <v>0.8125</v>
      </c>
      <c r="S34" s="49" t="str">
        <f t="shared" si="28"/>
        <v>PP</v>
      </c>
      <c r="T34" s="50" t="s">
        <v>20</v>
      </c>
      <c r="U34" s="51">
        <v>8.1250000000000003E-2</v>
      </c>
      <c r="V34" s="52">
        <v>1.7361111111111112E-2</v>
      </c>
      <c r="W34" s="55">
        <f>+X33+AA33+AB33</f>
        <v>0.78263888888888888</v>
      </c>
      <c r="X34" s="48">
        <v>0.8125</v>
      </c>
      <c r="Y34" s="49" t="str">
        <f t="shared" si="29"/>
        <v>PP</v>
      </c>
      <c r="Z34" s="50" t="s">
        <v>21</v>
      </c>
      <c r="AA34" s="51">
        <v>7.6388888888888895E-2</v>
      </c>
      <c r="AB34" s="52">
        <v>1.7361111111111112E-2</v>
      </c>
      <c r="AC34" s="87">
        <f t="shared" si="30"/>
        <v>2.9861111111111116E-2</v>
      </c>
      <c r="AD34" s="55">
        <f>+AE33+AH33+AI33</f>
        <v>0.78472222222222221</v>
      </c>
      <c r="AE34" s="48">
        <v>0.8125</v>
      </c>
      <c r="AF34" s="49" t="str">
        <f t="shared" si="31"/>
        <v>PP</v>
      </c>
      <c r="AG34" s="50" t="s">
        <v>29</v>
      </c>
      <c r="AH34" s="51">
        <v>6.5972222222222224E-2</v>
      </c>
      <c r="AI34" s="52">
        <v>1.7361111111111112E-2</v>
      </c>
    </row>
    <row r="35" spans="1:35" ht="15.75">
      <c r="A35" s="45"/>
      <c r="B35" s="46">
        <v>4</v>
      </c>
      <c r="C35" s="55">
        <f>+D34+G34+H34</f>
        <v>0.92222222222222228</v>
      </c>
      <c r="D35" s="48">
        <v>0.90625</v>
      </c>
      <c r="E35" s="49" t="str">
        <f t="shared" si="24"/>
        <v>PP</v>
      </c>
      <c r="F35" s="50" t="s">
        <v>18</v>
      </c>
      <c r="G35" s="51">
        <v>9.2361111111111116E-2</v>
      </c>
      <c r="H35" s="52">
        <v>1.0416666666666666E-2</v>
      </c>
      <c r="I35" s="53">
        <f t="shared" si="25"/>
        <v>-1.5972222222222276E-2</v>
      </c>
      <c r="J35" s="55">
        <f>+K34+N34+O34</f>
        <v>0.89236111111111116</v>
      </c>
      <c r="K35" s="48">
        <v>0.90625</v>
      </c>
      <c r="L35" s="49" t="str">
        <f t="shared" si="26"/>
        <v>PP</v>
      </c>
      <c r="M35" s="50" t="s">
        <v>17</v>
      </c>
      <c r="N35" s="51">
        <v>6.25E-2</v>
      </c>
      <c r="O35" s="52">
        <v>1.0416666666666666E-2</v>
      </c>
      <c r="P35" s="53">
        <f t="shared" si="27"/>
        <v>1.388888888888884E-2</v>
      </c>
      <c r="Q35" s="55">
        <f>+R34+U34+V34</f>
        <v>0.9111111111111112</v>
      </c>
      <c r="R35" s="48">
        <v>0.90625</v>
      </c>
      <c r="S35" s="49" t="str">
        <f t="shared" si="28"/>
        <v>PP</v>
      </c>
      <c r="T35" s="50" t="s">
        <v>27</v>
      </c>
      <c r="U35" s="51">
        <v>0.10347222222222223</v>
      </c>
      <c r="V35" s="52">
        <v>1.0416666666666666E-2</v>
      </c>
      <c r="W35" s="55">
        <f>+X34+AA34+AB34</f>
        <v>0.90625</v>
      </c>
      <c r="X35" s="48">
        <v>0.90625</v>
      </c>
      <c r="Y35" s="49" t="str">
        <f t="shared" si="29"/>
        <v>PP</v>
      </c>
      <c r="Z35" s="50" t="s">
        <v>28</v>
      </c>
      <c r="AA35" s="51">
        <v>6.7361111111111108E-2</v>
      </c>
      <c r="AB35" s="52">
        <v>1.0416666666666666E-2</v>
      </c>
      <c r="AC35" s="87">
        <f t="shared" si="30"/>
        <v>0</v>
      </c>
      <c r="AD35" s="55">
        <f>+AE34+AH34+AI34</f>
        <v>0.89583333333333337</v>
      </c>
      <c r="AE35" s="48">
        <v>0.90625</v>
      </c>
      <c r="AF35" s="49" t="str">
        <f t="shared" si="31"/>
        <v>PP</v>
      </c>
      <c r="AG35" s="50" t="s">
        <v>19</v>
      </c>
      <c r="AH35" s="51">
        <v>6.9444444444444434E-2</v>
      </c>
      <c r="AI35" s="52">
        <v>1.0416666666666666E-2</v>
      </c>
    </row>
    <row r="36" spans="1:35" ht="15.75">
      <c r="A36" s="45"/>
      <c r="B36" s="46">
        <v>5</v>
      </c>
      <c r="C36" s="55">
        <f>+D35+G35+H35</f>
        <v>1.0090277777777779</v>
      </c>
      <c r="D36" s="48"/>
      <c r="E36" s="49" t="str">
        <f t="shared" si="24"/>
        <v>FD</v>
      </c>
      <c r="F36" s="56"/>
      <c r="G36" s="57"/>
      <c r="H36" s="52"/>
      <c r="I36" s="53">
        <f t="shared" si="25"/>
        <v>-1.0090277777777779</v>
      </c>
      <c r="J36" s="55">
        <f>+K35+N35+O35</f>
        <v>0.97916666666666663</v>
      </c>
      <c r="K36" s="48"/>
      <c r="L36" s="49" t="str">
        <f t="shared" si="26"/>
        <v>FD</v>
      </c>
      <c r="M36" s="56"/>
      <c r="N36" s="57">
        <v>6.25E-2</v>
      </c>
      <c r="O36" s="52"/>
      <c r="P36" s="53">
        <f t="shared" si="27"/>
        <v>-0.97916666666666663</v>
      </c>
      <c r="Q36" s="55">
        <f>+R35+U35+V35</f>
        <v>1.0201388888888889</v>
      </c>
      <c r="R36" s="48"/>
      <c r="S36" s="49" t="str">
        <f t="shared" si="28"/>
        <v>FD</v>
      </c>
      <c r="T36" s="56"/>
      <c r="U36" s="57">
        <v>6.25E-2</v>
      </c>
      <c r="V36" s="52"/>
      <c r="W36" s="55">
        <f>+X35+AA35+AB35</f>
        <v>0.98402777777777772</v>
      </c>
      <c r="X36" s="48"/>
      <c r="Y36" s="49" t="str">
        <f t="shared" si="29"/>
        <v>FD</v>
      </c>
      <c r="Z36" s="56"/>
      <c r="AA36" s="57">
        <v>6.25E-2</v>
      </c>
      <c r="AB36" s="52"/>
      <c r="AC36" s="87">
        <f t="shared" si="30"/>
        <v>-0.98402777777777772</v>
      </c>
      <c r="AD36" s="55">
        <f>+AE35+AH35+AI35</f>
        <v>0.98611111111111105</v>
      </c>
      <c r="AE36" s="48"/>
      <c r="AF36" s="49" t="str">
        <f t="shared" si="31"/>
        <v>FD</v>
      </c>
      <c r="AG36" s="56"/>
      <c r="AH36" s="57">
        <v>6.25E-2</v>
      </c>
      <c r="AI36" s="52"/>
    </row>
    <row r="37" spans="1:35" ht="15.75">
      <c r="A37" s="45"/>
      <c r="B37" s="46">
        <v>6</v>
      </c>
      <c r="C37" s="55">
        <f>+D36+G36+H36</f>
        <v>0</v>
      </c>
      <c r="D37" s="48">
        <v>0.99652777777777779</v>
      </c>
      <c r="E37" s="49" t="str">
        <f t="shared" si="24"/>
        <v>PP</v>
      </c>
      <c r="F37" s="74"/>
      <c r="G37" s="52">
        <v>7.4999999999999997E-2</v>
      </c>
      <c r="H37" s="52">
        <v>1.3888888888888888E-2</v>
      </c>
      <c r="I37" s="53">
        <f t="shared" si="25"/>
        <v>0.99652777777777779</v>
      </c>
      <c r="J37" s="55">
        <f>+K36+N36+O36</f>
        <v>6.25E-2</v>
      </c>
      <c r="K37" s="48">
        <v>0.99652777777777779</v>
      </c>
      <c r="L37" s="49" t="str">
        <f t="shared" si="26"/>
        <v>PP</v>
      </c>
      <c r="M37" s="74"/>
      <c r="N37" s="52">
        <v>7.4999999999999997E-2</v>
      </c>
      <c r="O37" s="52">
        <v>1.3888888888888888E-2</v>
      </c>
      <c r="P37" s="53">
        <f t="shared" si="27"/>
        <v>0.93402777777777779</v>
      </c>
      <c r="Q37" s="55">
        <f>+R36+U36+V36</f>
        <v>6.25E-2</v>
      </c>
      <c r="R37" s="48">
        <v>0.99652777777777779</v>
      </c>
      <c r="S37" s="49" t="str">
        <f t="shared" si="28"/>
        <v>PP</v>
      </c>
      <c r="T37" s="74"/>
      <c r="U37" s="52">
        <v>7.4999999999999997E-2</v>
      </c>
      <c r="V37" s="52">
        <v>1.3888888888888888E-2</v>
      </c>
      <c r="W37" s="55">
        <f>+X36+AA36+AB36</f>
        <v>6.25E-2</v>
      </c>
      <c r="X37" s="48">
        <v>0.99652777777777779</v>
      </c>
      <c r="Y37" s="49" t="str">
        <f t="shared" si="29"/>
        <v>PP</v>
      </c>
      <c r="Z37" s="74"/>
      <c r="AA37" s="52">
        <v>7.4999999999999997E-2</v>
      </c>
      <c r="AB37" s="52">
        <v>1.3888888888888888E-2</v>
      </c>
      <c r="AC37" s="87">
        <f t="shared" si="30"/>
        <v>0.93402777777777779</v>
      </c>
      <c r="AD37" s="55">
        <f>+AE36+AH36+AI36</f>
        <v>6.25E-2</v>
      </c>
      <c r="AE37" s="48">
        <v>0.99652777777777779</v>
      </c>
      <c r="AF37" s="49" t="str">
        <f t="shared" si="31"/>
        <v>PP</v>
      </c>
      <c r="AG37" s="74"/>
      <c r="AH37" s="52">
        <v>7.4999999999999997E-2</v>
      </c>
      <c r="AI37" s="52">
        <v>1.3888888888888888E-2</v>
      </c>
    </row>
    <row r="38" spans="1:35" ht="15.75" thickBot="1">
      <c r="A38" s="59"/>
      <c r="B38" s="60"/>
      <c r="C38" s="61"/>
      <c r="D38" s="62"/>
      <c r="E38" s="63"/>
      <c r="F38" s="64"/>
      <c r="G38" s="65"/>
      <c r="H38" s="52">
        <v>1.3888888888888888E-2</v>
      </c>
      <c r="I38" s="66"/>
      <c r="J38" s="61"/>
      <c r="K38" s="62"/>
      <c r="L38" s="63"/>
      <c r="M38" s="64"/>
      <c r="N38" s="65"/>
      <c r="O38" s="52">
        <v>1.3888888888888888E-2</v>
      </c>
      <c r="P38" s="66"/>
      <c r="Q38" s="61"/>
      <c r="R38" s="62"/>
      <c r="S38" s="63"/>
      <c r="T38" s="64"/>
      <c r="U38" s="65"/>
      <c r="V38" s="52">
        <v>1.3888888888888888E-2</v>
      </c>
      <c r="W38" s="61"/>
      <c r="X38" s="62"/>
      <c r="Y38" s="63"/>
      <c r="Z38" s="64"/>
      <c r="AA38" s="65"/>
      <c r="AB38" s="52">
        <v>1.3888888888888888E-2</v>
      </c>
      <c r="AC38" s="88"/>
      <c r="AD38" s="61"/>
      <c r="AE38" s="62"/>
      <c r="AF38" s="63"/>
      <c r="AG38" s="64"/>
      <c r="AH38" s="65"/>
      <c r="AI38" s="52">
        <v>1.3888888888888888E-2</v>
      </c>
    </row>
    <row r="39" spans="1:35">
      <c r="A39" s="37"/>
      <c r="B39" s="67"/>
      <c r="C39" s="68"/>
      <c r="D39" s="69"/>
      <c r="E39" s="70"/>
      <c r="F39" s="71"/>
      <c r="G39" s="72"/>
      <c r="H39" s="52">
        <v>1.3888888888888888E-2</v>
      </c>
      <c r="I39" s="73"/>
      <c r="J39" s="68"/>
      <c r="K39" s="69"/>
      <c r="L39" s="70"/>
      <c r="M39" s="71"/>
      <c r="N39" s="72"/>
      <c r="O39" s="52">
        <v>1.3888888888888888E-2</v>
      </c>
      <c r="P39" s="73"/>
      <c r="Q39" s="68"/>
      <c r="R39" s="69"/>
      <c r="S39" s="70"/>
      <c r="T39" s="71"/>
      <c r="U39" s="72"/>
      <c r="V39" s="52">
        <v>1.3888888888888888E-2</v>
      </c>
      <c r="W39" s="68"/>
      <c r="X39" s="69"/>
      <c r="Y39" s="70"/>
      <c r="Z39" s="71"/>
      <c r="AA39" s="72"/>
      <c r="AB39" s="52">
        <v>1.3888888888888888E-2</v>
      </c>
      <c r="AC39" s="89"/>
      <c r="AD39" s="68"/>
      <c r="AE39" s="69"/>
      <c r="AF39" s="70"/>
      <c r="AG39" s="71"/>
      <c r="AH39" s="72"/>
      <c r="AI39" s="52">
        <v>1.3888888888888888E-2</v>
      </c>
    </row>
    <row r="40" spans="1:35" ht="15.75">
      <c r="A40" s="45" t="s">
        <v>13</v>
      </c>
      <c r="B40" s="46">
        <v>1</v>
      </c>
      <c r="C40" s="47">
        <v>0.4375</v>
      </c>
      <c r="D40" s="48">
        <f>+C40</f>
        <v>0.4375</v>
      </c>
      <c r="E40" s="49" t="str">
        <f t="shared" ref="E40:E45" si="32">IF(H40&lt;0.006,"FD","PP")</f>
        <v>PP</v>
      </c>
      <c r="F40" s="50" t="s">
        <v>17</v>
      </c>
      <c r="G40" s="51">
        <v>6.25E-2</v>
      </c>
      <c r="H40" s="52">
        <v>1.0416666666666666E-2</v>
      </c>
      <c r="I40" s="53">
        <f t="shared" ref="I40:I45" si="33">+D40-C40</f>
        <v>0</v>
      </c>
      <c r="J40" s="47">
        <f>+C40</f>
        <v>0.4375</v>
      </c>
      <c r="K40" s="48">
        <f>+J40</f>
        <v>0.4375</v>
      </c>
      <c r="L40" s="49" t="str">
        <f t="shared" ref="L40:L45" si="34">IF(O40&lt;0.006,"FD","PP")</f>
        <v>PP</v>
      </c>
      <c r="M40" s="50" t="s">
        <v>18</v>
      </c>
      <c r="N40" s="51">
        <v>9.2361111111111116E-2</v>
      </c>
      <c r="O40" s="52">
        <v>1.0416666666666666E-2</v>
      </c>
      <c r="P40" s="53">
        <f t="shared" ref="P40:P45" si="35">+K40-J40</f>
        <v>0</v>
      </c>
      <c r="Q40" s="47">
        <f>+J40</f>
        <v>0.4375</v>
      </c>
      <c r="R40" s="48">
        <f>+Q40</f>
        <v>0.4375</v>
      </c>
      <c r="S40" s="49" t="str">
        <f t="shared" ref="S40:S45" si="36">IF(V40&lt;0.006,"FD","PP")</f>
        <v>PP</v>
      </c>
      <c r="T40" s="50" t="s">
        <v>21</v>
      </c>
      <c r="U40" s="51">
        <v>7.6388888888888895E-2</v>
      </c>
      <c r="V40" s="52">
        <v>1.0416666666666666E-2</v>
      </c>
      <c r="W40" s="47">
        <f>+P40</f>
        <v>0</v>
      </c>
      <c r="X40" s="48">
        <f>+W40</f>
        <v>0</v>
      </c>
      <c r="Y40" s="49" t="str">
        <f t="shared" ref="Y40:Y45" si="37">IF(AB40&lt;0.006,"FD","PP")</f>
        <v>PP</v>
      </c>
      <c r="Z40" s="50" t="s">
        <v>19</v>
      </c>
      <c r="AA40" s="51">
        <v>6.9444444444444434E-2</v>
      </c>
      <c r="AB40" s="52">
        <v>1.0416666666666666E-2</v>
      </c>
      <c r="AC40" s="87">
        <f t="shared" ref="AC40:AC45" si="38">+X40-W40</f>
        <v>0</v>
      </c>
      <c r="AD40" s="47">
        <f>+W40</f>
        <v>0</v>
      </c>
      <c r="AE40" s="48">
        <f>+AD40</f>
        <v>0</v>
      </c>
      <c r="AF40" s="49" t="str">
        <f t="shared" ref="AF40:AF45" si="39">IF(AI40&lt;0.006,"FD","PP")</f>
        <v>PP</v>
      </c>
      <c r="AG40" s="50" t="s">
        <v>29</v>
      </c>
      <c r="AH40" s="51">
        <v>6.5972222222222224E-2</v>
      </c>
      <c r="AI40" s="52">
        <v>1.0416666666666666E-2</v>
      </c>
    </row>
    <row r="41" spans="1:35" ht="15.75">
      <c r="A41" s="54">
        <f>+A33+1</f>
        <v>42981</v>
      </c>
      <c r="B41" s="46">
        <v>2</v>
      </c>
      <c r="C41" s="55">
        <f>+D40+G40+H40</f>
        <v>0.51041666666666663</v>
      </c>
      <c r="D41" s="48">
        <v>0.58333333333333337</v>
      </c>
      <c r="E41" s="49" t="str">
        <f t="shared" si="32"/>
        <v>PP</v>
      </c>
      <c r="F41" s="50" t="s">
        <v>17</v>
      </c>
      <c r="G41" s="51">
        <v>6.25E-2</v>
      </c>
      <c r="H41" s="52">
        <v>1.6666666666666666E-2</v>
      </c>
      <c r="I41" s="53">
        <f t="shared" si="33"/>
        <v>7.2916666666666741E-2</v>
      </c>
      <c r="J41" s="55">
        <f>+K40+N40+O40</f>
        <v>0.54027777777777775</v>
      </c>
      <c r="K41" s="48">
        <v>0.58333333333333337</v>
      </c>
      <c r="L41" s="49" t="str">
        <f t="shared" si="34"/>
        <v>PP</v>
      </c>
      <c r="M41" s="50" t="s">
        <v>18</v>
      </c>
      <c r="N41" s="51">
        <v>9.2361111111111116E-2</v>
      </c>
      <c r="O41" s="52">
        <v>1.7361111111111112E-2</v>
      </c>
      <c r="P41" s="53">
        <f t="shared" si="35"/>
        <v>4.3055555555555625E-2</v>
      </c>
      <c r="Q41" s="55">
        <f>+R40+U40+V40</f>
        <v>0.52430555555555547</v>
      </c>
      <c r="R41" s="48">
        <v>0.58333333333333337</v>
      </c>
      <c r="S41" s="49" t="str">
        <f t="shared" si="36"/>
        <v>PP</v>
      </c>
      <c r="T41" s="50" t="s">
        <v>21</v>
      </c>
      <c r="U41" s="51">
        <v>7.6388888888888895E-2</v>
      </c>
      <c r="V41" s="52">
        <v>1.7361111111111112E-2</v>
      </c>
      <c r="W41" s="55">
        <f>+X40+AA40+AB40</f>
        <v>7.9861111111111105E-2</v>
      </c>
      <c r="X41" s="48">
        <v>0.58333333333333337</v>
      </c>
      <c r="Y41" s="49" t="str">
        <f t="shared" si="37"/>
        <v>PP</v>
      </c>
      <c r="Z41" s="50" t="s">
        <v>28</v>
      </c>
      <c r="AA41" s="51">
        <v>6.7361111111111108E-2</v>
      </c>
      <c r="AB41" s="52">
        <v>1.7361111111111112E-2</v>
      </c>
      <c r="AC41" s="87">
        <f t="shared" si="38"/>
        <v>0.50347222222222232</v>
      </c>
      <c r="AD41" s="55">
        <f>+AE40+AH40+AI40</f>
        <v>7.6388888888888895E-2</v>
      </c>
      <c r="AE41" s="48">
        <v>0.58333333333333337</v>
      </c>
      <c r="AF41" s="49" t="str">
        <f t="shared" si="39"/>
        <v>PP</v>
      </c>
      <c r="AG41" s="50" t="s">
        <v>29</v>
      </c>
      <c r="AH41" s="51">
        <v>6.5972222222222224E-2</v>
      </c>
      <c r="AI41" s="52">
        <v>1.7361111111111112E-2</v>
      </c>
    </row>
    <row r="42" spans="1:35" ht="15.75">
      <c r="A42" s="45"/>
      <c r="B42" s="46">
        <v>3</v>
      </c>
      <c r="C42" s="55">
        <f>+D41+G41+H41</f>
        <v>0.66250000000000009</v>
      </c>
      <c r="D42" s="48">
        <v>0.67708333333333337</v>
      </c>
      <c r="E42" s="49" t="str">
        <f t="shared" si="32"/>
        <v>PP</v>
      </c>
      <c r="F42" s="50" t="s">
        <v>17</v>
      </c>
      <c r="G42" s="51">
        <v>6.25E-2</v>
      </c>
      <c r="H42" s="52">
        <v>1.6666666666666666E-2</v>
      </c>
      <c r="I42" s="53">
        <f t="shared" si="33"/>
        <v>1.4583333333333282E-2</v>
      </c>
      <c r="J42" s="55">
        <f>+K41+N41+O41</f>
        <v>0.69305555555555565</v>
      </c>
      <c r="K42" s="48">
        <v>0.67708333333333337</v>
      </c>
      <c r="L42" s="49" t="str">
        <f t="shared" si="34"/>
        <v>PP</v>
      </c>
      <c r="M42" s="50" t="s">
        <v>18</v>
      </c>
      <c r="N42" s="51">
        <v>9.2361111111111116E-2</v>
      </c>
      <c r="O42" s="52">
        <v>1.7361111111111112E-2</v>
      </c>
      <c r="P42" s="53">
        <f t="shared" si="35"/>
        <v>-1.5972222222222276E-2</v>
      </c>
      <c r="Q42" s="55">
        <f>+R41+U41+V41</f>
        <v>0.67708333333333348</v>
      </c>
      <c r="R42" s="48">
        <v>0.67708333333333337</v>
      </c>
      <c r="S42" s="49" t="str">
        <f t="shared" si="36"/>
        <v>PP</v>
      </c>
      <c r="T42" s="50" t="s">
        <v>20</v>
      </c>
      <c r="U42" s="51">
        <v>8.1250000000000003E-2</v>
      </c>
      <c r="V42" s="52">
        <v>1.7361111111111112E-2</v>
      </c>
      <c r="W42" s="55">
        <f>+X41+AA41+AB41</f>
        <v>0.66805555555555562</v>
      </c>
      <c r="X42" s="48">
        <v>0.67708333333333337</v>
      </c>
      <c r="Y42" s="49" t="str">
        <f t="shared" si="37"/>
        <v>PP</v>
      </c>
      <c r="Z42" s="50" t="s">
        <v>27</v>
      </c>
      <c r="AA42" s="51">
        <v>0.10347222222222223</v>
      </c>
      <c r="AB42" s="52">
        <v>1.7361111111111112E-2</v>
      </c>
      <c r="AC42" s="87">
        <f t="shared" si="38"/>
        <v>9.0277777777777457E-3</v>
      </c>
      <c r="AD42" s="55">
        <f>+AE41+AH41+AI41</f>
        <v>0.66666666666666674</v>
      </c>
      <c r="AE42" s="48">
        <v>0.67708333333333337</v>
      </c>
      <c r="AF42" s="49" t="str">
        <f t="shared" si="39"/>
        <v>PP</v>
      </c>
      <c r="AG42" s="50" t="s">
        <v>19</v>
      </c>
      <c r="AH42" s="51">
        <v>6.9444444444444434E-2</v>
      </c>
      <c r="AI42" s="52">
        <v>1.7361111111111112E-2</v>
      </c>
    </row>
    <row r="43" spans="1:35" ht="15.75">
      <c r="A43" s="45"/>
      <c r="B43" s="46">
        <v>4</v>
      </c>
      <c r="C43" s="55">
        <f>+D42+G42+H42</f>
        <v>0.75625000000000009</v>
      </c>
      <c r="D43" s="48">
        <v>0.77083333333333337</v>
      </c>
      <c r="E43" s="49" t="str">
        <f t="shared" si="32"/>
        <v>PP</v>
      </c>
      <c r="F43" s="50" t="s">
        <v>18</v>
      </c>
      <c r="G43" s="51">
        <v>9.2361111111111116E-2</v>
      </c>
      <c r="H43" s="52">
        <v>1.6666666666666666E-2</v>
      </c>
      <c r="I43" s="53">
        <f t="shared" si="33"/>
        <v>1.4583333333333282E-2</v>
      </c>
      <c r="J43" s="55">
        <f>+K42+N42+O42</f>
        <v>0.78680555555555565</v>
      </c>
      <c r="K43" s="48">
        <v>0.77083333333333337</v>
      </c>
      <c r="L43" s="49" t="str">
        <f t="shared" si="34"/>
        <v>PP</v>
      </c>
      <c r="M43" s="50" t="s">
        <v>17</v>
      </c>
      <c r="N43" s="51">
        <v>6.25E-2</v>
      </c>
      <c r="O43" s="52">
        <v>1.7361111111111112E-2</v>
      </c>
      <c r="P43" s="53">
        <f t="shared" si="35"/>
        <v>-1.5972222222222276E-2</v>
      </c>
      <c r="Q43" s="55">
        <f>+R42+U42+V42</f>
        <v>0.77569444444444458</v>
      </c>
      <c r="R43" s="48">
        <v>0.77083333333333337</v>
      </c>
      <c r="S43" s="49" t="str">
        <f t="shared" si="36"/>
        <v>PP</v>
      </c>
      <c r="T43" s="50" t="s">
        <v>21</v>
      </c>
      <c r="U43" s="51">
        <v>7.6388888888888895E-2</v>
      </c>
      <c r="V43" s="52">
        <v>1.7361111111111112E-2</v>
      </c>
      <c r="W43" s="55">
        <f>+X42+AA42+AB42</f>
        <v>0.79791666666666672</v>
      </c>
      <c r="X43" s="48">
        <v>0.77083333333333337</v>
      </c>
      <c r="Y43" s="49" t="str">
        <f t="shared" si="37"/>
        <v>PP</v>
      </c>
      <c r="Z43" s="50" t="s">
        <v>28</v>
      </c>
      <c r="AA43" s="51">
        <v>6.7361111111111108E-2</v>
      </c>
      <c r="AB43" s="52">
        <v>1.7361111111111112E-2</v>
      </c>
      <c r="AC43" s="87">
        <f t="shared" si="38"/>
        <v>-2.7083333333333348E-2</v>
      </c>
      <c r="AD43" s="55">
        <f>+AE42+AH42+AI42</f>
        <v>0.76388888888888895</v>
      </c>
      <c r="AE43" s="48">
        <v>0.77083333333333337</v>
      </c>
      <c r="AF43" s="49" t="str">
        <f t="shared" si="39"/>
        <v>PP</v>
      </c>
      <c r="AG43" s="79" t="s">
        <v>32</v>
      </c>
      <c r="AH43" s="51">
        <v>4.8611111111111112E-2</v>
      </c>
      <c r="AI43" s="52">
        <v>1.7361111111111112E-2</v>
      </c>
    </row>
    <row r="44" spans="1:35" ht="15.75">
      <c r="A44" s="45"/>
      <c r="B44" s="46">
        <v>5</v>
      </c>
      <c r="C44" s="55">
        <f>+D43+G43+H43</f>
        <v>0.8798611111111112</v>
      </c>
      <c r="D44" s="48">
        <v>0.86458333333333337</v>
      </c>
      <c r="E44" s="49" t="str">
        <f t="shared" si="32"/>
        <v>PP</v>
      </c>
      <c r="F44" s="50" t="s">
        <v>18</v>
      </c>
      <c r="G44" s="51">
        <v>9.2361111111111116E-2</v>
      </c>
      <c r="H44" s="52">
        <v>1.0416666666666666E-2</v>
      </c>
      <c r="I44" s="53">
        <f t="shared" si="33"/>
        <v>-1.5277777777777835E-2</v>
      </c>
      <c r="J44" s="55">
        <f>+K43+N43+O43</f>
        <v>0.85069444444444453</v>
      </c>
      <c r="K44" s="48">
        <v>0.86458333333333337</v>
      </c>
      <c r="L44" s="49" t="str">
        <f t="shared" si="34"/>
        <v>PP</v>
      </c>
      <c r="M44" s="50" t="s">
        <v>17</v>
      </c>
      <c r="N44" s="51">
        <v>6.25E-2</v>
      </c>
      <c r="O44" s="52">
        <v>1.0416666666666666E-2</v>
      </c>
      <c r="P44" s="53">
        <f t="shared" si="35"/>
        <v>1.388888888888884E-2</v>
      </c>
      <c r="Q44" s="55">
        <f>+R43+U43+V43</f>
        <v>0.86458333333333348</v>
      </c>
      <c r="R44" s="48">
        <v>0.86458333333333337</v>
      </c>
      <c r="S44" s="49" t="str">
        <f t="shared" si="36"/>
        <v>PP</v>
      </c>
      <c r="T44" s="50" t="s">
        <v>27</v>
      </c>
      <c r="U44" s="51">
        <v>0.10347222222222223</v>
      </c>
      <c r="V44" s="52">
        <v>1.0416666666666666E-2</v>
      </c>
      <c r="W44" s="55">
        <f>+X43+AA43+AB43</f>
        <v>0.85555555555555562</v>
      </c>
      <c r="X44" s="48">
        <v>0.86458333333333337</v>
      </c>
      <c r="Y44" s="49" t="str">
        <f t="shared" si="37"/>
        <v>PP</v>
      </c>
      <c r="Z44" s="50" t="s">
        <v>20</v>
      </c>
      <c r="AA44" s="51">
        <v>8.1250000000000003E-2</v>
      </c>
      <c r="AB44" s="52">
        <v>1.0416666666666666E-2</v>
      </c>
      <c r="AC44" s="87">
        <f t="shared" si="38"/>
        <v>9.0277777777777457E-3</v>
      </c>
      <c r="AD44" s="55">
        <f>+AE43+AH43+AI43</f>
        <v>0.83680555555555569</v>
      </c>
      <c r="AE44" s="48">
        <v>0.86458333333333337</v>
      </c>
      <c r="AF44" s="49" t="str">
        <f t="shared" si="39"/>
        <v>PP</v>
      </c>
      <c r="AG44" s="50" t="s">
        <v>19</v>
      </c>
      <c r="AH44" s="51">
        <v>6.9444444444444434E-2</v>
      </c>
      <c r="AI44" s="52">
        <v>1.0416666666666666E-2</v>
      </c>
    </row>
    <row r="45" spans="1:35" ht="15.75">
      <c r="A45" s="45"/>
      <c r="B45" s="46">
        <v>6</v>
      </c>
      <c r="C45" s="55">
        <f>+D44+G44+H44</f>
        <v>0.96736111111111112</v>
      </c>
      <c r="D45" s="48">
        <v>0.99652777777777779</v>
      </c>
      <c r="E45" s="49" t="str">
        <f t="shared" si="32"/>
        <v>PP</v>
      </c>
      <c r="F45" s="58"/>
      <c r="G45" s="52"/>
      <c r="H45" s="52">
        <v>1.3888888888888888E-2</v>
      </c>
      <c r="I45" s="53">
        <f t="shared" si="33"/>
        <v>2.9166666666666674E-2</v>
      </c>
      <c r="J45" s="55">
        <f>+K44+N44+O44</f>
        <v>0.9375</v>
      </c>
      <c r="K45" s="48">
        <v>0.99652777777777779</v>
      </c>
      <c r="L45" s="49" t="str">
        <f t="shared" si="34"/>
        <v>PP</v>
      </c>
      <c r="M45" s="58"/>
      <c r="N45" s="52"/>
      <c r="O45" s="52">
        <v>1.3888888888888888E-2</v>
      </c>
      <c r="P45" s="53">
        <f t="shared" si="35"/>
        <v>5.902777777777779E-2</v>
      </c>
      <c r="Q45" s="55">
        <f>+R44+U44+V44</f>
        <v>0.97847222222222219</v>
      </c>
      <c r="R45" s="48">
        <v>0.99652777777777779</v>
      </c>
      <c r="S45" s="49" t="str">
        <f t="shared" si="36"/>
        <v>PP</v>
      </c>
      <c r="T45" s="58"/>
      <c r="U45" s="52"/>
      <c r="V45" s="52">
        <v>1.3888888888888888E-2</v>
      </c>
      <c r="W45" s="55">
        <f>+X44+AA44+AB44</f>
        <v>0.95625000000000004</v>
      </c>
      <c r="X45" s="48">
        <v>0.99652777777777779</v>
      </c>
      <c r="Y45" s="49" t="str">
        <f t="shared" si="37"/>
        <v>PP</v>
      </c>
      <c r="Z45" s="58"/>
      <c r="AA45" s="52"/>
      <c r="AB45" s="52">
        <v>1.3888888888888888E-2</v>
      </c>
      <c r="AC45" s="87">
        <f t="shared" si="38"/>
        <v>4.0277777777777746E-2</v>
      </c>
      <c r="AD45" s="55">
        <f>+AE44+AH44+AI44</f>
        <v>0.94444444444444442</v>
      </c>
      <c r="AE45" s="48">
        <v>0.99652777777777779</v>
      </c>
      <c r="AF45" s="49" t="str">
        <f t="shared" si="39"/>
        <v>PP</v>
      </c>
      <c r="AG45" s="58"/>
      <c r="AH45" s="52"/>
      <c r="AI45" s="52">
        <v>1.3888888888888888E-2</v>
      </c>
    </row>
    <row r="46" spans="1:35" ht="15.75" thickBot="1">
      <c r="A46" s="59"/>
      <c r="B46" s="60"/>
      <c r="C46" s="61"/>
      <c r="D46" s="62"/>
      <c r="E46" s="63"/>
      <c r="F46" s="64"/>
      <c r="G46" s="65"/>
      <c r="H46" s="52">
        <v>1.3888888888888888E-2</v>
      </c>
      <c r="I46" s="66"/>
      <c r="J46" s="61"/>
      <c r="K46" s="62"/>
      <c r="L46" s="63"/>
      <c r="M46" s="64"/>
      <c r="N46" s="65"/>
      <c r="O46" s="52">
        <v>1.3888888888888888E-2</v>
      </c>
      <c r="P46" s="66"/>
      <c r="Q46" s="61"/>
      <c r="R46" s="62"/>
      <c r="S46" s="63"/>
      <c r="T46" s="64"/>
      <c r="U46" s="65"/>
      <c r="V46" s="52">
        <v>1.3888888888888888E-2</v>
      </c>
      <c r="W46" s="61"/>
      <c r="X46" s="62"/>
      <c r="Y46" s="63"/>
      <c r="Z46" s="64"/>
      <c r="AA46" s="65"/>
      <c r="AB46" s="52">
        <v>1.3888888888888888E-2</v>
      </c>
      <c r="AC46" s="88"/>
      <c r="AD46" s="61"/>
      <c r="AE46" s="62"/>
      <c r="AF46" s="63"/>
      <c r="AG46" s="64"/>
      <c r="AH46" s="65"/>
      <c r="AI46" s="52">
        <v>1.3888888888888888E-2</v>
      </c>
    </row>
    <row r="47" spans="1:35">
      <c r="A47" s="37"/>
      <c r="B47" s="67"/>
      <c r="C47" s="68"/>
      <c r="D47" s="69"/>
      <c r="E47" s="70"/>
      <c r="F47" s="71"/>
      <c r="G47" s="72"/>
      <c r="H47" s="52">
        <v>1.3888888888888888E-2</v>
      </c>
      <c r="I47" s="75"/>
      <c r="J47" s="68"/>
      <c r="K47" s="69"/>
      <c r="L47" s="70"/>
      <c r="M47" s="71"/>
      <c r="N47" s="72"/>
      <c r="O47" s="52">
        <v>1.3888888888888888E-2</v>
      </c>
      <c r="P47" s="75"/>
      <c r="Q47" s="68"/>
      <c r="R47" s="69"/>
      <c r="S47" s="70"/>
      <c r="T47" s="71"/>
      <c r="U47" s="72"/>
      <c r="V47" s="52">
        <v>1.3888888888888888E-2</v>
      </c>
      <c r="W47" s="68"/>
      <c r="X47" s="69"/>
      <c r="Y47" s="70"/>
      <c r="Z47" s="71"/>
      <c r="AA47" s="72"/>
      <c r="AB47" s="52">
        <v>1.3888888888888888E-2</v>
      </c>
      <c r="AC47" s="90"/>
      <c r="AD47" s="68"/>
      <c r="AE47" s="69"/>
      <c r="AF47" s="70"/>
      <c r="AG47" s="71"/>
      <c r="AH47" s="72"/>
      <c r="AI47" s="52">
        <v>1.3888888888888888E-2</v>
      </c>
    </row>
    <row r="48" spans="1:35" ht="15.75">
      <c r="A48" s="45" t="s">
        <v>14</v>
      </c>
      <c r="B48" s="46">
        <v>1</v>
      </c>
      <c r="C48" s="47">
        <v>0.4375</v>
      </c>
      <c r="D48" s="48">
        <v>0.58333333333333337</v>
      </c>
      <c r="E48" s="49" t="str">
        <f t="shared" ref="E48:E53" si="40">IF(H48&lt;0.006,"FD","PP")</f>
        <v>PP</v>
      </c>
      <c r="F48" s="50" t="s">
        <v>17</v>
      </c>
      <c r="G48" s="51">
        <v>6.25E-2</v>
      </c>
      <c r="H48" s="52">
        <v>1.6666666666666666E-2</v>
      </c>
      <c r="I48" s="53">
        <f t="shared" ref="I48:I53" si="41">+D48-C48</f>
        <v>0.14583333333333337</v>
      </c>
      <c r="J48" s="47">
        <f>+C48</f>
        <v>0.4375</v>
      </c>
      <c r="K48" s="48">
        <v>0.58333333333333337</v>
      </c>
      <c r="L48" s="49" t="str">
        <f t="shared" ref="L48:L53" si="42">IF(O48&lt;0.006,"FD","PP")</f>
        <v>PP</v>
      </c>
      <c r="M48" s="50" t="s">
        <v>18</v>
      </c>
      <c r="N48" s="51">
        <v>9.2361111111111116E-2</v>
      </c>
      <c r="O48" s="52">
        <v>1.7361111111111112E-2</v>
      </c>
      <c r="P48" s="53">
        <f t="shared" ref="P48:P53" si="43">+K48-J48</f>
        <v>0.14583333333333337</v>
      </c>
      <c r="Q48" s="47">
        <f>+J48</f>
        <v>0.4375</v>
      </c>
      <c r="R48" s="48">
        <v>0.58333333333333337</v>
      </c>
      <c r="S48" s="49" t="str">
        <f t="shared" ref="S48:S53" si="44">IF(V48&lt;0.006,"FD","PP")</f>
        <v>PP</v>
      </c>
      <c r="T48" s="50" t="s">
        <v>20</v>
      </c>
      <c r="U48" s="51">
        <v>8.1250000000000003E-2</v>
      </c>
      <c r="V48" s="52">
        <v>1.7361111111111112E-2</v>
      </c>
      <c r="W48" s="47">
        <f>+P48</f>
        <v>0.14583333333333337</v>
      </c>
      <c r="X48" s="48">
        <v>0.58333333333333337</v>
      </c>
      <c r="Y48" s="49" t="str">
        <f t="shared" ref="Y48:Y53" si="45">IF(AB48&lt;0.006,"FD","PP")</f>
        <v>PP</v>
      </c>
      <c r="Z48" s="50" t="s">
        <v>27</v>
      </c>
      <c r="AA48" s="51">
        <v>0.10347222222222223</v>
      </c>
      <c r="AB48" s="52">
        <v>1.7361111111111112E-2</v>
      </c>
      <c r="AC48" s="87">
        <f t="shared" ref="AC48:AC53" si="46">+X48-W48</f>
        <v>0.4375</v>
      </c>
      <c r="AD48" s="47">
        <f>+W48</f>
        <v>0.14583333333333337</v>
      </c>
      <c r="AE48" s="48">
        <v>0.58333333333333337</v>
      </c>
      <c r="AF48" s="49" t="str">
        <f t="shared" ref="AF48:AF53" si="47">IF(AI48&lt;0.006,"FD","PP")</f>
        <v>PP</v>
      </c>
      <c r="AG48" s="50" t="s">
        <v>19</v>
      </c>
      <c r="AH48" s="51">
        <v>6.9444444444444434E-2</v>
      </c>
      <c r="AI48" s="52">
        <v>1.7361111111111112E-2</v>
      </c>
    </row>
    <row r="49" spans="1:35" ht="15.75">
      <c r="A49" s="54">
        <f>+A41+1</f>
        <v>42982</v>
      </c>
      <c r="B49" s="46">
        <v>2</v>
      </c>
      <c r="C49" s="55">
        <f>+D48+G48+H48</f>
        <v>0.66250000000000009</v>
      </c>
      <c r="D49" s="48">
        <v>0.67708333333333337</v>
      </c>
      <c r="E49" s="49" t="str">
        <f t="shared" si="40"/>
        <v>PP</v>
      </c>
      <c r="F49" s="50" t="s">
        <v>17</v>
      </c>
      <c r="G49" s="51">
        <v>6.25E-2</v>
      </c>
      <c r="H49" s="52">
        <v>1.6666666666666666E-2</v>
      </c>
      <c r="I49" s="53">
        <f t="shared" si="41"/>
        <v>1.4583333333333282E-2</v>
      </c>
      <c r="J49" s="55">
        <f>+K48+N48+O48</f>
        <v>0.69305555555555565</v>
      </c>
      <c r="K49" s="48">
        <v>0.67708333333333337</v>
      </c>
      <c r="L49" s="49" t="str">
        <f t="shared" si="42"/>
        <v>PP</v>
      </c>
      <c r="M49" s="50" t="s">
        <v>18</v>
      </c>
      <c r="N49" s="51">
        <v>9.2361111111111116E-2</v>
      </c>
      <c r="O49" s="52">
        <v>1.7361111111111112E-2</v>
      </c>
      <c r="P49" s="53">
        <f t="shared" si="43"/>
        <v>-1.5972222222222276E-2</v>
      </c>
      <c r="Q49" s="55">
        <f>+R48+U48+V48</f>
        <v>0.68194444444444458</v>
      </c>
      <c r="R49" s="48">
        <v>0.67708333333333337</v>
      </c>
      <c r="S49" s="49" t="str">
        <f t="shared" si="44"/>
        <v>PP</v>
      </c>
      <c r="T49" s="50" t="s">
        <v>31</v>
      </c>
      <c r="U49" s="51">
        <v>9.0277777777777776E-2</v>
      </c>
      <c r="V49" s="52">
        <v>1.7361111111111112E-2</v>
      </c>
      <c r="W49" s="55">
        <f>+X48+AA48+AB48</f>
        <v>0.70416666666666672</v>
      </c>
      <c r="X49" s="48">
        <v>0.67708333333333337</v>
      </c>
      <c r="Y49" s="49" t="str">
        <f t="shared" si="45"/>
        <v>PP</v>
      </c>
      <c r="Z49" s="50" t="s">
        <v>26</v>
      </c>
      <c r="AA49" s="51">
        <v>7.6388888888888895E-2</v>
      </c>
      <c r="AB49" s="52">
        <v>1.7361111111111112E-2</v>
      </c>
      <c r="AC49" s="87">
        <f t="shared" si="46"/>
        <v>-2.7083333333333348E-2</v>
      </c>
      <c r="AD49" s="55">
        <f>+AE48+AH48+AI48</f>
        <v>0.67013888888888895</v>
      </c>
      <c r="AE49" s="48">
        <v>0.67708333333333337</v>
      </c>
      <c r="AF49" s="49" t="str">
        <f t="shared" si="47"/>
        <v>PP</v>
      </c>
      <c r="AG49" s="78" t="s">
        <v>29</v>
      </c>
      <c r="AH49" s="51">
        <v>6.5972222222222224E-2</v>
      </c>
      <c r="AI49" s="52">
        <v>1.7361111111111112E-2</v>
      </c>
    </row>
    <row r="50" spans="1:35" ht="15.75">
      <c r="A50" s="54"/>
      <c r="B50" s="46">
        <v>3</v>
      </c>
      <c r="C50" s="55">
        <f>+D49+G49+H49</f>
        <v>0.75625000000000009</v>
      </c>
      <c r="D50" s="48">
        <v>0.77083333333333337</v>
      </c>
      <c r="E50" s="49" t="str">
        <f t="shared" si="40"/>
        <v>PP</v>
      </c>
      <c r="F50" s="50" t="s">
        <v>18</v>
      </c>
      <c r="G50" s="51">
        <v>9.2361111111111116E-2</v>
      </c>
      <c r="H50" s="52">
        <v>1.6666666666666666E-2</v>
      </c>
      <c r="I50" s="53">
        <f t="shared" si="41"/>
        <v>1.4583333333333282E-2</v>
      </c>
      <c r="J50" s="55">
        <f>+K49+N49+O49</f>
        <v>0.78680555555555565</v>
      </c>
      <c r="K50" s="48">
        <v>0.77083333333333337</v>
      </c>
      <c r="L50" s="49" t="str">
        <f t="shared" si="42"/>
        <v>PP</v>
      </c>
      <c r="M50" s="50" t="s">
        <v>17</v>
      </c>
      <c r="N50" s="51">
        <v>6.25E-2</v>
      </c>
      <c r="O50" s="52">
        <v>1.7361111111111112E-2</v>
      </c>
      <c r="P50" s="53">
        <f t="shared" si="43"/>
        <v>-1.5972222222222276E-2</v>
      </c>
      <c r="Q50" s="55">
        <f>+R49+U49+V49</f>
        <v>0.78472222222222232</v>
      </c>
      <c r="R50" s="48">
        <v>0.77083333333333337</v>
      </c>
      <c r="S50" s="49" t="str">
        <f t="shared" si="44"/>
        <v>PP</v>
      </c>
      <c r="T50" s="50" t="s">
        <v>27</v>
      </c>
      <c r="U50" s="51">
        <v>0.10347222222222223</v>
      </c>
      <c r="V50" s="52">
        <v>1.7361111111111112E-2</v>
      </c>
      <c r="W50" s="55">
        <f>+X49+AA49+AB49</f>
        <v>0.77083333333333348</v>
      </c>
      <c r="X50" s="48">
        <v>0.77083333333333337</v>
      </c>
      <c r="Y50" s="49" t="str">
        <f t="shared" si="45"/>
        <v>PP</v>
      </c>
      <c r="Z50" s="50" t="s">
        <v>28</v>
      </c>
      <c r="AA50" s="51">
        <v>6.7361111111111108E-2</v>
      </c>
      <c r="AB50" s="52">
        <v>1.7361111111111112E-2</v>
      </c>
      <c r="AC50" s="87">
        <f t="shared" si="46"/>
        <v>0</v>
      </c>
      <c r="AD50" s="55">
        <f>+AE49+AH49+AI49</f>
        <v>0.76041666666666674</v>
      </c>
      <c r="AE50" s="48">
        <v>0.77083333333333337</v>
      </c>
      <c r="AF50" s="49" t="str">
        <f t="shared" si="47"/>
        <v>PP</v>
      </c>
      <c r="AG50" s="50" t="s">
        <v>19</v>
      </c>
      <c r="AH50" s="51">
        <v>6.9444444444444434E-2</v>
      </c>
      <c r="AI50" s="52">
        <v>1.7361111111111112E-2</v>
      </c>
    </row>
    <row r="51" spans="1:35" ht="15.75">
      <c r="A51" s="45"/>
      <c r="B51" s="46">
        <v>4</v>
      </c>
      <c r="C51" s="55">
        <f>+D50+G50+H50</f>
        <v>0.8798611111111112</v>
      </c>
      <c r="D51" s="48">
        <v>0.86458333333333337</v>
      </c>
      <c r="E51" s="49" t="str">
        <f t="shared" si="40"/>
        <v>PP</v>
      </c>
      <c r="F51" s="50" t="s">
        <v>18</v>
      </c>
      <c r="G51" s="51">
        <v>9.2361111111111116E-2</v>
      </c>
      <c r="H51" s="52">
        <v>1.0416666666666666E-2</v>
      </c>
      <c r="I51" s="53">
        <f t="shared" si="41"/>
        <v>-1.5277777777777835E-2</v>
      </c>
      <c r="J51" s="55">
        <f>+K50+N50+O50</f>
        <v>0.85069444444444453</v>
      </c>
      <c r="K51" s="48">
        <v>0.86458333333333337</v>
      </c>
      <c r="L51" s="49" t="str">
        <f t="shared" si="42"/>
        <v>PP</v>
      </c>
      <c r="M51" s="50" t="s">
        <v>17</v>
      </c>
      <c r="N51" s="51">
        <v>6.25E-2</v>
      </c>
      <c r="O51" s="52">
        <v>1.0416666666666666E-2</v>
      </c>
      <c r="P51" s="53">
        <f t="shared" si="43"/>
        <v>1.388888888888884E-2</v>
      </c>
      <c r="Q51" s="55">
        <f>+R50+U50+V50</f>
        <v>0.89166666666666672</v>
      </c>
      <c r="R51" s="48">
        <v>0.86458333333333337</v>
      </c>
      <c r="S51" s="49" t="str">
        <f t="shared" si="44"/>
        <v>PP</v>
      </c>
      <c r="T51" s="50" t="s">
        <v>20</v>
      </c>
      <c r="U51" s="51">
        <v>8.1250000000000003E-2</v>
      </c>
      <c r="V51" s="52">
        <v>1.0416666666666666E-2</v>
      </c>
      <c r="W51" s="55">
        <f>+X50+AA50+AB50</f>
        <v>0.85555555555555562</v>
      </c>
      <c r="X51" s="48">
        <v>0.86458333333333337</v>
      </c>
      <c r="Y51" s="49" t="str">
        <f t="shared" si="45"/>
        <v>PP</v>
      </c>
      <c r="Z51" s="50" t="s">
        <v>21</v>
      </c>
      <c r="AA51" s="51">
        <v>7.6388888888888895E-2</v>
      </c>
      <c r="AB51" s="52">
        <v>1.0416666666666666E-2</v>
      </c>
      <c r="AC51" s="87">
        <f t="shared" si="46"/>
        <v>9.0277777777777457E-3</v>
      </c>
      <c r="AD51" s="55">
        <f>+AE50+AH50+AI50</f>
        <v>0.85763888888888895</v>
      </c>
      <c r="AE51" s="48">
        <v>0.85416666666666663</v>
      </c>
      <c r="AF51" s="49" t="str">
        <f t="shared" si="47"/>
        <v>PP</v>
      </c>
      <c r="AG51" s="79" t="s">
        <v>32</v>
      </c>
      <c r="AH51" s="51">
        <v>4.8611111111111112E-2</v>
      </c>
      <c r="AI51" s="52">
        <v>1.0416666666666666E-2</v>
      </c>
    </row>
    <row r="52" spans="1:35" ht="15.75">
      <c r="A52" s="45"/>
      <c r="B52" s="46">
        <v>5</v>
      </c>
      <c r="C52" s="55">
        <f>+D51+G51+H51</f>
        <v>0.96736111111111112</v>
      </c>
      <c r="D52" s="48"/>
      <c r="E52" s="49" t="str">
        <f t="shared" si="40"/>
        <v>FD</v>
      </c>
      <c r="F52" s="56"/>
      <c r="G52" s="57"/>
      <c r="H52" s="52"/>
      <c r="I52" s="53">
        <f t="shared" si="41"/>
        <v>-0.96736111111111112</v>
      </c>
      <c r="J52" s="55">
        <f>+K51+N51+O51</f>
        <v>0.9375</v>
      </c>
      <c r="K52" s="48"/>
      <c r="L52" s="49" t="str">
        <f t="shared" si="42"/>
        <v>FD</v>
      </c>
      <c r="M52" s="74"/>
      <c r="N52" s="52"/>
      <c r="O52" s="52"/>
      <c r="P52" s="53">
        <f t="shared" si="43"/>
        <v>-0.9375</v>
      </c>
      <c r="Q52" s="55">
        <f>+R51+U51+V51</f>
        <v>0.95625000000000004</v>
      </c>
      <c r="R52" s="48"/>
      <c r="S52" s="49" t="str">
        <f t="shared" si="44"/>
        <v>FD</v>
      </c>
      <c r="T52" s="74"/>
      <c r="U52" s="52"/>
      <c r="V52" s="52"/>
      <c r="W52" s="55">
        <f>+X51+AA51+AB51</f>
        <v>0.95138888888888895</v>
      </c>
      <c r="X52" s="48"/>
      <c r="Y52" s="49" t="str">
        <f t="shared" si="45"/>
        <v>FD</v>
      </c>
      <c r="Z52" s="74"/>
      <c r="AA52" s="52"/>
      <c r="AB52" s="52"/>
      <c r="AC52" s="87">
        <f t="shared" si="46"/>
        <v>-0.95138888888888895</v>
      </c>
      <c r="AD52" s="55">
        <f>+AE51+AH51+AI51</f>
        <v>0.91319444444444442</v>
      </c>
      <c r="AE52" s="48"/>
      <c r="AF52" s="49" t="str">
        <f t="shared" si="47"/>
        <v>FD</v>
      </c>
      <c r="AG52" s="74"/>
      <c r="AH52" s="52"/>
      <c r="AI52" s="52"/>
    </row>
    <row r="53" spans="1:35" ht="15.75">
      <c r="A53" s="45"/>
      <c r="B53" s="46">
        <v>6</v>
      </c>
      <c r="C53" s="55">
        <f>+D52+G52+H52</f>
        <v>0</v>
      </c>
      <c r="D53" s="48">
        <v>0.99652777777777779</v>
      </c>
      <c r="E53" s="49" t="str">
        <f t="shared" si="40"/>
        <v>PP</v>
      </c>
      <c r="F53" s="58"/>
      <c r="G53" s="52"/>
      <c r="H53" s="52">
        <v>1.3888888888888888E-2</v>
      </c>
      <c r="I53" s="53">
        <f t="shared" si="41"/>
        <v>0.99652777777777779</v>
      </c>
      <c r="J53" s="55">
        <f>+K52+N52+O52</f>
        <v>0</v>
      </c>
      <c r="K53" s="48">
        <v>0.99652777777777779</v>
      </c>
      <c r="L53" s="49" t="str">
        <f t="shared" si="42"/>
        <v>PP</v>
      </c>
      <c r="M53" s="58"/>
      <c r="N53" s="52"/>
      <c r="O53" s="52">
        <v>1.3888888888888888E-2</v>
      </c>
      <c r="P53" s="53">
        <f t="shared" si="43"/>
        <v>0.99652777777777779</v>
      </c>
      <c r="Q53" s="55">
        <f>+R52+U52+V52</f>
        <v>0</v>
      </c>
      <c r="R53" s="48">
        <v>0.99652777777777779</v>
      </c>
      <c r="S53" s="49" t="str">
        <f t="shared" si="44"/>
        <v>PP</v>
      </c>
      <c r="T53" s="58"/>
      <c r="U53" s="52"/>
      <c r="V53" s="52">
        <v>1.3888888888888888E-2</v>
      </c>
      <c r="W53" s="55">
        <f>+X52+AA52+AB52</f>
        <v>0</v>
      </c>
      <c r="X53" s="48">
        <v>0.99652777777777779</v>
      </c>
      <c r="Y53" s="49" t="str">
        <f t="shared" si="45"/>
        <v>PP</v>
      </c>
      <c r="Z53" s="58"/>
      <c r="AA53" s="52"/>
      <c r="AB53" s="52">
        <v>1.3888888888888888E-2</v>
      </c>
      <c r="AC53" s="87">
        <f t="shared" si="46"/>
        <v>0.99652777777777779</v>
      </c>
      <c r="AD53" s="55">
        <f>+AE52+AH52+AI52</f>
        <v>0</v>
      </c>
      <c r="AE53" s="48">
        <v>0.99652777777777779</v>
      </c>
      <c r="AF53" s="49" t="str">
        <f t="shared" si="47"/>
        <v>PP</v>
      </c>
      <c r="AG53" s="58"/>
      <c r="AH53" s="52"/>
      <c r="AI53" s="52">
        <v>1.3888888888888888E-2</v>
      </c>
    </row>
    <row r="54" spans="1:35" ht="15.75" thickBot="1">
      <c r="A54" s="59"/>
      <c r="B54" s="60"/>
      <c r="C54" s="61"/>
      <c r="D54" s="62"/>
      <c r="E54" s="63"/>
      <c r="F54" s="64"/>
      <c r="G54" s="65"/>
      <c r="H54" s="52">
        <v>1.3888888888888888E-2</v>
      </c>
      <c r="I54" s="75"/>
      <c r="J54" s="61"/>
      <c r="K54" s="62"/>
      <c r="L54" s="63"/>
      <c r="M54" s="64"/>
      <c r="N54" s="65"/>
      <c r="O54" s="52">
        <v>1.3888888888888888E-2</v>
      </c>
      <c r="P54" s="75"/>
      <c r="Q54" s="61"/>
      <c r="R54" s="62"/>
      <c r="S54" s="63"/>
      <c r="T54" s="64"/>
      <c r="U54" s="65"/>
      <c r="V54" s="52">
        <v>1.3888888888888888E-2</v>
      </c>
      <c r="W54" s="61"/>
      <c r="X54" s="62"/>
      <c r="Y54" s="63"/>
      <c r="Z54" s="64"/>
      <c r="AA54" s="65"/>
      <c r="AB54" s="52">
        <v>1.3888888888888888E-2</v>
      </c>
      <c r="AC54" s="90"/>
      <c r="AD54" s="61"/>
      <c r="AE54" s="62"/>
      <c r="AF54" s="63"/>
      <c r="AG54" s="64"/>
      <c r="AH54" s="65"/>
      <c r="AI54" s="52">
        <v>1.3888888888888888E-2</v>
      </c>
    </row>
    <row r="55" spans="1:35">
      <c r="A55" s="37"/>
      <c r="B55" s="67"/>
      <c r="C55" s="68"/>
      <c r="D55" s="69"/>
      <c r="E55" s="70"/>
      <c r="F55" s="71"/>
      <c r="G55" s="72"/>
      <c r="H55" s="52">
        <v>1.3888888888888888E-2</v>
      </c>
      <c r="I55" s="75"/>
      <c r="J55" s="68"/>
      <c r="K55" s="69"/>
      <c r="L55" s="70"/>
      <c r="M55" s="71"/>
      <c r="N55" s="72"/>
      <c r="O55" s="52">
        <v>1.3888888888888888E-2</v>
      </c>
      <c r="P55" s="75"/>
      <c r="Q55" s="68"/>
      <c r="R55" s="69"/>
      <c r="S55" s="70"/>
      <c r="T55" s="71"/>
      <c r="U55" s="72"/>
      <c r="V55" s="52">
        <v>1.3888888888888888E-2</v>
      </c>
      <c r="W55" s="68"/>
      <c r="X55" s="69"/>
      <c r="Y55" s="70"/>
      <c r="Z55" s="71"/>
      <c r="AA55" s="72"/>
      <c r="AB55" s="52">
        <v>1.3888888888888888E-2</v>
      </c>
      <c r="AC55" s="90"/>
      <c r="AD55" s="68"/>
      <c r="AE55" s="69"/>
      <c r="AF55" s="70"/>
      <c r="AG55" s="71"/>
      <c r="AH55" s="72"/>
      <c r="AI55" s="52">
        <v>1.3888888888888888E-2</v>
      </c>
    </row>
    <row r="56" spans="1:35" ht="15.75">
      <c r="A56" s="45" t="s">
        <v>15</v>
      </c>
      <c r="B56" s="46">
        <v>1</v>
      </c>
      <c r="C56" s="47">
        <v>0.4375</v>
      </c>
      <c r="D56" s="48">
        <v>0.58333333333333337</v>
      </c>
      <c r="E56" s="49" t="str">
        <f t="shared" ref="E56:E60" si="48">IF(H56&lt;0.006,"FD","PP")</f>
        <v>PP</v>
      </c>
      <c r="F56" s="50" t="s">
        <v>17</v>
      </c>
      <c r="G56" s="51">
        <v>6.25E-2</v>
      </c>
      <c r="H56" s="52">
        <v>1.6666666666666666E-2</v>
      </c>
      <c r="I56" s="53">
        <f t="shared" ref="I56:I60" si="49">+D56-C56</f>
        <v>0.14583333333333337</v>
      </c>
      <c r="J56" s="47">
        <f>+C56</f>
        <v>0.4375</v>
      </c>
      <c r="K56" s="48">
        <v>0.58333333333333337</v>
      </c>
      <c r="L56" s="49" t="str">
        <f>IF(O56&lt;0.006,"FD","PP")</f>
        <v>PP</v>
      </c>
      <c r="M56" s="50" t="s">
        <v>18</v>
      </c>
      <c r="N56" s="51">
        <v>9.2361111111111116E-2</v>
      </c>
      <c r="O56" s="52">
        <v>1.7361111111111112E-2</v>
      </c>
      <c r="P56" s="53">
        <f t="shared" ref="P56:P60" si="50">+K56-J56</f>
        <v>0.14583333333333337</v>
      </c>
      <c r="Q56" s="47">
        <f>+J56</f>
        <v>0.4375</v>
      </c>
      <c r="R56" s="48">
        <v>0.58333333333333337</v>
      </c>
      <c r="S56" s="49" t="str">
        <f t="shared" ref="S56:S60" si="51">IF(V56&lt;0.006,"FD","PP")</f>
        <v>PP</v>
      </c>
      <c r="T56" s="50" t="s">
        <v>20</v>
      </c>
      <c r="U56" s="51">
        <v>8.1250000000000003E-2</v>
      </c>
      <c r="V56" s="52">
        <v>1.7361111111111112E-2</v>
      </c>
      <c r="W56" s="47">
        <f>+P56</f>
        <v>0.14583333333333337</v>
      </c>
      <c r="X56" s="48">
        <v>0.58333333333333337</v>
      </c>
      <c r="Y56" s="49" t="str">
        <f t="shared" ref="Y56:Y60" si="52">IF(AB56&lt;0.006,"FD","PP")</f>
        <v>PP</v>
      </c>
      <c r="Z56" s="50" t="s">
        <v>21</v>
      </c>
      <c r="AA56" s="51">
        <v>7.6388888888888895E-2</v>
      </c>
      <c r="AB56" s="52">
        <v>1.7361111111111112E-2</v>
      </c>
      <c r="AC56" s="87">
        <f t="shared" ref="AC56:AC60" si="53">+X56-W56</f>
        <v>0.4375</v>
      </c>
      <c r="AD56" s="47">
        <f>+W56</f>
        <v>0.14583333333333337</v>
      </c>
      <c r="AE56" s="48">
        <v>0.58333333333333337</v>
      </c>
      <c r="AF56" s="49" t="str">
        <f t="shared" ref="AF56:AF60" si="54">IF(AI56&lt;0.006,"FD","PP")</f>
        <v>PP</v>
      </c>
      <c r="AG56" s="78" t="s">
        <v>29</v>
      </c>
      <c r="AH56" s="51">
        <v>6.5972222222222224E-2</v>
      </c>
      <c r="AI56" s="52">
        <v>1.7361111111111112E-2</v>
      </c>
    </row>
    <row r="57" spans="1:35" ht="15.75">
      <c r="A57" s="54">
        <f>+A49+1</f>
        <v>42983</v>
      </c>
      <c r="B57" s="46">
        <v>2</v>
      </c>
      <c r="C57" s="55">
        <f>+D56+G56+H56</f>
        <v>0.66250000000000009</v>
      </c>
      <c r="D57" s="48">
        <v>0.67708333333333337</v>
      </c>
      <c r="E57" s="49" t="str">
        <f t="shared" si="48"/>
        <v>PP</v>
      </c>
      <c r="F57" s="50" t="s">
        <v>17</v>
      </c>
      <c r="G57" s="51">
        <v>6.25E-2</v>
      </c>
      <c r="H57" s="52">
        <v>1.6666666666666666E-2</v>
      </c>
      <c r="I57" s="53">
        <f t="shared" si="49"/>
        <v>1.4583333333333282E-2</v>
      </c>
      <c r="J57" s="55">
        <f>+K56+N56+O56</f>
        <v>0.69305555555555565</v>
      </c>
      <c r="K57" s="48">
        <v>0.67708333333333337</v>
      </c>
      <c r="L57" s="49" t="str">
        <f>IF(O57&lt;0.006,"FD","PP")</f>
        <v>PP</v>
      </c>
      <c r="M57" s="50" t="s">
        <v>18</v>
      </c>
      <c r="N57" s="51">
        <v>9.2361111111111116E-2</v>
      </c>
      <c r="O57" s="52">
        <v>1.7361111111111112E-2</v>
      </c>
      <c r="P57" s="53">
        <f t="shared" si="50"/>
        <v>-1.5972222222222276E-2</v>
      </c>
      <c r="Q57" s="55">
        <f>+R56+U56+V56</f>
        <v>0.68194444444444458</v>
      </c>
      <c r="R57" s="48">
        <v>0.67708333333333337</v>
      </c>
      <c r="S57" s="49" t="str">
        <f t="shared" si="51"/>
        <v>PP</v>
      </c>
      <c r="T57" s="50" t="s">
        <v>20</v>
      </c>
      <c r="U57" s="51">
        <v>8.1250000000000003E-2</v>
      </c>
      <c r="V57" s="52">
        <v>1.7361111111111112E-2</v>
      </c>
      <c r="W57" s="55">
        <f>+X56+AA56+AB56</f>
        <v>0.67708333333333348</v>
      </c>
      <c r="X57" s="48">
        <v>0.67708333333333337</v>
      </c>
      <c r="Y57" s="49" t="str">
        <f t="shared" si="52"/>
        <v>PP</v>
      </c>
      <c r="Z57" s="50" t="s">
        <v>27</v>
      </c>
      <c r="AA57" s="51">
        <v>0.10347222222222223</v>
      </c>
      <c r="AB57" s="52">
        <v>1.7361111111111112E-2</v>
      </c>
      <c r="AC57" s="87">
        <f t="shared" si="53"/>
        <v>0</v>
      </c>
      <c r="AD57" s="55">
        <f>+AE56+AH56+AI56</f>
        <v>0.66666666666666674</v>
      </c>
      <c r="AE57" s="48">
        <v>0.67708333333333337</v>
      </c>
      <c r="AF57" s="49" t="str">
        <f t="shared" si="54"/>
        <v>PP</v>
      </c>
      <c r="AG57" s="50" t="s">
        <v>19</v>
      </c>
      <c r="AH57" s="51">
        <v>6.9444444444444434E-2</v>
      </c>
      <c r="AI57" s="52">
        <v>1.7361111111111112E-2</v>
      </c>
    </row>
    <row r="58" spans="1:35" ht="15.75">
      <c r="A58" s="54"/>
      <c r="B58" s="46">
        <v>3</v>
      </c>
      <c r="C58" s="55">
        <f>+D57+G57+H57</f>
        <v>0.75625000000000009</v>
      </c>
      <c r="D58" s="48">
        <v>0.77083333333333337</v>
      </c>
      <c r="E58" s="49" t="str">
        <f t="shared" si="48"/>
        <v>PP</v>
      </c>
      <c r="F58" s="50" t="s">
        <v>18</v>
      </c>
      <c r="G58" s="51">
        <v>9.2361111111111116E-2</v>
      </c>
      <c r="H58" s="52">
        <v>1.6666666666666666E-2</v>
      </c>
      <c r="I58" s="53">
        <f t="shared" si="49"/>
        <v>1.4583333333333282E-2</v>
      </c>
      <c r="J58" s="55">
        <f>+K57+N57+O57</f>
        <v>0.78680555555555565</v>
      </c>
      <c r="K58" s="48">
        <v>0.77083333333333337</v>
      </c>
      <c r="L58" s="49" t="str">
        <f>IF(O58&lt;0.006,"FD","PP")</f>
        <v>PP</v>
      </c>
      <c r="M58" s="50" t="s">
        <v>17</v>
      </c>
      <c r="N58" s="51">
        <v>6.25E-2</v>
      </c>
      <c r="O58" s="52">
        <v>1.7361111111111112E-2</v>
      </c>
      <c r="P58" s="53">
        <f t="shared" si="50"/>
        <v>-1.5972222222222276E-2</v>
      </c>
      <c r="Q58" s="55">
        <f>+R57+U57+V57</f>
        <v>0.77569444444444458</v>
      </c>
      <c r="R58" s="48">
        <v>0.77083333333333337</v>
      </c>
      <c r="S58" s="49" t="str">
        <f t="shared" si="51"/>
        <v>PP</v>
      </c>
      <c r="T58" s="50" t="s">
        <v>30</v>
      </c>
      <c r="U58" s="51">
        <v>7.6388888888888895E-2</v>
      </c>
      <c r="V58" s="52">
        <v>1.7361111111111112E-2</v>
      </c>
      <c r="W58" s="55">
        <f>+X57+AA57+AB57</f>
        <v>0.79791666666666672</v>
      </c>
      <c r="X58" s="48">
        <v>0.77083333333333337</v>
      </c>
      <c r="Y58" s="49" t="str">
        <f t="shared" si="52"/>
        <v>PP</v>
      </c>
      <c r="Z58" s="50" t="s">
        <v>21</v>
      </c>
      <c r="AA58" s="51">
        <v>7.6388888888888895E-2</v>
      </c>
      <c r="AB58" s="52">
        <v>1.7361111111111112E-2</v>
      </c>
      <c r="AC58" s="87">
        <f t="shared" si="53"/>
        <v>-2.7083333333333348E-2</v>
      </c>
      <c r="AD58" s="55">
        <f>+AE57+AH57+AI57</f>
        <v>0.76388888888888895</v>
      </c>
      <c r="AE58" s="48">
        <v>0.77083333333333337</v>
      </c>
      <c r="AF58" s="49" t="str">
        <f t="shared" si="54"/>
        <v>PP</v>
      </c>
      <c r="AG58" s="79" t="s">
        <v>32</v>
      </c>
      <c r="AH58" s="51">
        <v>4.8611111111111112E-2</v>
      </c>
      <c r="AI58" s="52">
        <v>1.7361111111111112E-2</v>
      </c>
    </row>
    <row r="59" spans="1:35" ht="15.75">
      <c r="A59" s="45"/>
      <c r="B59" s="46">
        <v>4</v>
      </c>
      <c r="C59" s="55">
        <f>+D58+G58+H58</f>
        <v>0.8798611111111112</v>
      </c>
      <c r="D59" s="48">
        <v>0.86458333333333337</v>
      </c>
      <c r="E59" s="49" t="str">
        <f t="shared" si="48"/>
        <v>PP</v>
      </c>
      <c r="F59" s="50" t="s">
        <v>18</v>
      </c>
      <c r="G59" s="51">
        <v>9.2361111111111116E-2</v>
      </c>
      <c r="H59" s="52">
        <v>1.0416666666666666E-2</v>
      </c>
      <c r="I59" s="53">
        <f t="shared" si="49"/>
        <v>-1.5277777777777835E-2</v>
      </c>
      <c r="J59" s="55">
        <f>+K58+N58+O58</f>
        <v>0.85069444444444453</v>
      </c>
      <c r="K59" s="48">
        <v>0.86458333333333337</v>
      </c>
      <c r="L59" s="49" t="str">
        <f>IF(O59&lt;0.006,"FD","PP")</f>
        <v>PP</v>
      </c>
      <c r="M59" s="50" t="s">
        <v>17</v>
      </c>
      <c r="N59" s="51">
        <v>6.25E-2</v>
      </c>
      <c r="O59" s="52">
        <v>1.0416666666666666E-2</v>
      </c>
      <c r="P59" s="53">
        <f t="shared" si="50"/>
        <v>1.388888888888884E-2</v>
      </c>
      <c r="Q59" s="55">
        <f>+R58+U58+V58</f>
        <v>0.86458333333333348</v>
      </c>
      <c r="R59" s="48">
        <v>0.86458333333333337</v>
      </c>
      <c r="S59" s="49" t="str">
        <f t="shared" si="51"/>
        <v>PP</v>
      </c>
      <c r="T59" s="50" t="s">
        <v>27</v>
      </c>
      <c r="U59" s="51">
        <v>0.10347222222222223</v>
      </c>
      <c r="V59" s="52">
        <v>1.0416666666666666E-2</v>
      </c>
      <c r="W59" s="55">
        <f>+X58+AA58+AB58</f>
        <v>0.86458333333333348</v>
      </c>
      <c r="X59" s="48">
        <v>0.86458333333333337</v>
      </c>
      <c r="Y59" s="49" t="str">
        <f t="shared" si="52"/>
        <v>PP</v>
      </c>
      <c r="Z59" s="50" t="s">
        <v>28</v>
      </c>
      <c r="AA59" s="51">
        <v>6.7361111111111108E-2</v>
      </c>
      <c r="AB59" s="52">
        <v>1.0416666666666666E-2</v>
      </c>
      <c r="AC59" s="87">
        <f t="shared" si="53"/>
        <v>0</v>
      </c>
      <c r="AD59" s="55">
        <f>+AE58+AH58+AI58</f>
        <v>0.83680555555555569</v>
      </c>
      <c r="AE59" s="48">
        <v>0.86458333333333337</v>
      </c>
      <c r="AF59" s="49" t="str">
        <f t="shared" si="54"/>
        <v>PP</v>
      </c>
      <c r="AG59" s="50" t="s">
        <v>19</v>
      </c>
      <c r="AH59" s="51">
        <v>6.9444444444444434E-2</v>
      </c>
      <c r="AI59" s="52">
        <v>1.0416666666666666E-2</v>
      </c>
    </row>
    <row r="60" spans="1:35" ht="15.75">
      <c r="A60" s="45"/>
      <c r="B60" s="46">
        <v>5</v>
      </c>
      <c r="C60" s="55">
        <f>+D59+G59+H59</f>
        <v>0.96736111111111112</v>
      </c>
      <c r="D60" s="48"/>
      <c r="E60" s="49" t="str">
        <f t="shared" si="48"/>
        <v>FD</v>
      </c>
      <c r="F60" s="56"/>
      <c r="G60" s="57"/>
      <c r="H60" s="52"/>
      <c r="I60" s="53">
        <f t="shared" si="49"/>
        <v>-0.96736111111111112</v>
      </c>
      <c r="J60" s="55">
        <f>+K59+N59+O59</f>
        <v>0.9375</v>
      </c>
      <c r="K60" s="48"/>
      <c r="L60" s="49" t="s">
        <v>16</v>
      </c>
      <c r="M60" s="74"/>
      <c r="N60" s="57">
        <v>8.3333333333333329E-2</v>
      </c>
      <c r="O60" s="52"/>
      <c r="P60" s="53">
        <f t="shared" si="50"/>
        <v>-0.9375</v>
      </c>
      <c r="Q60" s="55">
        <f>+R59+U59+V59</f>
        <v>0.97847222222222219</v>
      </c>
      <c r="R60" s="48"/>
      <c r="S60" s="49" t="str">
        <f t="shared" si="51"/>
        <v>FD</v>
      </c>
      <c r="T60" s="74"/>
      <c r="U60" s="52">
        <v>7.4999999999999997E-2</v>
      </c>
      <c r="V60" s="52"/>
      <c r="W60" s="55">
        <f>+X59+AA59+AB59</f>
        <v>0.94236111111111109</v>
      </c>
      <c r="X60" s="48"/>
      <c r="Y60" s="49" t="str">
        <f t="shared" si="52"/>
        <v>FD</v>
      </c>
      <c r="Z60" s="74"/>
      <c r="AA60" s="52">
        <v>0.11041666666666666</v>
      </c>
      <c r="AB60" s="52"/>
      <c r="AC60" s="87">
        <f t="shared" si="53"/>
        <v>-0.94236111111111109</v>
      </c>
      <c r="AD60" s="55">
        <f>+AE59+AH59+AI59</f>
        <v>0.94444444444444442</v>
      </c>
      <c r="AE60" s="48"/>
      <c r="AF60" s="49" t="str">
        <f t="shared" si="54"/>
        <v>FD</v>
      </c>
      <c r="AG60" s="74"/>
      <c r="AH60" s="51">
        <v>6.9444444444444434E-2</v>
      </c>
      <c r="AI60" s="52"/>
    </row>
    <row r="64" spans="1:35">
      <c r="D64" s="76">
        <v>1</v>
      </c>
      <c r="E64" s="77" t="s">
        <v>22</v>
      </c>
      <c r="F64" s="50"/>
      <c r="G64" s="51"/>
    </row>
    <row r="65" spans="4:7">
      <c r="D65" s="76">
        <v>2</v>
      </c>
      <c r="E65" s="77" t="s">
        <v>22</v>
      </c>
      <c r="F65" s="50" t="s">
        <v>27</v>
      </c>
      <c r="G65" s="51">
        <v>0.10347222222222223</v>
      </c>
    </row>
    <row r="66" spans="4:7">
      <c r="D66" s="76">
        <v>3</v>
      </c>
      <c r="E66" s="77" t="s">
        <v>22</v>
      </c>
      <c r="F66" s="50" t="s">
        <v>28</v>
      </c>
      <c r="G66" s="51">
        <v>6.7361111111111108E-2</v>
      </c>
    </row>
    <row r="67" spans="4:7">
      <c r="D67" s="76">
        <v>4</v>
      </c>
      <c r="E67" s="77" t="s">
        <v>22</v>
      </c>
      <c r="F67" s="50"/>
      <c r="G67" s="51"/>
    </row>
    <row r="68" spans="4:7">
      <c r="D68" s="76">
        <v>5</v>
      </c>
      <c r="E68" s="77" t="s">
        <v>22</v>
      </c>
      <c r="F68" s="50"/>
      <c r="G68" s="51"/>
    </row>
    <row r="69" spans="4:7">
      <c r="D69" s="76">
        <v>6</v>
      </c>
      <c r="E69" s="77" t="s">
        <v>22</v>
      </c>
      <c r="F69" s="50" t="s">
        <v>30</v>
      </c>
      <c r="G69" s="51">
        <v>7.6388888888888895E-2</v>
      </c>
    </row>
    <row r="70" spans="4:7">
      <c r="D70" s="76">
        <v>7</v>
      </c>
      <c r="E70" s="77" t="s">
        <v>22</v>
      </c>
      <c r="F70" s="50" t="s">
        <v>18</v>
      </c>
      <c r="G70" s="51">
        <v>9.2361111111111116E-2</v>
      </c>
    </row>
    <row r="71" spans="4:7">
      <c r="D71" s="76">
        <v>8</v>
      </c>
      <c r="E71" s="77" t="s">
        <v>22</v>
      </c>
      <c r="F71" s="50" t="s">
        <v>20</v>
      </c>
      <c r="G71" s="51">
        <v>8.1250000000000003E-2</v>
      </c>
    </row>
    <row r="72" spans="4:7">
      <c r="D72" s="76">
        <v>9</v>
      </c>
      <c r="E72" s="77" t="s">
        <v>22</v>
      </c>
      <c r="F72" s="50" t="s">
        <v>19</v>
      </c>
      <c r="G72" s="51">
        <v>6.9444444444444434E-2</v>
      </c>
    </row>
    <row r="73" spans="4:7">
      <c r="D73" s="76">
        <v>10</v>
      </c>
      <c r="E73" s="77" t="s">
        <v>22</v>
      </c>
      <c r="F73" s="50" t="s">
        <v>21</v>
      </c>
      <c r="G73" s="51">
        <v>7.6388888888888895E-2</v>
      </c>
    </row>
    <row r="74" spans="4:7">
      <c r="D74" s="76">
        <v>11</v>
      </c>
      <c r="E74" s="77" t="s">
        <v>22</v>
      </c>
      <c r="F74" s="50" t="s">
        <v>26</v>
      </c>
      <c r="G74" s="51">
        <v>7.6388888888888895E-2</v>
      </c>
    </row>
    <row r="75" spans="4:7">
      <c r="D75" s="76">
        <v>12</v>
      </c>
      <c r="E75" s="77" t="s">
        <v>22</v>
      </c>
      <c r="F75" s="50" t="s">
        <v>17</v>
      </c>
      <c r="G75" s="51">
        <v>6.25E-2</v>
      </c>
    </row>
    <row r="76" spans="4:7">
      <c r="D76" s="76">
        <v>13</v>
      </c>
      <c r="E76" s="77" t="s">
        <v>22</v>
      </c>
      <c r="F76" s="50"/>
      <c r="G76" s="51"/>
    </row>
    <row r="77" spans="4:7">
      <c r="D77" s="76">
        <v>14</v>
      </c>
      <c r="E77" s="77" t="s">
        <v>22</v>
      </c>
      <c r="F77" s="50"/>
      <c r="G77" s="51"/>
    </row>
    <row r="78" spans="4:7">
      <c r="D78" s="76">
        <v>15</v>
      </c>
      <c r="E78" s="77" t="s">
        <v>22</v>
      </c>
      <c r="F78" s="78" t="s">
        <v>29</v>
      </c>
      <c r="G78" s="51">
        <v>6.5972222222222224E-2</v>
      </c>
    </row>
    <row r="79" spans="4:7">
      <c r="D79" s="76">
        <v>16</v>
      </c>
      <c r="E79" s="77" t="s">
        <v>22</v>
      </c>
      <c r="F79" s="50" t="s">
        <v>38</v>
      </c>
      <c r="G79" s="51">
        <v>7.8472222222222221E-2</v>
      </c>
    </row>
    <row r="80" spans="4:7">
      <c r="D80" s="76">
        <v>17</v>
      </c>
      <c r="E80" s="77" t="s">
        <v>22</v>
      </c>
      <c r="F80" s="50"/>
      <c r="G80" s="51"/>
    </row>
    <row r="81" spans="4:7">
      <c r="D81" s="76">
        <v>19</v>
      </c>
      <c r="E81" s="77" t="s">
        <v>22</v>
      </c>
      <c r="F81" s="50"/>
      <c r="G81" s="51"/>
    </row>
    <row r="82" spans="4:7">
      <c r="D82" s="76">
        <v>20</v>
      </c>
      <c r="E82" s="77" t="s">
        <v>22</v>
      </c>
      <c r="F82" s="50"/>
      <c r="G82" s="51"/>
    </row>
    <row r="83" spans="4:7">
      <c r="D83" s="76">
        <v>21</v>
      </c>
      <c r="E83" s="77" t="s">
        <v>22</v>
      </c>
      <c r="F83" s="50"/>
      <c r="G83" s="51"/>
    </row>
    <row r="84" spans="4:7">
      <c r="D84" s="76">
        <v>22</v>
      </c>
      <c r="E84" s="77" t="s">
        <v>22</v>
      </c>
      <c r="F84" s="50" t="s">
        <v>31</v>
      </c>
      <c r="G84" s="51">
        <v>9.0277777777777776E-2</v>
      </c>
    </row>
    <row r="85" spans="4:7">
      <c r="D85" s="76">
        <v>23</v>
      </c>
      <c r="E85" s="77" t="s">
        <v>22</v>
      </c>
      <c r="F85" s="50"/>
      <c r="G85" s="51"/>
    </row>
    <row r="86" spans="4:7">
      <c r="D86" s="76">
        <v>24</v>
      </c>
      <c r="E86" s="77" t="s">
        <v>22</v>
      </c>
      <c r="F86" s="50"/>
      <c r="G86" s="51"/>
    </row>
    <row r="87" spans="4:7">
      <c r="D87" s="76">
        <v>25</v>
      </c>
      <c r="E87" s="77" t="s">
        <v>22</v>
      </c>
      <c r="F87" s="50"/>
      <c r="G87" s="51"/>
    </row>
    <row r="88" spans="4:7">
      <c r="D88" s="76">
        <v>26</v>
      </c>
      <c r="E88" s="77" t="s">
        <v>22</v>
      </c>
      <c r="F88" s="50"/>
      <c r="G88" s="51"/>
    </row>
    <row r="89" spans="4:7">
      <c r="D89" s="76">
        <v>27</v>
      </c>
      <c r="E89" s="77" t="s">
        <v>22</v>
      </c>
      <c r="F89" s="79" t="s">
        <v>32</v>
      </c>
      <c r="G89" s="51">
        <v>4.8611111111111112E-2</v>
      </c>
    </row>
    <row r="90" spans="4:7">
      <c r="D90" s="76">
        <v>28</v>
      </c>
      <c r="E90" s="77" t="s">
        <v>22</v>
      </c>
      <c r="F90" s="50"/>
      <c r="G90" s="51"/>
    </row>
    <row r="91" spans="4:7">
      <c r="D91" s="76">
        <v>29</v>
      </c>
      <c r="E91" s="77" t="s">
        <v>22</v>
      </c>
      <c r="F91" s="50"/>
      <c r="G91" s="51"/>
    </row>
    <row r="92" spans="4:7">
      <c r="D92" s="76">
        <v>30</v>
      </c>
      <c r="E92" s="77" t="s">
        <v>22</v>
      </c>
      <c r="F92" s="50"/>
      <c r="G92" s="51"/>
    </row>
    <row r="93" spans="4:7">
      <c r="D93" s="76">
        <v>31</v>
      </c>
      <c r="E93" s="77" t="s">
        <v>22</v>
      </c>
      <c r="F93" s="50"/>
      <c r="G93" s="51"/>
    </row>
    <row r="94" spans="4:7">
      <c r="D94" s="76">
        <v>32</v>
      </c>
      <c r="E94" s="77" t="s">
        <v>22</v>
      </c>
      <c r="F94" s="50"/>
      <c r="G94" s="51"/>
    </row>
    <row r="95" spans="4:7">
      <c r="D95" s="76">
        <v>33</v>
      </c>
      <c r="E95" s="77" t="s">
        <v>22</v>
      </c>
      <c r="F95" s="50"/>
      <c r="G95" s="51"/>
    </row>
    <row r="96" spans="4:7">
      <c r="D96" s="76">
        <v>34</v>
      </c>
      <c r="E96" s="77" t="s">
        <v>22</v>
      </c>
      <c r="F96" s="50"/>
      <c r="G96" s="51"/>
    </row>
    <row r="97" spans="4:7">
      <c r="D97" s="76">
        <v>35</v>
      </c>
      <c r="E97" s="77" t="s">
        <v>22</v>
      </c>
      <c r="F97" s="50"/>
      <c r="G97" s="51"/>
    </row>
    <row r="98" spans="4:7">
      <c r="D98" s="76">
        <v>36</v>
      </c>
      <c r="E98" s="77" t="s">
        <v>22</v>
      </c>
      <c r="F98" s="50"/>
      <c r="G98" s="51"/>
    </row>
    <row r="99" spans="4:7">
      <c r="D99" s="76">
        <v>37</v>
      </c>
      <c r="E99" s="77" t="s">
        <v>22</v>
      </c>
      <c r="F99" s="50"/>
      <c r="G99" s="51"/>
    </row>
    <row r="100" spans="4:7">
      <c r="D100" s="76">
        <v>38</v>
      </c>
      <c r="E100" s="77" t="s">
        <v>23</v>
      </c>
      <c r="F100" s="50"/>
      <c r="G100" s="51"/>
    </row>
    <row r="101" spans="4:7">
      <c r="D101" s="76">
        <v>39</v>
      </c>
      <c r="E101" s="77" t="s">
        <v>24</v>
      </c>
      <c r="F101" s="50"/>
      <c r="G101" s="51"/>
    </row>
    <row r="102" spans="4:7">
      <c r="D102" s="76">
        <v>40</v>
      </c>
      <c r="E102" s="77" t="s">
        <v>22</v>
      </c>
      <c r="F102" s="50"/>
      <c r="G102" s="51"/>
    </row>
    <row r="103" spans="4:7">
      <c r="D103" s="76">
        <v>41</v>
      </c>
      <c r="E103" s="77" t="s">
        <v>24</v>
      </c>
      <c r="F103" s="50"/>
      <c r="G103" s="51"/>
    </row>
    <row r="104" spans="4:7">
      <c r="D104" s="76">
        <v>42</v>
      </c>
      <c r="E104" s="77" t="s">
        <v>24</v>
      </c>
      <c r="F104" s="50"/>
      <c r="G104" s="51"/>
    </row>
    <row r="105" spans="4:7">
      <c r="D105" s="76">
        <v>43</v>
      </c>
      <c r="E105" s="77" t="s">
        <v>24</v>
      </c>
      <c r="F105" s="50"/>
      <c r="G105" s="51"/>
    </row>
    <row r="106" spans="4:7">
      <c r="D106" s="76">
        <v>44</v>
      </c>
      <c r="E106" s="77" t="s">
        <v>24</v>
      </c>
      <c r="F106" s="50"/>
      <c r="G106" s="51"/>
    </row>
    <row r="107" spans="4:7">
      <c r="D107" s="76">
        <v>45</v>
      </c>
      <c r="E107" s="77" t="s">
        <v>24</v>
      </c>
      <c r="F107" s="50"/>
      <c r="G107" s="51"/>
    </row>
    <row r="108" spans="4:7">
      <c r="D108" s="76">
        <v>46</v>
      </c>
      <c r="E108" s="77" t="s">
        <v>24</v>
      </c>
      <c r="F108" s="50"/>
      <c r="G108" s="51"/>
    </row>
    <row r="109" spans="4:7">
      <c r="D109" s="76">
        <v>47</v>
      </c>
      <c r="E109" s="80"/>
      <c r="F109" s="50"/>
      <c r="G109" s="51"/>
    </row>
    <row r="110" spans="4:7">
      <c r="D110" s="81"/>
      <c r="E110" s="81"/>
      <c r="F110" s="81"/>
      <c r="G110" s="81"/>
    </row>
    <row r="111" spans="4:7">
      <c r="D111" s="81"/>
      <c r="E111" s="82" t="s">
        <v>25</v>
      </c>
      <c r="F111" s="83">
        <f>40-COUNTBLANK($F$64:$F$109)</f>
        <v>7</v>
      </c>
      <c r="G111" s="81"/>
    </row>
  </sheetData>
  <mergeCells count="8">
    <mergeCell ref="X6:Z6"/>
    <mergeCell ref="AE6:AG6"/>
    <mergeCell ref="F2:H2"/>
    <mergeCell ref="M2:R2"/>
    <mergeCell ref="M3:R3"/>
    <mergeCell ref="D6:F6"/>
    <mergeCell ref="K6:M6"/>
    <mergeCell ref="R6:T6"/>
  </mergeCells>
  <conditionalFormatting sqref="C8 C30:C32 C16 C22:C24 C38:C40 C46:C48 J8 Q8 J16 J22:J24 J30:J32 J38:J40 J46:J48 Q22:Q24 Q30:Q32 Q38:Q40 Q46:Q48 Q54:Q56 J54:J56 Q16 C54:C56">
    <cfRule type="expression" dxfId="98" priority="99" stopIfTrue="1">
      <formula>D8-C8&lt;0</formula>
    </cfRule>
  </conditionalFormatting>
  <conditionalFormatting sqref="D14:D15 D22:D23 D30:D31 D38:D39 D46:D47 D54:D55 K14:K15 K22:K23 K30:K31 K38:K39 K46:K47 K54:K55 R14:R15 R22:R23 R30:R31 R38:R39 R46:R47 R54:R55">
    <cfRule type="expression" dxfId="97" priority="98" stopIfTrue="1">
      <formula>D14-C14&lt;0</formula>
    </cfRule>
  </conditionalFormatting>
  <conditionalFormatting sqref="C9:C13 C33:C37 C17:C21 C25:C29 C41:C45 C49:C53 J9:J13 J25:J29 J33:J37 J41:J45 J49:J53 J57:J60 Q9:Q13 Q17:Q21 Q25:Q29 Q33:Q37 Q41:Q45 Q49:Q53 Q57:Q60 C57:C60 J17:J21">
    <cfRule type="expression" dxfId="96" priority="96" stopIfTrue="1">
      <formula>D9-C9&lt;0</formula>
    </cfRule>
    <cfRule type="expression" dxfId="95" priority="97" stopIfTrue="1">
      <formula>G9=0</formula>
    </cfRule>
  </conditionalFormatting>
  <conditionalFormatting sqref="E8:E13 E40:E45 E32:E37 E16:E21 L8:L13 L40:L45 L32:L37 S8:S13 S40:S45 S32:S37 L16:L21 S16:S21 E24:E29 L24:L29 S24:S29 E48:E53 E56:E60 L48:L53 S48:S53 S56:S60 L56:L60">
    <cfRule type="expression" dxfId="94" priority="94" stopIfTrue="1">
      <formula>G8=0</formula>
    </cfRule>
    <cfRule type="cellIs" dxfId="93" priority="95" stopIfTrue="1" operator="equal">
      <formula>"FD"</formula>
    </cfRule>
  </conditionalFormatting>
  <conditionalFormatting sqref="D40:D45 D32:D37 D24:D29 D56:D60 D48:D53 D16:D21 D8:D13 K40:K45 K32:K37 K24:K29 K56:K60 K48:K53 K16:K21 K8:K13 R40:R45 R32:R37 R24:R29 R56:R60 R48:R53 R16:R21 R8:R13">
    <cfRule type="expression" dxfId="92" priority="91" stopIfTrue="1">
      <formula>D8-C8&lt;0</formula>
    </cfRule>
    <cfRule type="expression" dxfId="91" priority="92" stopIfTrue="1">
      <formula>G8=0</formula>
    </cfRule>
    <cfRule type="expression" dxfId="90" priority="93" stopIfTrue="1">
      <formula>I8&gt;0.01</formula>
    </cfRule>
  </conditionalFormatting>
  <conditionalFormatting sqref="M2">
    <cfRule type="expression" dxfId="89" priority="89" stopIfTrue="1">
      <formula>$Y2&gt;0</formula>
    </cfRule>
    <cfRule type="expression" dxfId="88" priority="90" stopIfTrue="1">
      <formula>#REF!=2189</formula>
    </cfRule>
  </conditionalFormatting>
  <conditionalFormatting sqref="T2:T3 F3 M3">
    <cfRule type="expression" dxfId="87" priority="87" stopIfTrue="1">
      <formula>#REF!&gt;0</formula>
    </cfRule>
    <cfRule type="expression" dxfId="86" priority="88" stopIfTrue="1">
      <formula>#REF!=2189</formula>
    </cfRule>
  </conditionalFormatting>
  <conditionalFormatting sqref="F30:F31 F21:F23 F38:F39 F45:F47 M30:M31 M21:M23 F13:F15 M38:M39 M45:M47 T30:T31 T38:T39 T21:T23 T13:T15 M13:M15 T53:T55 F53:F55 M53:M55 T45:T47">
    <cfRule type="cellIs" dxfId="85" priority="85" stopIfTrue="1" operator="between">
      <formula>"AP"</formula>
      <formula>"AQ"</formula>
    </cfRule>
    <cfRule type="cellIs" dxfId="84" priority="86" stopIfTrue="1" operator="between">
      <formula>"RE"</formula>
      <formula>"RF"</formula>
    </cfRule>
  </conditionalFormatting>
  <conditionalFormatting sqref="M2">
    <cfRule type="expression" dxfId="83" priority="83" stopIfTrue="1">
      <formula>$Y2&gt;0</formula>
    </cfRule>
    <cfRule type="expression" dxfId="82" priority="84" stopIfTrue="1">
      <formula>#REF!=2189</formula>
    </cfRule>
  </conditionalFormatting>
  <conditionalFormatting sqref="F3 M3">
    <cfRule type="expression" dxfId="81" priority="81" stopIfTrue="1">
      <formula>#REF!&gt;0</formula>
    </cfRule>
    <cfRule type="expression" dxfId="80" priority="82" stopIfTrue="1">
      <formula>#REF!=2189</formula>
    </cfRule>
  </conditionalFormatting>
  <conditionalFormatting sqref="M2">
    <cfRule type="expression" dxfId="79" priority="79" stopIfTrue="1">
      <formula>$Y2&gt;0</formula>
    </cfRule>
    <cfRule type="expression" dxfId="78" priority="80" stopIfTrue="1">
      <formula>#REF!=2189</formula>
    </cfRule>
  </conditionalFormatting>
  <conditionalFormatting sqref="M3">
    <cfRule type="expression" dxfId="77" priority="77" stopIfTrue="1">
      <formula>#REF!&gt;0</formula>
    </cfRule>
    <cfRule type="expression" dxfId="76" priority="78" stopIfTrue="1">
      <formula>#REF!=2189</formula>
    </cfRule>
  </conditionalFormatting>
  <conditionalFormatting sqref="M2">
    <cfRule type="expression" dxfId="75" priority="75" stopIfTrue="1">
      <formula>$Y2&gt;0</formula>
    </cfRule>
    <cfRule type="expression" dxfId="74" priority="76" stopIfTrue="1">
      <formula>#REF!=2189</formula>
    </cfRule>
  </conditionalFormatting>
  <conditionalFormatting sqref="M3">
    <cfRule type="expression" dxfId="73" priority="73" stopIfTrue="1">
      <formula>#REF!&gt;0</formula>
    </cfRule>
    <cfRule type="expression" dxfId="72" priority="74" stopIfTrue="1">
      <formula>#REF!=2189</formula>
    </cfRule>
  </conditionalFormatting>
  <conditionalFormatting sqref="M2">
    <cfRule type="expression" dxfId="71" priority="71" stopIfTrue="1">
      <formula>$Y2&gt;0</formula>
    </cfRule>
    <cfRule type="expression" dxfId="70" priority="72" stopIfTrue="1">
      <formula>#REF!=2189</formula>
    </cfRule>
  </conditionalFormatting>
  <conditionalFormatting sqref="M3">
    <cfRule type="expression" dxfId="69" priority="69" stopIfTrue="1">
      <formula>#REF!&gt;0</formula>
    </cfRule>
    <cfRule type="expression" dxfId="68" priority="70" stopIfTrue="1">
      <formula>#REF!=2189</formula>
    </cfRule>
  </conditionalFormatting>
  <conditionalFormatting sqref="M2">
    <cfRule type="expression" dxfId="67" priority="67" stopIfTrue="1">
      <formula>$Y2&gt;0</formula>
    </cfRule>
    <cfRule type="expression" dxfId="66" priority="68" stopIfTrue="1">
      <formula>#REF!=2189</formula>
    </cfRule>
  </conditionalFormatting>
  <conditionalFormatting sqref="E40:E44">
    <cfRule type="expression" dxfId="65" priority="65" stopIfTrue="1">
      <formula>G40=0</formula>
    </cfRule>
    <cfRule type="cellIs" dxfId="64" priority="66" stopIfTrue="1" operator="equal">
      <formula>"FD"</formula>
    </cfRule>
  </conditionalFormatting>
  <conditionalFormatting sqref="D40:D44">
    <cfRule type="expression" dxfId="63" priority="62" stopIfTrue="1">
      <formula>D40-C40&lt;0</formula>
    </cfRule>
    <cfRule type="expression" dxfId="62" priority="63" stopIfTrue="1">
      <formula>G40=0</formula>
    </cfRule>
    <cfRule type="expression" dxfId="61" priority="64" stopIfTrue="1">
      <formula>I40&gt;0.01</formula>
    </cfRule>
  </conditionalFormatting>
  <conditionalFormatting sqref="D40:D44">
    <cfRule type="expression" dxfId="60" priority="59" stopIfTrue="1">
      <formula>D40-C40&lt;0</formula>
    </cfRule>
    <cfRule type="expression" dxfId="59" priority="60" stopIfTrue="1">
      <formula>G40=0</formula>
    </cfRule>
    <cfRule type="expression" dxfId="58" priority="61" stopIfTrue="1">
      <formula>I40&gt;0.01</formula>
    </cfRule>
  </conditionalFormatting>
  <conditionalFormatting sqref="D41:D44">
    <cfRule type="expression" dxfId="57" priority="56" stopIfTrue="1">
      <formula>D41-C41&lt;0</formula>
    </cfRule>
    <cfRule type="expression" dxfId="56" priority="57" stopIfTrue="1">
      <formula>G41=0</formula>
    </cfRule>
    <cfRule type="expression" dxfId="55" priority="58" stopIfTrue="1">
      <formula>I41&gt;0.01</formula>
    </cfRule>
  </conditionalFormatting>
  <conditionalFormatting sqref="L40:L44">
    <cfRule type="expression" dxfId="54" priority="54" stopIfTrue="1">
      <formula>N40=0</formula>
    </cfRule>
    <cfRule type="cellIs" dxfId="53" priority="55" stopIfTrue="1" operator="equal">
      <formula>"FD"</formula>
    </cfRule>
  </conditionalFormatting>
  <conditionalFormatting sqref="K40:K44">
    <cfRule type="expression" dxfId="52" priority="51" stopIfTrue="1">
      <formula>K40-J40&lt;0</formula>
    </cfRule>
    <cfRule type="expression" dxfId="51" priority="52" stopIfTrue="1">
      <formula>N40=0</formula>
    </cfRule>
    <cfRule type="expression" dxfId="50" priority="53" stopIfTrue="1">
      <formula>P40&gt;0.01</formula>
    </cfRule>
  </conditionalFormatting>
  <conditionalFormatting sqref="K40:K44">
    <cfRule type="expression" dxfId="49" priority="48" stopIfTrue="1">
      <formula>K40-J40&lt;0</formula>
    </cfRule>
    <cfRule type="expression" dxfId="48" priority="49" stopIfTrue="1">
      <formula>N40=0</formula>
    </cfRule>
    <cfRule type="expression" dxfId="47" priority="50" stopIfTrue="1">
      <formula>P40&gt;0.01</formula>
    </cfRule>
  </conditionalFormatting>
  <conditionalFormatting sqref="K41:K44">
    <cfRule type="expression" dxfId="46" priority="45" stopIfTrue="1">
      <formula>K41-J41&lt;0</formula>
    </cfRule>
    <cfRule type="expression" dxfId="45" priority="46" stopIfTrue="1">
      <formula>N41=0</formula>
    </cfRule>
    <cfRule type="expression" dxfId="44" priority="47" stopIfTrue="1">
      <formula>P41&gt;0.01</formula>
    </cfRule>
  </conditionalFormatting>
  <conditionalFormatting sqref="S40:S44">
    <cfRule type="expression" dxfId="43" priority="43" stopIfTrue="1">
      <formula>U40=0</formula>
    </cfRule>
    <cfRule type="cellIs" dxfId="42" priority="44" stopIfTrue="1" operator="equal">
      <formula>"FD"</formula>
    </cfRule>
  </conditionalFormatting>
  <conditionalFormatting sqref="R40:R44">
    <cfRule type="expression" dxfId="41" priority="40" stopIfTrue="1">
      <formula>R40-Q40&lt;0</formula>
    </cfRule>
    <cfRule type="expression" dxfId="40" priority="41" stopIfTrue="1">
      <formula>U40=0</formula>
    </cfRule>
    <cfRule type="expression" dxfId="39" priority="42" stopIfTrue="1">
      <formula>W40&gt;0.01</formula>
    </cfRule>
  </conditionalFormatting>
  <conditionalFormatting sqref="R40:R44">
    <cfRule type="expression" dxfId="38" priority="37" stopIfTrue="1">
      <formula>R40-Q40&lt;0</formula>
    </cfRule>
    <cfRule type="expression" dxfId="37" priority="38" stopIfTrue="1">
      <formula>U40=0</formula>
    </cfRule>
    <cfRule type="expression" dxfId="36" priority="39" stopIfTrue="1">
      <formula>W40&gt;0.01</formula>
    </cfRule>
  </conditionalFormatting>
  <conditionalFormatting sqref="R41:R44">
    <cfRule type="expression" dxfId="35" priority="34" stopIfTrue="1">
      <formula>R41-Q41&lt;0</formula>
    </cfRule>
    <cfRule type="expression" dxfId="34" priority="35" stopIfTrue="1">
      <formula>U41=0</formula>
    </cfRule>
    <cfRule type="expression" dxfId="33" priority="36" stopIfTrue="1">
      <formula>W41&gt;0.01</formula>
    </cfRule>
  </conditionalFormatting>
  <conditionalFormatting sqref="AD54:AD56 W46:W48 W8 W16 W22:W24 W30:W32 W38:W40 W54:W56 AD46:AD48 AD8 AD16 AD22:AD24 AD30:AD32 AD38:AD40">
    <cfRule type="expression" dxfId="32" priority="33" stopIfTrue="1">
      <formula>X8-W8&lt;0</formula>
    </cfRule>
  </conditionalFormatting>
  <conditionalFormatting sqref="X14:X15 X22:X23 X30:X31 X38:X39 X46:X47 X54:X55 AE14:AE15 AE22:AE23 AE30:AE31 AE38:AE39 AE46:AE47 AE54:AE55">
    <cfRule type="expression" dxfId="31" priority="32" stopIfTrue="1">
      <formula>X14-W14&lt;0</formula>
    </cfRule>
  </conditionalFormatting>
  <conditionalFormatting sqref="AD57:AD60 W9:W13 W17:W21 W25:W29 W33:W37 W41:W45 W49:W53 W57:W60 AD9:AD13 AD17:AD21 AD25:AD29 AD33:AD37 AD41:AD45 AD49:AD53">
    <cfRule type="expression" dxfId="30" priority="30" stopIfTrue="1">
      <formula>X9-W9&lt;0</formula>
    </cfRule>
    <cfRule type="expression" dxfId="29" priority="31" stopIfTrue="1">
      <formula>AA9=0</formula>
    </cfRule>
  </conditionalFormatting>
  <conditionalFormatting sqref="Y8:Y13 Y40:Y45 Y32:Y37 AF8:AF13 AF40:AF45 AF32:AF37 Y16:Y21 AF16:AF21 Y24:Y29 AF24:AF29 Y48:Y53 AF48:AF53 AF56:AF60 Y56:Y60">
    <cfRule type="expression" dxfId="28" priority="28" stopIfTrue="1">
      <formula>AA8=0</formula>
    </cfRule>
    <cfRule type="cellIs" dxfId="27" priority="29" stopIfTrue="1" operator="equal">
      <formula>"FD"</formula>
    </cfRule>
  </conditionalFormatting>
  <conditionalFormatting sqref="X40:X45 X32:X37 X24:X29 X56:X60 X48:X53 X16:X21 X8:X13 AE40:AE45 AE32:AE37 AE24:AE29 AE56:AE60 AE48:AE53 AE16:AE21 AE8:AE13">
    <cfRule type="expression" dxfId="26" priority="25" stopIfTrue="1">
      <formula>X8-W8&lt;0</formula>
    </cfRule>
    <cfRule type="expression" dxfId="25" priority="26" stopIfTrue="1">
      <formula>AA8=0</formula>
    </cfRule>
    <cfRule type="expression" dxfId="24" priority="27" stopIfTrue="1">
      <formula>AC8&gt;0.01</formula>
    </cfRule>
  </conditionalFormatting>
  <conditionalFormatting sqref="AG13:AG15 Z45:Z47 Z21:Z23 Z53:Z55 Z30:Z31 AG45:AG47 Z13:Z15 Z38:Z39 AG30:AG31 AG21:AG23 AG38:AG39 AG53:AG55">
    <cfRule type="cellIs" dxfId="23" priority="23" stopIfTrue="1" operator="between">
      <formula>"AP"</formula>
      <formula>"AQ"</formula>
    </cfRule>
    <cfRule type="cellIs" dxfId="22" priority="24" stopIfTrue="1" operator="between">
      <formula>"RE"</formula>
      <formula>"RF"</formula>
    </cfRule>
  </conditionalFormatting>
  <conditionalFormatting sqref="Y40:Y44">
    <cfRule type="expression" dxfId="21" priority="21" stopIfTrue="1">
      <formula>AA40=0</formula>
    </cfRule>
    <cfRule type="cellIs" dxfId="20" priority="22" stopIfTrue="1" operator="equal">
      <formula>"FD"</formula>
    </cfRule>
  </conditionalFormatting>
  <conditionalFormatting sqref="X40:X44">
    <cfRule type="expression" dxfId="19" priority="18" stopIfTrue="1">
      <formula>X40-W40&lt;0</formula>
    </cfRule>
    <cfRule type="expression" dxfId="18" priority="19" stopIfTrue="1">
      <formula>AA40=0</formula>
    </cfRule>
    <cfRule type="expression" dxfId="17" priority="20" stopIfTrue="1">
      <formula>AC40&gt;0.01</formula>
    </cfRule>
  </conditionalFormatting>
  <conditionalFormatting sqref="X40:X44">
    <cfRule type="expression" dxfId="16" priority="15" stopIfTrue="1">
      <formula>X40-W40&lt;0</formula>
    </cfRule>
    <cfRule type="expression" dxfId="15" priority="16" stopIfTrue="1">
      <formula>AA40=0</formula>
    </cfRule>
    <cfRule type="expression" dxfId="14" priority="17" stopIfTrue="1">
      <formula>AC40&gt;0.01</formula>
    </cfRule>
  </conditionalFormatting>
  <conditionalFormatting sqref="X41:X44">
    <cfRule type="expression" dxfId="13" priority="12" stopIfTrue="1">
      <formula>X41-W41&lt;0</formula>
    </cfRule>
    <cfRule type="expression" dxfId="12" priority="13" stopIfTrue="1">
      <formula>AA41=0</formula>
    </cfRule>
    <cfRule type="expression" dxfId="11" priority="14" stopIfTrue="1">
      <formula>AC41&gt;0.01</formula>
    </cfRule>
  </conditionalFormatting>
  <conditionalFormatting sqref="AF40:AF44">
    <cfRule type="expression" dxfId="10" priority="10" stopIfTrue="1">
      <formula>AH40=0</formula>
    </cfRule>
    <cfRule type="cellIs" dxfId="9" priority="11" stopIfTrue="1" operator="equal">
      <formula>"FD"</formula>
    </cfRule>
  </conditionalFormatting>
  <conditionalFormatting sqref="AE40:AE44">
    <cfRule type="expression" dxfId="8" priority="7" stopIfTrue="1">
      <formula>AE40-AD40&lt;0</formula>
    </cfRule>
    <cfRule type="expression" dxfId="7" priority="8" stopIfTrue="1">
      <formula>AH40=0</formula>
    </cfRule>
    <cfRule type="expression" dxfId="6" priority="9" stopIfTrue="1">
      <formula>AJ40&gt;0.01</formula>
    </cfRule>
  </conditionalFormatting>
  <conditionalFormatting sqref="AE40:AE44">
    <cfRule type="expression" dxfId="5" priority="4" stopIfTrue="1">
      <formula>AE40-AD40&lt;0</formula>
    </cfRule>
    <cfRule type="expression" dxfId="4" priority="5" stopIfTrue="1">
      <formula>AH40=0</formula>
    </cfRule>
    <cfRule type="expression" dxfId="3" priority="6" stopIfTrue="1">
      <formula>AJ40&gt;0.01</formula>
    </cfRule>
  </conditionalFormatting>
  <conditionalFormatting sqref="AE41:AE44">
    <cfRule type="expression" dxfId="2" priority="1" stopIfTrue="1">
      <formula>AE41-AD41&lt;0</formula>
    </cfRule>
    <cfRule type="expression" dxfId="1" priority="2" stopIfTrue="1">
      <formula>AH41=0</formula>
    </cfRule>
    <cfRule type="expression" dxfId="0" priority="3" stopIfTrue="1">
      <formula>AJ41&gt;0.01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88"/>
  <sheetViews>
    <sheetView tabSelected="1" workbookViewId="0">
      <selection activeCell="B30" sqref="B30"/>
    </sheetView>
  </sheetViews>
  <sheetFormatPr defaultColWidth="11.42578125" defaultRowHeight="18" customHeight="1"/>
  <cols>
    <col min="2" max="2" width="12.42578125" bestFit="1" customWidth="1"/>
    <col min="3" max="9" width="11.7109375" bestFit="1" customWidth="1"/>
  </cols>
  <sheetData>
    <row r="1" spans="2:9" ht="18" customHeight="1" thickBot="1"/>
    <row r="2" spans="2:9" ht="18" customHeight="1" thickTop="1">
      <c r="B2" s="91"/>
      <c r="C2" s="92">
        <v>42977</v>
      </c>
      <c r="D2" s="92">
        <f t="shared" ref="D2:I2" si="0">C2+1</f>
        <v>42978</v>
      </c>
      <c r="E2" s="92">
        <f t="shared" si="0"/>
        <v>42979</v>
      </c>
      <c r="F2" s="92">
        <f t="shared" si="0"/>
        <v>42980</v>
      </c>
      <c r="G2" s="92">
        <f t="shared" si="0"/>
        <v>42981</v>
      </c>
      <c r="H2" s="92">
        <f t="shared" si="0"/>
        <v>42982</v>
      </c>
      <c r="I2" s="93">
        <f t="shared" si="0"/>
        <v>42983</v>
      </c>
    </row>
    <row r="3" spans="2:9" ht="18" customHeight="1">
      <c r="B3" s="94" t="s">
        <v>17</v>
      </c>
      <c r="C3" s="95"/>
      <c r="D3" s="95"/>
      <c r="E3" s="95"/>
      <c r="F3" s="95"/>
      <c r="G3" s="107" t="s">
        <v>49</v>
      </c>
      <c r="H3" s="95"/>
      <c r="I3" s="96"/>
    </row>
    <row r="4" spans="2:9" ht="18" customHeight="1">
      <c r="B4" s="94"/>
      <c r="C4" s="107" t="s">
        <v>41</v>
      </c>
      <c r="D4" s="105" t="s">
        <v>41</v>
      </c>
      <c r="E4" s="107" t="s">
        <v>46</v>
      </c>
      <c r="F4" s="107" t="s">
        <v>46</v>
      </c>
      <c r="G4" s="107" t="s">
        <v>41</v>
      </c>
      <c r="H4" s="107" t="s">
        <v>41</v>
      </c>
      <c r="I4" s="109" t="s">
        <v>41</v>
      </c>
    </row>
    <row r="5" spans="2:9" ht="18" customHeight="1">
      <c r="B5" s="97"/>
      <c r="C5" s="106" t="s">
        <v>42</v>
      </c>
      <c r="D5" s="106" t="s">
        <v>44</v>
      </c>
      <c r="E5" s="106" t="s">
        <v>48</v>
      </c>
      <c r="F5" s="108" t="s">
        <v>48</v>
      </c>
      <c r="G5" s="108" t="s">
        <v>44</v>
      </c>
      <c r="H5" s="108" t="s">
        <v>44</v>
      </c>
      <c r="I5" s="110" t="s">
        <v>44</v>
      </c>
    </row>
    <row r="6" spans="2:9" ht="18" customHeight="1">
      <c r="B6" s="94" t="s">
        <v>18</v>
      </c>
      <c r="C6" s="95"/>
      <c r="D6" s="95"/>
      <c r="E6" s="95"/>
      <c r="F6" s="95"/>
      <c r="G6" s="107" t="s">
        <v>49</v>
      </c>
      <c r="H6" s="95"/>
      <c r="I6" s="96"/>
    </row>
    <row r="7" spans="2:9" ht="18" customHeight="1">
      <c r="B7" s="94"/>
      <c r="C7" s="107" t="s">
        <v>41</v>
      </c>
      <c r="D7" s="105" t="s">
        <v>41</v>
      </c>
      <c r="E7" s="107" t="s">
        <v>46</v>
      </c>
      <c r="F7" s="107" t="s">
        <v>46</v>
      </c>
      <c r="G7" s="107" t="s">
        <v>41</v>
      </c>
      <c r="H7" s="107" t="s">
        <v>41</v>
      </c>
      <c r="I7" s="109" t="s">
        <v>41</v>
      </c>
    </row>
    <row r="8" spans="2:9" ht="18" customHeight="1">
      <c r="B8" s="97"/>
      <c r="C8" s="106" t="s">
        <v>50</v>
      </c>
      <c r="D8" s="106" t="s">
        <v>44</v>
      </c>
      <c r="E8" s="106" t="s">
        <v>48</v>
      </c>
      <c r="F8" s="108" t="s">
        <v>48</v>
      </c>
      <c r="G8" s="108" t="s">
        <v>44</v>
      </c>
      <c r="H8" s="108" t="s">
        <v>44</v>
      </c>
      <c r="I8" s="110" t="s">
        <v>44</v>
      </c>
    </row>
    <row r="9" spans="2:9" ht="18" customHeight="1">
      <c r="B9" s="94" t="s">
        <v>20</v>
      </c>
      <c r="C9" s="95"/>
      <c r="D9" s="95"/>
      <c r="E9" s="95"/>
      <c r="F9" s="95"/>
      <c r="G9" s="95"/>
      <c r="H9" s="95"/>
      <c r="I9" s="96"/>
    </row>
    <row r="10" spans="2:9" ht="18" customHeight="1">
      <c r="B10" s="94"/>
      <c r="C10" s="107" t="s">
        <v>40</v>
      </c>
      <c r="D10" s="105" t="s">
        <v>51</v>
      </c>
      <c r="E10" s="107" t="s">
        <v>45</v>
      </c>
      <c r="F10" s="107" t="s">
        <v>45</v>
      </c>
      <c r="G10" s="107" t="s">
        <v>51</v>
      </c>
      <c r="H10" s="107" t="s">
        <v>40</v>
      </c>
      <c r="I10" s="109" t="s">
        <v>41</v>
      </c>
    </row>
    <row r="11" spans="2:9" ht="18" customHeight="1">
      <c r="B11" s="97"/>
      <c r="C11" s="106" t="s">
        <v>43</v>
      </c>
      <c r="D11" s="103"/>
      <c r="E11" s="106" t="s">
        <v>47</v>
      </c>
      <c r="F11" s="108" t="s">
        <v>47</v>
      </c>
      <c r="G11" s="108" t="s">
        <v>52</v>
      </c>
      <c r="H11" s="108" t="s">
        <v>52</v>
      </c>
      <c r="I11" s="102"/>
    </row>
    <row r="12" spans="2:9" ht="18" customHeight="1">
      <c r="B12" s="94" t="s">
        <v>21</v>
      </c>
      <c r="C12" s="95"/>
      <c r="D12" s="95"/>
      <c r="E12" s="95"/>
      <c r="F12" s="95"/>
      <c r="G12" s="107" t="s">
        <v>49</v>
      </c>
      <c r="H12" s="95"/>
      <c r="I12" s="96"/>
    </row>
    <row r="13" spans="2:9" ht="18" customHeight="1">
      <c r="B13" s="94"/>
      <c r="C13" s="107" t="s">
        <v>40</v>
      </c>
      <c r="D13" s="105" t="s">
        <v>40</v>
      </c>
      <c r="E13" s="107" t="s">
        <v>45</v>
      </c>
      <c r="F13" s="107" t="s">
        <v>46</v>
      </c>
      <c r="G13" s="107" t="s">
        <v>40</v>
      </c>
      <c r="H13" s="107"/>
      <c r="I13" s="109" t="s">
        <v>40</v>
      </c>
    </row>
    <row r="14" spans="2:9" ht="18" customHeight="1">
      <c r="B14" s="97"/>
      <c r="C14" s="106" t="s">
        <v>44</v>
      </c>
      <c r="D14" s="103"/>
      <c r="E14" s="106" t="s">
        <v>53</v>
      </c>
      <c r="F14" s="108" t="s">
        <v>47</v>
      </c>
      <c r="G14" s="108" t="s">
        <v>43</v>
      </c>
      <c r="H14" s="108" t="s">
        <v>52</v>
      </c>
      <c r="I14" s="110" t="s">
        <v>43</v>
      </c>
    </row>
    <row r="15" spans="2:9" ht="18" customHeight="1">
      <c r="B15" s="94" t="s">
        <v>19</v>
      </c>
      <c r="C15" s="95"/>
      <c r="D15" s="95"/>
      <c r="E15" s="95"/>
      <c r="F15" s="95"/>
      <c r="G15" s="107" t="s">
        <v>56</v>
      </c>
      <c r="H15" s="95"/>
      <c r="I15" s="96"/>
    </row>
    <row r="16" spans="2:9" ht="18" customHeight="1">
      <c r="B16" s="94"/>
      <c r="C16" s="107" t="s">
        <v>54</v>
      </c>
      <c r="D16" s="105" t="s">
        <v>51</v>
      </c>
      <c r="E16" s="107" t="s">
        <v>46</v>
      </c>
      <c r="F16" s="107" t="s">
        <v>55</v>
      </c>
      <c r="G16" s="107" t="s">
        <v>51</v>
      </c>
      <c r="H16" s="107" t="s">
        <v>40</v>
      </c>
      <c r="I16" s="109" t="s">
        <v>51</v>
      </c>
    </row>
    <row r="17" spans="2:9" ht="18" customHeight="1">
      <c r="B17" s="97"/>
      <c r="C17" s="106" t="s">
        <v>52</v>
      </c>
      <c r="D17" s="106" t="s">
        <v>52</v>
      </c>
      <c r="E17" s="106" t="s">
        <v>47</v>
      </c>
      <c r="F17" s="108" t="s">
        <v>53</v>
      </c>
      <c r="G17" s="108" t="s">
        <v>52</v>
      </c>
      <c r="H17" s="108" t="s">
        <v>43</v>
      </c>
      <c r="I17" s="110" t="s">
        <v>52</v>
      </c>
    </row>
    <row r="18" spans="2:9" ht="18" customHeight="1">
      <c r="B18" s="94" t="s">
        <v>27</v>
      </c>
      <c r="C18" s="95"/>
      <c r="D18" s="95"/>
      <c r="E18" s="95"/>
      <c r="F18" s="95"/>
      <c r="G18" s="95"/>
      <c r="H18" s="95"/>
      <c r="I18" s="96"/>
    </row>
    <row r="19" spans="2:9" ht="18" customHeight="1">
      <c r="B19" s="94"/>
      <c r="C19" s="107" t="s">
        <v>51</v>
      </c>
      <c r="D19" s="105" t="s">
        <v>40</v>
      </c>
      <c r="E19" s="107" t="s">
        <v>55</v>
      </c>
      <c r="F19" s="107" t="s">
        <v>45</v>
      </c>
      <c r="G19" s="107" t="s">
        <v>51</v>
      </c>
      <c r="H19" s="107" t="s">
        <v>40</v>
      </c>
      <c r="I19" s="109" t="s">
        <v>51</v>
      </c>
    </row>
    <row r="20" spans="2:9" ht="18" customHeight="1">
      <c r="B20" s="97"/>
      <c r="C20" s="106" t="s">
        <v>57</v>
      </c>
      <c r="D20" s="103" t="s">
        <v>58</v>
      </c>
      <c r="E20" s="106" t="s">
        <v>59</v>
      </c>
      <c r="F20" s="108" t="s">
        <v>59</v>
      </c>
      <c r="G20" s="108" t="s">
        <v>57</v>
      </c>
      <c r="H20" s="108" t="s">
        <v>58</v>
      </c>
      <c r="I20" s="102" t="s">
        <v>57</v>
      </c>
    </row>
    <row r="21" spans="2:9" ht="18" customHeight="1">
      <c r="B21" s="94" t="s">
        <v>29</v>
      </c>
      <c r="C21" s="95"/>
      <c r="D21" s="95"/>
      <c r="E21" s="95"/>
      <c r="F21" s="95"/>
      <c r="G21" s="95" t="s">
        <v>64</v>
      </c>
      <c r="H21" s="95"/>
      <c r="I21" s="96"/>
    </row>
    <row r="22" spans="2:9" ht="18" customHeight="1">
      <c r="B22" s="94"/>
      <c r="C22" s="107" t="s">
        <v>60</v>
      </c>
      <c r="D22" s="105" t="s">
        <v>61</v>
      </c>
      <c r="E22" s="107" t="s">
        <v>62</v>
      </c>
      <c r="F22" s="107"/>
      <c r="G22" s="107" t="s">
        <v>61</v>
      </c>
      <c r="H22" s="107" t="s">
        <v>60</v>
      </c>
      <c r="I22" s="109" t="s">
        <v>61</v>
      </c>
    </row>
    <row r="23" spans="2:9" ht="18" customHeight="1">
      <c r="B23" s="97"/>
      <c r="C23" s="106"/>
      <c r="D23" s="103" t="s">
        <v>58</v>
      </c>
      <c r="E23" s="106" t="s">
        <v>59</v>
      </c>
      <c r="F23" s="108" t="s">
        <v>63</v>
      </c>
      <c r="G23" s="108"/>
      <c r="H23" s="108"/>
      <c r="I23" s="102"/>
    </row>
    <row r="24" spans="2:9" ht="18" customHeight="1">
      <c r="B24" s="94" t="s">
        <v>28</v>
      </c>
      <c r="C24" s="95"/>
      <c r="D24" s="95"/>
      <c r="E24" s="95"/>
      <c r="F24" s="95"/>
      <c r="G24" s="95"/>
      <c r="H24" s="95"/>
      <c r="I24" s="96"/>
    </row>
    <row r="25" spans="2:9" ht="18" customHeight="1">
      <c r="B25" s="94"/>
      <c r="C25" s="107"/>
      <c r="D25" s="105"/>
      <c r="E25" s="107"/>
      <c r="F25" s="107" t="s">
        <v>62</v>
      </c>
      <c r="G25" s="107" t="s">
        <v>61</v>
      </c>
      <c r="H25" s="107"/>
      <c r="I25" s="109"/>
    </row>
    <row r="26" spans="2:9" ht="18" customHeight="1">
      <c r="B26" s="97"/>
      <c r="C26" s="106" t="s">
        <v>58</v>
      </c>
      <c r="D26" s="103" t="s">
        <v>57</v>
      </c>
      <c r="E26" s="106" t="s">
        <v>63</v>
      </c>
      <c r="F26" s="108" t="s">
        <v>59</v>
      </c>
      <c r="G26" s="108" t="s">
        <v>58</v>
      </c>
      <c r="H26" s="108" t="s">
        <v>58</v>
      </c>
      <c r="I26" s="102" t="s">
        <v>57</v>
      </c>
    </row>
    <row r="27" spans="2:9" ht="18" customHeight="1">
      <c r="B27" s="94" t="s">
        <v>31</v>
      </c>
      <c r="C27" s="95"/>
      <c r="D27" s="95"/>
      <c r="E27" s="95"/>
      <c r="F27" s="95"/>
      <c r="G27" s="95"/>
      <c r="H27" s="95"/>
      <c r="I27" s="96"/>
    </row>
    <row r="28" spans="2:9" ht="18" customHeight="1">
      <c r="B28" s="94"/>
      <c r="C28" s="107"/>
      <c r="D28" s="105" t="s">
        <v>60</v>
      </c>
      <c r="E28" s="107"/>
      <c r="F28" s="107"/>
      <c r="G28" s="107"/>
      <c r="H28" s="107" t="s">
        <v>60</v>
      </c>
      <c r="I28" s="109"/>
    </row>
    <row r="29" spans="2:9" ht="18" customHeight="1">
      <c r="B29" s="97"/>
      <c r="C29" s="106"/>
      <c r="D29" s="103"/>
      <c r="E29" s="106"/>
      <c r="F29" s="108"/>
      <c r="G29" s="108"/>
      <c r="H29" s="108"/>
      <c r="I29" s="102"/>
    </row>
    <row r="30" spans="2:9" ht="18" customHeight="1">
      <c r="B30" s="94" t="s">
        <v>26</v>
      </c>
      <c r="C30" s="95"/>
      <c r="D30" s="95"/>
      <c r="E30" s="95"/>
      <c r="F30" s="95"/>
      <c r="G30" s="95"/>
      <c r="H30" s="95"/>
      <c r="I30" s="96"/>
    </row>
    <row r="31" spans="2:9" ht="18" customHeight="1">
      <c r="B31" s="94"/>
      <c r="C31" s="107"/>
      <c r="D31" s="105"/>
      <c r="E31" s="107"/>
      <c r="F31" s="107"/>
      <c r="G31" s="107"/>
      <c r="H31" s="107" t="s">
        <v>60</v>
      </c>
      <c r="I31" s="109"/>
    </row>
    <row r="32" spans="2:9" ht="18" customHeight="1">
      <c r="B32" s="97"/>
      <c r="C32" s="106"/>
      <c r="D32" s="103" t="s">
        <v>58</v>
      </c>
      <c r="E32" s="106"/>
      <c r="F32" s="108"/>
      <c r="G32" s="108"/>
      <c r="H32" s="108"/>
      <c r="I32" s="102"/>
    </row>
    <row r="33" spans="2:9" ht="18" customHeight="1">
      <c r="B33" s="94" t="s">
        <v>38</v>
      </c>
      <c r="C33" s="95"/>
      <c r="D33" s="95"/>
      <c r="E33" s="95"/>
      <c r="F33" s="95"/>
      <c r="G33" s="95"/>
      <c r="H33" s="95"/>
      <c r="I33" s="96"/>
    </row>
    <row r="34" spans="2:9" ht="18" customHeight="1">
      <c r="B34" s="94"/>
      <c r="C34" s="107"/>
      <c r="D34" s="105"/>
      <c r="E34" s="107"/>
      <c r="F34" s="107"/>
      <c r="G34" s="107"/>
      <c r="H34" s="107"/>
      <c r="I34" s="109"/>
    </row>
    <row r="35" spans="2:9" ht="18" customHeight="1">
      <c r="B35" s="97"/>
      <c r="C35" s="106"/>
      <c r="D35" s="103" t="s">
        <v>57</v>
      </c>
      <c r="E35" s="106"/>
      <c r="F35" s="108"/>
      <c r="G35" s="108"/>
      <c r="H35" s="108"/>
      <c r="I35" s="102"/>
    </row>
    <row r="36" spans="2:9" ht="18" customHeight="1">
      <c r="B36" s="94" t="s">
        <v>32</v>
      </c>
      <c r="C36" s="95"/>
      <c r="D36" s="95"/>
      <c r="E36" s="95"/>
      <c r="F36" s="95"/>
      <c r="G36" s="95"/>
      <c r="H36" s="95"/>
      <c r="I36" s="96"/>
    </row>
    <row r="37" spans="2:9" ht="18" customHeight="1">
      <c r="B37" s="94"/>
      <c r="C37" s="107"/>
      <c r="D37" s="105"/>
      <c r="E37" s="107"/>
      <c r="F37" s="107"/>
      <c r="G37" s="107"/>
      <c r="H37" s="107"/>
      <c r="I37" s="109"/>
    </row>
    <row r="38" spans="2:9" ht="18" customHeight="1">
      <c r="B38" s="97"/>
      <c r="C38" s="106"/>
      <c r="D38" s="103"/>
      <c r="E38" s="106"/>
      <c r="F38" s="108"/>
      <c r="G38" s="108" t="s">
        <v>58</v>
      </c>
      <c r="H38" s="108" t="s">
        <v>65</v>
      </c>
      <c r="I38" s="102" t="s">
        <v>58</v>
      </c>
    </row>
    <row r="39" spans="2:9" ht="18" customHeight="1">
      <c r="B39" s="94" t="s">
        <v>30</v>
      </c>
      <c r="C39" s="95"/>
      <c r="D39" s="95"/>
      <c r="E39" s="95"/>
      <c r="F39" s="95"/>
      <c r="G39" s="95"/>
      <c r="H39" s="95"/>
      <c r="I39" s="96"/>
    </row>
    <row r="40" spans="2:9" ht="18" customHeight="1">
      <c r="B40" s="94"/>
      <c r="C40" s="107"/>
      <c r="D40" s="105"/>
      <c r="E40" s="107"/>
      <c r="F40" s="107"/>
      <c r="G40" s="107"/>
      <c r="H40" s="107"/>
      <c r="I40" s="109"/>
    </row>
    <row r="41" spans="2:9" ht="18" customHeight="1">
      <c r="B41" s="97"/>
      <c r="C41" s="106"/>
      <c r="D41" s="103"/>
      <c r="E41" s="106"/>
      <c r="F41" s="108"/>
      <c r="G41" s="108"/>
      <c r="H41" s="108"/>
      <c r="I41" s="102" t="s">
        <v>58</v>
      </c>
    </row>
    <row r="42" spans="2:9" ht="18" customHeight="1">
      <c r="F42" s="104"/>
      <c r="H42" s="104"/>
      <c r="I42" s="104"/>
    </row>
    <row r="43" spans="2:9" ht="18" customHeight="1">
      <c r="I43" s="104"/>
    </row>
    <row r="46" spans="2:9" ht="18" customHeight="1">
      <c r="F46" s="104"/>
      <c r="H46" s="104"/>
      <c r="I46" s="104"/>
    </row>
    <row r="48" spans="2:9" ht="18" customHeight="1">
      <c r="I48" s="104"/>
    </row>
    <row r="49" spans="6:9" ht="18" customHeight="1">
      <c r="F49" s="104"/>
    </row>
    <row r="50" spans="6:9" ht="18" customHeight="1">
      <c r="G50" s="104"/>
    </row>
    <row r="52" spans="6:9" ht="18" customHeight="1">
      <c r="I52" s="104"/>
    </row>
    <row r="54" spans="6:9" ht="18" customHeight="1">
      <c r="G54" s="104"/>
    </row>
    <row r="57" spans="6:9" ht="18" customHeight="1">
      <c r="G57" s="104"/>
    </row>
    <row r="61" spans="6:9" ht="18" customHeight="1">
      <c r="G61" s="104"/>
    </row>
    <row r="64" spans="6:9" ht="18" customHeight="1">
      <c r="G64" s="104"/>
    </row>
    <row r="66" spans="8:9" ht="18" customHeight="1">
      <c r="H66" s="104"/>
    </row>
    <row r="69" spans="8:9" ht="18" customHeight="1">
      <c r="H69" s="104"/>
    </row>
    <row r="73" spans="8:9" ht="18" customHeight="1">
      <c r="H73" s="104"/>
    </row>
    <row r="76" spans="8:9" ht="18" customHeight="1">
      <c r="H76" s="104"/>
    </row>
    <row r="78" spans="8:9" ht="18" customHeight="1">
      <c r="I78" s="104"/>
    </row>
    <row r="81" spans="9:9" ht="18" customHeight="1">
      <c r="I81" s="104"/>
    </row>
    <row r="85" spans="9:9" ht="18" customHeight="1">
      <c r="I85" s="104"/>
    </row>
    <row r="88" spans="9:9" ht="18" customHeight="1">
      <c r="I88" s="10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Michel</dc:creator>
  <cp:lastModifiedBy>h2so4</cp:lastModifiedBy>
  <cp:lastPrinted>2017-09-12T17:30:04Z</cp:lastPrinted>
  <dcterms:created xsi:type="dcterms:W3CDTF">2017-09-12T16:53:10Z</dcterms:created>
  <dcterms:modified xsi:type="dcterms:W3CDTF">2017-09-13T10:47:26Z</dcterms:modified>
</cp:coreProperties>
</file>