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A2F980A-C333-4887-A47A-AD50DA7B928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" i="1" l="1"/>
  <c r="C8" i="1"/>
  <c r="C7" i="1"/>
  <c r="C6" i="1"/>
  <c r="C5" i="1"/>
  <c r="C4" i="1"/>
  <c r="C3" i="1"/>
  <c r="C11" i="1" l="1"/>
  <c r="C12" i="1" s="1"/>
  <c r="B14" i="1" l="1"/>
</calcChain>
</file>

<file path=xl/sharedStrings.xml><?xml version="1.0" encoding="utf-8"?>
<sst xmlns="http://schemas.openxmlformats.org/spreadsheetml/2006/main" count="37" uniqueCount="31">
  <si>
    <t>Simulateur tarification habitation</t>
  </si>
  <si>
    <t>Il s'agit :</t>
  </si>
  <si>
    <t>Vous êtes :</t>
  </si>
  <si>
    <t xml:space="preserve">Vous êtes : </t>
  </si>
  <si>
    <t xml:space="preserve">maison </t>
  </si>
  <si>
    <t>appartement</t>
  </si>
  <si>
    <t>propriétaire</t>
  </si>
  <si>
    <t>locataire</t>
  </si>
  <si>
    <t>occupant</t>
  </si>
  <si>
    <t>non occupant</t>
  </si>
  <si>
    <t>plain pied</t>
  </si>
  <si>
    <t>plusieurs niveaux</t>
  </si>
  <si>
    <t>oui</t>
  </si>
  <si>
    <t>non</t>
  </si>
  <si>
    <t>Niveaux de la maison :</t>
  </si>
  <si>
    <t>Présence d'un sous sol :</t>
  </si>
  <si>
    <t>Présence d'une alarme :</t>
  </si>
  <si>
    <t>Nombre de PP :</t>
  </si>
  <si>
    <t>Franchise :</t>
  </si>
  <si>
    <t>Capital mobilier :</t>
  </si>
  <si>
    <t>Tarif final :</t>
  </si>
  <si>
    <t>&lt;- propriétaire = +10% / locataire = +20%</t>
  </si>
  <si>
    <t>&lt;- Plain pied = +0% / plusieurs niveaux = +15%</t>
  </si>
  <si>
    <t>&lt;- oui = -15% / non +0%</t>
  </si>
  <si>
    <t>&lt;- Occupant =+70 euros / Non occupant = +0 euros</t>
  </si>
  <si>
    <t>&lt;- oui = +20 euros / non = +0 euros</t>
  </si>
  <si>
    <t>&lt;- Si 1 = +25 euros; 2 = +50 euros; 3 = +100 euros</t>
  </si>
  <si>
    <t>&lt;- Si entre 1000e et 10000 euros = +10%; si entre 10001e et 20000e = +20%</t>
  </si>
  <si>
    <t>&lt;- 0 = +10%; 100 = +5%, 200 = +2,5%; 300 = +0%</t>
  </si>
  <si>
    <t>&lt;- le tout doit impacter cette case en rouge représentant le tarif final</t>
  </si>
  <si>
    <t>&lt;- maison = 100e / appartement = 50e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</si>
</sst>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5"/>
  <sheetViews>
    <sheetView tabSelected="1" workbookViewId="0">
      <selection activeCell="C16" sqref="C16"/>
    </sheetView>
  </sheetViews>
  <sheetFormatPr defaultColWidth="9.140625" defaultRowHeight="15" x14ac:dyDescent="0.25"/>
  <cols>
    <col min="1" max="1" width="21.7109375" customWidth="1"/>
    <col min="2" max="2" width="12.140625" customWidth="1"/>
  </cols>
  <sheetData>
    <row r="1" spans="1:11" x14ac:dyDescent="0.25">
      <c r="A1" s="8" t="s">
        <v>0</v>
      </c>
      <c r="B1" s="8"/>
    </row>
    <row r="3" spans="1:11" x14ac:dyDescent="0.25">
      <c r="A3" s="4" t="s">
        <v>1</v>
      </c>
      <c r="B3" s="1" t="s">
        <v>5</v>
      </c>
      <c r="C3">
        <f>IF(B3="maison",100,50)</f>
        <v>50</v>
      </c>
      <c r="D3" s="7" t="s">
        <v>30</v>
      </c>
      <c r="E3" s="7"/>
      <c r="F3" s="7"/>
      <c r="G3" s="7"/>
      <c r="H3" s="7"/>
      <c r="I3" s="7"/>
      <c r="J3" s="7"/>
      <c r="K3" s="7"/>
    </row>
    <row r="4" spans="1:11" x14ac:dyDescent="0.25">
      <c r="A4" s="4" t="s">
        <v>2</v>
      </c>
      <c r="B4" s="1" t="s">
        <v>7</v>
      </c>
      <c r="C4">
        <f>IF(B4="locataire",C3*20%,C3*10%)</f>
        <v>10</v>
      </c>
      <c r="D4" s="7" t="s">
        <v>21</v>
      </c>
      <c r="E4" s="7"/>
      <c r="F4" s="7"/>
      <c r="G4" s="7"/>
      <c r="H4" s="7"/>
      <c r="I4" s="7"/>
      <c r="J4" s="7"/>
      <c r="K4" s="7"/>
    </row>
    <row r="5" spans="1:11" x14ac:dyDescent="0.25">
      <c r="A5" s="4" t="s">
        <v>3</v>
      </c>
      <c r="B5" s="1" t="s">
        <v>8</v>
      </c>
      <c r="C5">
        <f>IF(B5="occupant",70,0)</f>
        <v>70</v>
      </c>
      <c r="D5" s="7" t="s">
        <v>24</v>
      </c>
      <c r="E5" s="7"/>
      <c r="F5" s="7"/>
      <c r="G5" s="7"/>
      <c r="H5" s="7"/>
      <c r="I5" s="7"/>
      <c r="J5" s="7"/>
      <c r="K5" s="7"/>
    </row>
    <row r="6" spans="1:11" x14ac:dyDescent="0.25">
      <c r="A6" s="4" t="s">
        <v>14</v>
      </c>
      <c r="B6" s="1" t="s">
        <v>10</v>
      </c>
      <c r="C6">
        <f>IF(B6="plain pied",0,SUM(C3:C5)*15%)</f>
        <v>0</v>
      </c>
      <c r="D6" s="7" t="s">
        <v>22</v>
      </c>
      <c r="E6" s="7"/>
      <c r="F6" s="7"/>
      <c r="G6" s="7"/>
      <c r="H6" s="7"/>
      <c r="I6" s="7"/>
      <c r="J6" s="7"/>
      <c r="K6" s="7"/>
    </row>
    <row r="7" spans="1:11" x14ac:dyDescent="0.25">
      <c r="A7" s="4" t="s">
        <v>15</v>
      </c>
      <c r="B7" s="1" t="s">
        <v>12</v>
      </c>
      <c r="C7">
        <f>IF(B7="oui",20,0)</f>
        <v>20</v>
      </c>
      <c r="D7" s="7" t="s">
        <v>25</v>
      </c>
      <c r="E7" s="7"/>
      <c r="F7" s="7"/>
      <c r="G7" s="7"/>
      <c r="H7" s="7"/>
      <c r="I7" s="7"/>
      <c r="J7" s="7"/>
      <c r="K7" s="7"/>
    </row>
    <row r="8" spans="1:11" x14ac:dyDescent="0.25">
      <c r="A8" s="4" t="s">
        <v>16</v>
      </c>
      <c r="B8" s="1" t="s">
        <v>13</v>
      </c>
      <c r="C8">
        <f>IF(B8="oui",-SUM(C3:C7)*15%,0)</f>
        <v>0</v>
      </c>
      <c r="D8" s="7" t="s">
        <v>23</v>
      </c>
      <c r="E8" s="7"/>
      <c r="F8" s="7"/>
      <c r="G8" s="7"/>
      <c r="H8" s="7"/>
      <c r="I8" s="7"/>
      <c r="J8" s="7"/>
      <c r="K8" s="7"/>
    </row>
    <row r="9" spans="1:11" x14ac:dyDescent="0.25">
      <c r="A9" s="4"/>
      <c r="B9" s="1"/>
      <c r="D9" s="6"/>
      <c r="E9" s="6"/>
      <c r="F9" s="6"/>
      <c r="G9" s="6"/>
      <c r="H9" s="6"/>
      <c r="I9" s="6"/>
      <c r="J9" s="6"/>
      <c r="K9" s="6"/>
    </row>
    <row r="10" spans="1:11" x14ac:dyDescent="0.25">
      <c r="A10" s="4" t="s">
        <v>17</v>
      </c>
      <c r="B10" s="1"/>
      <c r="C10">
        <f>IF(B10="",0,IF(B10=1,25,IF(B10=2,50,100)))</f>
        <v>0</v>
      </c>
      <c r="D10" s="7" t="s">
        <v>26</v>
      </c>
      <c r="E10" s="7"/>
      <c r="F10" s="7"/>
      <c r="G10" s="7"/>
      <c r="H10" s="7"/>
      <c r="I10" s="7"/>
      <c r="J10" s="7"/>
      <c r="K10" s="7"/>
    </row>
    <row r="11" spans="1:11" x14ac:dyDescent="0.25">
      <c r="A11" s="4" t="s">
        <v>19</v>
      </c>
      <c r="B11" s="1"/>
      <c r="C11">
        <f>SUM(C3:C10)*IF(B11&gt;10000,20%,IF(B11&gt;1000,15%,0))</f>
        <v>0</v>
      </c>
      <c r="D11" s="7" t="s">
        <v>27</v>
      </c>
      <c r="E11" s="7"/>
      <c r="F11" s="7"/>
      <c r="G11" s="7"/>
      <c r="H11" s="7"/>
      <c r="I11" s="7"/>
      <c r="J11" s="7"/>
      <c r="K11" s="7"/>
    </row>
    <row r="12" spans="1:11" x14ac:dyDescent="0.25">
      <c r="A12" s="4" t="s">
        <v>18</v>
      </c>
      <c r="B12" s="1">
        <v>200</v>
      </c>
      <c r="C12">
        <f>IF(B12=300,0,IF(B12=200,2.5%,IF(B12=100,5%,10%)))*SUM(C3:C11)</f>
        <v>3.75</v>
      </c>
      <c r="D12" s="7" t="s">
        <v>28</v>
      </c>
      <c r="E12" s="7"/>
      <c r="F12" s="7"/>
      <c r="G12" s="7"/>
      <c r="H12" s="7"/>
      <c r="I12" s="7"/>
      <c r="J12" s="7"/>
      <c r="K12" s="7"/>
    </row>
    <row r="13" spans="1:11" x14ac:dyDescent="0.25">
      <c r="A13" s="4"/>
      <c r="B13" s="1"/>
      <c r="D13" s="6"/>
      <c r="E13" s="6"/>
      <c r="F13" s="6"/>
      <c r="G13" s="6"/>
      <c r="H13" s="6"/>
      <c r="I13" s="6"/>
      <c r="J13" s="6"/>
      <c r="K13" s="6"/>
    </row>
    <row r="14" spans="1:11" x14ac:dyDescent="0.25">
      <c r="A14" s="4" t="s">
        <v>20</v>
      </c>
      <c r="B14" s="2">
        <f>SUM(C3:C12)</f>
        <v>153.75</v>
      </c>
      <c r="C14" s="3"/>
      <c r="D14" s="7" t="s">
        <v>29</v>
      </c>
      <c r="E14" s="7"/>
      <c r="F14" s="7"/>
      <c r="G14" s="7"/>
      <c r="H14" s="7"/>
      <c r="I14" s="7"/>
      <c r="J14" s="7"/>
      <c r="K14" s="7"/>
    </row>
    <row r="15" spans="1:11" x14ac:dyDescent="0.25">
      <c r="D15" s="5"/>
      <c r="E15" s="5"/>
      <c r="F15" s="5"/>
      <c r="G15" s="5"/>
      <c r="H15" s="5"/>
      <c r="I15" s="5"/>
      <c r="J15" s="5"/>
      <c r="K15" s="5"/>
    </row>
  </sheetData>
  <mergeCells count="11">
    <mergeCell ref="D10:K10"/>
    <mergeCell ref="D11:K11"/>
    <mergeCell ref="D12:K12"/>
    <mergeCell ref="D14:K14"/>
    <mergeCell ref="A1:B1"/>
    <mergeCell ref="D3:K3"/>
    <mergeCell ref="D4:K4"/>
    <mergeCell ref="D5:K5"/>
    <mergeCell ref="D6:K6"/>
    <mergeCell ref="D7:K7"/>
    <mergeCell ref="D8:K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xr:uid="{2D0961E7-C8C2-4D50-A712-223C39B2A7B3}">
          <x14:formula1>
            <xm:f>Données!$A$1:$A$2</xm:f>
          </x14:formula1>
          <xm:sqref>B3</xm:sqref>
        </x14:dataValidation>
        <x14:dataValidation type="list" xr:uid="{B80F4235-94DB-49C1-8A5F-1F309D7E803A}">
          <x14:formula1>
            <xm:f>Données!$B$1:$B$2</xm:f>
          </x14:formula1>
          <xm:sqref>B4</xm:sqref>
        </x14:dataValidation>
        <x14:dataValidation type="list" xr:uid="{DA6119C8-B504-4113-B75B-76797ED59DF9}">
          <x14:formula1>
            <xm:f>Données!$C$1:$C$2</xm:f>
          </x14:formula1>
          <xm:sqref>B5</xm:sqref>
        </x14:dataValidation>
        <x14:dataValidation type="list" xr:uid="{AF69FDAC-FC8E-483D-A7B8-BA4D1BF41017}">
          <x14:formula1>
            <xm:f>Données!$D$1:$D$2</xm:f>
          </x14:formula1>
          <xm:sqref>B6</xm:sqref>
        </x14:dataValidation>
        <x14:dataValidation type="list" xr:uid="{0072B9D5-F325-424B-B247-21E7AE225ACB}">
          <x14:formula1>
            <xm:f>Données!$E$1:$E$2</xm:f>
          </x14:formula1>
          <xm:sqref>B7 B8</xm:sqref>
        </x14:dataValidation>
        <x14:dataValidation type="list" xr:uid="{B9CE5D4E-2D17-4767-8423-A8400549B499}">
          <x14:formula1>
            <xm:f>Données!$F$1:$F$4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27D96-34DB-451E-B3DF-A0DE5A5A7EDD}">
  <sheetPr codeName="Feuil2"/>
  <dimension ref="A1:F4"/>
  <sheetViews>
    <sheetView workbookViewId="0"/>
  </sheetViews>
  <sheetFormatPr defaultColWidth="11.42578125" defaultRowHeight="15" x14ac:dyDescent="0.25"/>
  <sheetData>
    <row r="1" spans="1:6" x14ac:dyDescent="0.25">
      <c r="A1" t="s">
        <v>4</v>
      </c>
      <c r="B1" t="s">
        <v>6</v>
      </c>
      <c r="C1" t="s">
        <v>8</v>
      </c>
      <c r="D1" t="s">
        <v>10</v>
      </c>
      <c r="E1" t="s">
        <v>12</v>
      </c>
      <c r="F1">
        <v>0</v>
      </c>
    </row>
    <row r="2" spans="1:6" x14ac:dyDescent="0.25">
      <c r="A2" t="s">
        <v>5</v>
      </c>
      <c r="B2" t="s">
        <v>7</v>
      </c>
      <c r="C2" t="s">
        <v>9</v>
      </c>
      <c r="D2" t="s">
        <v>11</v>
      </c>
      <c r="E2" t="s">
        <v>13</v>
      </c>
      <c r="F2">
        <v>100</v>
      </c>
    </row>
    <row r="3" spans="1:6" x14ac:dyDescent="0.25">
      <c r="F3">
        <v>200</v>
      </c>
    </row>
    <row r="4" spans="1:6" x14ac:dyDescent="0.25">
      <c r="F4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Zane</dc:creator>
  <cp:lastModifiedBy>h2so4</cp:lastModifiedBy>
  <dcterms:created xsi:type="dcterms:W3CDTF">2015-06-05T18:19:34Z</dcterms:created>
  <dcterms:modified xsi:type="dcterms:W3CDTF">2020-01-28T23:12:47Z</dcterms:modified>
</cp:coreProperties>
</file>