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5D2D5CD-6051-431E-AD4D-C848FF9C6B1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Val_Brut_dBTrait" sheetId="17" r:id="rId1"/>
    <sheet name="Regression" sheetId="2" r:id="rId2"/>
  </sheets>
  <calcPr calcId="191029"/>
  <customWorkbookViews>
    <customWorkbookView name="test" guid="{8080DA26-8121-40E4-8039-7149158C3DC7}" maximized="1" xWindow="-8" yWindow="-8" windowWidth="1936" windowHeight="1056" activeSheetId="5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" i="17" l="1"/>
  <c r="B12" i="2" l="1"/>
  <c r="AB8" i="2" l="1"/>
  <c r="AB9" i="2"/>
  <c r="AB10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B11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B8" i="2"/>
</calcChain>
</file>

<file path=xl/sharedStrings.xml><?xml version="1.0" encoding="utf-8"?>
<sst xmlns="http://schemas.openxmlformats.org/spreadsheetml/2006/main" count="157" uniqueCount="53">
  <si>
    <t>Fichier</t>
  </si>
  <si>
    <t>Début</t>
  </si>
  <si>
    <t>Fin</t>
  </si>
  <si>
    <t>Leq</t>
  </si>
  <si>
    <t>Lieu</t>
  </si>
  <si>
    <t>dB</t>
  </si>
  <si>
    <t>Périodes</t>
  </si>
  <si>
    <t>LP_install</t>
  </si>
  <si>
    <t>Pondération</t>
  </si>
  <si>
    <t>Lin</t>
  </si>
  <si>
    <t>Type de données</t>
  </si>
  <si>
    <t>1/3 Oct 31.5Hz</t>
  </si>
  <si>
    <t>1/3 Oct 40Hz</t>
  </si>
  <si>
    <t>1/3 Oct 50Hz</t>
  </si>
  <si>
    <t>1/3 Oct 63Hz</t>
  </si>
  <si>
    <t>1/3 Oct 80Hz</t>
  </si>
  <si>
    <t>1/3 Oct 100Hz</t>
  </si>
  <si>
    <t>1/3 Oct 125Hz</t>
  </si>
  <si>
    <t>1/3 Oct 160Hz</t>
  </si>
  <si>
    <t>1/3 Oct 200Hz</t>
  </si>
  <si>
    <t>1/3 Oct 250Hz</t>
  </si>
  <si>
    <t>1/3 Oct 315Hz</t>
  </si>
  <si>
    <t>1/3 Oct 400Hz</t>
  </si>
  <si>
    <t>1/3 Oct 500Hz</t>
  </si>
  <si>
    <t>1/3 Oct 630Hz</t>
  </si>
  <si>
    <t>1/3 Oct 800Hz</t>
  </si>
  <si>
    <t>1/3 Oct 1kHz</t>
  </si>
  <si>
    <t>1/3 Oct 1.25kHz</t>
  </si>
  <si>
    <t>1/3 Oct 1.6kHz</t>
  </si>
  <si>
    <t>1/3 Oct 2kHz</t>
  </si>
  <si>
    <t>1/3 Oct 2.5kHz</t>
  </si>
  <si>
    <t>1/3 Oct 3.15kHz</t>
  </si>
  <si>
    <t>1/3 Oct 4kHz</t>
  </si>
  <si>
    <t>1/3 Oct 5kHz</t>
  </si>
  <si>
    <t>1/3 Oct 6.3kHz</t>
  </si>
  <si>
    <t>1/3 Oct 8kHz</t>
  </si>
  <si>
    <t>1/3 Oct 10kHz</t>
  </si>
  <si>
    <t>1/3 Oct 12.5kHz</t>
  </si>
  <si>
    <t>Unité</t>
  </si>
  <si>
    <t>Date et heure</t>
  </si>
  <si>
    <t>Vitesse standardisée à 10 m</t>
  </si>
  <si>
    <t>Début période</t>
  </si>
  <si>
    <t xml:space="preserve">Mesures de Vents </t>
  </si>
  <si>
    <t>Coller ci-dessous</t>
  </si>
  <si>
    <t xml:space="preserve">Régression d'ordre 1 à partir des valeurs bruts </t>
  </si>
  <si>
    <t>Coef A</t>
  </si>
  <si>
    <t>Coef B</t>
  </si>
  <si>
    <t>Vent</t>
  </si>
  <si>
    <t>m/s</t>
  </si>
  <si>
    <t>2. Copier et coller ci-dessous les valeurs 
de vent correspondantes au temps des mesures</t>
  </si>
  <si>
    <t>1. Coller dans la case grise les valeurs venant de dBTrait allant de 31,5Hz à 12,5KHz. Ne pas prendre Leq</t>
  </si>
  <si>
    <t>Ligne de fin :</t>
  </si>
  <si>
    <t>3. Vérifier que la dernière ligne sois bonne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</si>
</sst>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164" fontId="0" fillId="0" borderId="0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0" fontId="0" fillId="0" borderId="5" xfId="0" applyBorder="1"/>
    <xf numFmtId="0" fontId="0" fillId="0" borderId="6" xfId="0" applyBorder="1"/>
    <xf numFmtId="22" fontId="0" fillId="0" borderId="0" xfId="0" applyNumberFormat="1"/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 applyNumberFormat="1" applyFont="1" applyFill="1" applyBorder="1" applyAlignment="1">
      <alignment horizontal="center" vertical="center"/>
    </xf>
    <xf numFmtId="0" fontId="0" fillId="0" borderId="0" xfId="0" applyFill="1"/>
    <xf numFmtId="1" fontId="0" fillId="0" borderId="0" xfId="0" applyNumberFormat="1"/>
    <xf numFmtId="0" fontId="0" fillId="0" borderId="0" xfId="0" applyFill="1" applyAlignment="1">
      <alignment horizontal="center"/>
    </xf>
    <xf numFmtId="22" fontId="0" fillId="0" borderId="7" xfId="0" applyNumberFormat="1" applyBorder="1"/>
    <xf numFmtId="2" fontId="0" fillId="0" borderId="7" xfId="0" applyNumberForma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5" fontId="0" fillId="0" borderId="0" xfId="0" applyNumberFormat="1"/>
    <xf numFmtId="0" fontId="0" fillId="3" borderId="7" xfId="0" applyFill="1" applyBorder="1"/>
    <xf numFmtId="165" fontId="0" fillId="0" borderId="7" xfId="0" applyNumberFormat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14" xfId="0" applyBorder="1"/>
    <xf numFmtId="0" fontId="0" fillId="0" borderId="15" xfId="0" applyBorder="1"/>
    <xf numFmtId="0" fontId="0" fillId="4" borderId="11" xfId="0" applyFill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2" borderId="0" xfId="0" applyFill="1" applyBorder="1" applyAlignment="1"/>
    <xf numFmtId="0" fontId="0" fillId="7" borderId="0" xfId="0" applyFill="1"/>
    <xf numFmtId="0" fontId="0" fillId="6" borderId="9" xfId="0" applyFill="1" applyBorder="1" applyAlignment="1"/>
    <xf numFmtId="0" fontId="0" fillId="6" borderId="22" xfId="0" applyFill="1" applyBorder="1" applyAlignment="1"/>
    <xf numFmtId="0" fontId="0" fillId="6" borderId="10" xfId="0" applyFill="1" applyBorder="1" applyAlignment="1"/>
    <xf numFmtId="164" fontId="0" fillId="0" borderId="12" xfId="0" applyNumberFormat="1" applyBorder="1"/>
    <xf numFmtId="164" fontId="0" fillId="0" borderId="13" xfId="0" applyNumberFormat="1" applyBorder="1"/>
    <xf numFmtId="0" fontId="0" fillId="0" borderId="0" xfId="0" applyBorder="1" applyAlignment="1"/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6" borderId="9" xfId="0" applyFill="1" applyBorder="1" applyAlignment="1">
      <alignment horizontal="center" wrapText="1"/>
    </xf>
    <xf numFmtId="0" fontId="0" fillId="6" borderId="22" xfId="0" applyFill="1" applyBorder="1" applyAlignment="1">
      <alignment horizontal="center" wrapText="1"/>
    </xf>
    <xf numFmtId="0" fontId="0" fillId="6" borderId="10" xfId="0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A7A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0</xdr:row>
          <xdr:rowOff>19050</xdr:rowOff>
        </xdr:from>
        <xdr:to>
          <xdr:col>5</xdr:col>
          <xdr:colOff>9525</xdr:colOff>
          <xdr:row>1</xdr:row>
          <xdr:rowOff>171450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1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30"/>
  <sheetViews>
    <sheetView tabSelected="1" workbookViewId="0">
      <selection activeCell="E31" sqref="E31"/>
    </sheetView>
  </sheetViews>
  <sheetFormatPr defaultColWidth="11.42578125" defaultRowHeight="15" x14ac:dyDescent="0.25"/>
  <cols>
    <col min="1" max="1" width="17.28515625" customWidth="1"/>
    <col min="2" max="2" width="27" customWidth="1"/>
    <col min="5" max="5" width="17.7109375" customWidth="1"/>
    <col min="6" max="10" width="11.5703125" customWidth="1"/>
    <col min="11" max="11" width="14.140625" customWidth="1"/>
    <col min="12" max="12" width="13.140625" customWidth="1"/>
    <col min="13" max="13" width="12" customWidth="1"/>
    <col min="16" max="16" width="13" customWidth="1"/>
    <col min="17" max="17" width="13.5703125" customWidth="1"/>
    <col min="18" max="18" width="12.5703125" customWidth="1"/>
    <col min="19" max="19" width="13" customWidth="1"/>
    <col min="20" max="20" width="13.42578125" customWidth="1"/>
    <col min="21" max="21" width="13.5703125" customWidth="1"/>
    <col min="22" max="22" width="12.85546875" customWidth="1"/>
    <col min="23" max="23" width="13.42578125" customWidth="1"/>
    <col min="24" max="24" width="13.5703125" customWidth="1"/>
    <col min="25" max="25" width="13.42578125" customWidth="1"/>
    <col min="26" max="26" width="13.140625" customWidth="1"/>
    <col min="27" max="27" width="15" customWidth="1"/>
    <col min="28" max="28" width="13.5703125" customWidth="1"/>
    <col min="29" max="29" width="12.42578125" customWidth="1"/>
    <col min="30" max="30" width="13.7109375" customWidth="1"/>
    <col min="31" max="31" width="14.7109375" customWidth="1"/>
    <col min="32" max="32" width="13.28515625" customWidth="1"/>
    <col min="34" max="34" width="13.28515625" customWidth="1"/>
    <col min="35" max="35" width="12.85546875" customWidth="1"/>
    <col min="36" max="37" width="14.140625" customWidth="1"/>
    <col min="40" max="40" width="11.42578125" customWidth="1"/>
  </cols>
  <sheetData>
    <row r="1" spans="1:35" ht="15.75" thickBot="1" x14ac:dyDescent="0.3">
      <c r="E1" s="38" t="s">
        <v>50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40"/>
      <c r="S1" s="51" t="s">
        <v>52</v>
      </c>
      <c r="T1" s="52"/>
      <c r="U1" s="53"/>
      <c r="W1" s="49" t="s">
        <v>51</v>
      </c>
      <c r="X1" s="50"/>
    </row>
    <row r="2" spans="1:35" ht="15.75" thickBot="1" x14ac:dyDescent="0.3">
      <c r="R2" s="43"/>
      <c r="S2" s="43"/>
      <c r="W2" s="54">
        <f>COUNTA(P13:P112)</f>
        <v>9</v>
      </c>
      <c r="X2" s="55"/>
    </row>
    <row r="3" spans="1:35" x14ac:dyDescent="0.25">
      <c r="E3" t="s">
        <v>43</v>
      </c>
    </row>
    <row r="4" spans="1:35" x14ac:dyDescent="0.25">
      <c r="B4" s="8"/>
      <c r="C4" s="9"/>
      <c r="D4" s="10"/>
      <c r="E4" s="37" t="s">
        <v>0</v>
      </c>
    </row>
    <row r="5" spans="1:35" x14ac:dyDescent="0.25">
      <c r="B5" s="8"/>
      <c r="C5" s="9"/>
      <c r="D5" s="10"/>
      <c r="E5" t="s">
        <v>6</v>
      </c>
    </row>
    <row r="6" spans="1:35" x14ac:dyDescent="0.25">
      <c r="B6" s="8"/>
      <c r="C6" s="9"/>
      <c r="D6" s="10"/>
      <c r="E6" t="s">
        <v>1</v>
      </c>
    </row>
    <row r="7" spans="1:35" ht="15.75" thickBot="1" x14ac:dyDescent="0.3">
      <c r="B7" s="8"/>
      <c r="C7" s="9"/>
      <c r="D7" s="10"/>
      <c r="E7" t="s">
        <v>2</v>
      </c>
    </row>
    <row r="8" spans="1:35" ht="27.75" customHeight="1" thickBot="1" x14ac:dyDescent="0.3">
      <c r="A8" s="46" t="s">
        <v>49</v>
      </c>
      <c r="B8" s="47"/>
      <c r="C8" s="48"/>
      <c r="D8" s="10"/>
      <c r="E8" t="s">
        <v>4</v>
      </c>
      <c r="F8" t="s">
        <v>7</v>
      </c>
      <c r="G8" t="s">
        <v>7</v>
      </c>
      <c r="H8" t="s">
        <v>7</v>
      </c>
      <c r="I8" t="s">
        <v>7</v>
      </c>
      <c r="J8" t="s">
        <v>7</v>
      </c>
      <c r="K8" t="s">
        <v>7</v>
      </c>
      <c r="L8" t="s">
        <v>7</v>
      </c>
      <c r="M8" t="s">
        <v>7</v>
      </c>
      <c r="N8" t="s">
        <v>7</v>
      </c>
      <c r="O8" t="s">
        <v>7</v>
      </c>
      <c r="P8" t="s">
        <v>7</v>
      </c>
      <c r="Q8" t="s">
        <v>7</v>
      </c>
      <c r="R8" t="s">
        <v>7</v>
      </c>
      <c r="S8" t="s">
        <v>7</v>
      </c>
      <c r="T8" t="s">
        <v>7</v>
      </c>
      <c r="U8" t="s">
        <v>7</v>
      </c>
      <c r="V8" t="s">
        <v>7</v>
      </c>
      <c r="W8" t="s">
        <v>7</v>
      </c>
      <c r="X8" t="s">
        <v>7</v>
      </c>
      <c r="Y8" t="s">
        <v>7</v>
      </c>
      <c r="Z8" t="s">
        <v>7</v>
      </c>
      <c r="AA8" t="s">
        <v>7</v>
      </c>
      <c r="AB8" t="s">
        <v>7</v>
      </c>
      <c r="AC8" t="s">
        <v>7</v>
      </c>
      <c r="AD8" t="s">
        <v>7</v>
      </c>
      <c r="AE8" t="s">
        <v>7</v>
      </c>
      <c r="AF8" t="s">
        <v>7</v>
      </c>
    </row>
    <row r="9" spans="1:35" x14ac:dyDescent="0.25">
      <c r="B9" s="8"/>
      <c r="C9" s="9"/>
      <c r="D9" s="10"/>
      <c r="E9" t="s">
        <v>8</v>
      </c>
      <c r="F9" t="s">
        <v>9</v>
      </c>
      <c r="G9" t="s">
        <v>9</v>
      </c>
      <c r="H9" t="s">
        <v>9</v>
      </c>
      <c r="I9" t="s">
        <v>9</v>
      </c>
      <c r="J9" t="s">
        <v>9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 t="s">
        <v>9</v>
      </c>
      <c r="Q9" t="s">
        <v>9</v>
      </c>
      <c r="R9" t="s">
        <v>9</v>
      </c>
      <c r="S9" t="s">
        <v>9</v>
      </c>
      <c r="T9" t="s">
        <v>9</v>
      </c>
      <c r="U9" t="s">
        <v>9</v>
      </c>
      <c r="V9" t="s">
        <v>9</v>
      </c>
      <c r="W9" t="s">
        <v>9</v>
      </c>
      <c r="X9" t="s">
        <v>9</v>
      </c>
      <c r="Y9" t="s">
        <v>9</v>
      </c>
      <c r="Z9" t="s">
        <v>9</v>
      </c>
      <c r="AA9" t="s">
        <v>9</v>
      </c>
      <c r="AB9" t="s">
        <v>9</v>
      </c>
      <c r="AC9" t="s">
        <v>9</v>
      </c>
      <c r="AD9" t="s">
        <v>9</v>
      </c>
      <c r="AE9" t="s">
        <v>9</v>
      </c>
      <c r="AF9" t="s">
        <v>9</v>
      </c>
      <c r="AH9" s="36"/>
      <c r="AI9" s="36"/>
    </row>
    <row r="10" spans="1:35" ht="15.75" thickBot="1" x14ac:dyDescent="0.3">
      <c r="B10" s="8"/>
      <c r="C10" s="9"/>
      <c r="D10" s="10"/>
      <c r="E10" t="s">
        <v>10</v>
      </c>
      <c r="F10" t="s">
        <v>11</v>
      </c>
      <c r="G10" t="s">
        <v>12</v>
      </c>
      <c r="H10" t="s">
        <v>13</v>
      </c>
      <c r="I10" t="s">
        <v>14</v>
      </c>
      <c r="J10" t="s">
        <v>15</v>
      </c>
      <c r="K10" t="s">
        <v>16</v>
      </c>
      <c r="L10" t="s">
        <v>17</v>
      </c>
      <c r="M10" t="s">
        <v>18</v>
      </c>
      <c r="N10" t="s">
        <v>19</v>
      </c>
      <c r="O10" t="s">
        <v>20</v>
      </c>
      <c r="P10" t="s">
        <v>21</v>
      </c>
      <c r="Q10" t="s">
        <v>22</v>
      </c>
      <c r="R10" t="s">
        <v>23</v>
      </c>
      <c r="S10" t="s">
        <v>24</v>
      </c>
      <c r="T10" t="s">
        <v>25</v>
      </c>
      <c r="U10" t="s">
        <v>26</v>
      </c>
      <c r="V10" t="s">
        <v>27</v>
      </c>
      <c r="W10" t="s">
        <v>28</v>
      </c>
      <c r="X10" t="s">
        <v>29</v>
      </c>
      <c r="Y10" t="s">
        <v>30</v>
      </c>
      <c r="Z10" t="s">
        <v>31</v>
      </c>
      <c r="AA10" t="s">
        <v>32</v>
      </c>
      <c r="AB10" t="s">
        <v>33</v>
      </c>
      <c r="AC10" t="s">
        <v>34</v>
      </c>
      <c r="AD10" t="s">
        <v>35</v>
      </c>
      <c r="AE10" t="s">
        <v>36</v>
      </c>
      <c r="AF10" t="s">
        <v>37</v>
      </c>
      <c r="AH10" s="36"/>
      <c r="AI10" s="36"/>
    </row>
    <row r="11" spans="1:35" ht="15.75" thickBot="1" x14ac:dyDescent="0.3">
      <c r="A11" s="44" t="s">
        <v>42</v>
      </c>
      <c r="B11" s="45"/>
      <c r="C11" s="9"/>
      <c r="D11" s="10"/>
      <c r="E11" t="s">
        <v>38</v>
      </c>
      <c r="F11" t="s">
        <v>5</v>
      </c>
      <c r="G11" t="s">
        <v>5</v>
      </c>
      <c r="H11" t="s">
        <v>5</v>
      </c>
      <c r="I11" t="s">
        <v>5</v>
      </c>
      <c r="J11" t="s">
        <v>5</v>
      </c>
      <c r="K11" t="s">
        <v>5</v>
      </c>
      <c r="L11" t="s">
        <v>5</v>
      </c>
      <c r="M11" t="s">
        <v>5</v>
      </c>
      <c r="N11" t="s">
        <v>5</v>
      </c>
      <c r="O11" t="s">
        <v>5</v>
      </c>
      <c r="P11" t="s">
        <v>5</v>
      </c>
      <c r="Q11" t="s">
        <v>5</v>
      </c>
      <c r="R11" t="s">
        <v>5</v>
      </c>
      <c r="S11" t="s">
        <v>5</v>
      </c>
      <c r="T11" t="s">
        <v>5</v>
      </c>
      <c r="U11" t="s">
        <v>5</v>
      </c>
      <c r="V11" t="s">
        <v>5</v>
      </c>
      <c r="W11" t="s">
        <v>5</v>
      </c>
      <c r="X11" t="s">
        <v>5</v>
      </c>
      <c r="Y11" t="s">
        <v>5</v>
      </c>
      <c r="Z11" t="s">
        <v>5</v>
      </c>
      <c r="AA11" t="s">
        <v>5</v>
      </c>
      <c r="AB11" t="s">
        <v>5</v>
      </c>
      <c r="AC11" t="s">
        <v>5</v>
      </c>
      <c r="AD11" t="s">
        <v>5</v>
      </c>
      <c r="AE11" t="s">
        <v>5</v>
      </c>
      <c r="AF11" t="s">
        <v>5</v>
      </c>
    </row>
    <row r="12" spans="1:35" x14ac:dyDescent="0.25">
      <c r="A12" s="17" t="s">
        <v>39</v>
      </c>
      <c r="B12" s="18" t="s">
        <v>40</v>
      </c>
      <c r="C12" s="9"/>
      <c r="D12" s="10"/>
      <c r="E12" t="s">
        <v>41</v>
      </c>
      <c r="F12" t="s">
        <v>3</v>
      </c>
      <c r="G12" t="s">
        <v>3</v>
      </c>
      <c r="H12" t="s">
        <v>3</v>
      </c>
      <c r="I12" t="s">
        <v>3</v>
      </c>
      <c r="J12" t="s">
        <v>3</v>
      </c>
      <c r="K12" t="s">
        <v>3</v>
      </c>
      <c r="L12" t="s">
        <v>3</v>
      </c>
      <c r="M12" t="s">
        <v>3</v>
      </c>
      <c r="N12" t="s">
        <v>3</v>
      </c>
      <c r="O12" t="s">
        <v>3</v>
      </c>
      <c r="P12" t="s">
        <v>3</v>
      </c>
      <c r="Q12" t="s">
        <v>3</v>
      </c>
      <c r="R12" t="s">
        <v>3</v>
      </c>
      <c r="S12" t="s">
        <v>3</v>
      </c>
      <c r="T12" t="s">
        <v>3</v>
      </c>
      <c r="U12" t="s">
        <v>3</v>
      </c>
      <c r="V12" t="s">
        <v>3</v>
      </c>
      <c r="W12" t="s">
        <v>3</v>
      </c>
      <c r="X12" t="s">
        <v>3</v>
      </c>
      <c r="Y12" t="s">
        <v>3</v>
      </c>
      <c r="Z12" t="s">
        <v>3</v>
      </c>
      <c r="AA12" t="s">
        <v>3</v>
      </c>
      <c r="AB12" t="s">
        <v>3</v>
      </c>
      <c r="AC12" t="s">
        <v>3</v>
      </c>
      <c r="AD12" t="s">
        <v>3</v>
      </c>
      <c r="AE12" t="s">
        <v>3</v>
      </c>
      <c r="AF12" t="s">
        <v>3</v>
      </c>
    </row>
    <row r="13" spans="1:35" x14ac:dyDescent="0.25">
      <c r="A13" s="15">
        <v>43761.583333333336</v>
      </c>
      <c r="B13" s="16">
        <v>2.8814197166284972</v>
      </c>
      <c r="C13" s="11"/>
      <c r="D13" s="11"/>
      <c r="E13" s="7">
        <v>43761.579861111109</v>
      </c>
      <c r="F13" s="22">
        <v>55.5</v>
      </c>
      <c r="G13" s="22">
        <v>53.1</v>
      </c>
      <c r="H13" s="14">
        <v>51.7</v>
      </c>
      <c r="I13" s="14">
        <v>51</v>
      </c>
      <c r="J13" s="14">
        <v>49.5</v>
      </c>
      <c r="K13" s="14">
        <v>44.4</v>
      </c>
      <c r="L13" s="14">
        <v>40.799999999999997</v>
      </c>
      <c r="M13" s="14">
        <v>41.6</v>
      </c>
      <c r="N13" s="14">
        <v>37.4</v>
      </c>
      <c r="O13" s="14">
        <v>36</v>
      </c>
      <c r="P13" s="14">
        <v>35.4</v>
      </c>
      <c r="Q13" s="14">
        <v>36.799999999999997</v>
      </c>
      <c r="R13" s="14">
        <v>33.1</v>
      </c>
      <c r="S13" s="14">
        <v>32.200000000000003</v>
      </c>
      <c r="T13" s="14">
        <v>30.5</v>
      </c>
      <c r="U13" s="14">
        <v>27.6</v>
      </c>
      <c r="V13" s="14">
        <v>24.3</v>
      </c>
      <c r="W13" s="14">
        <v>23.9</v>
      </c>
      <c r="X13" s="14">
        <v>23.3</v>
      </c>
      <c r="Y13" s="14">
        <v>22.8</v>
      </c>
      <c r="Z13" s="14">
        <v>23.1</v>
      </c>
      <c r="AA13" s="14">
        <v>23.7</v>
      </c>
      <c r="AB13" s="14">
        <v>21.6</v>
      </c>
      <c r="AC13" s="14">
        <v>19.399999999999999</v>
      </c>
      <c r="AD13" s="14">
        <v>16.7</v>
      </c>
      <c r="AE13" s="14">
        <v>13.5</v>
      </c>
      <c r="AF13" s="14">
        <v>11.6</v>
      </c>
      <c r="AG13" s="12"/>
      <c r="AH13" s="12"/>
    </row>
    <row r="14" spans="1:35" x14ac:dyDescent="0.25">
      <c r="A14" s="15">
        <v>43761.590277777781</v>
      </c>
      <c r="B14" s="16">
        <v>3.3030908946716915</v>
      </c>
      <c r="C14" s="11"/>
      <c r="D14" s="11"/>
      <c r="E14" s="7">
        <v>43761.586805555555</v>
      </c>
      <c r="F14" s="22">
        <v>55</v>
      </c>
      <c r="G14" s="22">
        <v>50</v>
      </c>
      <c r="H14" s="14">
        <v>53</v>
      </c>
      <c r="I14" s="14">
        <v>51.8</v>
      </c>
      <c r="J14" s="14">
        <v>50.2</v>
      </c>
      <c r="K14" s="14">
        <v>44.8</v>
      </c>
      <c r="L14" s="14">
        <v>41.8</v>
      </c>
      <c r="M14" s="14">
        <v>42</v>
      </c>
      <c r="N14" s="14">
        <v>38.5</v>
      </c>
      <c r="O14" s="14">
        <v>37.5</v>
      </c>
      <c r="P14" s="14">
        <v>36.9</v>
      </c>
      <c r="Q14" s="14">
        <v>37.700000000000003</v>
      </c>
      <c r="R14" s="14">
        <v>34.1</v>
      </c>
      <c r="S14" s="14">
        <v>32.9</v>
      </c>
      <c r="T14" s="14">
        <v>31.1</v>
      </c>
      <c r="U14" s="14">
        <v>28.4</v>
      </c>
      <c r="V14" s="14">
        <v>25.1</v>
      </c>
      <c r="W14" s="14">
        <v>24.3</v>
      </c>
      <c r="X14" s="14">
        <v>23.5</v>
      </c>
      <c r="Y14" s="14">
        <v>23.4</v>
      </c>
      <c r="Z14" s="14">
        <v>23.7</v>
      </c>
      <c r="AA14" s="14">
        <v>24.3</v>
      </c>
      <c r="AB14" s="14">
        <v>22.5</v>
      </c>
      <c r="AC14" s="14">
        <v>19.899999999999999</v>
      </c>
      <c r="AD14" s="14">
        <v>17</v>
      </c>
      <c r="AE14" s="22">
        <v>13.9</v>
      </c>
      <c r="AF14" s="22">
        <v>11.7</v>
      </c>
    </row>
    <row r="15" spans="1:35" x14ac:dyDescent="0.25">
      <c r="A15" s="15">
        <v>43761.597222222226</v>
      </c>
      <c r="B15" s="16">
        <v>3.2328123649978258</v>
      </c>
      <c r="C15" s="11"/>
      <c r="D15" s="11"/>
      <c r="E15" s="7">
        <v>43761.59375</v>
      </c>
      <c r="F15" s="22">
        <v>54.9</v>
      </c>
      <c r="G15" s="22">
        <v>53.1</v>
      </c>
      <c r="H15" s="14">
        <v>52.2</v>
      </c>
      <c r="I15" s="14">
        <v>51.7</v>
      </c>
      <c r="J15" s="14">
        <v>49.5</v>
      </c>
      <c r="K15" s="14">
        <v>45</v>
      </c>
      <c r="L15" s="14">
        <v>41.5</v>
      </c>
      <c r="M15" s="14">
        <v>42.8</v>
      </c>
      <c r="N15" s="14">
        <v>41.3</v>
      </c>
      <c r="O15" s="14">
        <v>41.7</v>
      </c>
      <c r="P15" s="14">
        <v>38.1</v>
      </c>
      <c r="Q15" s="14">
        <v>38.6</v>
      </c>
      <c r="R15" s="14">
        <v>34.4</v>
      </c>
      <c r="S15" s="14">
        <v>32.6</v>
      </c>
      <c r="T15" s="14">
        <v>30.2</v>
      </c>
      <c r="U15" s="14">
        <v>27.4</v>
      </c>
      <c r="V15" s="14">
        <v>24.9</v>
      </c>
      <c r="W15" s="14">
        <v>24.2</v>
      </c>
      <c r="X15" s="14">
        <v>23.9</v>
      </c>
      <c r="Y15" s="14">
        <v>24.2</v>
      </c>
      <c r="Z15" s="14">
        <v>24.6</v>
      </c>
      <c r="AA15" s="14">
        <v>25.8</v>
      </c>
      <c r="AB15" s="14">
        <v>26.1</v>
      </c>
      <c r="AC15" s="14">
        <v>21.2</v>
      </c>
      <c r="AD15" s="14">
        <v>17.5</v>
      </c>
      <c r="AE15" s="22">
        <v>14.1</v>
      </c>
      <c r="AF15" s="22">
        <v>11.8</v>
      </c>
    </row>
    <row r="16" spans="1:35" x14ac:dyDescent="0.25">
      <c r="A16" s="15">
        <v>43761.604166666672</v>
      </c>
      <c r="B16" s="16">
        <v>3.4436479540194238</v>
      </c>
      <c r="C16" s="13"/>
      <c r="D16" s="11"/>
      <c r="E16" s="7">
        <v>43761.600694444445</v>
      </c>
      <c r="F16" s="14">
        <v>52</v>
      </c>
      <c r="G16" s="14">
        <v>50.6</v>
      </c>
      <c r="H16" s="14">
        <v>50.7</v>
      </c>
      <c r="I16" s="14">
        <v>50.3</v>
      </c>
      <c r="J16" s="14">
        <v>49.1</v>
      </c>
      <c r="K16" s="14">
        <v>45.7</v>
      </c>
      <c r="L16" s="14">
        <v>43.3</v>
      </c>
      <c r="M16" s="14">
        <v>41</v>
      </c>
      <c r="N16" s="14">
        <v>39.299999999999997</v>
      </c>
      <c r="O16" s="14">
        <v>39.6</v>
      </c>
      <c r="P16" s="14">
        <v>39.4</v>
      </c>
      <c r="Q16" s="14">
        <v>39.200000000000003</v>
      </c>
      <c r="R16" s="14">
        <v>38.299999999999997</v>
      </c>
      <c r="S16" s="14">
        <v>37.9</v>
      </c>
      <c r="T16" s="14">
        <v>38.4</v>
      </c>
      <c r="U16" s="14">
        <v>38.299999999999997</v>
      </c>
      <c r="V16" s="14">
        <v>34.299999999999997</v>
      </c>
      <c r="W16" s="14">
        <v>32.700000000000003</v>
      </c>
      <c r="X16" s="14">
        <v>31.4</v>
      </c>
      <c r="Y16" s="14">
        <v>28.8</v>
      </c>
      <c r="Z16" s="14">
        <v>27.7</v>
      </c>
      <c r="AA16" s="14">
        <v>28.3</v>
      </c>
      <c r="AB16" s="14">
        <v>27</v>
      </c>
      <c r="AC16" s="14">
        <v>23.4</v>
      </c>
      <c r="AD16" s="14">
        <v>20.399999999999999</v>
      </c>
      <c r="AE16" s="14">
        <v>15.5</v>
      </c>
      <c r="AF16" s="14">
        <v>12.1</v>
      </c>
      <c r="AG16" s="14"/>
      <c r="AH16" s="14"/>
    </row>
    <row r="17" spans="1:34" x14ac:dyDescent="0.25">
      <c r="A17" s="15">
        <v>43761.611111111117</v>
      </c>
      <c r="B17" s="16">
        <v>3.6544835430410205</v>
      </c>
      <c r="C17" s="13"/>
      <c r="D17" s="11"/>
      <c r="E17" s="7">
        <v>43761.607638888891</v>
      </c>
      <c r="F17" s="14">
        <v>50.4</v>
      </c>
      <c r="G17" s="14">
        <v>50.2</v>
      </c>
      <c r="H17" s="14">
        <v>50.2</v>
      </c>
      <c r="I17" s="14">
        <v>49.9</v>
      </c>
      <c r="J17" s="14">
        <v>49.3</v>
      </c>
      <c r="K17" s="14">
        <v>45.4</v>
      </c>
      <c r="L17" s="14">
        <v>40.1</v>
      </c>
      <c r="M17" s="14">
        <v>39.799999999999997</v>
      </c>
      <c r="N17" s="14">
        <v>38.5</v>
      </c>
      <c r="O17" s="14">
        <v>37.4</v>
      </c>
      <c r="P17" s="14">
        <v>35.700000000000003</v>
      </c>
      <c r="Q17" s="14">
        <v>36.5</v>
      </c>
      <c r="R17" s="14">
        <v>33.200000000000003</v>
      </c>
      <c r="S17" s="14">
        <v>32.200000000000003</v>
      </c>
      <c r="T17" s="14">
        <v>31.1</v>
      </c>
      <c r="U17" s="14">
        <v>29.9</v>
      </c>
      <c r="V17" s="14">
        <v>27.5</v>
      </c>
      <c r="W17" s="14">
        <v>26.9</v>
      </c>
      <c r="X17" s="14">
        <v>27</v>
      </c>
      <c r="Y17" s="14">
        <v>26.3</v>
      </c>
      <c r="Z17" s="14">
        <v>26.5</v>
      </c>
      <c r="AA17" s="14">
        <v>27</v>
      </c>
      <c r="AB17" s="14">
        <v>26.5</v>
      </c>
      <c r="AC17" s="14">
        <v>22.5</v>
      </c>
      <c r="AD17" s="14">
        <v>19.600000000000001</v>
      </c>
      <c r="AE17" s="14">
        <v>14.8</v>
      </c>
      <c r="AF17" s="14">
        <v>11.9</v>
      </c>
      <c r="AG17" s="14"/>
      <c r="AH17" s="14"/>
    </row>
    <row r="18" spans="1:34" x14ac:dyDescent="0.25">
      <c r="A18" s="15">
        <v>43761.618055555562</v>
      </c>
      <c r="B18" s="16">
        <v>3.2679516298347595</v>
      </c>
      <c r="C18" s="13"/>
      <c r="D18" s="11"/>
      <c r="E18" s="7">
        <v>43761.614583333336</v>
      </c>
      <c r="F18" s="14">
        <v>48.5</v>
      </c>
      <c r="G18" s="14">
        <v>48</v>
      </c>
      <c r="H18" s="14">
        <v>47.8</v>
      </c>
      <c r="I18" s="14">
        <v>49</v>
      </c>
      <c r="J18" s="14">
        <v>48.2</v>
      </c>
      <c r="K18" s="14">
        <v>43.8</v>
      </c>
      <c r="L18" s="14">
        <v>38.799999999999997</v>
      </c>
      <c r="M18" s="14">
        <v>38.4</v>
      </c>
      <c r="N18" s="14">
        <v>36.5</v>
      </c>
      <c r="O18" s="14">
        <v>35.4</v>
      </c>
      <c r="P18" s="14">
        <v>34.5</v>
      </c>
      <c r="Q18" s="14">
        <v>35.700000000000003</v>
      </c>
      <c r="R18" s="14">
        <v>32</v>
      </c>
      <c r="S18" s="14">
        <v>30.8</v>
      </c>
      <c r="T18" s="14">
        <v>28.8</v>
      </c>
      <c r="U18" s="14">
        <v>26.3</v>
      </c>
      <c r="V18" s="14">
        <v>24.3</v>
      </c>
      <c r="W18" s="14">
        <v>23.5</v>
      </c>
      <c r="X18" s="14">
        <v>22.8</v>
      </c>
      <c r="Y18" s="14">
        <v>23.1</v>
      </c>
      <c r="Z18" s="14">
        <v>24.8</v>
      </c>
      <c r="AA18" s="14">
        <v>25.4</v>
      </c>
      <c r="AB18" s="14">
        <v>23</v>
      </c>
      <c r="AC18" s="14">
        <v>20.100000000000001</v>
      </c>
      <c r="AD18" s="14">
        <v>16.600000000000001</v>
      </c>
      <c r="AE18" s="14">
        <v>12.7</v>
      </c>
      <c r="AF18" s="14">
        <v>11</v>
      </c>
      <c r="AG18" s="14"/>
      <c r="AH18" s="14"/>
    </row>
    <row r="19" spans="1:34" x14ac:dyDescent="0.25">
      <c r="A19" s="15">
        <v>43761.625000000007</v>
      </c>
      <c r="B19" s="16">
        <v>2.8814197166284972</v>
      </c>
      <c r="C19" s="13"/>
      <c r="D19" s="11"/>
      <c r="E19" s="7">
        <v>43761.621527777781</v>
      </c>
      <c r="F19" s="14">
        <v>50</v>
      </c>
      <c r="G19" s="14">
        <v>50.1</v>
      </c>
      <c r="H19" s="14">
        <v>49.3</v>
      </c>
      <c r="I19" s="14">
        <v>49.3</v>
      </c>
      <c r="J19" s="14">
        <v>48.6</v>
      </c>
      <c r="K19" s="14">
        <v>44</v>
      </c>
      <c r="L19" s="14">
        <v>41.1</v>
      </c>
      <c r="M19" s="14">
        <v>41.1</v>
      </c>
      <c r="N19" s="14">
        <v>39.799999999999997</v>
      </c>
      <c r="O19" s="14">
        <v>40.4</v>
      </c>
      <c r="P19" s="14">
        <v>39.1</v>
      </c>
      <c r="Q19" s="14">
        <v>38.299999999999997</v>
      </c>
      <c r="R19" s="14">
        <v>36.200000000000003</v>
      </c>
      <c r="S19" s="14">
        <v>36.1</v>
      </c>
      <c r="T19" s="14">
        <v>36.200000000000003</v>
      </c>
      <c r="U19" s="14">
        <v>35.799999999999997</v>
      </c>
      <c r="V19" s="14">
        <v>31.9</v>
      </c>
      <c r="W19" s="14">
        <v>29.6</v>
      </c>
      <c r="X19" s="14">
        <v>27.9</v>
      </c>
      <c r="Y19" s="14">
        <v>26.6</v>
      </c>
      <c r="Z19" s="14">
        <v>26.6</v>
      </c>
      <c r="AA19" s="14">
        <v>26.3</v>
      </c>
      <c r="AB19" s="14">
        <v>24.1</v>
      </c>
      <c r="AC19" s="14">
        <v>21.9</v>
      </c>
      <c r="AD19" s="14">
        <v>18.7</v>
      </c>
      <c r="AE19" s="14">
        <v>14.8</v>
      </c>
      <c r="AF19" s="14">
        <v>16.7</v>
      </c>
      <c r="AG19" s="14"/>
      <c r="AH19" s="14"/>
    </row>
    <row r="20" spans="1:34" x14ac:dyDescent="0.25">
      <c r="A20" s="15">
        <v>43761.631944444453</v>
      </c>
      <c r="B20" s="16">
        <v>3.3030908946716915</v>
      </c>
      <c r="C20" s="13"/>
      <c r="D20" s="11"/>
      <c r="E20" s="7">
        <v>43761.628472222219</v>
      </c>
      <c r="F20" s="14">
        <v>50.2</v>
      </c>
      <c r="G20" s="14">
        <v>49.5</v>
      </c>
      <c r="H20" s="14">
        <v>48.4</v>
      </c>
      <c r="I20" s="14">
        <v>48.9</v>
      </c>
      <c r="J20" s="14">
        <v>48.4</v>
      </c>
      <c r="K20" s="14">
        <v>43.1</v>
      </c>
      <c r="L20" s="14">
        <v>39</v>
      </c>
      <c r="M20" s="14">
        <v>38</v>
      </c>
      <c r="N20" s="14">
        <v>36.200000000000003</v>
      </c>
      <c r="O20" s="14">
        <v>35.799999999999997</v>
      </c>
      <c r="P20" s="14">
        <v>35.200000000000003</v>
      </c>
      <c r="Q20" s="14">
        <v>36.299999999999997</v>
      </c>
      <c r="R20" s="14">
        <v>32</v>
      </c>
      <c r="S20" s="14">
        <v>30.4</v>
      </c>
      <c r="T20" s="14">
        <v>28.8</v>
      </c>
      <c r="U20" s="14">
        <v>27</v>
      </c>
      <c r="V20" s="14">
        <v>24.9</v>
      </c>
      <c r="W20" s="14">
        <v>24.5</v>
      </c>
      <c r="X20" s="14">
        <v>23.9</v>
      </c>
      <c r="Y20" s="14">
        <v>24.2</v>
      </c>
      <c r="Z20" s="14">
        <v>25.5</v>
      </c>
      <c r="AA20" s="14">
        <v>28.1</v>
      </c>
      <c r="AB20" s="14">
        <v>24.6</v>
      </c>
      <c r="AC20" s="14">
        <v>22.2</v>
      </c>
      <c r="AD20" s="14">
        <v>18.399999999999999</v>
      </c>
      <c r="AE20" s="14">
        <v>14.4</v>
      </c>
      <c r="AF20" s="14">
        <v>11.7</v>
      </c>
      <c r="AG20" s="14"/>
      <c r="AH20" s="14"/>
    </row>
    <row r="21" spans="1:34" x14ac:dyDescent="0.25">
      <c r="A21" s="15">
        <v>43761.638888888898</v>
      </c>
      <c r="B21" s="16">
        <v>3.1273945704870272</v>
      </c>
      <c r="C21" s="13"/>
      <c r="D21" s="11"/>
      <c r="E21" s="7">
        <v>43761.635416666664</v>
      </c>
      <c r="F21" s="14">
        <v>51</v>
      </c>
      <c r="G21" s="14">
        <v>50.1</v>
      </c>
      <c r="H21" s="14">
        <v>49.7</v>
      </c>
      <c r="I21" s="14">
        <v>49.7</v>
      </c>
      <c r="J21" s="14">
        <v>48.2</v>
      </c>
      <c r="K21" s="14">
        <v>42.6</v>
      </c>
      <c r="L21" s="14">
        <v>39</v>
      </c>
      <c r="M21" s="14">
        <v>39.1</v>
      </c>
      <c r="N21" s="14">
        <v>36.4</v>
      </c>
      <c r="O21" s="14">
        <v>36.5</v>
      </c>
      <c r="P21" s="14">
        <v>36.1</v>
      </c>
      <c r="Q21" s="14">
        <v>36.9</v>
      </c>
      <c r="R21" s="14">
        <v>32</v>
      </c>
      <c r="S21" s="14">
        <v>31.1</v>
      </c>
      <c r="T21" s="14">
        <v>29.7</v>
      </c>
      <c r="U21" s="14">
        <v>27.6</v>
      </c>
      <c r="V21" s="14">
        <v>25.4</v>
      </c>
      <c r="W21" s="14">
        <v>25.2</v>
      </c>
      <c r="X21" s="14">
        <v>25</v>
      </c>
      <c r="Y21" s="14">
        <v>25.2</v>
      </c>
      <c r="Z21" s="14">
        <v>27.2</v>
      </c>
      <c r="AA21" s="14">
        <v>27.4</v>
      </c>
      <c r="AB21" s="14">
        <v>24.5</v>
      </c>
      <c r="AC21" s="14">
        <v>22</v>
      </c>
      <c r="AD21" s="14">
        <v>19.100000000000001</v>
      </c>
      <c r="AE21" s="14">
        <v>14.2</v>
      </c>
      <c r="AF21" s="14">
        <v>11.6</v>
      </c>
      <c r="AG21" s="14"/>
      <c r="AH21" s="14"/>
    </row>
    <row r="22" spans="1:34" x14ac:dyDescent="0.25">
      <c r="F22" s="14"/>
    </row>
    <row r="23" spans="1:34" x14ac:dyDescent="0.25">
      <c r="F23" s="14"/>
    </row>
    <row r="24" spans="1:34" x14ac:dyDescent="0.25">
      <c r="F24" s="14"/>
    </row>
    <row r="25" spans="1:34" x14ac:dyDescent="0.25">
      <c r="F25" s="14"/>
    </row>
    <row r="26" spans="1:34" x14ac:dyDescent="0.25">
      <c r="F26" s="14"/>
    </row>
    <row r="27" spans="1:34" x14ac:dyDescent="0.25">
      <c r="K27" s="14"/>
    </row>
    <row r="28" spans="1:34" x14ac:dyDescent="0.25">
      <c r="K28" s="14"/>
    </row>
    <row r="29" spans="1:34" x14ac:dyDescent="0.25">
      <c r="K29" s="14"/>
    </row>
    <row r="30" spans="1:34" x14ac:dyDescent="0.25">
      <c r="K30" s="14"/>
    </row>
  </sheetData>
  <mergeCells count="5">
    <mergeCell ref="A11:B11"/>
    <mergeCell ref="A8:C8"/>
    <mergeCell ref="W1:X1"/>
    <mergeCell ref="S1:U1"/>
    <mergeCell ref="W2:X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9.9978637043366805E-2"/>
  </sheetPr>
  <dimension ref="A1:AE30"/>
  <sheetViews>
    <sheetView zoomScaleNormal="100" workbookViewId="0">
      <selection activeCell="B11" sqref="B11"/>
    </sheetView>
  </sheetViews>
  <sheetFormatPr defaultColWidth="11.42578125" defaultRowHeight="15" x14ac:dyDescent="0.25"/>
  <cols>
    <col min="1" max="1" width="19.28515625" customWidth="1"/>
    <col min="2" max="2" width="19.85546875" customWidth="1"/>
    <col min="3" max="3" width="18.28515625" customWidth="1"/>
    <col min="4" max="4" width="18.7109375" customWidth="1"/>
    <col min="5" max="5" width="18.28515625" customWidth="1"/>
    <col min="6" max="6" width="17.7109375" customWidth="1"/>
    <col min="7" max="7" width="18.7109375" customWidth="1"/>
    <col min="8" max="8" width="20" customWidth="1"/>
    <col min="9" max="9" width="20.42578125" customWidth="1"/>
    <col min="10" max="10" width="19.5703125" customWidth="1"/>
    <col min="11" max="11" width="19.42578125" customWidth="1"/>
    <col min="12" max="13" width="19.7109375" customWidth="1"/>
    <col min="14" max="14" width="19.28515625" customWidth="1"/>
    <col min="15" max="15" width="19.42578125" customWidth="1"/>
    <col min="16" max="16" width="19.140625" customWidth="1"/>
    <col min="17" max="17" width="18.42578125" customWidth="1"/>
    <col min="18" max="18" width="20.5703125" customWidth="1"/>
    <col min="19" max="19" width="19.7109375" customWidth="1"/>
    <col min="20" max="20" width="18.28515625" customWidth="1"/>
    <col min="21" max="21" width="19.5703125" customWidth="1"/>
    <col min="22" max="22" width="21.28515625" customWidth="1"/>
    <col min="23" max="23" width="18.28515625" customWidth="1"/>
    <col min="24" max="24" width="18.42578125" customWidth="1"/>
    <col min="25" max="25" width="20.7109375" customWidth="1"/>
    <col min="26" max="27" width="18.5703125" customWidth="1"/>
    <col min="28" max="28" width="21.28515625" customWidth="1"/>
  </cols>
  <sheetData>
    <row r="1" spans="1:31" x14ac:dyDescent="0.25">
      <c r="A1" s="56" t="s">
        <v>44</v>
      </c>
      <c r="B1" s="56"/>
      <c r="C1" s="56"/>
    </row>
    <row r="4" spans="1:31" x14ac:dyDescent="0.25">
      <c r="A4" s="20" t="s">
        <v>45</v>
      </c>
      <c r="B4" s="21">
        <v>-2.1544236487316879E-2</v>
      </c>
      <c r="C4" s="21">
        <v>-4.8031433430951731E-2</v>
      </c>
      <c r="D4" s="21">
        <v>-2.7543153131259568E-3</v>
      </c>
      <c r="E4" s="21">
        <v>-3.9703118224794958E-3</v>
      </c>
      <c r="F4" s="21">
        <v>5.4905101307707101E-2</v>
      </c>
      <c r="G4" s="21">
        <v>0.10964541628290073</v>
      </c>
      <c r="H4" s="21">
        <v>1.0290240245088853E-2</v>
      </c>
      <c r="I4" s="21">
        <v>-3.4958116649015866E-2</v>
      </c>
      <c r="J4" s="21">
        <v>3.6108579595862181E-3</v>
      </c>
      <c r="K4" s="21">
        <v>-4.4636416007506046E-3</v>
      </c>
      <c r="L4" s="21">
        <v>-1.3671297567787691E-2</v>
      </c>
      <c r="M4" s="21">
        <v>-1.5250313853279823E-2</v>
      </c>
      <c r="N4" s="21">
        <v>3.2381542613086583E-3</v>
      </c>
      <c r="O4" s="21">
        <v>-3.5692932991396131E-3</v>
      </c>
      <c r="P4" s="21">
        <v>-1.5169333838937339E-3</v>
      </c>
      <c r="Q4" s="21">
        <v>2.145741620624789E-3</v>
      </c>
      <c r="R4" s="21">
        <v>7.1851907828030422E-3</v>
      </c>
      <c r="S4" s="21">
        <v>1.3244193541077344E-2</v>
      </c>
      <c r="T4" s="21">
        <v>2.351773570125389E-2</v>
      </c>
      <c r="U4" s="21">
        <v>4.2050750946354735E-2</v>
      </c>
      <c r="V4" s="21">
        <v>5.0011516833587774E-2</v>
      </c>
      <c r="W4" s="21">
        <v>7.0813110304554075E-2</v>
      </c>
      <c r="X4" s="21">
        <v>8.4919890022587791E-2</v>
      </c>
      <c r="Y4" s="21">
        <v>8.6874775254744116E-2</v>
      </c>
      <c r="Z4" s="21">
        <v>8.0912078841798935E-2</v>
      </c>
      <c r="AA4" s="21">
        <v>9.5008894632631458E-2</v>
      </c>
      <c r="AB4" s="21">
        <v>-6.7668877881140177E-2</v>
      </c>
      <c r="AC4" s="19"/>
      <c r="AD4" s="19"/>
      <c r="AE4" s="19"/>
    </row>
    <row r="5" spans="1:31" x14ac:dyDescent="0.25">
      <c r="A5" s="20" t="s">
        <v>46</v>
      </c>
      <c r="B5" s="21">
        <v>4.35191576031123</v>
      </c>
      <c r="C5" s="21">
        <v>5.6594671184482426</v>
      </c>
      <c r="D5" s="21">
        <v>3.3714462357584987</v>
      </c>
      <c r="E5" s="21">
        <v>3.4320337893346853</v>
      </c>
      <c r="F5" s="21">
        <v>0.54246240092017795</v>
      </c>
      <c r="G5" s="21">
        <v>-1.6256978587378197</v>
      </c>
      <c r="H5" s="21">
        <v>2.815028611047218</v>
      </c>
      <c r="I5" s="21">
        <v>4.6458971246547112</v>
      </c>
      <c r="J5" s="21">
        <v>3.0948374702976365</v>
      </c>
      <c r="K5" s="21">
        <v>3.4015876135239842</v>
      </c>
      <c r="L5" s="21">
        <v>3.7347008890419424</v>
      </c>
      <c r="M5" s="21">
        <v>3.8021574155202722</v>
      </c>
      <c r="N5" s="21">
        <v>3.122966976555877</v>
      </c>
      <c r="O5" s="21">
        <v>3.3502817733539536</v>
      </c>
      <c r="P5" s="21">
        <v>3.2808148791903737</v>
      </c>
      <c r="Q5" s="21">
        <v>3.1688454231296439</v>
      </c>
      <c r="R5" s="21">
        <v>3.0391315556747123</v>
      </c>
      <c r="S5" s="21">
        <v>2.8872860712817188</v>
      </c>
      <c r="T5" s="21">
        <v>2.6352005700115182</v>
      </c>
      <c r="U5" s="21">
        <v>2.1834125136032396</v>
      </c>
      <c r="V5" s="21">
        <v>1.9564073187005906</v>
      </c>
      <c r="W5" s="21">
        <v>1.3735748133349222</v>
      </c>
      <c r="X5" s="21">
        <v>1.1579363854459306</v>
      </c>
      <c r="Y5" s="21">
        <v>1.3736921745463013</v>
      </c>
      <c r="Z5" s="21">
        <v>1.7584144838806006</v>
      </c>
      <c r="AA5" s="21">
        <v>1.8826304068296515</v>
      </c>
      <c r="AB5" s="21">
        <v>4.0606283044104403</v>
      </c>
      <c r="AC5" s="19"/>
      <c r="AD5" s="19"/>
      <c r="AE5" s="19"/>
    </row>
    <row r="7" spans="1:31" ht="15.75" thickBot="1" x14ac:dyDescent="0.3"/>
    <row r="8" spans="1:31" ht="15.75" thickBot="1" x14ac:dyDescent="0.3">
      <c r="A8" s="27"/>
      <c r="B8" s="30" t="str">
        <f>Val_Brut_dBTrait!F10</f>
        <v>1/3 Oct 31.5Hz</v>
      </c>
      <c r="C8" s="31" t="str">
        <f>Val_Brut_dBTrait!G10</f>
        <v>1/3 Oct 40Hz</v>
      </c>
      <c r="D8" s="31" t="str">
        <f>Val_Brut_dBTrait!H10</f>
        <v>1/3 Oct 50Hz</v>
      </c>
      <c r="E8" s="31" t="str">
        <f>Val_Brut_dBTrait!I10</f>
        <v>1/3 Oct 63Hz</v>
      </c>
      <c r="F8" s="31" t="str">
        <f>Val_Brut_dBTrait!J10</f>
        <v>1/3 Oct 80Hz</v>
      </c>
      <c r="G8" s="31" t="str">
        <f>Val_Brut_dBTrait!K10</f>
        <v>1/3 Oct 100Hz</v>
      </c>
      <c r="H8" s="31" t="str">
        <f>Val_Brut_dBTrait!L10</f>
        <v>1/3 Oct 125Hz</v>
      </c>
      <c r="I8" s="31" t="str">
        <f>Val_Brut_dBTrait!M10</f>
        <v>1/3 Oct 160Hz</v>
      </c>
      <c r="J8" s="31" t="str">
        <f>Val_Brut_dBTrait!N10</f>
        <v>1/3 Oct 200Hz</v>
      </c>
      <c r="K8" s="31" t="str">
        <f>Val_Brut_dBTrait!O10</f>
        <v>1/3 Oct 250Hz</v>
      </c>
      <c r="L8" s="31" t="str">
        <f>Val_Brut_dBTrait!P10</f>
        <v>1/3 Oct 315Hz</v>
      </c>
      <c r="M8" s="31" t="str">
        <f>Val_Brut_dBTrait!Q10</f>
        <v>1/3 Oct 400Hz</v>
      </c>
      <c r="N8" s="31" t="str">
        <f>Val_Brut_dBTrait!R10</f>
        <v>1/3 Oct 500Hz</v>
      </c>
      <c r="O8" s="31" t="str">
        <f>Val_Brut_dBTrait!S10</f>
        <v>1/3 Oct 630Hz</v>
      </c>
      <c r="P8" s="31" t="str">
        <f>Val_Brut_dBTrait!T10</f>
        <v>1/3 Oct 800Hz</v>
      </c>
      <c r="Q8" s="31" t="str">
        <f>Val_Brut_dBTrait!U10</f>
        <v>1/3 Oct 1kHz</v>
      </c>
      <c r="R8" s="31" t="str">
        <f>Val_Brut_dBTrait!V10</f>
        <v>1/3 Oct 1.25kHz</v>
      </c>
      <c r="S8" s="31" t="str">
        <f>Val_Brut_dBTrait!W10</f>
        <v>1/3 Oct 1.6kHz</v>
      </c>
      <c r="T8" s="31" t="str">
        <f>Val_Brut_dBTrait!X10</f>
        <v>1/3 Oct 2kHz</v>
      </c>
      <c r="U8" s="31" t="str">
        <f>Val_Brut_dBTrait!Y10</f>
        <v>1/3 Oct 2.5kHz</v>
      </c>
      <c r="V8" s="31" t="str">
        <f>Val_Brut_dBTrait!Z10</f>
        <v>1/3 Oct 3.15kHz</v>
      </c>
      <c r="W8" s="31" t="str">
        <f>Val_Brut_dBTrait!AA10</f>
        <v>1/3 Oct 4kHz</v>
      </c>
      <c r="X8" s="31" t="str">
        <f>Val_Brut_dBTrait!AB10</f>
        <v>1/3 Oct 5kHz</v>
      </c>
      <c r="Y8" s="31" t="str">
        <f>Val_Brut_dBTrait!AC10</f>
        <v>1/3 Oct 6.3kHz</v>
      </c>
      <c r="Z8" s="31" t="str">
        <f>Val_Brut_dBTrait!AD10</f>
        <v>1/3 Oct 8kHz</v>
      </c>
      <c r="AA8" s="31" t="str">
        <f>Val_Brut_dBTrait!AE10</f>
        <v>1/3 Oct 10kHz</v>
      </c>
      <c r="AB8" s="32" t="str">
        <f>Val_Brut_dBTrait!AF10</f>
        <v>1/3 Oct 12.5kHz</v>
      </c>
    </row>
    <row r="9" spans="1:31" x14ac:dyDescent="0.25">
      <c r="A9" s="28" t="s">
        <v>47</v>
      </c>
      <c r="B9" s="25" t="str">
        <f>Val_Brut_dBTrait!F11</f>
        <v>dB</v>
      </c>
      <c r="C9" s="23" t="str">
        <f>Val_Brut_dBTrait!G11</f>
        <v>dB</v>
      </c>
      <c r="D9" s="23" t="str">
        <f>Val_Brut_dBTrait!H11</f>
        <v>dB</v>
      </c>
      <c r="E9" s="23" t="str">
        <f>Val_Brut_dBTrait!I11</f>
        <v>dB</v>
      </c>
      <c r="F9" s="23" t="str">
        <f>Val_Brut_dBTrait!J11</f>
        <v>dB</v>
      </c>
      <c r="G9" s="23" t="str">
        <f>Val_Brut_dBTrait!K11</f>
        <v>dB</v>
      </c>
      <c r="H9" s="23" t="str">
        <f>Val_Brut_dBTrait!L11</f>
        <v>dB</v>
      </c>
      <c r="I9" s="23" t="str">
        <f>Val_Brut_dBTrait!M11</f>
        <v>dB</v>
      </c>
      <c r="J9" s="23" t="str">
        <f>Val_Brut_dBTrait!N11</f>
        <v>dB</v>
      </c>
      <c r="K9" s="23" t="str">
        <f>Val_Brut_dBTrait!O11</f>
        <v>dB</v>
      </c>
      <c r="L9" s="23" t="str">
        <f>Val_Brut_dBTrait!P11</f>
        <v>dB</v>
      </c>
      <c r="M9" s="23" t="str">
        <f>Val_Brut_dBTrait!Q11</f>
        <v>dB</v>
      </c>
      <c r="N9" s="23" t="str">
        <f>Val_Brut_dBTrait!R11</f>
        <v>dB</v>
      </c>
      <c r="O9" s="23" t="str">
        <f>Val_Brut_dBTrait!S11</f>
        <v>dB</v>
      </c>
      <c r="P9" s="23" t="str">
        <f>Val_Brut_dBTrait!T11</f>
        <v>dB</v>
      </c>
      <c r="Q9" s="23" t="str">
        <f>Val_Brut_dBTrait!U11</f>
        <v>dB</v>
      </c>
      <c r="R9" s="23" t="str">
        <f>Val_Brut_dBTrait!V11</f>
        <v>dB</v>
      </c>
      <c r="S9" s="23" t="str">
        <f>Val_Brut_dBTrait!W11</f>
        <v>dB</v>
      </c>
      <c r="T9" s="23" t="str">
        <f>Val_Brut_dBTrait!X11</f>
        <v>dB</v>
      </c>
      <c r="U9" s="23" t="str">
        <f>Val_Brut_dBTrait!Y11</f>
        <v>dB</v>
      </c>
      <c r="V9" s="23" t="str">
        <f>Val_Brut_dBTrait!Z11</f>
        <v>dB</v>
      </c>
      <c r="W9" s="23" t="str">
        <f>Val_Brut_dBTrait!AA11</f>
        <v>dB</v>
      </c>
      <c r="X9" s="23" t="str">
        <f>Val_Brut_dBTrait!AB11</f>
        <v>dB</v>
      </c>
      <c r="Y9" s="23" t="str">
        <f>Val_Brut_dBTrait!AC11</f>
        <v>dB</v>
      </c>
      <c r="Z9" s="23" t="str">
        <f>Val_Brut_dBTrait!AD11</f>
        <v>dB</v>
      </c>
      <c r="AA9" s="23" t="str">
        <f>Val_Brut_dBTrait!AE11</f>
        <v>dB</v>
      </c>
      <c r="AB9" s="24" t="str">
        <f>Val_Brut_dBTrait!AF11</f>
        <v>dB</v>
      </c>
    </row>
    <row r="10" spans="1:31" ht="15.75" thickBot="1" x14ac:dyDescent="0.3">
      <c r="A10" s="29" t="s">
        <v>48</v>
      </c>
      <c r="B10" s="26" t="str">
        <f>Val_Brut_dBTrait!F12</f>
        <v>Leq</v>
      </c>
      <c r="C10" s="5" t="str">
        <f>Val_Brut_dBTrait!G12</f>
        <v>Leq</v>
      </c>
      <c r="D10" s="5" t="str">
        <f>Val_Brut_dBTrait!H12</f>
        <v>Leq</v>
      </c>
      <c r="E10" s="5" t="str">
        <f>Val_Brut_dBTrait!I12</f>
        <v>Leq</v>
      </c>
      <c r="F10" s="5" t="str">
        <f>Val_Brut_dBTrait!J12</f>
        <v>Leq</v>
      </c>
      <c r="G10" s="5" t="str">
        <f>Val_Brut_dBTrait!K12</f>
        <v>Leq</v>
      </c>
      <c r="H10" s="5" t="str">
        <f>Val_Brut_dBTrait!L12</f>
        <v>Leq</v>
      </c>
      <c r="I10" s="5" t="str">
        <f>Val_Brut_dBTrait!M12</f>
        <v>Leq</v>
      </c>
      <c r="J10" s="5" t="str">
        <f>Val_Brut_dBTrait!N12</f>
        <v>Leq</v>
      </c>
      <c r="K10" s="5" t="str">
        <f>Val_Brut_dBTrait!O12</f>
        <v>Leq</v>
      </c>
      <c r="L10" s="5" t="str">
        <f>Val_Brut_dBTrait!P12</f>
        <v>Leq</v>
      </c>
      <c r="M10" s="5" t="str">
        <f>Val_Brut_dBTrait!Q12</f>
        <v>Leq</v>
      </c>
      <c r="N10" s="5" t="str">
        <f>Val_Brut_dBTrait!R12</f>
        <v>Leq</v>
      </c>
      <c r="O10" s="5" t="str">
        <f>Val_Brut_dBTrait!S12</f>
        <v>Leq</v>
      </c>
      <c r="P10" s="5" t="str">
        <f>Val_Brut_dBTrait!T12</f>
        <v>Leq</v>
      </c>
      <c r="Q10" s="5" t="str">
        <f>Val_Brut_dBTrait!U12</f>
        <v>Leq</v>
      </c>
      <c r="R10" s="5" t="str">
        <f>Val_Brut_dBTrait!V12</f>
        <v>Leq</v>
      </c>
      <c r="S10" s="5" t="str">
        <f>Val_Brut_dBTrait!W12</f>
        <v>Leq</v>
      </c>
      <c r="T10" s="5" t="str">
        <f>Val_Brut_dBTrait!X12</f>
        <v>Leq</v>
      </c>
      <c r="U10" s="5" t="str">
        <f>Val_Brut_dBTrait!Y12</f>
        <v>Leq</v>
      </c>
      <c r="V10" s="5" t="str">
        <f>Val_Brut_dBTrait!Z12</f>
        <v>Leq</v>
      </c>
      <c r="W10" s="5" t="str">
        <f>Val_Brut_dBTrait!AA12</f>
        <v>Leq</v>
      </c>
      <c r="X10" s="5" t="str">
        <f>Val_Brut_dBTrait!AB12</f>
        <v>Leq</v>
      </c>
      <c r="Y10" s="5" t="str">
        <f>Val_Brut_dBTrait!AC12</f>
        <v>Leq</v>
      </c>
      <c r="Z10" s="5" t="str">
        <f>Val_Brut_dBTrait!AD12</f>
        <v>Leq</v>
      </c>
      <c r="AA10" s="5" t="str">
        <f>Val_Brut_dBTrait!AE12</f>
        <v>Leq</v>
      </c>
      <c r="AB10" s="6" t="str">
        <f>Val_Brut_dBTrait!AF12</f>
        <v>Leq</v>
      </c>
    </row>
    <row r="11" spans="1:31" x14ac:dyDescent="0.25">
      <c r="A11" s="33">
        <v>1</v>
      </c>
      <c r="B11" s="41">
        <f>B$4*$A11+B$5</f>
        <v>4.3303715238239127</v>
      </c>
      <c r="C11" s="41">
        <f t="shared" ref="C11:AB19" si="0">C$4*$A11+C$5</f>
        <v>5.6114356850172911</v>
      </c>
      <c r="D11" s="41">
        <f t="shared" si="0"/>
        <v>3.3686919204453729</v>
      </c>
      <c r="E11" s="41">
        <f t="shared" si="0"/>
        <v>3.4280634775122056</v>
      </c>
      <c r="F11" s="41">
        <f t="shared" si="0"/>
        <v>0.59736750222788504</v>
      </c>
      <c r="G11" s="41">
        <f t="shared" si="0"/>
        <v>-1.5160524424549189</v>
      </c>
      <c r="H11" s="41">
        <f t="shared" si="0"/>
        <v>2.8253188512923071</v>
      </c>
      <c r="I11" s="41">
        <f t="shared" si="0"/>
        <v>4.6109390080056949</v>
      </c>
      <c r="J11" s="41">
        <f t="shared" si="0"/>
        <v>3.0984483282572226</v>
      </c>
      <c r="K11" s="41">
        <f t="shared" si="0"/>
        <v>3.3971239719232336</v>
      </c>
      <c r="L11" s="41">
        <f t="shared" si="0"/>
        <v>3.7210295914741547</v>
      </c>
      <c r="M11" s="41">
        <f t="shared" si="0"/>
        <v>3.7869071016669924</v>
      </c>
      <c r="N11" s="41">
        <f t="shared" si="0"/>
        <v>3.1262051308171857</v>
      </c>
      <c r="O11" s="41">
        <f t="shared" si="0"/>
        <v>3.3467124800548138</v>
      </c>
      <c r="P11" s="41">
        <f t="shared" si="0"/>
        <v>3.2792979458064799</v>
      </c>
      <c r="Q11" s="41">
        <f t="shared" si="0"/>
        <v>3.1709911647502689</v>
      </c>
      <c r="R11" s="41">
        <f t="shared" si="0"/>
        <v>3.0463167464575154</v>
      </c>
      <c r="S11" s="41">
        <f t="shared" si="0"/>
        <v>2.900530264822796</v>
      </c>
      <c r="T11" s="41">
        <f t="shared" si="0"/>
        <v>2.6587183057127719</v>
      </c>
      <c r="U11" s="41">
        <f t="shared" si="0"/>
        <v>2.2254632645495942</v>
      </c>
      <c r="V11" s="41">
        <f t="shared" si="0"/>
        <v>2.0064188355341783</v>
      </c>
      <c r="W11" s="41">
        <f t="shared" si="0"/>
        <v>1.4443879236394763</v>
      </c>
      <c r="X11" s="41">
        <f t="shared" si="0"/>
        <v>1.2428562754685184</v>
      </c>
      <c r="Y11" s="41">
        <f t="shared" si="0"/>
        <v>1.4605669498010454</v>
      </c>
      <c r="Z11" s="41">
        <f t="shared" si="0"/>
        <v>1.8393265627223996</v>
      </c>
      <c r="AA11" s="41">
        <f t="shared" si="0"/>
        <v>1.9776393014622831</v>
      </c>
      <c r="AB11" s="42">
        <f t="shared" si="0"/>
        <v>3.9929594265293002</v>
      </c>
    </row>
    <row r="12" spans="1:31" x14ac:dyDescent="0.25">
      <c r="A12" s="34">
        <v>2</v>
      </c>
      <c r="B12" s="1">
        <f>B$4*$A12+B$5</f>
        <v>4.3088272873365963</v>
      </c>
      <c r="C12" s="1">
        <f t="shared" si="0"/>
        <v>5.5634042515863396</v>
      </c>
      <c r="D12" s="1">
        <f t="shared" si="0"/>
        <v>3.3659376051322467</v>
      </c>
      <c r="E12" s="1">
        <f t="shared" si="0"/>
        <v>3.4240931656897264</v>
      </c>
      <c r="F12" s="1">
        <f t="shared" si="0"/>
        <v>0.65227260353559213</v>
      </c>
      <c r="G12" s="1">
        <f t="shared" si="0"/>
        <v>-1.4064070261720183</v>
      </c>
      <c r="H12" s="1">
        <f t="shared" si="0"/>
        <v>2.8356090915373957</v>
      </c>
      <c r="I12" s="1">
        <f t="shared" si="0"/>
        <v>4.5759808913566795</v>
      </c>
      <c r="J12" s="1">
        <f t="shared" si="0"/>
        <v>3.1020591862168088</v>
      </c>
      <c r="K12" s="1">
        <f t="shared" si="0"/>
        <v>3.3926603303224829</v>
      </c>
      <c r="L12" s="1">
        <f t="shared" si="0"/>
        <v>3.707358293906367</v>
      </c>
      <c r="M12" s="1">
        <f t="shared" si="0"/>
        <v>3.7716567878137126</v>
      </c>
      <c r="N12" s="1">
        <f t="shared" si="0"/>
        <v>3.1294432850784943</v>
      </c>
      <c r="O12" s="1">
        <f t="shared" si="0"/>
        <v>3.3431431867556745</v>
      </c>
      <c r="P12" s="1">
        <f t="shared" si="0"/>
        <v>3.2777810124225861</v>
      </c>
      <c r="Q12" s="1">
        <f t="shared" si="0"/>
        <v>3.1731369063708934</v>
      </c>
      <c r="R12" s="1">
        <f t="shared" si="0"/>
        <v>3.0535019372403185</v>
      </c>
      <c r="S12" s="1">
        <f t="shared" si="0"/>
        <v>2.9137744583638736</v>
      </c>
      <c r="T12" s="1">
        <f t="shared" si="0"/>
        <v>2.6822360414140261</v>
      </c>
      <c r="U12" s="1">
        <f t="shared" si="0"/>
        <v>2.2675140154959492</v>
      </c>
      <c r="V12" s="1">
        <f t="shared" si="0"/>
        <v>2.0564303523677663</v>
      </c>
      <c r="W12" s="1">
        <f t="shared" si="0"/>
        <v>1.5152010339440303</v>
      </c>
      <c r="X12" s="1">
        <f t="shared" si="0"/>
        <v>1.3277761654911062</v>
      </c>
      <c r="Y12" s="1">
        <f t="shared" si="0"/>
        <v>1.5474417250557895</v>
      </c>
      <c r="Z12" s="1">
        <f t="shared" si="0"/>
        <v>1.9202386415641985</v>
      </c>
      <c r="AA12" s="1">
        <f t="shared" si="0"/>
        <v>2.0726481960949146</v>
      </c>
      <c r="AB12" s="2">
        <f t="shared" si="0"/>
        <v>3.9252905486481602</v>
      </c>
    </row>
    <row r="13" spans="1:31" x14ac:dyDescent="0.25">
      <c r="A13" s="34">
        <v>3</v>
      </c>
      <c r="B13" s="1">
        <f t="shared" ref="B13:B19" si="1">B$4*$A13+B$5</f>
        <v>4.287283050849279</v>
      </c>
      <c r="C13" s="1">
        <f t="shared" si="0"/>
        <v>5.5153728181553872</v>
      </c>
      <c r="D13" s="1">
        <f t="shared" si="0"/>
        <v>3.363183289819121</v>
      </c>
      <c r="E13" s="1">
        <f t="shared" si="0"/>
        <v>3.4201228538672468</v>
      </c>
      <c r="F13" s="1">
        <f t="shared" si="0"/>
        <v>0.70717770484329923</v>
      </c>
      <c r="G13" s="1">
        <f t="shared" si="0"/>
        <v>-1.2967616098891175</v>
      </c>
      <c r="H13" s="1">
        <f t="shared" si="0"/>
        <v>2.8458993317824848</v>
      </c>
      <c r="I13" s="1">
        <f t="shared" si="0"/>
        <v>4.5410227747076632</v>
      </c>
      <c r="J13" s="1">
        <f t="shared" si="0"/>
        <v>3.1056700441763949</v>
      </c>
      <c r="K13" s="1">
        <f t="shared" si="0"/>
        <v>3.3881966887217323</v>
      </c>
      <c r="L13" s="1">
        <f t="shared" si="0"/>
        <v>3.6936869963385792</v>
      </c>
      <c r="M13" s="1">
        <f t="shared" si="0"/>
        <v>3.7564064739604328</v>
      </c>
      <c r="N13" s="1">
        <f t="shared" si="0"/>
        <v>3.132681439339803</v>
      </c>
      <c r="O13" s="1">
        <f t="shared" si="0"/>
        <v>3.3395738934565347</v>
      </c>
      <c r="P13" s="1">
        <f t="shared" si="0"/>
        <v>3.2762640790386923</v>
      </c>
      <c r="Q13" s="1">
        <f t="shared" si="0"/>
        <v>3.1752826479915184</v>
      </c>
      <c r="R13" s="1">
        <f t="shared" si="0"/>
        <v>3.0606871280231216</v>
      </c>
      <c r="S13" s="1">
        <f t="shared" si="0"/>
        <v>2.9270186519049508</v>
      </c>
      <c r="T13" s="1">
        <f t="shared" si="0"/>
        <v>2.7057537771152798</v>
      </c>
      <c r="U13" s="1">
        <f t="shared" si="0"/>
        <v>2.3095647664423038</v>
      </c>
      <c r="V13" s="1">
        <f t="shared" si="0"/>
        <v>2.1064418692013538</v>
      </c>
      <c r="W13" s="1">
        <f t="shared" si="0"/>
        <v>1.5860141442485844</v>
      </c>
      <c r="X13" s="1">
        <f t="shared" si="0"/>
        <v>1.412696055513694</v>
      </c>
      <c r="Y13" s="1">
        <f t="shared" si="0"/>
        <v>1.6343165003105335</v>
      </c>
      <c r="Z13" s="1">
        <f t="shared" si="0"/>
        <v>2.0011507204059975</v>
      </c>
      <c r="AA13" s="1">
        <f t="shared" si="0"/>
        <v>2.1676570907275461</v>
      </c>
      <c r="AB13" s="2">
        <f t="shared" si="0"/>
        <v>3.8576216707670197</v>
      </c>
    </row>
    <row r="14" spans="1:31" x14ac:dyDescent="0.25">
      <c r="A14" s="34">
        <v>4</v>
      </c>
      <c r="B14" s="1">
        <f t="shared" si="1"/>
        <v>4.2657388143619626</v>
      </c>
      <c r="C14" s="1">
        <f t="shared" si="0"/>
        <v>5.4673413847244356</v>
      </c>
      <c r="D14" s="1">
        <f t="shared" si="0"/>
        <v>3.3604289745059948</v>
      </c>
      <c r="E14" s="1">
        <f t="shared" si="0"/>
        <v>3.4161525420447671</v>
      </c>
      <c r="F14" s="1">
        <f t="shared" si="0"/>
        <v>0.76208280615100632</v>
      </c>
      <c r="G14" s="1">
        <f t="shared" si="0"/>
        <v>-1.1871161936062169</v>
      </c>
      <c r="H14" s="1">
        <f t="shared" si="0"/>
        <v>2.8561895720275734</v>
      </c>
      <c r="I14" s="1">
        <f t="shared" si="0"/>
        <v>4.5060646580586479</v>
      </c>
      <c r="J14" s="1">
        <f t="shared" si="0"/>
        <v>3.1092809021359815</v>
      </c>
      <c r="K14" s="1">
        <f t="shared" si="0"/>
        <v>3.3837330471209817</v>
      </c>
      <c r="L14" s="1">
        <f t="shared" si="0"/>
        <v>3.6800156987707915</v>
      </c>
      <c r="M14" s="1">
        <f t="shared" si="0"/>
        <v>3.741156160107153</v>
      </c>
      <c r="N14" s="1">
        <f t="shared" si="0"/>
        <v>3.1359195936011117</v>
      </c>
      <c r="O14" s="1">
        <f t="shared" si="0"/>
        <v>3.3360046001573953</v>
      </c>
      <c r="P14" s="1">
        <f t="shared" si="0"/>
        <v>3.274747145654799</v>
      </c>
      <c r="Q14" s="1">
        <f t="shared" si="0"/>
        <v>3.1774283896121429</v>
      </c>
      <c r="R14" s="1">
        <f t="shared" si="0"/>
        <v>3.0678723188059243</v>
      </c>
      <c r="S14" s="1">
        <f t="shared" si="0"/>
        <v>2.940262845446028</v>
      </c>
      <c r="T14" s="1">
        <f t="shared" si="0"/>
        <v>2.7292715128165339</v>
      </c>
      <c r="U14" s="1">
        <f t="shared" si="0"/>
        <v>2.3516155173886584</v>
      </c>
      <c r="V14" s="1">
        <f t="shared" si="0"/>
        <v>2.1564533860349417</v>
      </c>
      <c r="W14" s="1">
        <f t="shared" si="0"/>
        <v>1.6568272545531384</v>
      </c>
      <c r="X14" s="1">
        <f t="shared" si="0"/>
        <v>1.4976159455362819</v>
      </c>
      <c r="Y14" s="1">
        <f t="shared" si="0"/>
        <v>1.7211912755652778</v>
      </c>
      <c r="Z14" s="1">
        <f t="shared" si="0"/>
        <v>2.0820627992477965</v>
      </c>
      <c r="AA14" s="1">
        <f t="shared" si="0"/>
        <v>2.2626659853601776</v>
      </c>
      <c r="AB14" s="2">
        <f t="shared" si="0"/>
        <v>3.7899527928858796</v>
      </c>
    </row>
    <row r="15" spans="1:31" x14ac:dyDescent="0.25">
      <c r="A15" s="34">
        <v>5</v>
      </c>
      <c r="B15" s="1">
        <f t="shared" si="1"/>
        <v>4.2441945778746453</v>
      </c>
      <c r="C15" s="1">
        <f t="shared" si="0"/>
        <v>5.4193099512934841</v>
      </c>
      <c r="D15" s="1">
        <f t="shared" si="0"/>
        <v>3.357674659192869</v>
      </c>
      <c r="E15" s="1">
        <f t="shared" si="0"/>
        <v>3.4121822302222879</v>
      </c>
      <c r="F15" s="1">
        <f t="shared" si="0"/>
        <v>0.81698790745871341</v>
      </c>
      <c r="G15" s="1">
        <f t="shared" si="0"/>
        <v>-1.0774707773233161</v>
      </c>
      <c r="H15" s="1">
        <f t="shared" si="0"/>
        <v>2.8664798122726625</v>
      </c>
      <c r="I15" s="1">
        <f t="shared" si="0"/>
        <v>4.4711065414096316</v>
      </c>
      <c r="J15" s="1">
        <f t="shared" si="0"/>
        <v>3.1128917600955677</v>
      </c>
      <c r="K15" s="1">
        <f t="shared" si="0"/>
        <v>3.379269405520231</v>
      </c>
      <c r="L15" s="1">
        <f t="shared" si="0"/>
        <v>3.6663444012030038</v>
      </c>
      <c r="M15" s="1">
        <f t="shared" si="0"/>
        <v>3.7259058462538732</v>
      </c>
      <c r="N15" s="1">
        <f t="shared" si="0"/>
        <v>3.1391577478624204</v>
      </c>
      <c r="O15" s="1">
        <f t="shared" si="0"/>
        <v>3.3324353068582555</v>
      </c>
      <c r="P15" s="1">
        <f t="shared" si="0"/>
        <v>3.2732302122709052</v>
      </c>
      <c r="Q15" s="1">
        <f t="shared" si="0"/>
        <v>3.1795741312327679</v>
      </c>
      <c r="R15" s="1">
        <f t="shared" si="0"/>
        <v>3.0750575095887274</v>
      </c>
      <c r="S15" s="1">
        <f t="shared" si="0"/>
        <v>2.9535070389871056</v>
      </c>
      <c r="T15" s="1">
        <f t="shared" si="0"/>
        <v>2.7527892485177876</v>
      </c>
      <c r="U15" s="1">
        <f t="shared" si="0"/>
        <v>2.3936662683350134</v>
      </c>
      <c r="V15" s="1">
        <f t="shared" si="0"/>
        <v>2.2064649028685297</v>
      </c>
      <c r="W15" s="1">
        <f t="shared" si="0"/>
        <v>1.7276403648576926</v>
      </c>
      <c r="X15" s="1">
        <f t="shared" si="0"/>
        <v>1.5825358355588697</v>
      </c>
      <c r="Y15" s="1">
        <f t="shared" si="0"/>
        <v>1.8080660508200219</v>
      </c>
      <c r="Z15" s="1">
        <f t="shared" si="0"/>
        <v>2.1629748780895954</v>
      </c>
      <c r="AA15" s="1">
        <f t="shared" si="0"/>
        <v>2.3576748799928087</v>
      </c>
      <c r="AB15" s="2">
        <f t="shared" si="0"/>
        <v>3.7222839150047395</v>
      </c>
    </row>
    <row r="16" spans="1:31" x14ac:dyDescent="0.25">
      <c r="A16" s="34">
        <v>6</v>
      </c>
      <c r="B16" s="1">
        <f t="shared" si="1"/>
        <v>4.2226503413873289</v>
      </c>
      <c r="C16" s="1">
        <f t="shared" si="0"/>
        <v>5.3712785178625317</v>
      </c>
      <c r="D16" s="1">
        <f t="shared" si="0"/>
        <v>3.3549203438797428</v>
      </c>
      <c r="E16" s="1">
        <f t="shared" si="0"/>
        <v>3.4082119183998083</v>
      </c>
      <c r="F16" s="1">
        <f t="shared" si="0"/>
        <v>0.87189300876642051</v>
      </c>
      <c r="G16" s="1">
        <f t="shared" si="0"/>
        <v>-0.96782536104041528</v>
      </c>
      <c r="H16" s="1">
        <f t="shared" si="0"/>
        <v>2.8767700525177511</v>
      </c>
      <c r="I16" s="1">
        <f t="shared" si="0"/>
        <v>4.4361484247606162</v>
      </c>
      <c r="J16" s="1">
        <f t="shared" si="0"/>
        <v>3.1165026180551538</v>
      </c>
      <c r="K16" s="1">
        <f t="shared" si="0"/>
        <v>3.3748057639194804</v>
      </c>
      <c r="L16" s="1">
        <f t="shared" si="0"/>
        <v>3.6526731036352165</v>
      </c>
      <c r="M16" s="1">
        <f t="shared" si="0"/>
        <v>3.7106555324005934</v>
      </c>
      <c r="N16" s="1">
        <f t="shared" si="0"/>
        <v>3.1423959021237291</v>
      </c>
      <c r="O16" s="1">
        <f t="shared" si="0"/>
        <v>3.3288660135591157</v>
      </c>
      <c r="P16" s="1">
        <f t="shared" si="0"/>
        <v>3.2717132788870114</v>
      </c>
      <c r="Q16" s="1">
        <f t="shared" si="0"/>
        <v>3.1817198728533924</v>
      </c>
      <c r="R16" s="1">
        <f t="shared" si="0"/>
        <v>3.0822427003715305</v>
      </c>
      <c r="S16" s="1">
        <f t="shared" si="0"/>
        <v>2.9667512325281828</v>
      </c>
      <c r="T16" s="1">
        <f t="shared" si="0"/>
        <v>2.7763069842190413</v>
      </c>
      <c r="U16" s="1">
        <f t="shared" si="0"/>
        <v>2.435717019281368</v>
      </c>
      <c r="V16" s="1">
        <f t="shared" si="0"/>
        <v>2.2564764197021172</v>
      </c>
      <c r="W16" s="1">
        <f t="shared" si="0"/>
        <v>1.7984534751622467</v>
      </c>
      <c r="X16" s="1">
        <f t="shared" si="0"/>
        <v>1.6674557255814573</v>
      </c>
      <c r="Y16" s="1">
        <f t="shared" si="0"/>
        <v>1.894940826074766</v>
      </c>
      <c r="Z16" s="1">
        <f t="shared" si="0"/>
        <v>2.2438869569313944</v>
      </c>
      <c r="AA16" s="1">
        <f t="shared" si="0"/>
        <v>2.4526837746254402</v>
      </c>
      <c r="AB16" s="2">
        <f t="shared" si="0"/>
        <v>3.654615037123599</v>
      </c>
    </row>
    <row r="17" spans="1:28" x14ac:dyDescent="0.25">
      <c r="A17" s="34">
        <v>7</v>
      </c>
      <c r="B17" s="1">
        <f t="shared" si="1"/>
        <v>4.2011061049000116</v>
      </c>
      <c r="C17" s="1">
        <f t="shared" si="0"/>
        <v>5.3232470844315802</v>
      </c>
      <c r="D17" s="1">
        <f t="shared" si="0"/>
        <v>3.3521660285666171</v>
      </c>
      <c r="E17" s="1">
        <f t="shared" si="0"/>
        <v>3.4042416065773287</v>
      </c>
      <c r="F17" s="1">
        <f t="shared" si="0"/>
        <v>0.9267981100741276</v>
      </c>
      <c r="G17" s="1">
        <f t="shared" si="0"/>
        <v>-0.85817994475751458</v>
      </c>
      <c r="H17" s="1">
        <f t="shared" si="0"/>
        <v>2.8870602927628402</v>
      </c>
      <c r="I17" s="1">
        <f t="shared" si="0"/>
        <v>4.4011903081115999</v>
      </c>
      <c r="J17" s="1">
        <f t="shared" si="0"/>
        <v>3.12011347601474</v>
      </c>
      <c r="K17" s="1">
        <f t="shared" si="0"/>
        <v>3.3703421223187298</v>
      </c>
      <c r="L17" s="1">
        <f t="shared" si="0"/>
        <v>3.6390018060674287</v>
      </c>
      <c r="M17" s="1">
        <f t="shared" si="0"/>
        <v>3.6954052185473136</v>
      </c>
      <c r="N17" s="1">
        <f t="shared" si="0"/>
        <v>3.1456340563850373</v>
      </c>
      <c r="O17" s="1">
        <f t="shared" si="0"/>
        <v>3.3252967202599764</v>
      </c>
      <c r="P17" s="1">
        <f t="shared" si="0"/>
        <v>3.2701963455031176</v>
      </c>
      <c r="Q17" s="1">
        <f t="shared" si="0"/>
        <v>3.1838656144740174</v>
      </c>
      <c r="R17" s="1">
        <f t="shared" si="0"/>
        <v>3.0894278911543336</v>
      </c>
      <c r="S17" s="1">
        <f t="shared" si="0"/>
        <v>2.97999542606926</v>
      </c>
      <c r="T17" s="1">
        <f t="shared" si="0"/>
        <v>2.7998247199202955</v>
      </c>
      <c r="U17" s="1">
        <f t="shared" si="0"/>
        <v>2.4777677702277225</v>
      </c>
      <c r="V17" s="1">
        <f t="shared" si="0"/>
        <v>2.3064879365357052</v>
      </c>
      <c r="W17" s="1">
        <f t="shared" si="0"/>
        <v>1.8692665854668007</v>
      </c>
      <c r="X17" s="1">
        <f t="shared" si="0"/>
        <v>1.7523756156040451</v>
      </c>
      <c r="Y17" s="1">
        <f t="shared" si="0"/>
        <v>1.9818156013295103</v>
      </c>
      <c r="Z17" s="1">
        <f t="shared" si="0"/>
        <v>2.3247990357731929</v>
      </c>
      <c r="AA17" s="1">
        <f t="shared" si="0"/>
        <v>2.5476926692580717</v>
      </c>
      <c r="AB17" s="2">
        <f t="shared" si="0"/>
        <v>3.586946159242459</v>
      </c>
    </row>
    <row r="18" spans="1:28" x14ac:dyDescent="0.25">
      <c r="A18" s="34">
        <v>8</v>
      </c>
      <c r="B18" s="1">
        <f t="shared" si="1"/>
        <v>4.1795618684126952</v>
      </c>
      <c r="C18" s="1">
        <f t="shared" si="0"/>
        <v>5.2752156510006287</v>
      </c>
      <c r="D18" s="1">
        <f t="shared" si="0"/>
        <v>3.3494117132534909</v>
      </c>
      <c r="E18" s="1">
        <f t="shared" si="0"/>
        <v>3.4002712947548495</v>
      </c>
      <c r="F18" s="1">
        <f t="shared" si="0"/>
        <v>0.9817032113818347</v>
      </c>
      <c r="G18" s="1">
        <f t="shared" si="0"/>
        <v>-0.74853452847461388</v>
      </c>
      <c r="H18" s="1">
        <f t="shared" si="0"/>
        <v>2.8973505330079288</v>
      </c>
      <c r="I18" s="1">
        <f t="shared" si="0"/>
        <v>4.3662321914625846</v>
      </c>
      <c r="J18" s="1">
        <f t="shared" si="0"/>
        <v>3.1237243339743261</v>
      </c>
      <c r="K18" s="1">
        <f t="shared" si="0"/>
        <v>3.3658784807179796</v>
      </c>
      <c r="L18" s="1">
        <f t="shared" si="0"/>
        <v>3.625330508499641</v>
      </c>
      <c r="M18" s="1">
        <f t="shared" si="0"/>
        <v>3.6801549046940334</v>
      </c>
      <c r="N18" s="1">
        <f t="shared" si="0"/>
        <v>3.148872210646346</v>
      </c>
      <c r="O18" s="1">
        <f t="shared" si="0"/>
        <v>3.3217274269608366</v>
      </c>
      <c r="P18" s="1">
        <f t="shared" si="0"/>
        <v>3.2686794121192237</v>
      </c>
      <c r="Q18" s="1">
        <f t="shared" si="0"/>
        <v>3.1860113560946424</v>
      </c>
      <c r="R18" s="1">
        <f t="shared" si="0"/>
        <v>3.0966130819371367</v>
      </c>
      <c r="S18" s="1">
        <f t="shared" si="0"/>
        <v>2.9932396196103377</v>
      </c>
      <c r="T18" s="1">
        <f t="shared" si="0"/>
        <v>2.8233424556215492</v>
      </c>
      <c r="U18" s="1">
        <f t="shared" si="0"/>
        <v>2.5198185211740776</v>
      </c>
      <c r="V18" s="1">
        <f t="shared" si="0"/>
        <v>2.3564994533692927</v>
      </c>
      <c r="W18" s="1">
        <f t="shared" si="0"/>
        <v>1.9400796957713546</v>
      </c>
      <c r="X18" s="1">
        <f t="shared" si="0"/>
        <v>1.8372955056266329</v>
      </c>
      <c r="Y18" s="1">
        <f t="shared" si="0"/>
        <v>2.0686903765842541</v>
      </c>
      <c r="Z18" s="1">
        <f t="shared" si="0"/>
        <v>2.4057111146149923</v>
      </c>
      <c r="AA18" s="1">
        <f t="shared" si="0"/>
        <v>2.6427015638907032</v>
      </c>
      <c r="AB18" s="2">
        <f t="shared" si="0"/>
        <v>3.5192772813613189</v>
      </c>
    </row>
    <row r="19" spans="1:28" ht="15.75" thickBot="1" x14ac:dyDescent="0.3">
      <c r="A19" s="35">
        <v>9</v>
      </c>
      <c r="B19" s="3">
        <f t="shared" si="1"/>
        <v>4.1580176319253779</v>
      </c>
      <c r="C19" s="3">
        <f t="shared" si="0"/>
        <v>5.2271842175696772</v>
      </c>
      <c r="D19" s="3">
        <f t="shared" si="0"/>
        <v>3.3466573979403651</v>
      </c>
      <c r="E19" s="3">
        <f t="shared" si="0"/>
        <v>3.3963009829323698</v>
      </c>
      <c r="F19" s="3">
        <f t="shared" si="0"/>
        <v>1.0366083126895418</v>
      </c>
      <c r="G19" s="3">
        <f t="shared" si="0"/>
        <v>-0.63888911219171318</v>
      </c>
      <c r="H19" s="3">
        <f t="shared" si="0"/>
        <v>2.9076407732530178</v>
      </c>
      <c r="I19" s="3">
        <f t="shared" si="0"/>
        <v>4.3312740748135683</v>
      </c>
      <c r="J19" s="3">
        <f t="shared" si="0"/>
        <v>3.1273351919339123</v>
      </c>
      <c r="K19" s="3">
        <f t="shared" si="0"/>
        <v>3.3614148391172289</v>
      </c>
      <c r="L19" s="3">
        <f t="shared" si="0"/>
        <v>3.6116592109318533</v>
      </c>
      <c r="M19" s="3">
        <f t="shared" si="0"/>
        <v>3.6649045908407536</v>
      </c>
      <c r="N19" s="3">
        <f t="shared" si="0"/>
        <v>3.1521103649076547</v>
      </c>
      <c r="O19" s="3">
        <f t="shared" si="0"/>
        <v>3.3181581336616972</v>
      </c>
      <c r="P19" s="3">
        <f t="shared" si="0"/>
        <v>3.2671624787353299</v>
      </c>
      <c r="Q19" s="3">
        <f t="shared" si="0"/>
        <v>3.1881570977152669</v>
      </c>
      <c r="R19" s="3">
        <f t="shared" si="0"/>
        <v>3.1037982727199398</v>
      </c>
      <c r="S19" s="3">
        <f t="shared" si="0"/>
        <v>3.0064838131514149</v>
      </c>
      <c r="T19" s="3">
        <f t="shared" si="0"/>
        <v>2.8468601913228033</v>
      </c>
      <c r="U19" s="3">
        <f t="shared" si="0"/>
        <v>2.5618692721204321</v>
      </c>
      <c r="V19" s="3">
        <f t="shared" si="0"/>
        <v>2.4065109702028806</v>
      </c>
      <c r="W19" s="3">
        <f t="shared" si="0"/>
        <v>2.0108928060759088</v>
      </c>
      <c r="X19" s="3">
        <f t="shared" si="0"/>
        <v>1.9222153956492207</v>
      </c>
      <c r="Y19" s="3">
        <f t="shared" si="0"/>
        <v>2.1555651518389984</v>
      </c>
      <c r="Z19" s="3">
        <f t="shared" si="0"/>
        <v>2.4866231934567908</v>
      </c>
      <c r="AA19" s="3">
        <f t="shared" si="0"/>
        <v>2.7377104585233347</v>
      </c>
      <c r="AB19" s="4">
        <f t="shared" si="0"/>
        <v>3.4516084034801788</v>
      </c>
    </row>
    <row r="20" spans="1:28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</row>
    <row r="21" spans="1:28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</row>
    <row r="22" spans="1:28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</row>
    <row r="23" spans="1:28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</row>
    <row r="24" spans="1:28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</row>
    <row r="25" spans="1:28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</row>
    <row r="26" spans="1:28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</row>
    <row r="27" spans="1:28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</row>
    <row r="28" spans="1:28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</row>
    <row r="30" spans="1:28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</sheetData>
  <customSheetViews>
    <customSheetView guid="{8080DA26-8121-40E4-8039-7149158C3DC7}" scale="55">
      <selection activeCell="W49" sqref="W49"/>
      <pageMargins left="0.7" right="0.7" top="0.75" bottom="0.75" header="0.3" footer="0.3"/>
    </customSheetView>
  </customSheetViews>
  <mergeCells count="1">
    <mergeCell ref="A1:C1"/>
  </mergeCells>
  <phoneticPr fontId="1" type="noConversion"/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Macro1">
                <anchor moveWithCells="1" sizeWithCells="1">
                  <from>
                    <xdr:col>3</xdr:col>
                    <xdr:colOff>1247775</xdr:colOff>
                    <xdr:row>0</xdr:row>
                    <xdr:rowOff>19050</xdr:rowOff>
                  </from>
                  <to>
                    <xdr:col>5</xdr:col>
                    <xdr:colOff>9525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Val_Brut_dBTrait</vt:lpstr>
      <vt:lpstr>Regression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Larcade</dc:creator>
  <cp:lastModifiedBy>h2so4</cp:lastModifiedBy>
  <dcterms:created xsi:type="dcterms:W3CDTF">2020-06-10T08:31:44Z</dcterms:created>
  <dcterms:modified xsi:type="dcterms:W3CDTF">2020-06-14T22:08:14Z</dcterms:modified>
</cp:coreProperties>
</file>