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tabRatio="759" activeTab="5"/>
  </bookViews>
  <sheets>
    <sheet name="Récapitulatifs" sheetId="2" r:id="rId1"/>
    <sheet name="Liste Générale" sheetId="1" r:id="rId2"/>
    <sheet name="En Ordre Etalonnage" sheetId="3" r:id="rId3"/>
    <sheet name="Limite Etalonnage" sheetId="4" r:id="rId4"/>
    <sheet name="Retard Etalonnage" sheetId="5" r:id="rId5"/>
    <sheet name="Envoyé Etalonnage" sheetId="6" r:id="rId6"/>
    <sheet name="Perdu" sheetId="7" r:id="rId7"/>
    <sheet name="En Pret" sheetId="8" r:id="rId8"/>
  </sheets>
  <definedNames>
    <definedName name="_xlnm._FilterDatabase" localSheetId="1" hidden="1">'Liste Générale'!$A$1:$P$443</definedName>
  </definedNames>
  <calcPr calcId="152511"/>
</workbook>
</file>

<file path=xl/calcChain.xml><?xml version="1.0" encoding="utf-8"?>
<calcChain xmlns="http://schemas.openxmlformats.org/spreadsheetml/2006/main">
  <c r="E3" i="2" l="1"/>
  <c r="I124" i="3"/>
  <c r="I123" i="3"/>
  <c r="I122" i="3"/>
  <c r="I121" i="3"/>
  <c r="I120" i="3"/>
  <c r="I119" i="3"/>
  <c r="I118" i="3"/>
  <c r="I117" i="3"/>
  <c r="I116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  <c r="I2" i="3"/>
  <c r="A3" i="2"/>
  <c r="I7" i="5" l="1"/>
  <c r="I6" i="5"/>
  <c r="I5" i="5"/>
  <c r="I4" i="5"/>
  <c r="I3" i="5"/>
  <c r="I2" i="5"/>
  <c r="I5" i="4" l="1"/>
  <c r="I4" i="4"/>
  <c r="I3" i="4"/>
  <c r="I2" i="4"/>
  <c r="I2" i="1"/>
  <c r="G3" i="2"/>
  <c r="F3" i="2"/>
  <c r="I13" i="1" l="1"/>
  <c r="I155" i="1" l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2" i="1"/>
  <c r="I11" i="1"/>
  <c r="I10" i="1"/>
  <c r="I9" i="1"/>
  <c r="I8" i="1"/>
  <c r="I7" i="1"/>
  <c r="I6" i="1"/>
  <c r="I5" i="1"/>
  <c r="I4" i="1"/>
  <c r="I3" i="1"/>
  <c r="I156" i="1" l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H3" i="2"/>
  <c r="D3" i="2" l="1"/>
  <c r="B3" i="2"/>
  <c r="C3" i="2"/>
</calcChain>
</file>

<file path=xl/sharedStrings.xml><?xml version="1.0" encoding="utf-8"?>
<sst xmlns="http://schemas.openxmlformats.org/spreadsheetml/2006/main" count="2483" uniqueCount="517">
  <si>
    <t>N° IME</t>
  </si>
  <si>
    <t>PCT-IME-14-PRES-02928</t>
  </si>
  <si>
    <t>DRUCK</t>
  </si>
  <si>
    <t>DPI 705</t>
  </si>
  <si>
    <t>INDICATEUR PRESSION</t>
  </si>
  <si>
    <t>0 - 7 Bars</t>
  </si>
  <si>
    <t>BUTERA Frédéric</t>
  </si>
  <si>
    <t>PCT-IME-14-PRES-01052</t>
  </si>
  <si>
    <t>COMPERE Bernard</t>
  </si>
  <si>
    <t>PCT-IMT-14-PRES-01312</t>
  </si>
  <si>
    <t>PCT-IMT-14-PRES-01058</t>
  </si>
  <si>
    <t>PCT-IMT-14-PRES-01059</t>
  </si>
  <si>
    <t>PCT-IMT-14-PRES-02925</t>
  </si>
  <si>
    <t>PCT-IMT-14-PRES-02929</t>
  </si>
  <si>
    <t>PCT-IMT-14-PRES-02922</t>
  </si>
  <si>
    <t>PCT-IMT-14-PRES-02923</t>
  </si>
  <si>
    <t>PCT-IMT-14-PRES-01060</t>
  </si>
  <si>
    <t>PCT-IMT-14-PRES-02927</t>
  </si>
  <si>
    <t>PCT-IME-14-PRES-01782</t>
  </si>
  <si>
    <t>BTF</t>
  </si>
  <si>
    <t>CMB</t>
  </si>
  <si>
    <t>DHD</t>
  </si>
  <si>
    <t>PPR</t>
  </si>
  <si>
    <t>LLM</t>
  </si>
  <si>
    <t>VTR</t>
  </si>
  <si>
    <t>GTD</t>
  </si>
  <si>
    <t>DVS</t>
  </si>
  <si>
    <t>LVJ</t>
  </si>
  <si>
    <t>STA</t>
  </si>
  <si>
    <t>BHN</t>
  </si>
  <si>
    <t>LMA</t>
  </si>
  <si>
    <t>FEV</t>
  </si>
  <si>
    <t>DEHARD Michel</t>
  </si>
  <si>
    <t>POUPAERT Fabrice</t>
  </si>
  <si>
    <t>LECLERCQ Michel</t>
  </si>
  <si>
    <t>LEVECQ Jonathan</t>
  </si>
  <si>
    <t>STREBEL Alain</t>
  </si>
  <si>
    <t>BOUHY Nicolas</t>
  </si>
  <si>
    <t>LEMOINE Antoine</t>
  </si>
  <si>
    <t xml:space="preserve">FERRAILLE Vincent </t>
  </si>
  <si>
    <t>PCT-IMT-14-PRES-02921</t>
  </si>
  <si>
    <t>PCT-IMT-14-PRES-02924</t>
  </si>
  <si>
    <t>PCT-IMT-14-PRES-02926</t>
  </si>
  <si>
    <t>PCT-IMT-14-PRES-04885</t>
  </si>
  <si>
    <t>PCT-IMT-14-PRES-04886</t>
  </si>
  <si>
    <t>PCT-IMT-14-PRES-04887</t>
  </si>
  <si>
    <t>PCT-IMT-14-PRES-04888</t>
  </si>
  <si>
    <t>PCT-IMT-14-PRES-04889</t>
  </si>
  <si>
    <t>PCT-IMT-14-PRES-01055</t>
  </si>
  <si>
    <t>PCT-IMT-14-PRES-04890</t>
  </si>
  <si>
    <t>PCT-IMT-14-PRES-04891</t>
  </si>
  <si>
    <t>DPI 800</t>
  </si>
  <si>
    <t>0 - 35 Bars</t>
  </si>
  <si>
    <t>DPI 104</t>
  </si>
  <si>
    <t>PCT-IMT-14-PRES-01099</t>
  </si>
  <si>
    <t>PCT-IMT-14-PRES-01098</t>
  </si>
  <si>
    <t>PCT-IMT-14-PRES-01100</t>
  </si>
  <si>
    <t>PCT-IMT-14-PRES-01064</t>
  </si>
  <si>
    <t>PCT-IMT-14-PRES-04028</t>
  </si>
  <si>
    <t>0 - 300 Psi</t>
  </si>
  <si>
    <t>0 - 3000 Psi</t>
  </si>
  <si>
    <t>PCT-IMT-14-PRES-01061</t>
  </si>
  <si>
    <t>PCT-IMT-14-PRES-01062</t>
  </si>
  <si>
    <t>PCT-IMT-14-PRES-01063</t>
  </si>
  <si>
    <t>0 - 700 mBars</t>
  </si>
  <si>
    <t>PCT-IME-14-GENE-01065</t>
  </si>
  <si>
    <t>PCT-IME-14-GENE-01066</t>
  </si>
  <si>
    <t>PCT-IME-14-GENE-01311</t>
  </si>
  <si>
    <t>PCT-IME-14-GENE-01069</t>
  </si>
  <si>
    <t>PCT-IME-14-GENE-01076</t>
  </si>
  <si>
    <t>PCT-IME-14-GENE-02931</t>
  </si>
  <si>
    <t>PCT-IME-14-GENE-02932</t>
  </si>
  <si>
    <t>PCT-IME-14-GENE-02935</t>
  </si>
  <si>
    <t>PCT-IME-14-GENE-02937</t>
  </si>
  <si>
    <t>PCT-IME-14-GENE-02939</t>
  </si>
  <si>
    <t>PCT-IME-14-GENE-02936</t>
  </si>
  <si>
    <t>PCT-IME-14-GENE-01070</t>
  </si>
  <si>
    <t>PCT-IME-14-GENE-02930</t>
  </si>
  <si>
    <t>POUPEART Fabrice</t>
  </si>
  <si>
    <t>VOETS Raphael</t>
  </si>
  <si>
    <t>GEORLETTE David</t>
  </si>
  <si>
    <t>DE VOS Serge</t>
  </si>
  <si>
    <t xml:space="preserve">DE VOS Serge         </t>
  </si>
  <si>
    <t>FERRAILLE Vincent</t>
  </si>
  <si>
    <t xml:space="preserve">GEORLETTE David        </t>
  </si>
  <si>
    <t xml:space="preserve">VOETS Raphael       </t>
  </si>
  <si>
    <t>UNOMAT UPS III</t>
  </si>
  <si>
    <t>GENERATEUR COURANT</t>
  </si>
  <si>
    <t>PCT-IME-14-GENE-02938</t>
  </si>
  <si>
    <t>PCT-IME-14-GENE-01074</t>
  </si>
  <si>
    <t>PCT-IME-14-GENE-02934</t>
  </si>
  <si>
    <t>PCT-IME-14-GENE-03844</t>
  </si>
  <si>
    <t>PCT-IME-14-GENE-02933</t>
  </si>
  <si>
    <t>PCT-IME-14-GENE-04880</t>
  </si>
  <si>
    <t>PCT-IME-14-GENE-04881</t>
  </si>
  <si>
    <t>PCT-IME-14-GENE-04882</t>
  </si>
  <si>
    <t>PCT-IME-14-GENE-04883</t>
  </si>
  <si>
    <t>PCT-IME-14-GENE-04884</t>
  </si>
  <si>
    <t>UNOMAT UPS II</t>
  </si>
  <si>
    <t>S2705</t>
  </si>
  <si>
    <t>S2774</t>
  </si>
  <si>
    <t>S2810</t>
  </si>
  <si>
    <t>S2524</t>
  </si>
  <si>
    <t>S2809</t>
  </si>
  <si>
    <t>PCT -IMT-14-MULT-01079</t>
  </si>
  <si>
    <t>PCT -IMT-14-MULT-02884</t>
  </si>
  <si>
    <t>PCT -IMT-14-MULT-01313</t>
  </si>
  <si>
    <t>PCT -IMT-14-MULT-01084</t>
  </si>
  <si>
    <t>PCT -IMT-14-MULT-01314</t>
  </si>
  <si>
    <t>PCT -IMT-14-MULT-01086</t>
  </si>
  <si>
    <t>PCT -IMT-14-MULT-02941</t>
  </si>
  <si>
    <t>PCT -IMT-14-MULT-03975</t>
  </si>
  <si>
    <t>PCT -IMT-14-MULT-03974</t>
  </si>
  <si>
    <t>PCT -IMT-14-MULT-01126</t>
  </si>
  <si>
    <t>PCT -IMT-14-MULT-02945</t>
  </si>
  <si>
    <t>PCT -IMT-14-MULT-04086</t>
  </si>
  <si>
    <t>PCT -IMT-14-MULT-01102</t>
  </si>
  <si>
    <t>PCT -IMT-14-MULT-02943</t>
  </si>
  <si>
    <t>PCT -IMT-14-MULT-02948</t>
  </si>
  <si>
    <t>PCT-IMT-14-MULT-01112</t>
  </si>
  <si>
    <t>PCT-IMT-14-MULT-01130</t>
  </si>
  <si>
    <t>PCT-IMT-14-MULT-01103</t>
  </si>
  <si>
    <t>PCT-IMT-14-MULT-01121</t>
  </si>
  <si>
    <t>PCT-IMT-14-MULT-01109</t>
  </si>
  <si>
    <t>PCT-IMT-14-MULT-01117</t>
  </si>
  <si>
    <t>PCT-IMT-14-MULT-01125</t>
  </si>
  <si>
    <t>PCT-IMT-14-MULT-01124</t>
  </si>
  <si>
    <t>PCT -IMT-14-MULT-01108</t>
  </si>
  <si>
    <t>PCT-IMT-14-MULT-01119</t>
  </si>
  <si>
    <t>PCT-IMT-14-MULT-01110</t>
  </si>
  <si>
    <t>PCT-IMT-14-MULT-01113</t>
  </si>
  <si>
    <t>PCT-IMT-14-MULT-01122</t>
  </si>
  <si>
    <t>PCT-IMT-14-MULT-01104</t>
  </si>
  <si>
    <t>PCT-IMT-14-MULT-01114</t>
  </si>
  <si>
    <t>PCT-IMT-14-MULT-01127</t>
  </si>
  <si>
    <t>PCT -IMT-14-MULT-02942</t>
  </si>
  <si>
    <t>FLUCKE</t>
  </si>
  <si>
    <t>VOETS Raphaël</t>
  </si>
  <si>
    <t>TELLIN Christophe</t>
  </si>
  <si>
    <t>LAFFUT Arnaud</t>
  </si>
  <si>
    <t>BEAUDRY Bruno</t>
  </si>
  <si>
    <t>LAMBERTY Olivier</t>
  </si>
  <si>
    <t>GILSOUL Denis</t>
  </si>
  <si>
    <t>BRISBOIS Gilbert</t>
  </si>
  <si>
    <t>CANTAMESSA Tony</t>
  </si>
  <si>
    <t>FERAILLE Vincent</t>
  </si>
  <si>
    <t>FLUKE</t>
  </si>
  <si>
    <t>TLC</t>
  </si>
  <si>
    <t>LFA</t>
  </si>
  <si>
    <t>BDR</t>
  </si>
  <si>
    <t>LMO</t>
  </si>
  <si>
    <t>GLD</t>
  </si>
  <si>
    <t>CTS</t>
  </si>
  <si>
    <t>BRS</t>
  </si>
  <si>
    <t>PCT -IMT-14-MULT-04087</t>
  </si>
  <si>
    <t>PCT -IMT-14-MULT-01106</t>
  </si>
  <si>
    <t>PCT -IMT-14-MULT-01107</t>
  </si>
  <si>
    <t>PCT-IMT-14-MULT-01128</t>
  </si>
  <si>
    <t>PCT -IMT-14-MULT-01132</t>
  </si>
  <si>
    <t>PCT -IMT-14-MULT-01123</t>
  </si>
  <si>
    <t>PCT -IMT-14-MULT-01087</t>
  </si>
  <si>
    <t>PCT -IMT-14-MULT-02944</t>
  </si>
  <si>
    <t>PCT -IMT-14-MULT-01118</t>
  </si>
  <si>
    <t>PCT -IMT-14-MULT-01083</t>
  </si>
  <si>
    <t>87 V</t>
  </si>
  <si>
    <t>MULTIMETER</t>
  </si>
  <si>
    <t>PCT-IMT-14-MULT-03105</t>
  </si>
  <si>
    <t>PCT-IMT-14-MULT-01399</t>
  </si>
  <si>
    <t>PCT-IMT-14-MULT-01133</t>
  </si>
  <si>
    <t>GOSSEN METRAWATT</t>
  </si>
  <si>
    <t>PCT-IMT-14-CLED-04773</t>
  </si>
  <si>
    <t>PCT-IMT-14-CLED-04774</t>
  </si>
  <si>
    <t>PCT-IMT-14-CLED-04772</t>
  </si>
  <si>
    <t>PCT-IMT-14-CLED-01552</t>
  </si>
  <si>
    <t>PCT-IMT-14-CLED-01550</t>
  </si>
  <si>
    <t>PCT-IMT-14-CLED-03666</t>
  </si>
  <si>
    <t>PCT-IMT-14-CLED-01549</t>
  </si>
  <si>
    <t>PCT-IMT-14-CLED-01551</t>
  </si>
  <si>
    <t>PCT-IMT-14-CLED-03665</t>
  </si>
  <si>
    <t>FACOM</t>
  </si>
  <si>
    <t>CLE DYNAMOMETRIQUE</t>
  </si>
  <si>
    <t>PCT-IME-14-MANO-01097</t>
  </si>
  <si>
    <t>PCT-IME-14-MANO-01096</t>
  </si>
  <si>
    <t>PCT-IME-14-MANO-01091</t>
  </si>
  <si>
    <t>PCT-IME-14-MANO-01089</t>
  </si>
  <si>
    <t>PCT-IME-14-MANO-04505</t>
  </si>
  <si>
    <t>WICA</t>
  </si>
  <si>
    <t>BOURDON</t>
  </si>
  <si>
    <t>I-TEC</t>
  </si>
  <si>
    <t>TEMPCO</t>
  </si>
  <si>
    <t>0 - 30 PSI</t>
  </si>
  <si>
    <t>0 - 36 PSI</t>
  </si>
  <si>
    <t>TRADINCO</t>
  </si>
  <si>
    <t>PCT-IME-14-MANO-01095</t>
  </si>
  <si>
    <t>PCT-IME-14-MANO-01094</t>
  </si>
  <si>
    <t>PCT-IME-14-MANO-01090</t>
  </si>
  <si>
    <t>PCT-IME-14-MANO-01092</t>
  </si>
  <si>
    <t>PCT-IME-14-MANO-01093</t>
  </si>
  <si>
    <t>PCT-IME-14-MANO-04817</t>
  </si>
  <si>
    <t>FRANKIGNOUL</t>
  </si>
  <si>
    <t>0 - 80 PSI</t>
  </si>
  <si>
    <t>0 - 2,5 BAR</t>
  </si>
  <si>
    <t>0 - 60 PSI</t>
  </si>
  <si>
    <t>0 - 60PSI</t>
  </si>
  <si>
    <t>DISPONIBLE</t>
  </si>
  <si>
    <t>DIS</t>
  </si>
  <si>
    <t>PCT-IME-14-ENRE-01101</t>
  </si>
  <si>
    <t>PCT-IME-14-ENRE-01162</t>
  </si>
  <si>
    <t>PCT-IME-14-DYNA-01161</t>
  </si>
  <si>
    <t>SEFRAM</t>
  </si>
  <si>
    <t>YOKOGAMA</t>
  </si>
  <si>
    <t>CHATILLON</t>
  </si>
  <si>
    <t>82110PFF1985</t>
  </si>
  <si>
    <t>S5EC04913</t>
  </si>
  <si>
    <t>A36487</t>
  </si>
  <si>
    <t>ENREGISTREUR PAPIER</t>
  </si>
  <si>
    <t>ENREGISTREUR DIGITAL</t>
  </si>
  <si>
    <t>FORCE GAUGE</t>
  </si>
  <si>
    <t>PCT-IME-14-SERT-04756</t>
  </si>
  <si>
    <t>PCT-IME-14-SERT-04757</t>
  </si>
  <si>
    <t>PCT-IME-14-SERT-03965</t>
  </si>
  <si>
    <t>PCT-IME-14-SERT-04758</t>
  </si>
  <si>
    <t>PCT-IME-14-SERT-03964</t>
  </si>
  <si>
    <t>PCT-IME-14-SERT-04024</t>
  </si>
  <si>
    <t>PCT-IME-14-SERT-05091</t>
  </si>
  <si>
    <t>PCT-IME-14-SERT-05092</t>
  </si>
  <si>
    <t>PCT-IME-14-SERT-05098</t>
  </si>
  <si>
    <t>PCT-IME-14-MICR-04326</t>
  </si>
  <si>
    <t>PCT-IME-14-MANO-04116</t>
  </si>
  <si>
    <t>PCT-IME-14-MANO-04327</t>
  </si>
  <si>
    <t>PCT-IME-14-MICR-04326-1</t>
  </si>
  <si>
    <t>DMC</t>
  </si>
  <si>
    <t>CERTI-L</t>
  </si>
  <si>
    <t>MAHR</t>
  </si>
  <si>
    <t>PINCE A SERTIR</t>
  </si>
  <si>
    <t>MICROMETRE</t>
  </si>
  <si>
    <t>PIGE ETALON</t>
  </si>
  <si>
    <t>MD9</t>
  </si>
  <si>
    <t>MANOMETRE</t>
  </si>
  <si>
    <t>NA</t>
  </si>
  <si>
    <t>0 - 600 Bars</t>
  </si>
  <si>
    <t>SEBIM</t>
  </si>
  <si>
    <t>SEB</t>
  </si>
  <si>
    <t>PCT-IMT-14-PRES-02920</t>
  </si>
  <si>
    <t>PCT-IME-14-GENE-01073</t>
  </si>
  <si>
    <t>PCT-IME-14-GENE-01075</t>
  </si>
  <si>
    <t>PCT -IMT-14-MULT-02947</t>
  </si>
  <si>
    <t>PCT -IMT-14-MULT-01782</t>
  </si>
  <si>
    <t>PCT-IME-14-GENE-01077</t>
  </si>
  <si>
    <t>PCT-IME-14-GENE-03843</t>
  </si>
  <si>
    <t>PCT -IMT-14-MULT-02940</t>
  </si>
  <si>
    <t>PCT-IME-14-PICO-00409</t>
  </si>
  <si>
    <t>PCT-IME-14-MANO-03660</t>
  </si>
  <si>
    <t>PCT-IME-14-MULTI-03106</t>
  </si>
  <si>
    <t>MITUTOYO</t>
  </si>
  <si>
    <t>KELLER</t>
  </si>
  <si>
    <t>UNOMAT UPS-II</t>
  </si>
  <si>
    <t>UNOMAT UPS-III</t>
  </si>
  <si>
    <t>LEO2</t>
  </si>
  <si>
    <t>PIED A COULISSE</t>
  </si>
  <si>
    <t>PERDU</t>
  </si>
  <si>
    <t>0 - 5 Kg</t>
  </si>
  <si>
    <t>MULT01079</t>
  </si>
  <si>
    <t>MULT01083</t>
  </si>
  <si>
    <t>MULT01084</t>
  </si>
  <si>
    <t>MULT01086</t>
  </si>
  <si>
    <t>MULT01087</t>
  </si>
  <si>
    <t>MULT01102</t>
  </si>
  <si>
    <t>MULT01106</t>
  </si>
  <si>
    <t>MULT01107</t>
  </si>
  <si>
    <t>MULT01108</t>
  </si>
  <si>
    <t>MULT01118</t>
  </si>
  <si>
    <t>MULT01123</t>
  </si>
  <si>
    <t>MULT01124</t>
  </si>
  <si>
    <t>MULT01126</t>
  </si>
  <si>
    <t>MULT01132</t>
  </si>
  <si>
    <t>MULT01313</t>
  </si>
  <si>
    <t>MULT01314</t>
  </si>
  <si>
    <t>MULT01782</t>
  </si>
  <si>
    <t>MULT02884</t>
  </si>
  <si>
    <t>MULT02940</t>
  </si>
  <si>
    <t>MULT02941</t>
  </si>
  <si>
    <t>MULT02942</t>
  </si>
  <si>
    <t>MULT02943</t>
  </si>
  <si>
    <t>MULT02944</t>
  </si>
  <si>
    <t>MULT02945</t>
  </si>
  <si>
    <t>MULT02947</t>
  </si>
  <si>
    <t>MULT02948</t>
  </si>
  <si>
    <t>MULT03974</t>
  </si>
  <si>
    <t>MULT03975</t>
  </si>
  <si>
    <t>MULT04086</t>
  </si>
  <si>
    <t>MULT04087</t>
  </si>
  <si>
    <t>DYNA01161</t>
  </si>
  <si>
    <t>ENRE01101</t>
  </si>
  <si>
    <t>ENRE01162</t>
  </si>
  <si>
    <t>GENE01065</t>
  </si>
  <si>
    <t>GENE01066</t>
  </si>
  <si>
    <t>GENE01069</t>
  </si>
  <si>
    <t>GENE01070</t>
  </si>
  <si>
    <t>GENE01073</t>
  </si>
  <si>
    <t>GENE01074</t>
  </si>
  <si>
    <t>GENE01075</t>
  </si>
  <si>
    <t>GENE01076</t>
  </si>
  <si>
    <t>GENE01077</t>
  </si>
  <si>
    <t>GENE01311</t>
  </si>
  <si>
    <t>GENE02930</t>
  </si>
  <si>
    <t>GENE02931</t>
  </si>
  <si>
    <t>GENE02932</t>
  </si>
  <si>
    <t>GENE02933</t>
  </si>
  <si>
    <t>GENE02934</t>
  </si>
  <si>
    <t>GENE02935</t>
  </si>
  <si>
    <t>GENE02936</t>
  </si>
  <si>
    <t>GENE02937</t>
  </si>
  <si>
    <t>GENE02938</t>
  </si>
  <si>
    <t>GENE02939</t>
  </si>
  <si>
    <t>GENE03843</t>
  </si>
  <si>
    <t>GENE03844</t>
  </si>
  <si>
    <t>GENE04880</t>
  </si>
  <si>
    <t>GENE04881</t>
  </si>
  <si>
    <t>GENE04882</t>
  </si>
  <si>
    <t>GENE04883</t>
  </si>
  <si>
    <t>GENE04884</t>
  </si>
  <si>
    <t>MANO01089</t>
  </si>
  <si>
    <t>MANO01090</t>
  </si>
  <si>
    <t>MANO01091</t>
  </si>
  <si>
    <t>MANO01092</t>
  </si>
  <si>
    <t>MANO01093</t>
  </si>
  <si>
    <t>MANO01094</t>
  </si>
  <si>
    <t>MANO01095</t>
  </si>
  <si>
    <t>MANO01096</t>
  </si>
  <si>
    <t>MANO01097</t>
  </si>
  <si>
    <t>MANO03660</t>
  </si>
  <si>
    <t>MANO04116</t>
  </si>
  <si>
    <t>MANO04327</t>
  </si>
  <si>
    <t>MANO04505</t>
  </si>
  <si>
    <t>MANO04817</t>
  </si>
  <si>
    <t>MICR04326</t>
  </si>
  <si>
    <t>MICR043261</t>
  </si>
  <si>
    <t>MULT03106</t>
  </si>
  <si>
    <t>PICO00409</t>
  </si>
  <si>
    <t>PRES01052</t>
  </si>
  <si>
    <t>PRES01782</t>
  </si>
  <si>
    <t>PRES02928</t>
  </si>
  <si>
    <t>SERT03964</t>
  </si>
  <si>
    <t>SERT03965</t>
  </si>
  <si>
    <t>SERT04024</t>
  </si>
  <si>
    <t>SERT04756</t>
  </si>
  <si>
    <t>SERT04757</t>
  </si>
  <si>
    <t>SERT04758</t>
  </si>
  <si>
    <t>SERT05091</t>
  </si>
  <si>
    <t>SERT05092</t>
  </si>
  <si>
    <t>SERT05098</t>
  </si>
  <si>
    <t>CLED01549</t>
  </si>
  <si>
    <t>CLED01550</t>
  </si>
  <si>
    <t>CLED01551</t>
  </si>
  <si>
    <t>CLED01552</t>
  </si>
  <si>
    <t>CLED03665</t>
  </si>
  <si>
    <t>CLED03666</t>
  </si>
  <si>
    <t>CLED04772</t>
  </si>
  <si>
    <t>CLED04773</t>
  </si>
  <si>
    <t>CLED04774</t>
  </si>
  <si>
    <t>MULT01103</t>
  </si>
  <si>
    <t>MULT01104</t>
  </si>
  <si>
    <t>MULT01109</t>
  </si>
  <si>
    <t>MULT01110</t>
  </si>
  <si>
    <t>MULT01112</t>
  </si>
  <si>
    <t>MULT01113</t>
  </si>
  <si>
    <t>MULT01114</t>
  </si>
  <si>
    <t>MULT01117</t>
  </si>
  <si>
    <t>MULT01119</t>
  </si>
  <si>
    <t>MULT01121</t>
  </si>
  <si>
    <t>MULT01122</t>
  </si>
  <si>
    <t>MULT01125</t>
  </si>
  <si>
    <t>MULT01127</t>
  </si>
  <si>
    <t>MULT01128</t>
  </si>
  <si>
    <t>MULT01130</t>
  </si>
  <si>
    <t>MULT01133</t>
  </si>
  <si>
    <t>MULT01399</t>
  </si>
  <si>
    <t>MULT03105</t>
  </si>
  <si>
    <t>PRES01055</t>
  </si>
  <si>
    <t>PRES01058</t>
  </si>
  <si>
    <t>PRES01059</t>
  </si>
  <si>
    <t>PRES01060</t>
  </si>
  <si>
    <t>PRES01061</t>
  </si>
  <si>
    <t>PRES01062</t>
  </si>
  <si>
    <t>PRES01063</t>
  </si>
  <si>
    <t>PRES01064</t>
  </si>
  <si>
    <t>PRES01098</t>
  </si>
  <si>
    <t>PRES01099</t>
  </si>
  <si>
    <t>PRES01100</t>
  </si>
  <si>
    <t>PRES01312</t>
  </si>
  <si>
    <t>PRES02920</t>
  </si>
  <si>
    <t>PRES02921</t>
  </si>
  <si>
    <t>PRES02922</t>
  </si>
  <si>
    <t>PRES02923</t>
  </si>
  <si>
    <t>PRES02924</t>
  </si>
  <si>
    <t>PRES02925</t>
  </si>
  <si>
    <t>PRES02926</t>
  </si>
  <si>
    <t>PRES02927</t>
  </si>
  <si>
    <t>PRES02929</t>
  </si>
  <si>
    <t>PRES04028</t>
  </si>
  <si>
    <t>PRES04885</t>
  </si>
  <si>
    <t>PRES04886</t>
  </si>
  <si>
    <t>PRES04887</t>
  </si>
  <si>
    <t>PRES04888</t>
  </si>
  <si>
    <t>PRES04889</t>
  </si>
  <si>
    <t>PRES04890</t>
  </si>
  <si>
    <t>PRES04891</t>
  </si>
  <si>
    <t>N°INTERNE</t>
  </si>
  <si>
    <t>MARQUE</t>
  </si>
  <si>
    <t>TYPE</t>
  </si>
  <si>
    <t>N° SERIE</t>
  </si>
  <si>
    <t>DESCRIPTION</t>
  </si>
  <si>
    <t>RANGE</t>
  </si>
  <si>
    <t>DATE DE VALIDITE</t>
  </si>
  <si>
    <t>APPARTENANT A</t>
  </si>
  <si>
    <t>TRIGRAMME</t>
  </si>
  <si>
    <t>DATE ENVOI ETALONNAGE</t>
  </si>
  <si>
    <t>JOURS RESTANTS</t>
  </si>
  <si>
    <t>R1532</t>
  </si>
  <si>
    <t>R4628</t>
  </si>
  <si>
    <t>CLED04691</t>
  </si>
  <si>
    <t>PCT-IME-14-CLED-04691</t>
  </si>
  <si>
    <t>S.306-200D</t>
  </si>
  <si>
    <t>CLED04690</t>
  </si>
  <si>
    <t>PCT-IME-14-CLED-04690</t>
  </si>
  <si>
    <t>S.306-100D</t>
  </si>
  <si>
    <t>20 - 100 Nm</t>
  </si>
  <si>
    <t>40 - 200 Nm</t>
  </si>
  <si>
    <t>5 - 25 Nm</t>
  </si>
  <si>
    <t>K11 0340</t>
  </si>
  <si>
    <t>H08 0173</t>
  </si>
  <si>
    <t>G13 0103</t>
  </si>
  <si>
    <t>M22520/1-01</t>
  </si>
  <si>
    <t>O7AF</t>
  </si>
  <si>
    <t>F10 0110</t>
  </si>
  <si>
    <t>SERT05108</t>
  </si>
  <si>
    <t>PCT-IME-14-SERT-05108</t>
  </si>
  <si>
    <t>K11 0334</t>
  </si>
  <si>
    <t>G98 0191</t>
  </si>
  <si>
    <t>0 - 200 Bars</t>
  </si>
  <si>
    <t>ESSOR Français</t>
  </si>
  <si>
    <t>BAUMER</t>
  </si>
  <si>
    <t>EN 837-1</t>
  </si>
  <si>
    <t>0 - 400 Bars</t>
  </si>
  <si>
    <t>R4637</t>
  </si>
  <si>
    <t>5  - 25 Nm</t>
  </si>
  <si>
    <t>Nombre Total d'Appareil</t>
  </si>
  <si>
    <t>Nombre d'Appareil Ordre Etalonnage</t>
  </si>
  <si>
    <t>Nombre d'Appareil  Retard Etalonnage</t>
  </si>
  <si>
    <t>Nombre d'Appareil  Perdu</t>
  </si>
  <si>
    <t>Date Mise à Jour Listing</t>
  </si>
  <si>
    <t>Fonctionnement aléatoire</t>
  </si>
  <si>
    <t>REMARQUES</t>
  </si>
  <si>
    <t>DFGS10</t>
  </si>
  <si>
    <t>Nombre d'Appareil  Limite Etalonnage</t>
  </si>
  <si>
    <t>H011392</t>
  </si>
  <si>
    <t>R.208-25</t>
  </si>
  <si>
    <t>S.208-100</t>
  </si>
  <si>
    <t>H210349</t>
  </si>
  <si>
    <t>H011202</t>
  </si>
  <si>
    <t>G2110418</t>
  </si>
  <si>
    <t>R.306-25D</t>
  </si>
  <si>
    <t>M270103</t>
  </si>
  <si>
    <t>R.306-100R</t>
  </si>
  <si>
    <t>M100065</t>
  </si>
  <si>
    <t>P241082</t>
  </si>
  <si>
    <t>P110199</t>
  </si>
  <si>
    <t>R074117</t>
  </si>
  <si>
    <t>J.306-50D</t>
  </si>
  <si>
    <t>R049041</t>
  </si>
  <si>
    <t>10 - 50 Nm</t>
  </si>
  <si>
    <t>R044612</t>
  </si>
  <si>
    <t>MV200 Mobile Corder</t>
  </si>
  <si>
    <t>R0707</t>
  </si>
  <si>
    <t>R0715</t>
  </si>
  <si>
    <t>R3165</t>
  </si>
  <si>
    <t>R0609</t>
  </si>
  <si>
    <t>R4533</t>
  </si>
  <si>
    <t>R4631</t>
  </si>
  <si>
    <t>R4632</t>
  </si>
  <si>
    <t>R4627</t>
  </si>
  <si>
    <t>R4630</t>
  </si>
  <si>
    <t>R4532</t>
  </si>
  <si>
    <t>R3987</t>
  </si>
  <si>
    <t>R4629</t>
  </si>
  <si>
    <t>R5284</t>
  </si>
  <si>
    <t>EN387-1</t>
  </si>
  <si>
    <t>W5161</t>
  </si>
  <si>
    <t>EN837-1</t>
  </si>
  <si>
    <t>Fail calibration</t>
  </si>
  <si>
    <t>MANO04680</t>
  </si>
  <si>
    <t>PCT-IME-14-MANO-04680</t>
  </si>
  <si>
    <t>M1/0127</t>
  </si>
  <si>
    <t>40EWR</t>
  </si>
  <si>
    <t>0 - 25 mm</t>
  </si>
  <si>
    <t>0 - 9,63 mm</t>
  </si>
  <si>
    <t>METRISO 5000A</t>
  </si>
  <si>
    <t>PB0122</t>
  </si>
  <si>
    <t>169400-404</t>
  </si>
  <si>
    <t>F10 0189</t>
  </si>
  <si>
    <t>Nombre d'Appareil      Envoyé Etalonnage</t>
  </si>
  <si>
    <t>Nombre d'Appareil     En Prêt</t>
  </si>
  <si>
    <t>APPAREIL EN PRÊT</t>
  </si>
  <si>
    <t>A.404</t>
  </si>
  <si>
    <t>T040270</t>
  </si>
  <si>
    <t>2 - 10 Nm</t>
  </si>
  <si>
    <t>MANO05275</t>
  </si>
  <si>
    <t>PCT-IME-14-MANO-05275</t>
  </si>
  <si>
    <t>PCT-IME-14-SERT-</t>
  </si>
  <si>
    <t>169400-0404</t>
  </si>
  <si>
    <t>J14 0139</t>
  </si>
  <si>
    <t>PCT-IME-14-DYNA-</t>
  </si>
  <si>
    <t>CLED05276</t>
  </si>
  <si>
    <t>PCT-IME-14-CLED-05276</t>
  </si>
  <si>
    <t>TOURNEVIS DYNAMO.</t>
  </si>
  <si>
    <t>En réparation devis accepté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</si>
</sst>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trike/>
      <sz val="10"/>
      <color rgb="FFFF0000"/>
      <name val="Arial"/>
      <family val="2"/>
    </font>
    <font>
      <strike/>
      <sz val="10"/>
      <color theme="1"/>
      <name val="Arial"/>
      <family val="2"/>
    </font>
    <font>
      <b/>
      <strike/>
      <sz val="10"/>
      <color rgb="FFFF0000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Normal" xfId="0" builtinId="0"/>
  </cellStyles>
  <dxfs count="55"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workbookViewId="0">
      <selection activeCell="E3" sqref="E3:E4"/>
    </sheetView>
  </sheetViews>
  <sheetFormatPr defaultColWidth="11.42578125" defaultRowHeight="15" x14ac:dyDescent="0.25"/>
  <cols>
    <col min="1" max="9" width="26.7109375" customWidth="1"/>
    <col min="10" max="10" width="11.42578125" customWidth="1"/>
  </cols>
  <sheetData>
    <row r="1" spans="1:10" ht="15.75" thickBot="1" x14ac:dyDescent="0.3"/>
    <row r="2" spans="1:10" s="21" customFormat="1" ht="39" thickTop="1" thickBot="1" x14ac:dyDescent="0.35">
      <c r="A2" s="30" t="s">
        <v>447</v>
      </c>
      <c r="B2" s="30" t="s">
        <v>448</v>
      </c>
      <c r="C2" s="30" t="s">
        <v>455</v>
      </c>
      <c r="D2" s="30" t="s">
        <v>449</v>
      </c>
      <c r="E2" s="30" t="s">
        <v>501</v>
      </c>
      <c r="F2" s="30" t="s">
        <v>450</v>
      </c>
      <c r="G2" s="30" t="s">
        <v>502</v>
      </c>
      <c r="H2" s="30" t="s">
        <v>451</v>
      </c>
      <c r="J2" s="20"/>
    </row>
    <row r="3" spans="1:10" ht="20.25" customHeight="1" thickTop="1" thickBot="1" x14ac:dyDescent="0.3">
      <c r="A3" s="34">
        <f>COUNTIF('Liste Générale'!A2:A400,"&lt;&gt;")</f>
        <v>152</v>
      </c>
      <c r="B3" s="34">
        <f ca="1">COUNTIF('Liste Générale'!I2:I400,"&gt;30")</f>
        <v>122</v>
      </c>
      <c r="C3" s="36">
        <f ca="1">SUMPRODUCT(('Liste Générale'!I2:I400&gt;0)*('Liste Générale'!I2:I400&lt;30)*('Liste Générale'!L2:L400=0))</f>
        <v>1</v>
      </c>
      <c r="D3" s="34">
        <f ca="1">SUMPRODUCT(('Liste Générale'!I2:I400&lt;0)*('Liste Générale'!L2:L400=0)*('Liste Générale'!N2:N400=0))</f>
        <v>2</v>
      </c>
      <c r="E3" s="34">
        <f>COUNTIF('Liste Générale'!L2:L400,"&lt;&gt;")</f>
        <v>10</v>
      </c>
      <c r="F3" s="34">
        <f>COUNTIF('Liste Générale'!K2:K400,"PERDU")</f>
        <v>11</v>
      </c>
      <c r="G3" s="37">
        <f>COUNTIF('Liste Générale'!M2:M400,"*")</f>
        <v>0</v>
      </c>
      <c r="H3" s="35">
        <f ca="1">TODAY()</f>
        <v>43082</v>
      </c>
      <c r="I3" s="19"/>
      <c r="J3" s="19"/>
    </row>
    <row r="4" spans="1:10" ht="16.5" thickTop="1" thickBot="1" x14ac:dyDescent="0.3">
      <c r="A4" s="34"/>
      <c r="B4" s="34"/>
      <c r="C4" s="36"/>
      <c r="D4" s="34"/>
      <c r="E4" s="34"/>
      <c r="F4" s="34"/>
      <c r="G4" s="38"/>
      <c r="H4" s="34"/>
      <c r="I4" s="19"/>
      <c r="J4" s="19"/>
    </row>
    <row r="5" spans="1:10" ht="15.75" thickTop="1" x14ac:dyDescent="0.25"/>
    <row r="10" spans="1:10" ht="15" customHeight="1" x14ac:dyDescent="0.25"/>
    <row r="16" spans="1:10" x14ac:dyDescent="0.25">
      <c r="C16" s="33"/>
    </row>
  </sheetData>
  <mergeCells count="8">
    <mergeCell ref="F3:F4"/>
    <mergeCell ref="H3:H4"/>
    <mergeCell ref="C3:C4"/>
    <mergeCell ref="A3:A4"/>
    <mergeCell ref="B3:B4"/>
    <mergeCell ref="D3:D4"/>
    <mergeCell ref="E3:E4"/>
    <mergeCell ref="G3:G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443"/>
  <sheetViews>
    <sheetView zoomScaleNormal="100" workbookViewId="0">
      <pane ySplit="1" topLeftCell="A2" activePane="bottomLeft" state="frozen"/>
      <selection pane="bottomLeft" activeCell="N34" sqref="N34"/>
    </sheetView>
  </sheetViews>
  <sheetFormatPr defaultColWidth="11.42578125" defaultRowHeight="15" x14ac:dyDescent="0.25"/>
  <cols>
    <col min="1" max="1" width="12.7109375" style="2" customWidth="1"/>
    <col min="2" max="2" width="25.7109375" style="2" customWidth="1"/>
    <col min="3" max="3" width="20.7109375" style="2" customWidth="1"/>
    <col min="4" max="4" width="25.7109375" style="2" customWidth="1"/>
    <col min="5" max="5" width="15.7109375" style="2" customWidth="1"/>
    <col min="6" max="6" width="25.7109375" style="2" customWidth="1"/>
    <col min="7" max="7" width="20.7109375" style="2" customWidth="1"/>
    <col min="8" max="8" width="13.7109375" style="25" customWidth="1"/>
    <col min="9" max="9" width="10.7109375" style="17" customWidth="1"/>
    <col min="10" max="10" width="25.7109375" style="2" customWidth="1"/>
    <col min="11" max="11" width="14.7109375" style="2" customWidth="1"/>
    <col min="12" max="13" width="15.7109375" style="25" customWidth="1"/>
    <col min="14" max="14" width="35.7109375" style="29" customWidth="1"/>
    <col min="16" max="16" width="11.42578125" style="32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503</v>
      </c>
      <c r="N1" s="27" t="s">
        <v>453</v>
      </c>
      <c r="P1" s="8"/>
    </row>
    <row r="2" spans="1:16" ht="15.75" thickTop="1" x14ac:dyDescent="0.25">
      <c r="A2" s="2" t="s">
        <v>352</v>
      </c>
      <c r="B2" s="9" t="s">
        <v>176</v>
      </c>
      <c r="C2" s="2" t="s">
        <v>179</v>
      </c>
      <c r="D2" s="2" t="s">
        <v>457</v>
      </c>
      <c r="E2" s="2" t="s">
        <v>456</v>
      </c>
      <c r="F2" s="2" t="s">
        <v>180</v>
      </c>
      <c r="G2" s="9" t="s">
        <v>429</v>
      </c>
      <c r="H2" s="25">
        <v>43180</v>
      </c>
      <c r="I2" s="17">
        <f t="shared" ref="I2:I66" ca="1" si="0">IF(NOT(ISBLANK(H2)),IF(H2&lt;TODAY(),-DATEDIF(H2,TODAY(),"d"),DATEDIF(TODAY(),H2,"d")),"")</f>
        <v>98</v>
      </c>
      <c r="J2" s="2" t="s">
        <v>204</v>
      </c>
      <c r="K2" s="2" t="s">
        <v>205</v>
      </c>
      <c r="N2" s="28"/>
    </row>
    <row r="3" spans="1:16" x14ac:dyDescent="0.25">
      <c r="A3" s="2" t="s">
        <v>353</v>
      </c>
      <c r="B3" s="9" t="s">
        <v>174</v>
      </c>
      <c r="C3" s="2" t="s">
        <v>179</v>
      </c>
      <c r="D3" s="2" t="s">
        <v>458</v>
      </c>
      <c r="E3" s="2" t="s">
        <v>459</v>
      </c>
      <c r="F3" s="2" t="s">
        <v>180</v>
      </c>
      <c r="G3" s="9" t="s">
        <v>427</v>
      </c>
      <c r="H3" s="25">
        <v>43180</v>
      </c>
      <c r="I3" s="17">
        <f t="shared" ca="1" si="0"/>
        <v>98</v>
      </c>
      <c r="J3" s="2" t="s">
        <v>204</v>
      </c>
      <c r="K3" s="2" t="s">
        <v>205</v>
      </c>
      <c r="N3" s="28"/>
    </row>
    <row r="4" spans="1:16" x14ac:dyDescent="0.25">
      <c r="A4" s="2" t="s">
        <v>354</v>
      </c>
      <c r="B4" s="9" t="s">
        <v>177</v>
      </c>
      <c r="C4" s="2" t="s">
        <v>179</v>
      </c>
      <c r="D4" s="2" t="s">
        <v>457</v>
      </c>
      <c r="E4" s="2" t="s">
        <v>460</v>
      </c>
      <c r="F4" s="2" t="s">
        <v>180</v>
      </c>
      <c r="G4" s="9" t="s">
        <v>429</v>
      </c>
      <c r="H4" s="25">
        <v>43180</v>
      </c>
      <c r="I4" s="17">
        <f t="shared" ca="1" si="0"/>
        <v>98</v>
      </c>
      <c r="J4" s="2" t="s">
        <v>204</v>
      </c>
      <c r="K4" s="2" t="s">
        <v>205</v>
      </c>
      <c r="N4" s="28"/>
    </row>
    <row r="5" spans="1:16" x14ac:dyDescent="0.25">
      <c r="A5" s="2" t="s">
        <v>355</v>
      </c>
      <c r="B5" s="9" t="s">
        <v>173</v>
      </c>
      <c r="C5" s="2" t="s">
        <v>179</v>
      </c>
      <c r="D5" s="2" t="s">
        <v>458</v>
      </c>
      <c r="E5" s="2" t="s">
        <v>461</v>
      </c>
      <c r="F5" s="2" t="s">
        <v>180</v>
      </c>
      <c r="G5" s="9" t="s">
        <v>427</v>
      </c>
      <c r="H5" s="25">
        <v>43180</v>
      </c>
      <c r="I5" s="17">
        <f t="shared" ca="1" si="0"/>
        <v>98</v>
      </c>
      <c r="J5" s="2" t="s">
        <v>204</v>
      </c>
      <c r="K5" s="2" t="s">
        <v>205</v>
      </c>
      <c r="N5" s="28"/>
    </row>
    <row r="6" spans="1:16" x14ac:dyDescent="0.25">
      <c r="A6" s="2" t="s">
        <v>356</v>
      </c>
      <c r="B6" s="9" t="s">
        <v>178</v>
      </c>
      <c r="C6" s="2" t="s">
        <v>179</v>
      </c>
      <c r="D6" s="2" t="s">
        <v>462</v>
      </c>
      <c r="E6" s="2" t="s">
        <v>463</v>
      </c>
      <c r="F6" s="2" t="s">
        <v>180</v>
      </c>
      <c r="G6" s="9" t="s">
        <v>446</v>
      </c>
      <c r="H6" s="25">
        <v>43180</v>
      </c>
      <c r="I6" s="17">
        <f t="shared" ca="1" si="0"/>
        <v>98</v>
      </c>
      <c r="J6" s="2" t="s">
        <v>204</v>
      </c>
      <c r="K6" s="2" t="s">
        <v>205</v>
      </c>
      <c r="N6" s="28"/>
    </row>
    <row r="7" spans="1:16" x14ac:dyDescent="0.25">
      <c r="A7" s="2" t="s">
        <v>357</v>
      </c>
      <c r="B7" s="9" t="s">
        <v>175</v>
      </c>
      <c r="C7" s="2" t="s">
        <v>179</v>
      </c>
      <c r="D7" s="2" t="s">
        <v>464</v>
      </c>
      <c r="E7" s="2" t="s">
        <v>465</v>
      </c>
      <c r="F7" s="2" t="s">
        <v>180</v>
      </c>
      <c r="G7" s="9" t="s">
        <v>427</v>
      </c>
      <c r="H7" s="25">
        <v>43180</v>
      </c>
      <c r="I7" s="17">
        <f t="shared" ca="1" si="0"/>
        <v>98</v>
      </c>
      <c r="J7" s="2" t="s">
        <v>204</v>
      </c>
      <c r="K7" s="2" t="s">
        <v>205</v>
      </c>
      <c r="N7" s="28"/>
    </row>
    <row r="8" spans="1:16" x14ac:dyDescent="0.25">
      <c r="A8" s="2" t="s">
        <v>424</v>
      </c>
      <c r="B8" s="9" t="s">
        <v>425</v>
      </c>
      <c r="C8" s="2" t="s">
        <v>179</v>
      </c>
      <c r="D8" s="2" t="s">
        <v>426</v>
      </c>
      <c r="E8" s="2" t="s">
        <v>466</v>
      </c>
      <c r="F8" s="2" t="s">
        <v>180</v>
      </c>
      <c r="G8" s="9" t="s">
        <v>427</v>
      </c>
      <c r="H8" s="25">
        <v>43368</v>
      </c>
      <c r="I8" s="17">
        <f t="shared" ca="1" si="0"/>
        <v>286</v>
      </c>
      <c r="J8" s="2" t="s">
        <v>204</v>
      </c>
      <c r="K8" s="2" t="s">
        <v>205</v>
      </c>
      <c r="N8" s="28"/>
    </row>
    <row r="9" spans="1:16" x14ac:dyDescent="0.25">
      <c r="A9" s="2" t="s">
        <v>421</v>
      </c>
      <c r="B9" s="9" t="s">
        <v>422</v>
      </c>
      <c r="C9" s="2" t="s">
        <v>179</v>
      </c>
      <c r="D9" s="2" t="s">
        <v>423</v>
      </c>
      <c r="E9" s="2" t="s">
        <v>467</v>
      </c>
      <c r="F9" s="2" t="s">
        <v>180</v>
      </c>
      <c r="G9" s="9" t="s">
        <v>428</v>
      </c>
      <c r="H9" s="25">
        <v>43368</v>
      </c>
      <c r="I9" s="17">
        <f t="shared" ca="1" si="0"/>
        <v>286</v>
      </c>
      <c r="J9" s="2" t="s">
        <v>204</v>
      </c>
      <c r="K9" s="2" t="s">
        <v>205</v>
      </c>
      <c r="N9" s="28"/>
    </row>
    <row r="10" spans="1:16" x14ac:dyDescent="0.25">
      <c r="A10" s="2" t="s">
        <v>358</v>
      </c>
      <c r="B10" s="10" t="s">
        <v>172</v>
      </c>
      <c r="C10" s="2" t="s">
        <v>179</v>
      </c>
      <c r="D10" s="2" t="s">
        <v>462</v>
      </c>
      <c r="E10" s="2" t="s">
        <v>468</v>
      </c>
      <c r="F10" s="2" t="s">
        <v>180</v>
      </c>
      <c r="G10" s="31" t="s">
        <v>429</v>
      </c>
      <c r="H10" s="25">
        <v>43180</v>
      </c>
      <c r="I10" s="17">
        <f t="shared" ca="1" si="0"/>
        <v>98</v>
      </c>
      <c r="J10" s="2" t="s">
        <v>204</v>
      </c>
      <c r="K10" s="2" t="s">
        <v>205</v>
      </c>
      <c r="N10" s="28"/>
    </row>
    <row r="11" spans="1:16" x14ac:dyDescent="0.25">
      <c r="A11" s="2" t="s">
        <v>359</v>
      </c>
      <c r="B11" s="10" t="s">
        <v>170</v>
      </c>
      <c r="C11" s="2" t="s">
        <v>179</v>
      </c>
      <c r="D11" s="2" t="s">
        <v>469</v>
      </c>
      <c r="E11" s="2" t="s">
        <v>470</v>
      </c>
      <c r="F11" s="2" t="s">
        <v>180</v>
      </c>
      <c r="G11" s="9" t="s">
        <v>471</v>
      </c>
      <c r="H11" s="25">
        <v>43085</v>
      </c>
      <c r="I11" s="17">
        <f t="shared" ca="1" si="0"/>
        <v>3</v>
      </c>
      <c r="J11" s="2" t="s">
        <v>204</v>
      </c>
      <c r="K11" s="2" t="s">
        <v>205</v>
      </c>
      <c r="L11" s="25">
        <v>43073</v>
      </c>
      <c r="N11" s="28"/>
    </row>
    <row r="12" spans="1:16" x14ac:dyDescent="0.25">
      <c r="A12" s="2" t="s">
        <v>360</v>
      </c>
      <c r="B12" s="10" t="s">
        <v>171</v>
      </c>
      <c r="C12" s="2" t="s">
        <v>179</v>
      </c>
      <c r="D12" s="2" t="s">
        <v>423</v>
      </c>
      <c r="E12" s="2" t="s">
        <v>472</v>
      </c>
      <c r="F12" s="2" t="s">
        <v>180</v>
      </c>
      <c r="G12" s="31" t="s">
        <v>428</v>
      </c>
      <c r="H12" s="25">
        <v>43085</v>
      </c>
      <c r="I12" s="17">
        <f t="shared" ca="1" si="0"/>
        <v>3</v>
      </c>
      <c r="J12" s="2" t="s">
        <v>204</v>
      </c>
      <c r="K12" s="2" t="s">
        <v>205</v>
      </c>
      <c r="L12" s="25">
        <v>43073</v>
      </c>
      <c r="N12" s="28"/>
    </row>
    <row r="13" spans="1:16" x14ac:dyDescent="0.25">
      <c r="A13" s="2" t="s">
        <v>513</v>
      </c>
      <c r="B13" s="10" t="s">
        <v>514</v>
      </c>
      <c r="C13" s="2" t="s">
        <v>179</v>
      </c>
      <c r="D13" s="2" t="s">
        <v>504</v>
      </c>
      <c r="E13" s="2" t="s">
        <v>505</v>
      </c>
      <c r="F13" s="2" t="s">
        <v>515</v>
      </c>
      <c r="G13" s="31" t="s">
        <v>506</v>
      </c>
      <c r="H13" s="25">
        <v>43426</v>
      </c>
      <c r="I13" s="17">
        <f t="shared" ca="1" si="0"/>
        <v>344</v>
      </c>
      <c r="J13" s="2" t="s">
        <v>204</v>
      </c>
      <c r="K13" s="2" t="s">
        <v>205</v>
      </c>
      <c r="N13" s="28"/>
    </row>
    <row r="14" spans="1:16" x14ac:dyDescent="0.25">
      <c r="A14" s="2" t="s">
        <v>292</v>
      </c>
      <c r="B14" s="6" t="s">
        <v>208</v>
      </c>
      <c r="C14" s="6" t="s">
        <v>211</v>
      </c>
      <c r="D14" s="2" t="s">
        <v>454</v>
      </c>
      <c r="E14" s="2" t="s">
        <v>214</v>
      </c>
      <c r="F14" s="2" t="s">
        <v>217</v>
      </c>
      <c r="G14" s="6" t="s">
        <v>261</v>
      </c>
      <c r="H14" s="25">
        <v>43182</v>
      </c>
      <c r="I14" s="17">
        <f t="shared" ca="1" si="0"/>
        <v>100</v>
      </c>
      <c r="J14" s="2" t="s">
        <v>204</v>
      </c>
      <c r="K14" s="2" t="s">
        <v>205</v>
      </c>
      <c r="N14" s="28"/>
    </row>
    <row r="15" spans="1:16" x14ac:dyDescent="0.25">
      <c r="A15" s="2" t="s">
        <v>293</v>
      </c>
      <c r="B15" s="6" t="s">
        <v>206</v>
      </c>
      <c r="C15" s="6" t="s">
        <v>209</v>
      </c>
      <c r="D15" s="2">
        <v>8211</v>
      </c>
      <c r="E15" s="2" t="s">
        <v>212</v>
      </c>
      <c r="F15" s="2" t="s">
        <v>215</v>
      </c>
      <c r="G15" s="6" t="s">
        <v>239</v>
      </c>
      <c r="H15" s="25">
        <v>43189</v>
      </c>
      <c r="I15" s="17">
        <f t="shared" ca="1" si="0"/>
        <v>107</v>
      </c>
      <c r="J15" s="2" t="s">
        <v>204</v>
      </c>
      <c r="K15" s="2" t="s">
        <v>205</v>
      </c>
      <c r="N15" s="28"/>
    </row>
    <row r="16" spans="1:16" x14ac:dyDescent="0.25">
      <c r="A16" s="2" t="s">
        <v>294</v>
      </c>
      <c r="B16" s="6" t="s">
        <v>207</v>
      </c>
      <c r="C16" s="6" t="s">
        <v>210</v>
      </c>
      <c r="D16" s="2" t="s">
        <v>473</v>
      </c>
      <c r="E16" s="2" t="s">
        <v>213</v>
      </c>
      <c r="F16" s="2" t="s">
        <v>216</v>
      </c>
      <c r="G16" s="6" t="s">
        <v>239</v>
      </c>
      <c r="H16" s="25">
        <v>43203</v>
      </c>
      <c r="I16" s="17">
        <f t="shared" ca="1" si="0"/>
        <v>121</v>
      </c>
      <c r="J16" s="2" t="s">
        <v>204</v>
      </c>
      <c r="K16" s="2" t="s">
        <v>205</v>
      </c>
      <c r="N16" s="28"/>
    </row>
    <row r="17" spans="1:14" x14ac:dyDescent="0.25">
      <c r="A17" s="2" t="s">
        <v>295</v>
      </c>
      <c r="B17" s="6" t="s">
        <v>65</v>
      </c>
      <c r="C17" s="2" t="s">
        <v>2</v>
      </c>
      <c r="D17" s="2" t="s">
        <v>86</v>
      </c>
      <c r="E17" s="2" t="s">
        <v>474</v>
      </c>
      <c r="F17" s="2" t="s">
        <v>87</v>
      </c>
      <c r="G17" s="2" t="s">
        <v>239</v>
      </c>
      <c r="H17" s="25">
        <v>43133</v>
      </c>
      <c r="I17" s="17">
        <f t="shared" ca="1" si="0"/>
        <v>51</v>
      </c>
      <c r="J17" s="3" t="s">
        <v>6</v>
      </c>
      <c r="K17" s="2" t="s">
        <v>19</v>
      </c>
      <c r="N17" s="28"/>
    </row>
    <row r="18" spans="1:14" x14ac:dyDescent="0.25">
      <c r="A18" s="2" t="s">
        <v>296</v>
      </c>
      <c r="B18" s="6" t="s">
        <v>66</v>
      </c>
      <c r="C18" s="2" t="s">
        <v>2</v>
      </c>
      <c r="D18" s="2" t="s">
        <v>86</v>
      </c>
      <c r="E18" s="2" t="s">
        <v>475</v>
      </c>
      <c r="F18" s="2" t="s">
        <v>87</v>
      </c>
      <c r="G18" s="2" t="s">
        <v>239</v>
      </c>
      <c r="H18" s="25">
        <v>43133</v>
      </c>
      <c r="I18" s="17">
        <f t="shared" ca="1" si="0"/>
        <v>51</v>
      </c>
      <c r="J18" s="3" t="s">
        <v>8</v>
      </c>
      <c r="K18" s="2" t="s">
        <v>20</v>
      </c>
      <c r="N18" s="28"/>
    </row>
    <row r="19" spans="1:14" x14ac:dyDescent="0.25">
      <c r="A19" s="2" t="s">
        <v>297</v>
      </c>
      <c r="B19" s="6" t="s">
        <v>68</v>
      </c>
      <c r="C19" s="2" t="s">
        <v>2</v>
      </c>
      <c r="D19" s="2" t="s">
        <v>86</v>
      </c>
      <c r="F19" s="2" t="s">
        <v>87</v>
      </c>
      <c r="G19" s="2" t="s">
        <v>239</v>
      </c>
      <c r="I19" s="17" t="str">
        <f t="shared" ca="1" si="0"/>
        <v/>
      </c>
      <c r="J19" s="1" t="s">
        <v>78</v>
      </c>
      <c r="K19" s="2" t="s">
        <v>22</v>
      </c>
      <c r="N19" s="28"/>
    </row>
    <row r="20" spans="1:14" x14ac:dyDescent="0.25">
      <c r="A20" s="2" t="s">
        <v>298</v>
      </c>
      <c r="B20" s="6" t="s">
        <v>76</v>
      </c>
      <c r="C20" s="2" t="s">
        <v>2</v>
      </c>
      <c r="D20" s="2" t="s">
        <v>86</v>
      </c>
      <c r="E20" s="2" t="s">
        <v>419</v>
      </c>
      <c r="F20" s="2" t="s">
        <v>87</v>
      </c>
      <c r="G20" s="2" t="s">
        <v>239</v>
      </c>
      <c r="H20" s="25">
        <v>43362</v>
      </c>
      <c r="I20" s="17">
        <f t="shared" ca="1" si="0"/>
        <v>280</v>
      </c>
      <c r="J20" s="1" t="s">
        <v>38</v>
      </c>
      <c r="K20" s="2" t="s">
        <v>30</v>
      </c>
      <c r="N20" s="28"/>
    </row>
    <row r="21" spans="1:14" x14ac:dyDescent="0.25">
      <c r="A21" s="2" t="s">
        <v>299</v>
      </c>
      <c r="B21" s="15" t="s">
        <v>244</v>
      </c>
      <c r="C21" s="12" t="s">
        <v>2</v>
      </c>
      <c r="D21" s="15" t="s">
        <v>256</v>
      </c>
      <c r="E21" s="13"/>
      <c r="F21" s="12" t="s">
        <v>87</v>
      </c>
      <c r="G21" s="12" t="s">
        <v>239</v>
      </c>
      <c r="H21" s="26"/>
      <c r="I21" s="17" t="str">
        <f t="shared" ca="1" si="0"/>
        <v/>
      </c>
      <c r="J21" s="16" t="s">
        <v>204</v>
      </c>
      <c r="K21" s="12" t="s">
        <v>260</v>
      </c>
      <c r="L21" s="26"/>
      <c r="M21" s="26"/>
      <c r="N21" s="28"/>
    </row>
    <row r="22" spans="1:14" x14ac:dyDescent="0.25">
      <c r="A22" s="2" t="s">
        <v>300</v>
      </c>
      <c r="B22" s="6" t="s">
        <v>89</v>
      </c>
      <c r="C22" s="2" t="s">
        <v>2</v>
      </c>
      <c r="D22" s="2" t="s">
        <v>98</v>
      </c>
      <c r="E22" s="2">
        <v>26953</v>
      </c>
      <c r="F22" s="2" t="s">
        <v>87</v>
      </c>
      <c r="G22" s="2" t="s">
        <v>239</v>
      </c>
      <c r="H22" s="25">
        <v>43180</v>
      </c>
      <c r="I22" s="17">
        <f t="shared" ca="1" si="0"/>
        <v>98</v>
      </c>
      <c r="J22" s="2" t="s">
        <v>204</v>
      </c>
      <c r="K22" s="2" t="s">
        <v>205</v>
      </c>
      <c r="N22" s="28"/>
    </row>
    <row r="23" spans="1:14" x14ac:dyDescent="0.25">
      <c r="A23" s="2" t="s">
        <v>301</v>
      </c>
      <c r="B23" s="15" t="s">
        <v>245</v>
      </c>
      <c r="C23" s="12" t="s">
        <v>2</v>
      </c>
      <c r="D23" s="15" t="s">
        <v>256</v>
      </c>
      <c r="E23" s="13"/>
      <c r="F23" s="12" t="s">
        <v>87</v>
      </c>
      <c r="G23" s="12" t="s">
        <v>239</v>
      </c>
      <c r="H23" s="26"/>
      <c r="I23" s="17" t="str">
        <f t="shared" ca="1" si="0"/>
        <v/>
      </c>
      <c r="J23" s="16" t="s">
        <v>204</v>
      </c>
      <c r="K23" s="12" t="s">
        <v>260</v>
      </c>
      <c r="L23" s="26"/>
      <c r="M23" s="26"/>
      <c r="N23" s="28"/>
    </row>
    <row r="24" spans="1:14" x14ac:dyDescent="0.25">
      <c r="A24" s="2" t="s">
        <v>302</v>
      </c>
      <c r="B24" s="1" t="s">
        <v>69</v>
      </c>
      <c r="C24" s="2" t="s">
        <v>2</v>
      </c>
      <c r="D24" s="2" t="s">
        <v>86</v>
      </c>
      <c r="E24" s="2" t="s">
        <v>476</v>
      </c>
      <c r="F24" s="2" t="s">
        <v>87</v>
      </c>
      <c r="G24" s="2" t="s">
        <v>239</v>
      </c>
      <c r="H24" s="25">
        <v>43180</v>
      </c>
      <c r="I24" s="17">
        <f t="shared" ca="1" si="0"/>
        <v>98</v>
      </c>
      <c r="J24" s="1" t="s">
        <v>79</v>
      </c>
      <c r="K24" s="2" t="s">
        <v>24</v>
      </c>
      <c r="N24" s="28"/>
    </row>
    <row r="25" spans="1:14" x14ac:dyDescent="0.25">
      <c r="A25" s="2" t="s">
        <v>303</v>
      </c>
      <c r="B25" s="15" t="s">
        <v>248</v>
      </c>
      <c r="C25" s="12" t="s">
        <v>2</v>
      </c>
      <c r="D25" s="15" t="s">
        <v>257</v>
      </c>
      <c r="E25" s="13"/>
      <c r="F25" s="12" t="s">
        <v>87</v>
      </c>
      <c r="G25" s="12" t="s">
        <v>239</v>
      </c>
      <c r="H25" s="26"/>
      <c r="I25" s="17" t="str">
        <f t="shared" ca="1" si="0"/>
        <v/>
      </c>
      <c r="J25" s="16" t="s">
        <v>204</v>
      </c>
      <c r="K25" s="12" t="s">
        <v>260</v>
      </c>
      <c r="L25" s="26"/>
      <c r="M25" s="26"/>
      <c r="N25" s="28"/>
    </row>
    <row r="26" spans="1:14" x14ac:dyDescent="0.25">
      <c r="A26" s="2" t="s">
        <v>304</v>
      </c>
      <c r="B26" s="6" t="s">
        <v>67</v>
      </c>
      <c r="C26" s="2" t="s">
        <v>2</v>
      </c>
      <c r="D26" s="2" t="s">
        <v>86</v>
      </c>
      <c r="E26" s="2" t="s">
        <v>477</v>
      </c>
      <c r="F26" s="2" t="s">
        <v>87</v>
      </c>
      <c r="G26" s="2" t="s">
        <v>239</v>
      </c>
      <c r="H26" s="25">
        <v>43180</v>
      </c>
      <c r="I26" s="17">
        <f t="shared" ca="1" si="0"/>
        <v>98</v>
      </c>
      <c r="J26" s="3" t="s">
        <v>32</v>
      </c>
      <c r="K26" s="2" t="s">
        <v>21</v>
      </c>
      <c r="N26" s="28"/>
    </row>
    <row r="27" spans="1:14" x14ac:dyDescent="0.25">
      <c r="A27" s="2" t="s">
        <v>305</v>
      </c>
      <c r="B27" s="6" t="s">
        <v>77</v>
      </c>
      <c r="C27" s="2" t="s">
        <v>2</v>
      </c>
      <c r="D27" s="2" t="s">
        <v>86</v>
      </c>
      <c r="E27" s="2" t="s">
        <v>478</v>
      </c>
      <c r="F27" s="2" t="s">
        <v>87</v>
      </c>
      <c r="G27" s="2" t="s">
        <v>239</v>
      </c>
      <c r="H27" s="25">
        <v>43180</v>
      </c>
      <c r="I27" s="17">
        <f t="shared" ca="1" si="0"/>
        <v>98</v>
      </c>
      <c r="J27" s="1" t="s">
        <v>39</v>
      </c>
      <c r="K27" s="2" t="s">
        <v>31</v>
      </c>
      <c r="N27" s="28"/>
    </row>
    <row r="28" spans="1:14" x14ac:dyDescent="0.25">
      <c r="A28" s="2" t="s">
        <v>306</v>
      </c>
      <c r="B28" s="1" t="s">
        <v>70</v>
      </c>
      <c r="C28" s="2" t="s">
        <v>2</v>
      </c>
      <c r="D28" s="2" t="s">
        <v>86</v>
      </c>
      <c r="E28" s="2" t="s">
        <v>479</v>
      </c>
      <c r="F28" s="2" t="s">
        <v>87</v>
      </c>
      <c r="G28" s="2" t="s">
        <v>239</v>
      </c>
      <c r="H28" s="25">
        <v>43180</v>
      </c>
      <c r="I28" s="17">
        <f t="shared" ca="1" si="0"/>
        <v>98</v>
      </c>
      <c r="J28" s="3" t="s">
        <v>34</v>
      </c>
      <c r="K28" s="2" t="s">
        <v>23</v>
      </c>
      <c r="N28" s="28"/>
    </row>
    <row r="29" spans="1:14" x14ac:dyDescent="0.25">
      <c r="A29" s="2" t="s">
        <v>307</v>
      </c>
      <c r="B29" s="6" t="s">
        <v>71</v>
      </c>
      <c r="C29" s="2" t="s">
        <v>2</v>
      </c>
      <c r="D29" s="2" t="s">
        <v>86</v>
      </c>
      <c r="E29" s="2" t="s">
        <v>420</v>
      </c>
      <c r="F29" s="2" t="s">
        <v>87</v>
      </c>
      <c r="G29" s="2" t="s">
        <v>239</v>
      </c>
      <c r="H29" s="25">
        <v>43133</v>
      </c>
      <c r="I29" s="17">
        <f t="shared" ca="1" si="0"/>
        <v>51</v>
      </c>
      <c r="J29" s="7" t="s">
        <v>80</v>
      </c>
      <c r="K29" s="2" t="s">
        <v>25</v>
      </c>
      <c r="N29" s="28"/>
    </row>
    <row r="30" spans="1:14" x14ac:dyDescent="0.25">
      <c r="A30" s="2" t="s">
        <v>308</v>
      </c>
      <c r="B30" s="1" t="s">
        <v>92</v>
      </c>
      <c r="C30" s="2" t="s">
        <v>2</v>
      </c>
      <c r="D30" s="2" t="s">
        <v>86</v>
      </c>
      <c r="E30" s="2" t="s">
        <v>480</v>
      </c>
      <c r="F30" s="2" t="s">
        <v>87</v>
      </c>
      <c r="G30" s="2" t="s">
        <v>239</v>
      </c>
      <c r="H30" s="25">
        <v>43180</v>
      </c>
      <c r="I30" s="17">
        <f t="shared" ca="1" si="0"/>
        <v>98</v>
      </c>
      <c r="J30" s="2" t="s">
        <v>204</v>
      </c>
      <c r="K30" s="2" t="s">
        <v>205</v>
      </c>
      <c r="N30" s="28"/>
    </row>
    <row r="31" spans="1:14" x14ac:dyDescent="0.25">
      <c r="A31" s="2" t="s">
        <v>309</v>
      </c>
      <c r="B31" s="6" t="s">
        <v>90</v>
      </c>
      <c r="C31" s="2" t="s">
        <v>2</v>
      </c>
      <c r="D31" s="2" t="s">
        <v>86</v>
      </c>
      <c r="E31" s="2" t="s">
        <v>481</v>
      </c>
      <c r="F31" s="2" t="s">
        <v>87</v>
      </c>
      <c r="G31" s="2" t="s">
        <v>239</v>
      </c>
      <c r="H31" s="25">
        <v>43180</v>
      </c>
      <c r="I31" s="17">
        <f t="shared" ca="1" si="0"/>
        <v>98</v>
      </c>
      <c r="J31" s="2" t="s">
        <v>204</v>
      </c>
      <c r="K31" s="2" t="s">
        <v>205</v>
      </c>
      <c r="N31" s="28"/>
    </row>
    <row r="32" spans="1:14" x14ac:dyDescent="0.25">
      <c r="A32" s="2" t="s">
        <v>310</v>
      </c>
      <c r="B32" s="6" t="s">
        <v>72</v>
      </c>
      <c r="C32" s="2" t="s">
        <v>2</v>
      </c>
      <c r="D32" s="2" t="s">
        <v>86</v>
      </c>
      <c r="E32" s="2" t="s">
        <v>482</v>
      </c>
      <c r="F32" s="2" t="s">
        <v>87</v>
      </c>
      <c r="G32" s="2" t="s">
        <v>239</v>
      </c>
      <c r="H32" s="25">
        <v>42965</v>
      </c>
      <c r="I32" s="17">
        <f t="shared" ca="1" si="0"/>
        <v>-117</v>
      </c>
      <c r="J32" s="1" t="s">
        <v>35</v>
      </c>
      <c r="K32" s="2" t="s">
        <v>27</v>
      </c>
      <c r="N32" s="28"/>
    </row>
    <row r="33" spans="1:14" x14ac:dyDescent="0.25">
      <c r="A33" s="2" t="s">
        <v>311</v>
      </c>
      <c r="B33" s="6" t="s">
        <v>75</v>
      </c>
      <c r="C33" s="2" t="s">
        <v>2</v>
      </c>
      <c r="D33" s="2" t="s">
        <v>86</v>
      </c>
      <c r="E33" s="2" t="s">
        <v>483</v>
      </c>
      <c r="F33" s="2" t="s">
        <v>87</v>
      </c>
      <c r="G33" s="2" t="s">
        <v>239</v>
      </c>
      <c r="H33" s="25">
        <v>43180</v>
      </c>
      <c r="I33" s="17">
        <f t="shared" ca="1" si="0"/>
        <v>98</v>
      </c>
      <c r="J33" s="1" t="s">
        <v>81</v>
      </c>
      <c r="K33" s="2" t="s">
        <v>26</v>
      </c>
      <c r="N33" s="28"/>
    </row>
    <row r="34" spans="1:14" x14ac:dyDescent="0.25">
      <c r="A34" s="2" t="s">
        <v>312</v>
      </c>
      <c r="B34" s="6" t="s">
        <v>73</v>
      </c>
      <c r="C34" s="2" t="s">
        <v>2</v>
      </c>
      <c r="D34" s="2" t="s">
        <v>86</v>
      </c>
      <c r="E34" s="2" t="s">
        <v>445</v>
      </c>
      <c r="F34" s="2" t="s">
        <v>87</v>
      </c>
      <c r="G34" s="2" t="s">
        <v>239</v>
      </c>
      <c r="H34" s="25">
        <v>43342</v>
      </c>
      <c r="I34" s="17">
        <f t="shared" ca="1" si="0"/>
        <v>260</v>
      </c>
      <c r="J34" s="1" t="s">
        <v>37</v>
      </c>
      <c r="K34" s="2" t="s">
        <v>29</v>
      </c>
      <c r="L34" s="25">
        <v>43403</v>
      </c>
      <c r="N34" s="28" t="s">
        <v>452</v>
      </c>
    </row>
    <row r="35" spans="1:14" x14ac:dyDescent="0.25">
      <c r="A35" s="2" t="s">
        <v>313</v>
      </c>
      <c r="B35" s="6" t="s">
        <v>88</v>
      </c>
      <c r="C35" s="2" t="s">
        <v>2</v>
      </c>
      <c r="D35" s="2" t="s">
        <v>86</v>
      </c>
      <c r="E35" s="2" t="s">
        <v>484</v>
      </c>
      <c r="F35" s="2" t="s">
        <v>87</v>
      </c>
      <c r="G35" s="2" t="s">
        <v>239</v>
      </c>
      <c r="H35" s="25">
        <v>43278</v>
      </c>
      <c r="I35" s="17">
        <f t="shared" ca="1" si="0"/>
        <v>196</v>
      </c>
      <c r="J35" s="2" t="s">
        <v>204</v>
      </c>
      <c r="K35" s="2" t="s">
        <v>205</v>
      </c>
      <c r="N35" s="28"/>
    </row>
    <row r="36" spans="1:14" x14ac:dyDescent="0.25">
      <c r="A36" s="2" t="s">
        <v>314</v>
      </c>
      <c r="B36" s="6" t="s">
        <v>74</v>
      </c>
      <c r="C36" s="2" t="s">
        <v>2</v>
      </c>
      <c r="D36" s="2" t="s">
        <v>86</v>
      </c>
      <c r="E36" s="2" t="s">
        <v>485</v>
      </c>
      <c r="F36" s="2" t="s">
        <v>87</v>
      </c>
      <c r="G36" s="2" t="s">
        <v>239</v>
      </c>
      <c r="H36" s="25">
        <v>43180</v>
      </c>
      <c r="I36" s="17">
        <f t="shared" ca="1" si="0"/>
        <v>98</v>
      </c>
      <c r="J36" s="3" t="s">
        <v>204</v>
      </c>
      <c r="K36" s="2" t="s">
        <v>205</v>
      </c>
      <c r="N36" s="28"/>
    </row>
    <row r="37" spans="1:14" x14ac:dyDescent="0.25">
      <c r="A37" s="2" t="s">
        <v>315</v>
      </c>
      <c r="B37" s="11" t="s">
        <v>249</v>
      </c>
      <c r="C37" s="12" t="s">
        <v>2</v>
      </c>
      <c r="D37" s="11" t="s">
        <v>257</v>
      </c>
      <c r="E37" s="13"/>
      <c r="F37" s="12" t="s">
        <v>87</v>
      </c>
      <c r="G37" s="12" t="s">
        <v>239</v>
      </c>
      <c r="H37" s="26"/>
      <c r="I37" s="17" t="str">
        <f t="shared" ca="1" si="0"/>
        <v/>
      </c>
      <c r="J37" s="16" t="s">
        <v>204</v>
      </c>
      <c r="K37" s="12" t="s">
        <v>260</v>
      </c>
      <c r="L37" s="26"/>
      <c r="M37" s="26"/>
      <c r="N37" s="28"/>
    </row>
    <row r="38" spans="1:14" x14ac:dyDescent="0.25">
      <c r="A38" s="2" t="s">
        <v>316</v>
      </c>
      <c r="B38" s="6" t="s">
        <v>91</v>
      </c>
      <c r="C38" s="2" t="s">
        <v>2</v>
      </c>
      <c r="D38" s="2" t="s">
        <v>86</v>
      </c>
      <c r="E38" s="2" t="s">
        <v>486</v>
      </c>
      <c r="F38" s="2" t="s">
        <v>87</v>
      </c>
      <c r="G38" s="2" t="s">
        <v>239</v>
      </c>
      <c r="H38" s="25">
        <v>43273</v>
      </c>
      <c r="I38" s="17">
        <f t="shared" ca="1" si="0"/>
        <v>191</v>
      </c>
      <c r="J38" s="2" t="s">
        <v>204</v>
      </c>
      <c r="K38" s="2" t="s">
        <v>205</v>
      </c>
      <c r="L38" s="25">
        <v>43047</v>
      </c>
      <c r="N38" s="28" t="s">
        <v>452</v>
      </c>
    </row>
    <row r="39" spans="1:14" x14ac:dyDescent="0.25">
      <c r="A39" s="2" t="s">
        <v>317</v>
      </c>
      <c r="B39" s="6" t="s">
        <v>93</v>
      </c>
      <c r="C39" s="2" t="s">
        <v>2</v>
      </c>
      <c r="D39" s="2" t="s">
        <v>86</v>
      </c>
      <c r="E39" s="2" t="s">
        <v>103</v>
      </c>
      <c r="F39" s="2" t="s">
        <v>87</v>
      </c>
      <c r="G39" s="2" t="s">
        <v>239</v>
      </c>
      <c r="H39" s="25">
        <v>43411</v>
      </c>
      <c r="I39" s="17">
        <f t="shared" ca="1" si="0"/>
        <v>329</v>
      </c>
      <c r="J39" s="2" t="s">
        <v>204</v>
      </c>
      <c r="K39" s="2" t="s">
        <v>205</v>
      </c>
      <c r="N39" s="28"/>
    </row>
    <row r="40" spans="1:14" x14ac:dyDescent="0.25">
      <c r="A40" s="2" t="s">
        <v>318</v>
      </c>
      <c r="B40" s="6" t="s">
        <v>94</v>
      </c>
      <c r="C40" s="2" t="s">
        <v>2</v>
      </c>
      <c r="D40" s="2" t="s">
        <v>86</v>
      </c>
      <c r="E40" s="2" t="s">
        <v>102</v>
      </c>
      <c r="F40" s="2" t="s">
        <v>87</v>
      </c>
      <c r="G40" s="2" t="s">
        <v>239</v>
      </c>
      <c r="H40" s="25">
        <v>43411</v>
      </c>
      <c r="I40" s="17">
        <f t="shared" ca="1" si="0"/>
        <v>329</v>
      </c>
      <c r="J40" s="2" t="s">
        <v>35</v>
      </c>
      <c r="K40" s="2" t="s">
        <v>27</v>
      </c>
      <c r="N40" s="28"/>
    </row>
    <row r="41" spans="1:14" x14ac:dyDescent="0.25">
      <c r="A41" s="2" t="s">
        <v>319</v>
      </c>
      <c r="B41" s="6" t="s">
        <v>95</v>
      </c>
      <c r="C41" s="2" t="s">
        <v>2</v>
      </c>
      <c r="D41" s="2" t="s">
        <v>86</v>
      </c>
      <c r="E41" s="2" t="s">
        <v>101</v>
      </c>
      <c r="F41" s="2" t="s">
        <v>87</v>
      </c>
      <c r="G41" s="2" t="s">
        <v>239</v>
      </c>
      <c r="H41" s="25">
        <v>43411</v>
      </c>
      <c r="I41" s="17">
        <f t="shared" ca="1" si="0"/>
        <v>329</v>
      </c>
      <c r="J41" s="2" t="s">
        <v>204</v>
      </c>
      <c r="K41" s="2" t="s">
        <v>205</v>
      </c>
      <c r="N41" s="28"/>
    </row>
    <row r="42" spans="1:14" x14ac:dyDescent="0.25">
      <c r="A42" s="2" t="s">
        <v>320</v>
      </c>
      <c r="B42" s="6" t="s">
        <v>96</v>
      </c>
      <c r="C42" s="2" t="s">
        <v>2</v>
      </c>
      <c r="D42" s="2" t="s">
        <v>86</v>
      </c>
      <c r="E42" s="2" t="s">
        <v>100</v>
      </c>
      <c r="F42" s="2" t="s">
        <v>87</v>
      </c>
      <c r="G42" s="2" t="s">
        <v>239</v>
      </c>
      <c r="H42" s="25">
        <v>43411</v>
      </c>
      <c r="I42" s="17">
        <f t="shared" ca="1" si="0"/>
        <v>329</v>
      </c>
      <c r="J42" s="2" t="s">
        <v>204</v>
      </c>
      <c r="K42" s="2" t="s">
        <v>205</v>
      </c>
      <c r="N42" s="28"/>
    </row>
    <row r="43" spans="1:14" x14ac:dyDescent="0.25">
      <c r="A43" s="2" t="s">
        <v>321</v>
      </c>
      <c r="B43" s="6" t="s">
        <v>97</v>
      </c>
      <c r="C43" s="2" t="s">
        <v>2</v>
      </c>
      <c r="D43" s="2" t="s">
        <v>86</v>
      </c>
      <c r="E43" s="2" t="s">
        <v>99</v>
      </c>
      <c r="F43" s="2" t="s">
        <v>87</v>
      </c>
      <c r="G43" s="2" t="s">
        <v>239</v>
      </c>
      <c r="H43" s="25">
        <v>43320</v>
      </c>
      <c r="I43" s="17">
        <f t="shared" ca="1" si="0"/>
        <v>238</v>
      </c>
      <c r="J43" s="2" t="s">
        <v>204</v>
      </c>
      <c r="K43" s="2" t="s">
        <v>205</v>
      </c>
      <c r="N43" s="28"/>
    </row>
    <row r="44" spans="1:14" x14ac:dyDescent="0.25">
      <c r="A44" s="2" t="s">
        <v>322</v>
      </c>
      <c r="B44" s="7" t="s">
        <v>184</v>
      </c>
      <c r="C44" s="7" t="s">
        <v>189</v>
      </c>
      <c r="F44" s="2" t="s">
        <v>192</v>
      </c>
      <c r="G44" s="7" t="s">
        <v>190</v>
      </c>
      <c r="I44" s="17" t="str">
        <f t="shared" ca="1" si="0"/>
        <v/>
      </c>
      <c r="J44" s="2" t="s">
        <v>204</v>
      </c>
      <c r="K44" s="2" t="s">
        <v>205</v>
      </c>
      <c r="N44" s="28"/>
    </row>
    <row r="45" spans="1:14" x14ac:dyDescent="0.25">
      <c r="A45" s="2" t="s">
        <v>323</v>
      </c>
      <c r="B45" s="6" t="s">
        <v>195</v>
      </c>
      <c r="C45" s="6" t="s">
        <v>199</v>
      </c>
      <c r="F45" s="2" t="s">
        <v>192</v>
      </c>
      <c r="G45" s="6" t="s">
        <v>202</v>
      </c>
      <c r="H45" s="25">
        <v>43189</v>
      </c>
      <c r="I45" s="17">
        <f t="shared" ca="1" si="0"/>
        <v>107</v>
      </c>
      <c r="J45" s="2" t="s">
        <v>204</v>
      </c>
      <c r="K45" s="2" t="s">
        <v>205</v>
      </c>
      <c r="N45" s="28"/>
    </row>
    <row r="46" spans="1:14" x14ac:dyDescent="0.25">
      <c r="A46" s="2" t="s">
        <v>324</v>
      </c>
      <c r="B46" s="7" t="s">
        <v>183</v>
      </c>
      <c r="C46" s="6" t="s">
        <v>188</v>
      </c>
      <c r="D46" s="2" t="s">
        <v>487</v>
      </c>
      <c r="F46" s="2" t="s">
        <v>192</v>
      </c>
      <c r="G46" s="7" t="s">
        <v>190</v>
      </c>
      <c r="H46" s="25">
        <v>43189</v>
      </c>
      <c r="I46" s="17">
        <f t="shared" ca="1" si="0"/>
        <v>107</v>
      </c>
      <c r="J46" s="2" t="s">
        <v>204</v>
      </c>
      <c r="K46" s="2" t="s">
        <v>205</v>
      </c>
      <c r="N46" s="28"/>
    </row>
    <row r="47" spans="1:14" x14ac:dyDescent="0.25">
      <c r="A47" s="2" t="s">
        <v>325</v>
      </c>
      <c r="B47" s="6" t="s">
        <v>196</v>
      </c>
      <c r="C47" s="6" t="s">
        <v>199</v>
      </c>
      <c r="F47" s="2" t="s">
        <v>192</v>
      </c>
      <c r="G47" s="6" t="s">
        <v>203</v>
      </c>
      <c r="I47" s="17" t="str">
        <f t="shared" ca="1" si="0"/>
        <v/>
      </c>
      <c r="J47" s="2" t="s">
        <v>204</v>
      </c>
      <c r="K47" s="2" t="s">
        <v>205</v>
      </c>
      <c r="N47" s="28"/>
    </row>
    <row r="48" spans="1:14" x14ac:dyDescent="0.25">
      <c r="A48" s="2" t="s">
        <v>326</v>
      </c>
      <c r="B48" s="1" t="s">
        <v>197</v>
      </c>
      <c r="C48" s="1" t="s">
        <v>189</v>
      </c>
      <c r="F48" s="2" t="s">
        <v>192</v>
      </c>
      <c r="G48" s="1" t="s">
        <v>202</v>
      </c>
      <c r="H48" s="25">
        <v>43189</v>
      </c>
      <c r="I48" s="17">
        <f t="shared" ca="1" si="0"/>
        <v>107</v>
      </c>
      <c r="J48" s="2" t="s">
        <v>204</v>
      </c>
      <c r="K48" s="2" t="s">
        <v>205</v>
      </c>
      <c r="N48" s="28"/>
    </row>
    <row r="49" spans="1:14" x14ac:dyDescent="0.25">
      <c r="A49" s="2" t="s">
        <v>327</v>
      </c>
      <c r="B49" s="6" t="s">
        <v>194</v>
      </c>
      <c r="C49" s="6" t="s">
        <v>187</v>
      </c>
      <c r="F49" s="2" t="s">
        <v>192</v>
      </c>
      <c r="G49" s="6" t="s">
        <v>201</v>
      </c>
      <c r="I49" s="17" t="str">
        <f t="shared" ca="1" si="0"/>
        <v/>
      </c>
      <c r="J49" s="2" t="s">
        <v>204</v>
      </c>
      <c r="K49" s="2" t="s">
        <v>205</v>
      </c>
      <c r="N49" s="28"/>
    </row>
    <row r="50" spans="1:14" x14ac:dyDescent="0.25">
      <c r="A50" s="2" t="s">
        <v>328</v>
      </c>
      <c r="B50" s="6" t="s">
        <v>193</v>
      </c>
      <c r="C50" s="6" t="s">
        <v>187</v>
      </c>
      <c r="D50" s="2">
        <v>4571</v>
      </c>
      <c r="E50" s="2">
        <v>2949</v>
      </c>
      <c r="F50" s="2" t="s">
        <v>192</v>
      </c>
      <c r="G50" s="6" t="s">
        <v>200</v>
      </c>
      <c r="H50" s="25">
        <v>43197</v>
      </c>
      <c r="I50" s="17">
        <f t="shared" ca="1" si="0"/>
        <v>115</v>
      </c>
      <c r="J50" s="2" t="s">
        <v>204</v>
      </c>
      <c r="K50" s="2" t="s">
        <v>205</v>
      </c>
      <c r="N50" s="28"/>
    </row>
    <row r="51" spans="1:14" x14ac:dyDescent="0.25">
      <c r="A51" s="2" t="s">
        <v>329</v>
      </c>
      <c r="B51" s="7" t="s">
        <v>182</v>
      </c>
      <c r="C51" s="6" t="s">
        <v>187</v>
      </c>
      <c r="D51" s="2" t="s">
        <v>488</v>
      </c>
      <c r="F51" s="2" t="s">
        <v>192</v>
      </c>
      <c r="G51" s="7" t="s">
        <v>190</v>
      </c>
      <c r="H51" s="25">
        <v>43279</v>
      </c>
      <c r="I51" s="17">
        <f t="shared" ca="1" si="0"/>
        <v>197</v>
      </c>
      <c r="J51" s="2" t="s">
        <v>204</v>
      </c>
      <c r="K51" s="2" t="s">
        <v>205</v>
      </c>
      <c r="N51" s="28"/>
    </row>
    <row r="52" spans="1:14" x14ac:dyDescent="0.25">
      <c r="A52" s="2" t="s">
        <v>330</v>
      </c>
      <c r="B52" s="7" t="s">
        <v>181</v>
      </c>
      <c r="C52" s="6" t="s">
        <v>186</v>
      </c>
      <c r="E52" s="2">
        <v>1799843</v>
      </c>
      <c r="F52" s="2" t="s">
        <v>192</v>
      </c>
      <c r="G52" s="7" t="s">
        <v>191</v>
      </c>
      <c r="H52" s="25">
        <v>43194</v>
      </c>
      <c r="I52" s="17">
        <f t="shared" ca="1" si="0"/>
        <v>112</v>
      </c>
      <c r="J52" s="2" t="s">
        <v>204</v>
      </c>
      <c r="K52" s="2" t="s">
        <v>205</v>
      </c>
      <c r="N52" s="28"/>
    </row>
    <row r="53" spans="1:14" x14ac:dyDescent="0.25">
      <c r="A53" s="2" t="s">
        <v>331</v>
      </c>
      <c r="B53" s="11" t="s">
        <v>252</v>
      </c>
      <c r="C53" s="12" t="s">
        <v>255</v>
      </c>
      <c r="D53" s="11" t="s">
        <v>258</v>
      </c>
      <c r="E53" s="13"/>
      <c r="F53" s="12" t="s">
        <v>238</v>
      </c>
      <c r="G53" s="12"/>
      <c r="H53" s="26"/>
      <c r="I53" s="17" t="str">
        <f t="shared" ca="1" si="0"/>
        <v/>
      </c>
      <c r="J53" s="16" t="s">
        <v>204</v>
      </c>
      <c r="K53" s="12" t="s">
        <v>260</v>
      </c>
      <c r="L53" s="26"/>
      <c r="M53" s="26"/>
      <c r="N53" s="28"/>
    </row>
    <row r="54" spans="1:14" x14ac:dyDescent="0.25">
      <c r="A54" s="2" t="s">
        <v>332</v>
      </c>
      <c r="B54" s="6" t="s">
        <v>228</v>
      </c>
      <c r="C54" s="6" t="s">
        <v>441</v>
      </c>
      <c r="D54" s="2" t="s">
        <v>237</v>
      </c>
      <c r="E54" s="2">
        <v>75941</v>
      </c>
      <c r="F54" s="6" t="s">
        <v>238</v>
      </c>
      <c r="G54" s="2" t="s">
        <v>440</v>
      </c>
      <c r="H54" s="25">
        <v>43369</v>
      </c>
      <c r="I54" s="17">
        <f t="shared" ca="1" si="0"/>
        <v>287</v>
      </c>
      <c r="J54" s="3" t="s">
        <v>241</v>
      </c>
      <c r="K54" s="2" t="s">
        <v>242</v>
      </c>
      <c r="N54" s="28"/>
    </row>
    <row r="55" spans="1:14" x14ac:dyDescent="0.25">
      <c r="A55" s="2" t="s">
        <v>333</v>
      </c>
      <c r="B55" s="1" t="s">
        <v>229</v>
      </c>
      <c r="C55" s="1" t="s">
        <v>187</v>
      </c>
      <c r="D55" s="2" t="s">
        <v>489</v>
      </c>
      <c r="F55" s="1" t="s">
        <v>238</v>
      </c>
      <c r="G55" s="2" t="s">
        <v>240</v>
      </c>
      <c r="H55" s="25">
        <v>42030</v>
      </c>
      <c r="I55" s="17">
        <f t="shared" ca="1" si="0"/>
        <v>-1052</v>
      </c>
      <c r="J55" s="3" t="s">
        <v>241</v>
      </c>
      <c r="K55" s="2" t="s">
        <v>242</v>
      </c>
      <c r="N55" s="28" t="s">
        <v>490</v>
      </c>
    </row>
    <row r="56" spans="1:14" x14ac:dyDescent="0.25">
      <c r="A56" s="2" t="s">
        <v>334</v>
      </c>
      <c r="B56" s="7" t="s">
        <v>185</v>
      </c>
      <c r="C56" s="1" t="s">
        <v>189</v>
      </c>
      <c r="D56" s="2" t="s">
        <v>489</v>
      </c>
      <c r="E56" s="2">
        <v>151605001</v>
      </c>
      <c r="F56" s="2" t="s">
        <v>238</v>
      </c>
      <c r="G56" s="7" t="s">
        <v>190</v>
      </c>
      <c r="H56" s="25">
        <v>43189</v>
      </c>
      <c r="I56" s="17">
        <f t="shared" ca="1" si="0"/>
        <v>107</v>
      </c>
      <c r="J56" s="2" t="s">
        <v>204</v>
      </c>
      <c r="K56" s="2" t="s">
        <v>205</v>
      </c>
      <c r="N56" s="28"/>
    </row>
    <row r="57" spans="1:14" x14ac:dyDescent="0.25">
      <c r="A57" s="2" t="s">
        <v>491</v>
      </c>
      <c r="B57" s="7" t="s">
        <v>492</v>
      </c>
      <c r="C57" s="1" t="s">
        <v>187</v>
      </c>
      <c r="D57" s="2" t="s">
        <v>493</v>
      </c>
      <c r="F57" s="2" t="s">
        <v>238</v>
      </c>
      <c r="G57" s="7" t="s">
        <v>240</v>
      </c>
      <c r="H57" s="25">
        <v>43154</v>
      </c>
      <c r="I57" s="17">
        <f t="shared" ca="1" si="0"/>
        <v>72</v>
      </c>
      <c r="J57" s="2" t="s">
        <v>241</v>
      </c>
      <c r="K57" s="2" t="s">
        <v>242</v>
      </c>
      <c r="N57" s="28"/>
    </row>
    <row r="58" spans="1:14" x14ac:dyDescent="0.25">
      <c r="A58" s="2" t="s">
        <v>335</v>
      </c>
      <c r="B58" s="8" t="s">
        <v>198</v>
      </c>
      <c r="C58" s="8" t="s">
        <v>199</v>
      </c>
      <c r="D58" s="2" t="s">
        <v>192</v>
      </c>
      <c r="F58" s="2" t="s">
        <v>238</v>
      </c>
      <c r="G58" s="8" t="s">
        <v>202</v>
      </c>
      <c r="H58" s="25">
        <v>43363</v>
      </c>
      <c r="I58" s="17">
        <f t="shared" ca="1" si="0"/>
        <v>281</v>
      </c>
      <c r="J58" s="2" t="s">
        <v>204</v>
      </c>
      <c r="K58" s="2" t="s">
        <v>205</v>
      </c>
      <c r="N58" s="28"/>
    </row>
    <row r="59" spans="1:14" x14ac:dyDescent="0.25">
      <c r="A59" s="2" t="s">
        <v>507</v>
      </c>
      <c r="B59" s="7" t="s">
        <v>508</v>
      </c>
      <c r="C59" s="6" t="s">
        <v>442</v>
      </c>
      <c r="D59" s="2" t="s">
        <v>443</v>
      </c>
      <c r="E59" s="18">
        <v>14571</v>
      </c>
      <c r="F59" s="2" t="s">
        <v>238</v>
      </c>
      <c r="G59" s="7" t="s">
        <v>444</v>
      </c>
      <c r="H59" s="25">
        <v>43411</v>
      </c>
      <c r="I59" s="17">
        <f t="shared" ca="1" si="0"/>
        <v>329</v>
      </c>
      <c r="J59" s="2" t="s">
        <v>204</v>
      </c>
      <c r="K59" s="2" t="s">
        <v>205</v>
      </c>
      <c r="N59" s="28"/>
    </row>
    <row r="60" spans="1:14" x14ac:dyDescent="0.25">
      <c r="A60" s="2" t="s">
        <v>336</v>
      </c>
      <c r="B60" s="9" t="s">
        <v>227</v>
      </c>
      <c r="C60" s="1" t="s">
        <v>233</v>
      </c>
      <c r="D60" s="2" t="s">
        <v>494</v>
      </c>
      <c r="E60" s="2">
        <v>4151729</v>
      </c>
      <c r="F60" s="10" t="s">
        <v>235</v>
      </c>
      <c r="G60" s="2" t="s">
        <v>495</v>
      </c>
      <c r="H60" s="25">
        <v>43308</v>
      </c>
      <c r="I60" s="17">
        <f t="shared" ca="1" si="0"/>
        <v>226</v>
      </c>
      <c r="J60" s="3" t="s">
        <v>241</v>
      </c>
      <c r="K60" s="2" t="s">
        <v>242</v>
      </c>
      <c r="N60" s="28"/>
    </row>
    <row r="61" spans="1:14" x14ac:dyDescent="0.25">
      <c r="A61" s="2" t="s">
        <v>337</v>
      </c>
      <c r="B61" s="9" t="s">
        <v>230</v>
      </c>
      <c r="C61" s="9" t="s">
        <v>233</v>
      </c>
      <c r="F61" s="1" t="s">
        <v>236</v>
      </c>
      <c r="G61" s="2" t="s">
        <v>496</v>
      </c>
      <c r="H61" s="25">
        <v>43267</v>
      </c>
      <c r="I61" s="17">
        <f t="shared" ca="1" si="0"/>
        <v>185</v>
      </c>
      <c r="J61" s="3" t="s">
        <v>241</v>
      </c>
      <c r="K61" s="2" t="s">
        <v>242</v>
      </c>
      <c r="N61" s="28"/>
    </row>
    <row r="62" spans="1:14" x14ac:dyDescent="0.25">
      <c r="A62" s="2" t="s">
        <v>262</v>
      </c>
      <c r="B62" s="6" t="s">
        <v>104</v>
      </c>
      <c r="C62" s="2" t="s">
        <v>146</v>
      </c>
      <c r="D62" s="8" t="s">
        <v>164</v>
      </c>
      <c r="E62" s="2">
        <v>94560187</v>
      </c>
      <c r="F62" s="2" t="s">
        <v>165</v>
      </c>
      <c r="G62" s="2" t="s">
        <v>239</v>
      </c>
      <c r="H62" s="25">
        <v>43181</v>
      </c>
      <c r="I62" s="17">
        <f t="shared" ca="1" si="0"/>
        <v>99</v>
      </c>
      <c r="J62" s="3" t="s">
        <v>6</v>
      </c>
      <c r="K62" s="2" t="s">
        <v>19</v>
      </c>
      <c r="N62" s="28"/>
    </row>
    <row r="63" spans="1:14" x14ac:dyDescent="0.25">
      <c r="A63" s="2" t="s">
        <v>263</v>
      </c>
      <c r="B63" s="1" t="s">
        <v>163</v>
      </c>
      <c r="C63" s="2" t="s">
        <v>146</v>
      </c>
      <c r="D63" s="8">
        <v>787</v>
      </c>
      <c r="E63" s="2">
        <v>86170044</v>
      </c>
      <c r="F63" s="2" t="s">
        <v>165</v>
      </c>
      <c r="G63" s="2" t="s">
        <v>239</v>
      </c>
      <c r="H63" s="25">
        <v>43341</v>
      </c>
      <c r="I63" s="17">
        <f t="shared" ca="1" si="0"/>
        <v>259</v>
      </c>
      <c r="J63" s="2" t="s">
        <v>204</v>
      </c>
      <c r="K63" s="2" t="s">
        <v>205</v>
      </c>
      <c r="N63" s="28"/>
    </row>
    <row r="64" spans="1:14" x14ac:dyDescent="0.25">
      <c r="A64" s="2" t="s">
        <v>264</v>
      </c>
      <c r="B64" s="6" t="s">
        <v>107</v>
      </c>
      <c r="C64" s="2" t="s">
        <v>146</v>
      </c>
      <c r="D64" s="8">
        <v>189</v>
      </c>
      <c r="F64" s="2" t="s">
        <v>165</v>
      </c>
      <c r="G64" s="2" t="s">
        <v>239</v>
      </c>
      <c r="I64" s="17" t="str">
        <f t="shared" ca="1" si="0"/>
        <v/>
      </c>
      <c r="J64" s="3" t="s">
        <v>33</v>
      </c>
      <c r="K64" s="2" t="s">
        <v>22</v>
      </c>
      <c r="N64" s="28"/>
    </row>
    <row r="65" spans="1:14" x14ac:dyDescent="0.25">
      <c r="A65" s="2" t="s">
        <v>265</v>
      </c>
      <c r="B65" s="6" t="s">
        <v>109</v>
      </c>
      <c r="C65" s="2" t="s">
        <v>146</v>
      </c>
      <c r="D65" s="8" t="s">
        <v>164</v>
      </c>
      <c r="E65" s="2">
        <v>94560182</v>
      </c>
      <c r="F65" s="2" t="s">
        <v>165</v>
      </c>
      <c r="G65" s="2" t="s">
        <v>239</v>
      </c>
      <c r="H65" s="25">
        <v>43181</v>
      </c>
      <c r="I65" s="17">
        <f t="shared" ca="1" si="0"/>
        <v>99</v>
      </c>
      <c r="J65" s="3" t="s">
        <v>34</v>
      </c>
      <c r="K65" s="2" t="s">
        <v>23</v>
      </c>
      <c r="N65" s="28"/>
    </row>
    <row r="66" spans="1:14" x14ac:dyDescent="0.25">
      <c r="A66" s="2" t="s">
        <v>266</v>
      </c>
      <c r="B66" s="1" t="s">
        <v>160</v>
      </c>
      <c r="C66" s="2" t="s">
        <v>146</v>
      </c>
      <c r="D66" s="8" t="s">
        <v>164</v>
      </c>
      <c r="E66" s="2">
        <v>94560181</v>
      </c>
      <c r="F66" s="2" t="s">
        <v>165</v>
      </c>
      <c r="G66" s="2" t="s">
        <v>239</v>
      </c>
      <c r="H66" s="25">
        <v>43154</v>
      </c>
      <c r="I66" s="17">
        <f t="shared" ca="1" si="0"/>
        <v>72</v>
      </c>
      <c r="J66" s="2" t="s">
        <v>204</v>
      </c>
      <c r="K66" s="2" t="s">
        <v>205</v>
      </c>
      <c r="N66" s="28"/>
    </row>
    <row r="67" spans="1:14" x14ac:dyDescent="0.25">
      <c r="A67" s="2" t="s">
        <v>267</v>
      </c>
      <c r="B67" s="6" t="s">
        <v>116</v>
      </c>
      <c r="C67" s="2" t="s">
        <v>146</v>
      </c>
      <c r="D67" s="6">
        <v>83</v>
      </c>
      <c r="E67" s="2">
        <v>58600069</v>
      </c>
      <c r="F67" s="2" t="s">
        <v>165</v>
      </c>
      <c r="G67" s="2" t="s">
        <v>239</v>
      </c>
      <c r="H67" s="25">
        <v>43181</v>
      </c>
      <c r="I67" s="17">
        <f t="shared" ref="I67:I130" ca="1" si="1">IF(NOT(ISBLANK(H67)),IF(H67&lt;TODAY(),-DATEDIF(H67,TODAY(),"d"),DATEDIF(TODAY(),H67,"d")),"")</f>
        <v>99</v>
      </c>
      <c r="J67" s="1" t="s">
        <v>204</v>
      </c>
      <c r="K67" s="2" t="s">
        <v>205</v>
      </c>
      <c r="N67" s="28"/>
    </row>
    <row r="68" spans="1:14" x14ac:dyDescent="0.25">
      <c r="A68" s="2" t="s">
        <v>361</v>
      </c>
      <c r="B68" s="6" t="s">
        <v>121</v>
      </c>
      <c r="C68" s="2" t="s">
        <v>146</v>
      </c>
      <c r="D68" s="6">
        <v>83</v>
      </c>
      <c r="E68" s="2">
        <v>50350507</v>
      </c>
      <c r="F68" s="2" t="s">
        <v>165</v>
      </c>
      <c r="G68" s="2" t="s">
        <v>239</v>
      </c>
      <c r="H68" s="25">
        <v>43342</v>
      </c>
      <c r="I68" s="17">
        <f t="shared" ca="1" si="1"/>
        <v>260</v>
      </c>
      <c r="J68" s="1" t="s">
        <v>140</v>
      </c>
      <c r="K68" s="2" t="s">
        <v>149</v>
      </c>
      <c r="N68" s="28"/>
    </row>
    <row r="69" spans="1:14" x14ac:dyDescent="0.25">
      <c r="A69" s="2" t="s">
        <v>362</v>
      </c>
      <c r="B69" s="6" t="s">
        <v>132</v>
      </c>
      <c r="C69" s="2" t="s">
        <v>146</v>
      </c>
      <c r="D69" s="6">
        <v>179</v>
      </c>
      <c r="E69" s="2">
        <v>55320206</v>
      </c>
      <c r="F69" s="2" t="s">
        <v>165</v>
      </c>
      <c r="G69" s="2" t="s">
        <v>239</v>
      </c>
      <c r="H69" s="25">
        <v>43273</v>
      </c>
      <c r="I69" s="17">
        <f t="shared" ca="1" si="1"/>
        <v>191</v>
      </c>
      <c r="J69" s="1" t="s">
        <v>144</v>
      </c>
      <c r="K69" s="2" t="s">
        <v>152</v>
      </c>
      <c r="N69" s="28"/>
    </row>
    <row r="70" spans="1:14" x14ac:dyDescent="0.25">
      <c r="A70" s="2" t="s">
        <v>268</v>
      </c>
      <c r="B70" s="6" t="s">
        <v>155</v>
      </c>
      <c r="C70" s="2" t="s">
        <v>146</v>
      </c>
      <c r="D70" s="6">
        <v>179</v>
      </c>
      <c r="E70" s="2">
        <v>67160795</v>
      </c>
      <c r="F70" s="2" t="s">
        <v>165</v>
      </c>
      <c r="G70" s="2" t="s">
        <v>239</v>
      </c>
      <c r="H70" s="25">
        <v>43181</v>
      </c>
      <c r="I70" s="17">
        <f t="shared" ca="1" si="1"/>
        <v>99</v>
      </c>
      <c r="J70" s="2" t="s">
        <v>204</v>
      </c>
      <c r="K70" s="2" t="s">
        <v>205</v>
      </c>
      <c r="N70" s="28"/>
    </row>
    <row r="71" spans="1:14" x14ac:dyDescent="0.25">
      <c r="A71" s="2" t="s">
        <v>269</v>
      </c>
      <c r="B71" s="6" t="s">
        <v>156</v>
      </c>
      <c r="C71" s="2" t="s">
        <v>146</v>
      </c>
      <c r="D71" s="6">
        <v>179</v>
      </c>
      <c r="E71" s="2">
        <v>81220418</v>
      </c>
      <c r="F71" s="2" t="s">
        <v>165</v>
      </c>
      <c r="G71" s="2" t="s">
        <v>239</v>
      </c>
      <c r="H71" s="25">
        <v>42871</v>
      </c>
      <c r="I71" s="17">
        <f t="shared" ca="1" si="1"/>
        <v>-211</v>
      </c>
      <c r="J71" s="2" t="s">
        <v>204</v>
      </c>
      <c r="K71" s="2" t="s">
        <v>205</v>
      </c>
      <c r="N71" s="28"/>
    </row>
    <row r="72" spans="1:14" x14ac:dyDescent="0.25">
      <c r="A72" s="2" t="s">
        <v>270</v>
      </c>
      <c r="B72" s="6" t="s">
        <v>127</v>
      </c>
      <c r="C72" s="2" t="s">
        <v>146</v>
      </c>
      <c r="D72" s="6">
        <v>179</v>
      </c>
      <c r="E72" s="2">
        <v>89160413</v>
      </c>
      <c r="F72" s="2" t="s">
        <v>165</v>
      </c>
      <c r="G72" s="2" t="s">
        <v>239</v>
      </c>
      <c r="H72" s="25">
        <v>43362</v>
      </c>
      <c r="I72" s="17">
        <f t="shared" ca="1" si="1"/>
        <v>280</v>
      </c>
      <c r="J72" s="1" t="s">
        <v>142</v>
      </c>
      <c r="K72" s="2" t="s">
        <v>151</v>
      </c>
      <c r="N72" s="28"/>
    </row>
    <row r="73" spans="1:14" x14ac:dyDescent="0.25">
      <c r="A73" s="2" t="s">
        <v>363</v>
      </c>
      <c r="B73" s="6" t="s">
        <v>123</v>
      </c>
      <c r="C73" s="2" t="s">
        <v>146</v>
      </c>
      <c r="D73" s="6">
        <v>179</v>
      </c>
      <c r="E73" s="2">
        <v>90740597</v>
      </c>
      <c r="F73" s="2" t="s">
        <v>165</v>
      </c>
      <c r="G73" s="2" t="s">
        <v>239</v>
      </c>
      <c r="H73" s="25">
        <v>43340</v>
      </c>
      <c r="I73" s="17">
        <f t="shared" ca="1" si="1"/>
        <v>258</v>
      </c>
      <c r="J73" s="1" t="s">
        <v>141</v>
      </c>
      <c r="K73" s="2" t="s">
        <v>150</v>
      </c>
      <c r="N73" s="28"/>
    </row>
    <row r="74" spans="1:14" x14ac:dyDescent="0.25">
      <c r="A74" s="2" t="s">
        <v>364</v>
      </c>
      <c r="B74" s="6" t="s">
        <v>129</v>
      </c>
      <c r="C74" s="2" t="s">
        <v>146</v>
      </c>
      <c r="D74" s="6">
        <v>179</v>
      </c>
      <c r="E74" s="2">
        <v>90880388</v>
      </c>
      <c r="F74" s="2" t="s">
        <v>165</v>
      </c>
      <c r="G74" s="2" t="s">
        <v>239</v>
      </c>
      <c r="H74" s="25">
        <v>43133</v>
      </c>
      <c r="I74" s="17">
        <f t="shared" ca="1" si="1"/>
        <v>51</v>
      </c>
      <c r="J74" s="1" t="s">
        <v>143</v>
      </c>
      <c r="K74" s="2" t="s">
        <v>153</v>
      </c>
      <c r="N74" s="28"/>
    </row>
    <row r="75" spans="1:14" x14ac:dyDescent="0.25">
      <c r="A75" s="2" t="s">
        <v>365</v>
      </c>
      <c r="B75" s="6" t="s">
        <v>119</v>
      </c>
      <c r="C75" s="2" t="s">
        <v>146</v>
      </c>
      <c r="D75" s="6">
        <v>179</v>
      </c>
      <c r="E75" s="2">
        <v>91430795</v>
      </c>
      <c r="F75" s="2" t="s">
        <v>165</v>
      </c>
      <c r="G75" s="2" t="s">
        <v>239</v>
      </c>
      <c r="H75" s="25">
        <v>43133</v>
      </c>
      <c r="I75" s="17">
        <f t="shared" ca="1" si="1"/>
        <v>51</v>
      </c>
      <c r="J75" s="1" t="s">
        <v>140</v>
      </c>
      <c r="K75" s="2" t="s">
        <v>149</v>
      </c>
      <c r="N75" s="28"/>
    </row>
    <row r="76" spans="1:14" x14ac:dyDescent="0.25">
      <c r="A76" s="2" t="s">
        <v>366</v>
      </c>
      <c r="B76" s="6" t="s">
        <v>130</v>
      </c>
      <c r="C76" s="2" t="s">
        <v>146</v>
      </c>
      <c r="D76" s="6">
        <v>179</v>
      </c>
      <c r="E76" s="2">
        <v>91430797</v>
      </c>
      <c r="F76" s="2" t="s">
        <v>165</v>
      </c>
      <c r="G76" s="2" t="s">
        <v>239</v>
      </c>
      <c r="H76" s="25">
        <v>43181</v>
      </c>
      <c r="I76" s="17">
        <f t="shared" ca="1" si="1"/>
        <v>99</v>
      </c>
      <c r="J76" s="1" t="s">
        <v>143</v>
      </c>
      <c r="K76" s="2" t="s">
        <v>153</v>
      </c>
      <c r="N76" s="28"/>
    </row>
    <row r="77" spans="1:14" x14ac:dyDescent="0.25">
      <c r="A77" s="2" t="s">
        <v>367</v>
      </c>
      <c r="B77" s="6" t="s">
        <v>133</v>
      </c>
      <c r="C77" s="2" t="s">
        <v>146</v>
      </c>
      <c r="D77" s="6">
        <v>179</v>
      </c>
      <c r="E77" s="2">
        <v>91430798</v>
      </c>
      <c r="F77" s="2" t="s">
        <v>165</v>
      </c>
      <c r="G77" s="2" t="s">
        <v>239</v>
      </c>
      <c r="H77" s="25">
        <v>43340</v>
      </c>
      <c r="I77" s="17">
        <f t="shared" ca="1" si="1"/>
        <v>258</v>
      </c>
      <c r="J77" s="1" t="s">
        <v>144</v>
      </c>
      <c r="K77" s="2" t="s">
        <v>152</v>
      </c>
      <c r="N77" s="28"/>
    </row>
    <row r="78" spans="1:14" x14ac:dyDescent="0.25">
      <c r="A78" s="2" t="s">
        <v>368</v>
      </c>
      <c r="B78" s="6" t="s">
        <v>124</v>
      </c>
      <c r="C78" s="2" t="s">
        <v>146</v>
      </c>
      <c r="D78" s="6">
        <v>179</v>
      </c>
      <c r="E78" s="2">
        <v>91440041</v>
      </c>
      <c r="F78" s="2" t="s">
        <v>165</v>
      </c>
      <c r="G78" s="2" t="s">
        <v>239</v>
      </c>
      <c r="H78" s="25">
        <v>43273</v>
      </c>
      <c r="I78" s="17">
        <f t="shared" ca="1" si="1"/>
        <v>191</v>
      </c>
      <c r="J78" s="1" t="s">
        <v>141</v>
      </c>
      <c r="K78" s="2" t="s">
        <v>150</v>
      </c>
      <c r="N78" s="28"/>
    </row>
    <row r="79" spans="1:14" x14ac:dyDescent="0.25">
      <c r="A79" s="2" t="s">
        <v>271</v>
      </c>
      <c r="B79" s="6" t="s">
        <v>162</v>
      </c>
      <c r="C79" s="2" t="s">
        <v>146</v>
      </c>
      <c r="D79" s="6">
        <v>179</v>
      </c>
      <c r="E79" s="2">
        <v>91440042</v>
      </c>
      <c r="F79" s="2" t="s">
        <v>165</v>
      </c>
      <c r="G79" s="2" t="s">
        <v>239</v>
      </c>
      <c r="H79" s="25">
        <v>43068</v>
      </c>
      <c r="I79" s="17">
        <f t="shared" ca="1" si="1"/>
        <v>-14</v>
      </c>
      <c r="J79" s="2" t="s">
        <v>204</v>
      </c>
      <c r="K79" s="2" t="s">
        <v>205</v>
      </c>
      <c r="L79" s="25">
        <v>43073</v>
      </c>
      <c r="N79" s="28"/>
    </row>
    <row r="80" spans="1:14" x14ac:dyDescent="0.25">
      <c r="A80" s="2" t="s">
        <v>369</v>
      </c>
      <c r="B80" s="6" t="s">
        <v>128</v>
      </c>
      <c r="C80" s="2" t="s">
        <v>146</v>
      </c>
      <c r="D80" s="6">
        <v>179</v>
      </c>
      <c r="E80" s="2">
        <v>77640286</v>
      </c>
      <c r="F80" s="2" t="s">
        <v>165</v>
      </c>
      <c r="G80" s="2" t="s">
        <v>239</v>
      </c>
      <c r="H80" s="25">
        <v>43411</v>
      </c>
      <c r="I80" s="17">
        <f t="shared" ca="1" si="1"/>
        <v>329</v>
      </c>
      <c r="J80" s="1" t="s">
        <v>142</v>
      </c>
      <c r="K80" s="2" t="s">
        <v>151</v>
      </c>
      <c r="N80" s="28"/>
    </row>
    <row r="81" spans="1:14" x14ac:dyDescent="0.25">
      <c r="A81" s="2" t="s">
        <v>370</v>
      </c>
      <c r="B81" s="6" t="s">
        <v>122</v>
      </c>
      <c r="C81" s="2" t="s">
        <v>146</v>
      </c>
      <c r="D81" s="6">
        <v>179</v>
      </c>
      <c r="F81" s="2" t="s">
        <v>165</v>
      </c>
      <c r="G81" s="2" t="s">
        <v>239</v>
      </c>
      <c r="I81" s="17" t="str">
        <f t="shared" ca="1" si="1"/>
        <v/>
      </c>
      <c r="J81" s="1" t="s">
        <v>140</v>
      </c>
      <c r="K81" s="2" t="s">
        <v>149</v>
      </c>
      <c r="N81" s="28"/>
    </row>
    <row r="82" spans="1:14" x14ac:dyDescent="0.25">
      <c r="A82" s="2" t="s">
        <v>371</v>
      </c>
      <c r="B82" s="6" t="s">
        <v>131</v>
      </c>
      <c r="C82" s="2" t="s">
        <v>146</v>
      </c>
      <c r="D82" s="6">
        <v>179</v>
      </c>
      <c r="E82" s="2">
        <v>94380418</v>
      </c>
      <c r="F82" s="2" t="s">
        <v>165</v>
      </c>
      <c r="G82" s="2" t="s">
        <v>239</v>
      </c>
      <c r="H82" s="25">
        <v>43181</v>
      </c>
      <c r="I82" s="17">
        <f t="shared" ca="1" si="1"/>
        <v>99</v>
      </c>
      <c r="J82" s="1" t="s">
        <v>143</v>
      </c>
      <c r="K82" s="2" t="s">
        <v>153</v>
      </c>
      <c r="N82" s="28"/>
    </row>
    <row r="83" spans="1:14" x14ac:dyDescent="0.25">
      <c r="A83" s="2" t="s">
        <v>272</v>
      </c>
      <c r="B83" s="6" t="s">
        <v>159</v>
      </c>
      <c r="C83" s="2" t="s">
        <v>146</v>
      </c>
      <c r="D83" s="6">
        <v>179</v>
      </c>
      <c r="E83" s="2">
        <v>94380419</v>
      </c>
      <c r="F83" s="2" t="s">
        <v>165</v>
      </c>
      <c r="G83" s="2" t="s">
        <v>239</v>
      </c>
      <c r="H83" s="25">
        <v>43181</v>
      </c>
      <c r="I83" s="17">
        <f t="shared" ca="1" si="1"/>
        <v>99</v>
      </c>
      <c r="J83" s="2" t="s">
        <v>204</v>
      </c>
      <c r="K83" s="2" t="s">
        <v>205</v>
      </c>
      <c r="N83" s="28"/>
    </row>
    <row r="84" spans="1:14" x14ac:dyDescent="0.25">
      <c r="A84" s="2" t="s">
        <v>273</v>
      </c>
      <c r="B84" s="6" t="s">
        <v>126</v>
      </c>
      <c r="C84" s="2" t="s">
        <v>146</v>
      </c>
      <c r="D84" s="6">
        <v>179</v>
      </c>
      <c r="E84" s="2">
        <v>94380420</v>
      </c>
      <c r="F84" s="2" t="s">
        <v>165</v>
      </c>
      <c r="G84" s="2" t="s">
        <v>239</v>
      </c>
      <c r="H84" s="25">
        <v>43181</v>
      </c>
      <c r="I84" s="17">
        <f t="shared" ca="1" si="1"/>
        <v>99</v>
      </c>
      <c r="J84" s="1" t="s">
        <v>142</v>
      </c>
      <c r="K84" s="2" t="s">
        <v>151</v>
      </c>
      <c r="N84" s="28"/>
    </row>
    <row r="85" spans="1:14" x14ac:dyDescent="0.25">
      <c r="A85" s="2" t="s">
        <v>372</v>
      </c>
      <c r="B85" s="6" t="s">
        <v>125</v>
      </c>
      <c r="C85" s="2" t="s">
        <v>146</v>
      </c>
      <c r="D85" s="6">
        <v>179</v>
      </c>
      <c r="E85" s="2">
        <v>94380466</v>
      </c>
      <c r="F85" s="2" t="s">
        <v>165</v>
      </c>
      <c r="G85" s="2" t="s">
        <v>239</v>
      </c>
      <c r="H85" s="25">
        <v>43340</v>
      </c>
      <c r="I85" s="17">
        <f t="shared" ca="1" si="1"/>
        <v>258</v>
      </c>
      <c r="J85" s="1" t="s">
        <v>141</v>
      </c>
      <c r="K85" s="2" t="s">
        <v>150</v>
      </c>
      <c r="N85" s="28"/>
    </row>
    <row r="86" spans="1:14" x14ac:dyDescent="0.25">
      <c r="A86" s="2" t="s">
        <v>274</v>
      </c>
      <c r="B86" s="6" t="s">
        <v>113</v>
      </c>
      <c r="C86" s="2" t="s">
        <v>146</v>
      </c>
      <c r="D86" s="6">
        <v>179</v>
      </c>
      <c r="E86" s="2">
        <v>94380467</v>
      </c>
      <c r="F86" s="2" t="s">
        <v>165</v>
      </c>
      <c r="G86" s="2" t="s">
        <v>239</v>
      </c>
      <c r="H86" s="25">
        <v>43314</v>
      </c>
      <c r="I86" s="17">
        <f t="shared" ca="1" si="1"/>
        <v>232</v>
      </c>
      <c r="J86" s="1" t="s">
        <v>38</v>
      </c>
      <c r="K86" s="2" t="s">
        <v>30</v>
      </c>
      <c r="N86" s="28"/>
    </row>
    <row r="87" spans="1:14" x14ac:dyDescent="0.25">
      <c r="A87" s="2" t="s">
        <v>373</v>
      </c>
      <c r="B87" s="6" t="s">
        <v>134</v>
      </c>
      <c r="C87" s="2" t="s">
        <v>146</v>
      </c>
      <c r="D87" s="6">
        <v>179</v>
      </c>
      <c r="E87" s="2">
        <v>94380468</v>
      </c>
      <c r="F87" s="2" t="s">
        <v>165</v>
      </c>
      <c r="G87" s="2" t="s">
        <v>239</v>
      </c>
      <c r="H87" s="25">
        <v>43273</v>
      </c>
      <c r="I87" s="17">
        <f t="shared" ca="1" si="1"/>
        <v>191</v>
      </c>
      <c r="J87" s="1" t="s">
        <v>144</v>
      </c>
      <c r="K87" s="2" t="s">
        <v>152</v>
      </c>
      <c r="N87" s="28"/>
    </row>
    <row r="88" spans="1:14" x14ac:dyDescent="0.25">
      <c r="A88" s="2" t="s">
        <v>374</v>
      </c>
      <c r="B88" s="6" t="s">
        <v>157</v>
      </c>
      <c r="C88" s="2" t="s">
        <v>146</v>
      </c>
      <c r="D88" s="6">
        <v>179</v>
      </c>
      <c r="E88" s="2">
        <v>94380469</v>
      </c>
      <c r="F88" s="2" t="s">
        <v>165</v>
      </c>
      <c r="G88" s="2" t="s">
        <v>239</v>
      </c>
      <c r="H88" s="25">
        <v>43181</v>
      </c>
      <c r="I88" s="17">
        <f t="shared" ca="1" si="1"/>
        <v>99</v>
      </c>
      <c r="J88" s="2" t="s">
        <v>204</v>
      </c>
      <c r="K88" s="2" t="s">
        <v>205</v>
      </c>
      <c r="N88" s="28"/>
    </row>
    <row r="89" spans="1:14" x14ac:dyDescent="0.25">
      <c r="A89" s="2" t="s">
        <v>375</v>
      </c>
      <c r="B89" s="6" t="s">
        <v>120</v>
      </c>
      <c r="C89" s="2" t="s">
        <v>146</v>
      </c>
      <c r="D89" s="6">
        <v>73</v>
      </c>
      <c r="E89" s="2">
        <v>76300733</v>
      </c>
      <c r="F89" s="2" t="s">
        <v>165</v>
      </c>
      <c r="G89" s="2" t="s">
        <v>239</v>
      </c>
      <c r="H89" s="25">
        <v>43181</v>
      </c>
      <c r="I89" s="17">
        <f t="shared" ca="1" si="1"/>
        <v>99</v>
      </c>
      <c r="J89" s="1" t="s">
        <v>140</v>
      </c>
      <c r="K89" s="2" t="s">
        <v>149</v>
      </c>
      <c r="N89" s="28"/>
    </row>
    <row r="90" spans="1:14" x14ac:dyDescent="0.25">
      <c r="A90" s="2" t="s">
        <v>275</v>
      </c>
      <c r="B90" s="6" t="s">
        <v>158</v>
      </c>
      <c r="C90" s="2" t="s">
        <v>146</v>
      </c>
      <c r="D90" s="6">
        <v>73</v>
      </c>
      <c r="E90" s="2">
        <v>7630075</v>
      </c>
      <c r="F90" s="2" t="s">
        <v>165</v>
      </c>
      <c r="G90" s="2" t="s">
        <v>239</v>
      </c>
      <c r="H90" s="25">
        <v>43181</v>
      </c>
      <c r="I90" s="17">
        <f t="shared" ca="1" si="1"/>
        <v>99</v>
      </c>
      <c r="J90" s="2" t="s">
        <v>204</v>
      </c>
      <c r="K90" s="2" t="s">
        <v>205</v>
      </c>
      <c r="N90" s="28"/>
    </row>
    <row r="91" spans="1:14" x14ac:dyDescent="0.25">
      <c r="A91" s="2" t="s">
        <v>376</v>
      </c>
      <c r="B91" s="8" t="s">
        <v>168</v>
      </c>
      <c r="C91" s="2" t="s">
        <v>169</v>
      </c>
      <c r="D91" s="6" t="s">
        <v>497</v>
      </c>
      <c r="E91" s="2" t="s">
        <v>498</v>
      </c>
      <c r="F91" s="2" t="s">
        <v>165</v>
      </c>
      <c r="G91" s="2" t="s">
        <v>239</v>
      </c>
      <c r="H91" s="25">
        <v>43274</v>
      </c>
      <c r="I91" s="17">
        <f t="shared" ca="1" si="1"/>
        <v>192</v>
      </c>
      <c r="J91" s="2" t="s">
        <v>204</v>
      </c>
      <c r="K91" s="2" t="s">
        <v>205</v>
      </c>
      <c r="N91" s="28"/>
    </row>
    <row r="92" spans="1:14" x14ac:dyDescent="0.25">
      <c r="A92" s="2" t="s">
        <v>276</v>
      </c>
      <c r="B92" s="6" t="s">
        <v>106</v>
      </c>
      <c r="C92" s="2" t="s">
        <v>146</v>
      </c>
      <c r="D92" s="8">
        <v>787</v>
      </c>
      <c r="E92" s="2">
        <v>86170045</v>
      </c>
      <c r="F92" s="2" t="s">
        <v>165</v>
      </c>
      <c r="G92" s="2" t="s">
        <v>239</v>
      </c>
      <c r="H92" s="25">
        <v>43188</v>
      </c>
      <c r="I92" s="17">
        <f t="shared" ca="1" si="1"/>
        <v>106</v>
      </c>
      <c r="J92" s="3" t="s">
        <v>32</v>
      </c>
      <c r="K92" s="2" t="s">
        <v>21</v>
      </c>
      <c r="N92" s="28"/>
    </row>
    <row r="93" spans="1:14" x14ac:dyDescent="0.25">
      <c r="A93" s="2" t="s">
        <v>277</v>
      </c>
      <c r="B93" s="6" t="s">
        <v>108</v>
      </c>
      <c r="C93" s="2" t="s">
        <v>146</v>
      </c>
      <c r="D93" s="6">
        <v>179</v>
      </c>
      <c r="E93" s="2">
        <v>77920071</v>
      </c>
      <c r="F93" s="2" t="s">
        <v>165</v>
      </c>
      <c r="G93" s="2" t="s">
        <v>239</v>
      </c>
      <c r="H93" s="25">
        <v>43320</v>
      </c>
      <c r="I93" s="17">
        <f t="shared" ca="1" si="1"/>
        <v>238</v>
      </c>
      <c r="J93" s="1" t="s">
        <v>33</v>
      </c>
      <c r="K93" s="2" t="s">
        <v>22</v>
      </c>
      <c r="N93" s="28"/>
    </row>
    <row r="94" spans="1:14" x14ac:dyDescent="0.25">
      <c r="A94" s="2" t="s">
        <v>377</v>
      </c>
      <c r="B94" s="6" t="s">
        <v>167</v>
      </c>
      <c r="C94" s="2" t="s">
        <v>146</v>
      </c>
      <c r="D94" s="6">
        <v>1587</v>
      </c>
      <c r="E94" s="2">
        <v>92530015</v>
      </c>
      <c r="F94" s="2" t="s">
        <v>165</v>
      </c>
      <c r="G94" s="2" t="s">
        <v>239</v>
      </c>
      <c r="H94" s="25">
        <v>43313</v>
      </c>
      <c r="I94" s="17">
        <f t="shared" ca="1" si="1"/>
        <v>231</v>
      </c>
      <c r="J94" s="2" t="s">
        <v>204</v>
      </c>
      <c r="K94" s="2" t="s">
        <v>205</v>
      </c>
      <c r="N94" s="28"/>
    </row>
    <row r="95" spans="1:14" x14ac:dyDescent="0.25">
      <c r="A95" s="2" t="s">
        <v>278</v>
      </c>
      <c r="B95" s="15" t="s">
        <v>247</v>
      </c>
      <c r="C95" s="12" t="s">
        <v>146</v>
      </c>
      <c r="D95" s="15">
        <v>179</v>
      </c>
      <c r="E95" s="13"/>
      <c r="F95" s="12" t="s">
        <v>165</v>
      </c>
      <c r="G95" s="12" t="s">
        <v>239</v>
      </c>
      <c r="H95" s="26"/>
      <c r="I95" s="17" t="str">
        <f t="shared" ca="1" si="1"/>
        <v/>
      </c>
      <c r="J95" s="16" t="s">
        <v>204</v>
      </c>
      <c r="K95" s="12" t="s">
        <v>260</v>
      </c>
      <c r="L95" s="26"/>
      <c r="M95" s="26"/>
      <c r="N95" s="28"/>
    </row>
    <row r="96" spans="1:14" x14ac:dyDescent="0.25">
      <c r="A96" s="2" t="s">
        <v>279</v>
      </c>
      <c r="B96" s="6" t="s">
        <v>105</v>
      </c>
      <c r="C96" s="2" t="s">
        <v>146</v>
      </c>
      <c r="D96" s="8">
        <v>787</v>
      </c>
      <c r="E96" s="2">
        <v>10330001</v>
      </c>
      <c r="F96" s="2" t="s">
        <v>165</v>
      </c>
      <c r="G96" s="2" t="s">
        <v>239</v>
      </c>
      <c r="H96" s="25">
        <v>43188</v>
      </c>
      <c r="I96" s="17">
        <f t="shared" ca="1" si="1"/>
        <v>106</v>
      </c>
      <c r="J96" s="3" t="s">
        <v>8</v>
      </c>
      <c r="K96" s="2" t="s">
        <v>20</v>
      </c>
      <c r="N96" s="28"/>
    </row>
    <row r="97" spans="1:14" x14ac:dyDescent="0.25">
      <c r="A97" s="2" t="s">
        <v>280</v>
      </c>
      <c r="B97" s="15" t="s">
        <v>250</v>
      </c>
      <c r="C97" s="12" t="s">
        <v>146</v>
      </c>
      <c r="D97" s="15">
        <v>787</v>
      </c>
      <c r="E97" s="13"/>
      <c r="F97" s="12" t="s">
        <v>165</v>
      </c>
      <c r="G97" s="12" t="s">
        <v>239</v>
      </c>
      <c r="H97" s="26"/>
      <c r="I97" s="17" t="str">
        <f t="shared" ca="1" si="1"/>
        <v/>
      </c>
      <c r="J97" s="16" t="s">
        <v>204</v>
      </c>
      <c r="K97" s="12" t="s">
        <v>260</v>
      </c>
      <c r="L97" s="26"/>
      <c r="M97" s="26"/>
      <c r="N97" s="28"/>
    </row>
    <row r="98" spans="1:14" x14ac:dyDescent="0.25">
      <c r="A98" s="2" t="s">
        <v>281</v>
      </c>
      <c r="B98" s="6" t="s">
        <v>110</v>
      </c>
      <c r="C98" s="2" t="s">
        <v>146</v>
      </c>
      <c r="D98" s="8">
        <v>787</v>
      </c>
      <c r="E98" s="2">
        <v>10300013</v>
      </c>
      <c r="F98" s="2" t="s">
        <v>165</v>
      </c>
      <c r="G98" s="2" t="s">
        <v>239</v>
      </c>
      <c r="H98" s="25">
        <v>43188</v>
      </c>
      <c r="I98" s="17">
        <f t="shared" ca="1" si="1"/>
        <v>106</v>
      </c>
      <c r="J98" s="3" t="s">
        <v>137</v>
      </c>
      <c r="K98" s="2" t="s">
        <v>24</v>
      </c>
      <c r="N98" s="28"/>
    </row>
    <row r="99" spans="1:14" x14ac:dyDescent="0.25">
      <c r="A99" s="2" t="s">
        <v>282</v>
      </c>
      <c r="B99" s="6" t="s">
        <v>135</v>
      </c>
      <c r="C99" s="2" t="s">
        <v>146</v>
      </c>
      <c r="D99" s="8">
        <v>787</v>
      </c>
      <c r="E99" s="2">
        <v>10300014</v>
      </c>
      <c r="F99" s="2" t="s">
        <v>165</v>
      </c>
      <c r="G99" s="2" t="s">
        <v>239</v>
      </c>
      <c r="H99" s="25">
        <v>43188</v>
      </c>
      <c r="I99" s="17">
        <f t="shared" ca="1" si="1"/>
        <v>106</v>
      </c>
      <c r="J99" s="1" t="s">
        <v>145</v>
      </c>
      <c r="K99" s="2" t="s">
        <v>31</v>
      </c>
      <c r="N99" s="28"/>
    </row>
    <row r="100" spans="1:14" x14ac:dyDescent="0.25">
      <c r="A100" s="2" t="s">
        <v>283</v>
      </c>
      <c r="B100" s="6" t="s">
        <v>117</v>
      </c>
      <c r="C100" s="2" t="s">
        <v>146</v>
      </c>
      <c r="D100" s="8">
        <v>787</v>
      </c>
      <c r="E100" s="2">
        <v>10300017</v>
      </c>
      <c r="F100" s="2" t="s">
        <v>165</v>
      </c>
      <c r="G100" s="2" t="s">
        <v>239</v>
      </c>
      <c r="H100" s="25">
        <v>43188</v>
      </c>
      <c r="I100" s="17">
        <f t="shared" ca="1" si="1"/>
        <v>106</v>
      </c>
      <c r="J100" s="7" t="s">
        <v>81</v>
      </c>
      <c r="K100" s="2" t="s">
        <v>26</v>
      </c>
      <c r="N100" s="28"/>
    </row>
    <row r="101" spans="1:14" x14ac:dyDescent="0.25">
      <c r="A101" s="2" t="s">
        <v>284</v>
      </c>
      <c r="B101" s="6" t="s">
        <v>161</v>
      </c>
      <c r="C101" s="2" t="s">
        <v>146</v>
      </c>
      <c r="D101" s="8">
        <v>787</v>
      </c>
      <c r="E101" s="2">
        <v>10300016</v>
      </c>
      <c r="F101" s="2" t="s">
        <v>165</v>
      </c>
      <c r="G101" s="2" t="s">
        <v>239</v>
      </c>
      <c r="H101" s="25">
        <v>43188</v>
      </c>
      <c r="I101" s="17">
        <f t="shared" ca="1" si="1"/>
        <v>106</v>
      </c>
      <c r="J101" s="2" t="s">
        <v>80</v>
      </c>
      <c r="K101" s="2" t="s">
        <v>25</v>
      </c>
      <c r="N101" s="28"/>
    </row>
    <row r="102" spans="1:14" x14ac:dyDescent="0.25">
      <c r="A102" s="2" t="s">
        <v>285</v>
      </c>
      <c r="B102" s="6" t="s">
        <v>114</v>
      </c>
      <c r="C102" s="2" t="s">
        <v>146</v>
      </c>
      <c r="D102" s="8">
        <v>787</v>
      </c>
      <c r="E102" s="2">
        <v>10330002</v>
      </c>
      <c r="F102" s="2" t="s">
        <v>165</v>
      </c>
      <c r="G102" s="2" t="s">
        <v>239</v>
      </c>
      <c r="H102" s="25">
        <v>43188</v>
      </c>
      <c r="I102" s="17">
        <f t="shared" ca="1" si="1"/>
        <v>106</v>
      </c>
      <c r="J102" s="1" t="s">
        <v>38</v>
      </c>
      <c r="K102" s="2" t="s">
        <v>30</v>
      </c>
      <c r="N102" s="28"/>
    </row>
    <row r="103" spans="1:14" x14ac:dyDescent="0.25">
      <c r="A103" s="2" t="s">
        <v>286</v>
      </c>
      <c r="B103" s="15" t="s">
        <v>246</v>
      </c>
      <c r="C103" s="12" t="s">
        <v>146</v>
      </c>
      <c r="D103" s="15">
        <v>787</v>
      </c>
      <c r="E103" s="13"/>
      <c r="F103" s="12" t="s">
        <v>165</v>
      </c>
      <c r="G103" s="12" t="s">
        <v>239</v>
      </c>
      <c r="H103" s="26"/>
      <c r="I103" s="17" t="str">
        <f t="shared" ca="1" si="1"/>
        <v/>
      </c>
      <c r="J103" s="16" t="s">
        <v>204</v>
      </c>
      <c r="K103" s="12" t="s">
        <v>260</v>
      </c>
      <c r="L103" s="26"/>
      <c r="M103" s="26"/>
      <c r="N103" s="28"/>
    </row>
    <row r="104" spans="1:14" x14ac:dyDescent="0.25">
      <c r="A104" s="2" t="s">
        <v>287</v>
      </c>
      <c r="B104" s="6" t="s">
        <v>118</v>
      </c>
      <c r="C104" s="2" t="s">
        <v>146</v>
      </c>
      <c r="D104" s="8">
        <v>787</v>
      </c>
      <c r="E104" s="2">
        <v>10330003</v>
      </c>
      <c r="F104" s="2" t="s">
        <v>165</v>
      </c>
      <c r="G104" s="2" t="s">
        <v>239</v>
      </c>
      <c r="H104" s="25">
        <v>43188</v>
      </c>
      <c r="I104" s="17">
        <f t="shared" ca="1" si="1"/>
        <v>106</v>
      </c>
      <c r="J104" s="1" t="s">
        <v>36</v>
      </c>
      <c r="K104" s="2" t="s">
        <v>28</v>
      </c>
      <c r="N104" s="28"/>
    </row>
    <row r="105" spans="1:14" x14ac:dyDescent="0.25">
      <c r="A105" s="2" t="s">
        <v>378</v>
      </c>
      <c r="B105" s="6" t="s">
        <v>166</v>
      </c>
      <c r="C105" s="2" t="s">
        <v>146</v>
      </c>
      <c r="D105" s="6">
        <v>1507</v>
      </c>
      <c r="F105" s="2" t="s">
        <v>165</v>
      </c>
      <c r="G105" s="2" t="s">
        <v>239</v>
      </c>
      <c r="I105" s="17" t="str">
        <f t="shared" ca="1" si="1"/>
        <v/>
      </c>
      <c r="J105" s="2" t="s">
        <v>204</v>
      </c>
      <c r="K105" s="2" t="s">
        <v>205</v>
      </c>
      <c r="N105" s="28"/>
    </row>
    <row r="106" spans="1:14" x14ac:dyDescent="0.25">
      <c r="A106" s="2" t="s">
        <v>338</v>
      </c>
      <c r="B106" s="11" t="s">
        <v>253</v>
      </c>
      <c r="C106" s="12" t="s">
        <v>136</v>
      </c>
      <c r="D106" s="11">
        <v>336</v>
      </c>
      <c r="E106" s="13"/>
      <c r="F106" s="12" t="s">
        <v>165</v>
      </c>
      <c r="G106" s="12" t="s">
        <v>239</v>
      </c>
      <c r="H106" s="26"/>
      <c r="I106" s="17" t="str">
        <f t="shared" ca="1" si="1"/>
        <v/>
      </c>
      <c r="J106" s="16" t="s">
        <v>204</v>
      </c>
      <c r="K106" s="12" t="s">
        <v>260</v>
      </c>
      <c r="L106" s="26"/>
      <c r="M106" s="26"/>
      <c r="N106" s="28"/>
    </row>
    <row r="107" spans="1:14" x14ac:dyDescent="0.25">
      <c r="A107" s="2" t="s">
        <v>288</v>
      </c>
      <c r="B107" s="6" t="s">
        <v>112</v>
      </c>
      <c r="C107" s="2" t="s">
        <v>146</v>
      </c>
      <c r="D107" s="6">
        <v>179</v>
      </c>
      <c r="E107" s="2">
        <v>19470381</v>
      </c>
      <c r="F107" s="2" t="s">
        <v>165</v>
      </c>
      <c r="G107" s="2" t="s">
        <v>239</v>
      </c>
      <c r="H107" s="25">
        <v>43411</v>
      </c>
      <c r="I107" s="17">
        <f t="shared" ca="1" si="1"/>
        <v>329</v>
      </c>
      <c r="J107" s="3" t="s">
        <v>139</v>
      </c>
      <c r="K107" s="2" t="s">
        <v>148</v>
      </c>
      <c r="N107" s="28"/>
    </row>
    <row r="108" spans="1:14" x14ac:dyDescent="0.25">
      <c r="A108" s="2" t="s">
        <v>289</v>
      </c>
      <c r="B108" s="6" t="s">
        <v>111</v>
      </c>
      <c r="C108" s="2" t="s">
        <v>146</v>
      </c>
      <c r="D108" s="6">
        <v>179</v>
      </c>
      <c r="E108" s="2">
        <v>19470382</v>
      </c>
      <c r="F108" s="2" t="s">
        <v>165</v>
      </c>
      <c r="G108" s="2" t="s">
        <v>239</v>
      </c>
      <c r="H108" s="25">
        <v>43068</v>
      </c>
      <c r="I108" s="17">
        <f t="shared" ca="1" si="1"/>
        <v>-14</v>
      </c>
      <c r="J108" s="3" t="s">
        <v>138</v>
      </c>
      <c r="K108" s="2" t="s">
        <v>147</v>
      </c>
      <c r="L108" s="25">
        <v>43073</v>
      </c>
      <c r="N108" s="28"/>
    </row>
    <row r="109" spans="1:14" x14ac:dyDescent="0.25">
      <c r="A109" s="2" t="s">
        <v>290</v>
      </c>
      <c r="B109" s="6" t="s">
        <v>115</v>
      </c>
      <c r="C109" s="2" t="s">
        <v>146</v>
      </c>
      <c r="D109" s="6">
        <v>179</v>
      </c>
      <c r="E109" s="2">
        <v>19470385</v>
      </c>
      <c r="F109" s="2" t="s">
        <v>165</v>
      </c>
      <c r="G109" s="2" t="s">
        <v>239</v>
      </c>
      <c r="H109" s="25">
        <v>43320</v>
      </c>
      <c r="I109" s="17">
        <f t="shared" ca="1" si="1"/>
        <v>238</v>
      </c>
      <c r="J109" s="3" t="s">
        <v>35</v>
      </c>
      <c r="K109" s="2" t="s">
        <v>27</v>
      </c>
      <c r="N109" s="28"/>
    </row>
    <row r="110" spans="1:14" x14ac:dyDescent="0.25">
      <c r="A110" s="2" t="s">
        <v>291</v>
      </c>
      <c r="B110" s="6" t="s">
        <v>154</v>
      </c>
      <c r="C110" s="2" t="s">
        <v>146</v>
      </c>
      <c r="D110" s="8">
        <v>787</v>
      </c>
      <c r="E110" s="2">
        <v>19470384</v>
      </c>
      <c r="F110" s="2" t="s">
        <v>165</v>
      </c>
      <c r="G110" s="2" t="s">
        <v>239</v>
      </c>
      <c r="H110" s="25">
        <v>43273</v>
      </c>
      <c r="I110" s="17">
        <f t="shared" ca="1" si="1"/>
        <v>191</v>
      </c>
      <c r="J110" s="2" t="s">
        <v>204</v>
      </c>
      <c r="K110" s="2" t="s">
        <v>205</v>
      </c>
      <c r="N110" s="28"/>
    </row>
    <row r="111" spans="1:14" x14ac:dyDescent="0.25">
      <c r="A111" s="2" t="s">
        <v>339</v>
      </c>
      <c r="B111" s="15" t="s">
        <v>251</v>
      </c>
      <c r="C111" s="12" t="s">
        <v>254</v>
      </c>
      <c r="D111" s="11"/>
      <c r="E111" s="13"/>
      <c r="F111" s="12" t="s">
        <v>259</v>
      </c>
      <c r="G111" s="12" t="s">
        <v>239</v>
      </c>
      <c r="H111" s="26"/>
      <c r="I111" s="17" t="str">
        <f t="shared" ca="1" si="1"/>
        <v/>
      </c>
      <c r="J111" s="16" t="s">
        <v>204</v>
      </c>
      <c r="K111" s="12" t="s">
        <v>260</v>
      </c>
      <c r="L111" s="26"/>
      <c r="M111" s="26"/>
      <c r="N111" s="28"/>
    </row>
    <row r="112" spans="1:14" x14ac:dyDescent="0.25">
      <c r="A112" s="2" t="s">
        <v>340</v>
      </c>
      <c r="B112" s="2" t="s">
        <v>7</v>
      </c>
      <c r="C112" s="2" t="s">
        <v>2</v>
      </c>
      <c r="D112" s="2" t="s">
        <v>3</v>
      </c>
      <c r="E112" s="2">
        <v>70541868</v>
      </c>
      <c r="F112" s="2" t="s">
        <v>4</v>
      </c>
      <c r="G112" s="2" t="s">
        <v>5</v>
      </c>
      <c r="H112" s="25">
        <v>43134</v>
      </c>
      <c r="I112" s="17">
        <f t="shared" ca="1" si="1"/>
        <v>52</v>
      </c>
      <c r="J112" s="2" t="s">
        <v>8</v>
      </c>
      <c r="K112" s="2" t="s">
        <v>20</v>
      </c>
      <c r="N112" s="28"/>
    </row>
    <row r="113" spans="1:14" x14ac:dyDescent="0.25">
      <c r="A113" s="2" t="s">
        <v>379</v>
      </c>
      <c r="B113" s="1" t="s">
        <v>48</v>
      </c>
      <c r="C113" s="2" t="s">
        <v>2</v>
      </c>
      <c r="D113" s="2" t="s">
        <v>3</v>
      </c>
      <c r="E113" s="2">
        <v>70540596</v>
      </c>
      <c r="F113" s="2" t="s">
        <v>4</v>
      </c>
      <c r="G113" s="2" t="s">
        <v>5</v>
      </c>
      <c r="H113" s="25">
        <v>43186</v>
      </c>
      <c r="I113" s="17">
        <f t="shared" ca="1" si="1"/>
        <v>104</v>
      </c>
      <c r="J113" s="2" t="s">
        <v>204</v>
      </c>
      <c r="K113" s="2" t="s">
        <v>205</v>
      </c>
      <c r="N113" s="28"/>
    </row>
    <row r="114" spans="1:14" x14ac:dyDescent="0.25">
      <c r="A114" s="2" t="s">
        <v>380</v>
      </c>
      <c r="B114" s="1" t="s">
        <v>10</v>
      </c>
      <c r="C114" s="2" t="s">
        <v>2</v>
      </c>
      <c r="D114" s="2" t="s">
        <v>3</v>
      </c>
      <c r="E114" s="2">
        <v>70541869</v>
      </c>
      <c r="F114" s="2" t="s">
        <v>4</v>
      </c>
      <c r="G114" s="2" t="s">
        <v>5</v>
      </c>
      <c r="H114" s="25">
        <v>43186</v>
      </c>
      <c r="I114" s="17">
        <f t="shared" ca="1" si="1"/>
        <v>104</v>
      </c>
      <c r="J114" s="3" t="s">
        <v>34</v>
      </c>
      <c r="K114" s="3" t="s">
        <v>23</v>
      </c>
      <c r="N114" s="28"/>
    </row>
    <row r="115" spans="1:14" x14ac:dyDescent="0.25">
      <c r="A115" s="2" t="s">
        <v>381</v>
      </c>
      <c r="B115" s="1" t="s">
        <v>11</v>
      </c>
      <c r="C115" s="2" t="s">
        <v>2</v>
      </c>
      <c r="D115" s="2" t="s">
        <v>3</v>
      </c>
      <c r="E115" s="2">
        <v>70519536</v>
      </c>
      <c r="F115" s="2" t="s">
        <v>4</v>
      </c>
      <c r="G115" s="2" t="s">
        <v>5</v>
      </c>
      <c r="H115" s="25">
        <v>43363</v>
      </c>
      <c r="I115" s="17">
        <f t="shared" ca="1" si="1"/>
        <v>281</v>
      </c>
      <c r="J115" s="3" t="s">
        <v>85</v>
      </c>
      <c r="K115" s="3" t="s">
        <v>24</v>
      </c>
      <c r="N115" s="28"/>
    </row>
    <row r="116" spans="1:14" x14ac:dyDescent="0.25">
      <c r="A116" s="2" t="s">
        <v>382</v>
      </c>
      <c r="B116" s="1" t="s">
        <v>16</v>
      </c>
      <c r="C116" s="2" t="s">
        <v>2</v>
      </c>
      <c r="D116" s="2" t="s">
        <v>3</v>
      </c>
      <c r="E116" s="2">
        <v>70514025</v>
      </c>
      <c r="F116" s="2" t="s">
        <v>4</v>
      </c>
      <c r="G116" s="2" t="s">
        <v>5</v>
      </c>
      <c r="H116" s="25">
        <v>43363</v>
      </c>
      <c r="I116" s="17">
        <f t="shared" ca="1" si="1"/>
        <v>281</v>
      </c>
      <c r="J116" s="1" t="s">
        <v>37</v>
      </c>
      <c r="K116" s="1" t="s">
        <v>29</v>
      </c>
      <c r="N116" s="28"/>
    </row>
    <row r="117" spans="1:14" x14ac:dyDescent="0.25">
      <c r="A117" s="2" t="s">
        <v>383</v>
      </c>
      <c r="B117" s="1" t="s">
        <v>61</v>
      </c>
      <c r="C117" s="2" t="s">
        <v>2</v>
      </c>
      <c r="D117" s="2" t="s">
        <v>3</v>
      </c>
      <c r="E117" s="2">
        <v>70546747</v>
      </c>
      <c r="F117" s="2" t="s">
        <v>4</v>
      </c>
      <c r="G117" s="2" t="s">
        <v>64</v>
      </c>
      <c r="H117" s="25">
        <v>43190</v>
      </c>
      <c r="I117" s="17">
        <f t="shared" ca="1" si="1"/>
        <v>108</v>
      </c>
      <c r="J117" s="2" t="s">
        <v>204</v>
      </c>
      <c r="K117" s="2" t="s">
        <v>205</v>
      </c>
      <c r="N117" s="28"/>
    </row>
    <row r="118" spans="1:14" x14ac:dyDescent="0.25">
      <c r="A118" s="2" t="s">
        <v>384</v>
      </c>
      <c r="B118" s="1" t="s">
        <v>62</v>
      </c>
      <c r="C118" s="2" t="s">
        <v>2</v>
      </c>
      <c r="D118" s="2" t="s">
        <v>3</v>
      </c>
      <c r="E118" s="2">
        <v>70546746</v>
      </c>
      <c r="F118" s="2" t="s">
        <v>4</v>
      </c>
      <c r="G118" s="2" t="s">
        <v>64</v>
      </c>
      <c r="H118" s="25">
        <v>43190</v>
      </c>
      <c r="I118" s="17">
        <f t="shared" ca="1" si="1"/>
        <v>108</v>
      </c>
      <c r="J118" s="2" t="s">
        <v>204</v>
      </c>
      <c r="K118" s="2" t="s">
        <v>205</v>
      </c>
      <c r="N118" s="28"/>
    </row>
    <row r="119" spans="1:14" x14ac:dyDescent="0.25">
      <c r="A119" s="2" t="s">
        <v>385</v>
      </c>
      <c r="B119" s="1" t="s">
        <v>63</v>
      </c>
      <c r="C119" s="2" t="s">
        <v>2</v>
      </c>
      <c r="D119" s="2" t="s">
        <v>3</v>
      </c>
      <c r="E119" s="2">
        <v>70546748</v>
      </c>
      <c r="F119" s="2" t="s">
        <v>4</v>
      </c>
      <c r="G119" s="2" t="s">
        <v>64</v>
      </c>
      <c r="H119" s="25">
        <v>43190</v>
      </c>
      <c r="I119" s="17">
        <f t="shared" ca="1" si="1"/>
        <v>108</v>
      </c>
      <c r="J119" s="2" t="s">
        <v>204</v>
      </c>
      <c r="K119" s="2" t="s">
        <v>205</v>
      </c>
      <c r="N119" s="28"/>
    </row>
    <row r="120" spans="1:14" x14ac:dyDescent="0.25">
      <c r="A120" s="2" t="s">
        <v>386</v>
      </c>
      <c r="B120" s="1" t="s">
        <v>57</v>
      </c>
      <c r="C120" s="2" t="s">
        <v>2</v>
      </c>
      <c r="D120" s="2" t="s">
        <v>53</v>
      </c>
      <c r="E120" s="2">
        <v>2781124</v>
      </c>
      <c r="F120" s="2" t="s">
        <v>4</v>
      </c>
      <c r="G120" s="2" t="s">
        <v>60</v>
      </c>
      <c r="H120" s="25">
        <v>43279</v>
      </c>
      <c r="I120" s="17">
        <f t="shared" ca="1" si="1"/>
        <v>197</v>
      </c>
      <c r="J120" s="2" t="s">
        <v>204</v>
      </c>
      <c r="K120" s="2" t="s">
        <v>205</v>
      </c>
      <c r="N120" s="28"/>
    </row>
    <row r="121" spans="1:14" x14ac:dyDescent="0.25">
      <c r="A121" s="2" t="s">
        <v>387</v>
      </c>
      <c r="B121" s="1" t="s">
        <v>55</v>
      </c>
      <c r="C121" s="2" t="s">
        <v>2</v>
      </c>
      <c r="D121" s="2" t="s">
        <v>53</v>
      </c>
      <c r="E121" s="2">
        <v>2754494</v>
      </c>
      <c r="F121" s="2" t="s">
        <v>4</v>
      </c>
      <c r="G121" s="2" t="s">
        <v>59</v>
      </c>
      <c r="H121" s="25">
        <v>43279</v>
      </c>
      <c r="I121" s="17">
        <f t="shared" ca="1" si="1"/>
        <v>197</v>
      </c>
      <c r="J121" s="2" t="s">
        <v>204</v>
      </c>
      <c r="K121" s="2" t="s">
        <v>205</v>
      </c>
      <c r="N121" s="28"/>
    </row>
    <row r="122" spans="1:14" x14ac:dyDescent="0.25">
      <c r="A122" s="2" t="s">
        <v>388</v>
      </c>
      <c r="B122" s="1" t="s">
        <v>54</v>
      </c>
      <c r="C122" s="2" t="s">
        <v>2</v>
      </c>
      <c r="D122" s="2" t="s">
        <v>53</v>
      </c>
      <c r="E122" s="2">
        <v>2754495</v>
      </c>
      <c r="F122" s="2" t="s">
        <v>4</v>
      </c>
      <c r="G122" s="2" t="s">
        <v>59</v>
      </c>
      <c r="H122" s="25">
        <v>43154</v>
      </c>
      <c r="I122" s="17">
        <f t="shared" ca="1" si="1"/>
        <v>72</v>
      </c>
      <c r="J122" s="2" t="s">
        <v>204</v>
      </c>
      <c r="K122" s="2" t="s">
        <v>205</v>
      </c>
      <c r="N122" s="28"/>
    </row>
    <row r="123" spans="1:14" x14ac:dyDescent="0.25">
      <c r="A123" s="2" t="s">
        <v>389</v>
      </c>
      <c r="B123" s="1" t="s">
        <v>56</v>
      </c>
      <c r="C123" s="2" t="s">
        <v>2</v>
      </c>
      <c r="D123" s="2" t="s">
        <v>53</v>
      </c>
      <c r="E123" s="2">
        <v>2781125</v>
      </c>
      <c r="F123" s="2" t="s">
        <v>4</v>
      </c>
      <c r="G123" s="2" t="s">
        <v>60</v>
      </c>
      <c r="H123" s="25">
        <v>43279</v>
      </c>
      <c r="I123" s="17">
        <f t="shared" ca="1" si="1"/>
        <v>197</v>
      </c>
      <c r="J123" s="2" t="s">
        <v>204</v>
      </c>
      <c r="K123" s="2" t="s">
        <v>205</v>
      </c>
      <c r="N123" s="28"/>
    </row>
    <row r="124" spans="1:14" x14ac:dyDescent="0.25">
      <c r="A124" s="2" t="s">
        <v>390</v>
      </c>
      <c r="B124" s="1" t="s">
        <v>9</v>
      </c>
      <c r="C124" s="2" t="s">
        <v>2</v>
      </c>
      <c r="D124" s="2" t="s">
        <v>3</v>
      </c>
      <c r="F124" s="2" t="s">
        <v>4</v>
      </c>
      <c r="G124" s="2" t="s">
        <v>5</v>
      </c>
      <c r="I124" s="17" t="str">
        <f t="shared" ca="1" si="1"/>
        <v/>
      </c>
      <c r="J124" s="3" t="s">
        <v>32</v>
      </c>
      <c r="K124" s="3" t="s">
        <v>21</v>
      </c>
      <c r="N124" s="28"/>
    </row>
    <row r="125" spans="1:14" x14ac:dyDescent="0.25">
      <c r="A125" s="2" t="s">
        <v>341</v>
      </c>
      <c r="B125" s="1" t="s">
        <v>18</v>
      </c>
      <c r="C125" s="2" t="s">
        <v>2</v>
      </c>
      <c r="D125" s="2" t="s">
        <v>3</v>
      </c>
      <c r="E125" s="2">
        <v>70510424</v>
      </c>
      <c r="F125" s="2" t="s">
        <v>4</v>
      </c>
      <c r="G125" s="2" t="s">
        <v>5</v>
      </c>
      <c r="H125" s="25">
        <v>43186</v>
      </c>
      <c r="I125" s="17">
        <f t="shared" ca="1" si="1"/>
        <v>104</v>
      </c>
      <c r="J125" s="1" t="s">
        <v>38</v>
      </c>
      <c r="K125" s="1" t="s">
        <v>30</v>
      </c>
      <c r="N125" s="28"/>
    </row>
    <row r="126" spans="1:14" x14ac:dyDescent="0.25">
      <c r="A126" s="2" t="s">
        <v>391</v>
      </c>
      <c r="B126" s="11" t="s">
        <v>243</v>
      </c>
      <c r="C126" s="12" t="s">
        <v>2</v>
      </c>
      <c r="D126" s="11" t="s">
        <v>3</v>
      </c>
      <c r="E126" s="13"/>
      <c r="F126" s="12" t="s">
        <v>4</v>
      </c>
      <c r="G126" s="12" t="s">
        <v>5</v>
      </c>
      <c r="H126" s="26"/>
      <c r="I126" s="17" t="str">
        <f t="shared" ca="1" si="1"/>
        <v/>
      </c>
      <c r="J126" s="14" t="s">
        <v>204</v>
      </c>
      <c r="K126" s="12" t="s">
        <v>260</v>
      </c>
      <c r="L126" s="26"/>
      <c r="M126" s="26"/>
      <c r="N126" s="28"/>
    </row>
    <row r="127" spans="1:14" x14ac:dyDescent="0.25">
      <c r="A127" s="2" t="s">
        <v>392</v>
      </c>
      <c r="B127" s="1" t="s">
        <v>40</v>
      </c>
      <c r="C127" s="2" t="s">
        <v>2</v>
      </c>
      <c r="D127" s="2" t="s">
        <v>3</v>
      </c>
      <c r="E127" s="2">
        <v>70550326</v>
      </c>
      <c r="F127" s="2" t="s">
        <v>4</v>
      </c>
      <c r="G127" s="2" t="s">
        <v>5</v>
      </c>
      <c r="H127" s="25">
        <v>43273</v>
      </c>
      <c r="I127" s="17">
        <f t="shared" ca="1" si="1"/>
        <v>191</v>
      </c>
      <c r="J127" s="2" t="s">
        <v>204</v>
      </c>
      <c r="K127" s="2" t="s">
        <v>205</v>
      </c>
      <c r="N127" s="28"/>
    </row>
    <row r="128" spans="1:14" x14ac:dyDescent="0.25">
      <c r="A128" s="2" t="s">
        <v>393</v>
      </c>
      <c r="B128" s="1" t="s">
        <v>14</v>
      </c>
      <c r="C128" s="2" t="s">
        <v>2</v>
      </c>
      <c r="D128" s="2" t="s">
        <v>3</v>
      </c>
      <c r="E128" s="2">
        <v>70550328</v>
      </c>
      <c r="F128" s="2" t="s">
        <v>4</v>
      </c>
      <c r="G128" s="2" t="s">
        <v>5</v>
      </c>
      <c r="H128" s="25">
        <v>43272</v>
      </c>
      <c r="I128" s="17">
        <f t="shared" ca="1" si="1"/>
        <v>190</v>
      </c>
      <c r="J128" s="3" t="s">
        <v>35</v>
      </c>
      <c r="K128" s="3" t="s">
        <v>27</v>
      </c>
      <c r="N128" s="28"/>
    </row>
    <row r="129" spans="1:14" x14ac:dyDescent="0.25">
      <c r="A129" s="2" t="s">
        <v>394</v>
      </c>
      <c r="B129" s="1" t="s">
        <v>15</v>
      </c>
      <c r="C129" s="2" t="s">
        <v>2</v>
      </c>
      <c r="D129" s="2" t="s">
        <v>3</v>
      </c>
      <c r="E129" s="2">
        <v>70550332</v>
      </c>
      <c r="F129" s="2" t="s">
        <v>4</v>
      </c>
      <c r="G129" s="2" t="s">
        <v>5</v>
      </c>
      <c r="H129" s="25">
        <v>43363</v>
      </c>
      <c r="I129" s="17">
        <f t="shared" ca="1" si="1"/>
        <v>281</v>
      </c>
      <c r="J129" s="3" t="s">
        <v>204</v>
      </c>
      <c r="K129" s="3" t="s">
        <v>205</v>
      </c>
      <c r="N129" s="28"/>
    </row>
    <row r="130" spans="1:14" x14ac:dyDescent="0.25">
      <c r="A130" s="2" t="s">
        <v>395</v>
      </c>
      <c r="B130" s="1" t="s">
        <v>41</v>
      </c>
      <c r="C130" s="2" t="s">
        <v>2</v>
      </c>
      <c r="D130" s="2" t="s">
        <v>3</v>
      </c>
      <c r="E130" s="2">
        <v>70550327</v>
      </c>
      <c r="F130" s="2" t="s">
        <v>4</v>
      </c>
      <c r="G130" s="2" t="s">
        <v>5</v>
      </c>
      <c r="H130" s="25">
        <v>42916</v>
      </c>
      <c r="I130" s="17">
        <f t="shared" ca="1" si="1"/>
        <v>-166</v>
      </c>
      <c r="J130" s="2" t="s">
        <v>204</v>
      </c>
      <c r="K130" s="2" t="s">
        <v>205</v>
      </c>
      <c r="L130" s="25">
        <v>43076</v>
      </c>
      <c r="N130" s="28"/>
    </row>
    <row r="131" spans="1:14" x14ac:dyDescent="0.25">
      <c r="A131" s="2" t="s">
        <v>396</v>
      </c>
      <c r="B131" s="1" t="s">
        <v>12</v>
      </c>
      <c r="C131" s="2" t="s">
        <v>2</v>
      </c>
      <c r="D131" s="2" t="s">
        <v>3</v>
      </c>
      <c r="E131" s="2">
        <v>70550333</v>
      </c>
      <c r="F131" s="2" t="s">
        <v>4</v>
      </c>
      <c r="G131" s="2" t="s">
        <v>5</v>
      </c>
      <c r="H131" s="25">
        <v>43133</v>
      </c>
      <c r="I131" s="17">
        <f t="shared" ref="I131:I194" ca="1" si="2">IF(NOT(ISBLANK(H131)),IF(H131&lt;TODAY(),-DATEDIF(H131,TODAY(),"d"),DATEDIF(TODAY(),H131,"d")),"")</f>
        <v>51</v>
      </c>
      <c r="J131" s="3" t="s">
        <v>84</v>
      </c>
      <c r="K131" s="3" t="s">
        <v>25</v>
      </c>
      <c r="N131" s="28"/>
    </row>
    <row r="132" spans="1:14" x14ac:dyDescent="0.25">
      <c r="A132" s="2" t="s">
        <v>397</v>
      </c>
      <c r="B132" s="1" t="s">
        <v>42</v>
      </c>
      <c r="C132" s="2" t="s">
        <v>2</v>
      </c>
      <c r="D132" s="2" t="s">
        <v>3</v>
      </c>
      <c r="E132" s="2">
        <v>70550329</v>
      </c>
      <c r="F132" s="2" t="s">
        <v>4</v>
      </c>
      <c r="G132" s="2" t="s">
        <v>5</v>
      </c>
      <c r="H132" s="25">
        <v>43428</v>
      </c>
      <c r="I132" s="17">
        <f t="shared" ca="1" si="2"/>
        <v>346</v>
      </c>
      <c r="J132" s="2" t="s">
        <v>204</v>
      </c>
      <c r="K132" s="2" t="s">
        <v>205</v>
      </c>
      <c r="N132" s="28"/>
    </row>
    <row r="133" spans="1:14" x14ac:dyDescent="0.25">
      <c r="A133" s="2" t="s">
        <v>398</v>
      </c>
      <c r="B133" s="1" t="s">
        <v>17</v>
      </c>
      <c r="C133" s="2" t="s">
        <v>2</v>
      </c>
      <c r="D133" s="2" t="s">
        <v>3</v>
      </c>
      <c r="E133" s="2">
        <v>70550331</v>
      </c>
      <c r="F133" s="2" t="s">
        <v>4</v>
      </c>
      <c r="G133" s="2" t="s">
        <v>5</v>
      </c>
      <c r="H133" s="25">
        <v>43343</v>
      </c>
      <c r="I133" s="17">
        <f t="shared" ca="1" si="2"/>
        <v>261</v>
      </c>
      <c r="J133" s="1" t="s">
        <v>83</v>
      </c>
      <c r="K133" s="1" t="s">
        <v>31</v>
      </c>
      <c r="N133" s="28"/>
    </row>
    <row r="134" spans="1:14" x14ac:dyDescent="0.25">
      <c r="A134" s="2" t="s">
        <v>342</v>
      </c>
      <c r="B134" s="1" t="s">
        <v>1</v>
      </c>
      <c r="C134" s="2" t="s">
        <v>2</v>
      </c>
      <c r="D134" s="2" t="s">
        <v>3</v>
      </c>
      <c r="E134" s="2">
        <v>70550324</v>
      </c>
      <c r="F134" s="2" t="s">
        <v>4</v>
      </c>
      <c r="G134" s="2" t="s">
        <v>5</v>
      </c>
      <c r="H134" s="25">
        <v>43190</v>
      </c>
      <c r="I134" s="17">
        <f t="shared" ca="1" si="2"/>
        <v>108</v>
      </c>
      <c r="J134" s="2" t="s">
        <v>6</v>
      </c>
      <c r="K134" s="2" t="s">
        <v>19</v>
      </c>
      <c r="N134" s="28"/>
    </row>
    <row r="135" spans="1:14" x14ac:dyDescent="0.25">
      <c r="A135" s="2" t="s">
        <v>399</v>
      </c>
      <c r="B135" s="1" t="s">
        <v>13</v>
      </c>
      <c r="C135" s="2" t="s">
        <v>2</v>
      </c>
      <c r="D135" s="2" t="s">
        <v>3</v>
      </c>
      <c r="E135" s="2">
        <v>70550330</v>
      </c>
      <c r="F135" s="2" t="s">
        <v>4</v>
      </c>
      <c r="G135" s="2" t="s">
        <v>5</v>
      </c>
      <c r="H135" s="25">
        <v>43273</v>
      </c>
      <c r="I135" s="17">
        <f t="shared" ca="1" si="2"/>
        <v>191</v>
      </c>
      <c r="J135" s="4" t="s">
        <v>82</v>
      </c>
      <c r="K135" s="4" t="s">
        <v>26</v>
      </c>
      <c r="L135" s="25">
        <v>43053</v>
      </c>
      <c r="N135" s="28" t="s">
        <v>516</v>
      </c>
    </row>
    <row r="136" spans="1:14" x14ac:dyDescent="0.25">
      <c r="A136" s="2" t="s">
        <v>400</v>
      </c>
      <c r="B136" s="1" t="s">
        <v>58</v>
      </c>
      <c r="C136" s="2" t="s">
        <v>2</v>
      </c>
      <c r="D136" s="2" t="s">
        <v>53</v>
      </c>
      <c r="E136" s="2">
        <v>2759543</v>
      </c>
      <c r="F136" s="2" t="s">
        <v>4</v>
      </c>
      <c r="G136" s="2" t="s">
        <v>60</v>
      </c>
      <c r="H136" s="25">
        <v>43133</v>
      </c>
      <c r="I136" s="17">
        <f t="shared" ca="1" si="2"/>
        <v>51</v>
      </c>
      <c r="J136" s="2" t="s">
        <v>204</v>
      </c>
      <c r="K136" s="2" t="s">
        <v>205</v>
      </c>
      <c r="N136" s="28"/>
    </row>
    <row r="137" spans="1:14" x14ac:dyDescent="0.25">
      <c r="A137" s="2" t="s">
        <v>401</v>
      </c>
      <c r="B137" s="1" t="s">
        <v>43</v>
      </c>
      <c r="C137" s="2" t="s">
        <v>2</v>
      </c>
      <c r="D137" s="2" t="s">
        <v>3</v>
      </c>
      <c r="E137" s="2">
        <v>70574667</v>
      </c>
      <c r="F137" s="2" t="s">
        <v>4</v>
      </c>
      <c r="G137" s="2" t="s">
        <v>5</v>
      </c>
      <c r="H137" s="25">
        <v>43428</v>
      </c>
      <c r="I137" s="17">
        <f t="shared" ca="1" si="2"/>
        <v>346</v>
      </c>
      <c r="J137" s="2" t="s">
        <v>204</v>
      </c>
      <c r="K137" s="2" t="s">
        <v>205</v>
      </c>
      <c r="N137" s="28"/>
    </row>
    <row r="138" spans="1:14" x14ac:dyDescent="0.25">
      <c r="A138" s="2" t="s">
        <v>402</v>
      </c>
      <c r="B138" s="1" t="s">
        <v>44</v>
      </c>
      <c r="C138" s="2" t="s">
        <v>2</v>
      </c>
      <c r="D138" s="2" t="s">
        <v>3</v>
      </c>
      <c r="E138" s="2">
        <v>70574663</v>
      </c>
      <c r="F138" s="2" t="s">
        <v>4</v>
      </c>
      <c r="G138" s="2" t="s">
        <v>5</v>
      </c>
      <c r="H138" s="25">
        <v>43031</v>
      </c>
      <c r="I138" s="17">
        <f t="shared" ca="1" si="2"/>
        <v>-51</v>
      </c>
      <c r="J138" s="2" t="s">
        <v>204</v>
      </c>
      <c r="K138" s="2" t="s">
        <v>205</v>
      </c>
      <c r="L138" s="25">
        <v>43073</v>
      </c>
      <c r="N138" s="28"/>
    </row>
    <row r="139" spans="1:14" x14ac:dyDescent="0.25">
      <c r="A139" s="2" t="s">
        <v>403</v>
      </c>
      <c r="B139" s="1" t="s">
        <v>45</v>
      </c>
      <c r="C139" s="2" t="s">
        <v>2</v>
      </c>
      <c r="D139" s="2" t="s">
        <v>3</v>
      </c>
      <c r="E139" s="2">
        <v>70574664</v>
      </c>
      <c r="F139" s="2" t="s">
        <v>4</v>
      </c>
      <c r="G139" s="2" t="s">
        <v>5</v>
      </c>
      <c r="H139" s="25">
        <v>43428</v>
      </c>
      <c r="I139" s="17">
        <f t="shared" ca="1" si="2"/>
        <v>346</v>
      </c>
      <c r="J139" s="2" t="s">
        <v>204</v>
      </c>
      <c r="K139" s="2" t="s">
        <v>205</v>
      </c>
      <c r="N139" s="28"/>
    </row>
    <row r="140" spans="1:14" x14ac:dyDescent="0.25">
      <c r="A140" s="2" t="s">
        <v>404</v>
      </c>
      <c r="B140" s="1" t="s">
        <v>46</v>
      </c>
      <c r="C140" s="2" t="s">
        <v>2</v>
      </c>
      <c r="D140" s="2" t="s">
        <v>3</v>
      </c>
      <c r="E140" s="2">
        <v>70574666</v>
      </c>
      <c r="F140" s="2" t="s">
        <v>4</v>
      </c>
      <c r="G140" s="2" t="s">
        <v>5</v>
      </c>
      <c r="H140" s="25">
        <v>43085</v>
      </c>
      <c r="I140" s="17">
        <f t="shared" ca="1" si="2"/>
        <v>3</v>
      </c>
      <c r="J140" s="2" t="s">
        <v>204</v>
      </c>
      <c r="K140" s="2" t="s">
        <v>205</v>
      </c>
      <c r="N140" s="28"/>
    </row>
    <row r="141" spans="1:14" x14ac:dyDescent="0.25">
      <c r="A141" s="2" t="s">
        <v>405</v>
      </c>
      <c r="B141" s="1" t="s">
        <v>47</v>
      </c>
      <c r="C141" s="2" t="s">
        <v>2</v>
      </c>
      <c r="D141" s="2" t="s">
        <v>3</v>
      </c>
      <c r="E141" s="2">
        <v>70574665</v>
      </c>
      <c r="F141" s="2" t="s">
        <v>4</v>
      </c>
      <c r="G141" s="2" t="s">
        <v>5</v>
      </c>
      <c r="H141" s="25">
        <v>43428</v>
      </c>
      <c r="I141" s="17">
        <f t="shared" ca="1" si="2"/>
        <v>346</v>
      </c>
      <c r="J141" s="2" t="s">
        <v>204</v>
      </c>
      <c r="K141" s="2" t="s">
        <v>205</v>
      </c>
      <c r="N141" s="28"/>
    </row>
    <row r="142" spans="1:14" x14ac:dyDescent="0.25">
      <c r="A142" s="2" t="s">
        <v>406</v>
      </c>
      <c r="B142" s="1" t="s">
        <v>49</v>
      </c>
      <c r="C142" s="2" t="s">
        <v>2</v>
      </c>
      <c r="D142" s="2" t="s">
        <v>51</v>
      </c>
      <c r="E142" s="2">
        <v>10206423</v>
      </c>
      <c r="F142" s="2" t="s">
        <v>4</v>
      </c>
      <c r="G142" s="2" t="s">
        <v>52</v>
      </c>
      <c r="H142" s="25">
        <v>43414</v>
      </c>
      <c r="I142" s="17">
        <f t="shared" ca="1" si="2"/>
        <v>332</v>
      </c>
      <c r="J142" s="2" t="s">
        <v>204</v>
      </c>
      <c r="K142" s="2" t="s">
        <v>205</v>
      </c>
      <c r="N142" s="28"/>
    </row>
    <row r="143" spans="1:14" x14ac:dyDescent="0.25">
      <c r="A143" s="2" t="s">
        <v>407</v>
      </c>
      <c r="B143" s="1" t="s">
        <v>50</v>
      </c>
      <c r="C143" s="2" t="s">
        <v>2</v>
      </c>
      <c r="D143" s="2" t="s">
        <v>51</v>
      </c>
      <c r="E143" s="2">
        <v>10206424</v>
      </c>
      <c r="F143" s="2" t="s">
        <v>4</v>
      </c>
      <c r="G143" s="2" t="s">
        <v>52</v>
      </c>
      <c r="H143" s="25">
        <v>43414</v>
      </c>
      <c r="I143" s="17">
        <f t="shared" ca="1" si="2"/>
        <v>332</v>
      </c>
      <c r="J143" s="2" t="s">
        <v>204</v>
      </c>
      <c r="K143" s="2" t="s">
        <v>205</v>
      </c>
      <c r="N143" s="28"/>
    </row>
    <row r="144" spans="1:14" x14ac:dyDescent="0.25">
      <c r="A144" s="2" t="s">
        <v>343</v>
      </c>
      <c r="B144" s="6" t="s">
        <v>222</v>
      </c>
      <c r="C144" s="1" t="s">
        <v>232</v>
      </c>
      <c r="D144" s="2" t="s">
        <v>499</v>
      </c>
      <c r="E144" s="2" t="s">
        <v>500</v>
      </c>
      <c r="F144" s="9" t="s">
        <v>234</v>
      </c>
      <c r="G144" s="2" t="s">
        <v>239</v>
      </c>
      <c r="H144" s="25">
        <v>43186</v>
      </c>
      <c r="I144" s="17">
        <f t="shared" ca="1" si="2"/>
        <v>104</v>
      </c>
      <c r="J144" s="6" t="s">
        <v>142</v>
      </c>
      <c r="K144" s="2" t="s">
        <v>151</v>
      </c>
      <c r="N144" s="28"/>
    </row>
    <row r="145" spans="1:14" x14ac:dyDescent="0.25">
      <c r="A145" s="2" t="s">
        <v>344</v>
      </c>
      <c r="B145" s="1" t="s">
        <v>220</v>
      </c>
      <c r="C145" s="1" t="s">
        <v>232</v>
      </c>
      <c r="D145" s="2" t="s">
        <v>499</v>
      </c>
      <c r="E145" s="2" t="s">
        <v>435</v>
      </c>
      <c r="F145" s="9" t="s">
        <v>234</v>
      </c>
      <c r="G145" s="2" t="s">
        <v>239</v>
      </c>
      <c r="H145" s="25">
        <v>43428</v>
      </c>
      <c r="I145" s="17">
        <f t="shared" ca="1" si="2"/>
        <v>346</v>
      </c>
      <c r="J145" s="3" t="s">
        <v>141</v>
      </c>
      <c r="K145" s="2" t="s">
        <v>150</v>
      </c>
      <c r="N145" s="28"/>
    </row>
    <row r="146" spans="1:14" x14ac:dyDescent="0.25">
      <c r="A146" s="2" t="s">
        <v>345</v>
      </c>
      <c r="B146" s="9" t="s">
        <v>223</v>
      </c>
      <c r="C146" s="1" t="s">
        <v>232</v>
      </c>
      <c r="D146" s="2" t="s">
        <v>499</v>
      </c>
      <c r="E146" s="2" t="s">
        <v>430</v>
      </c>
      <c r="F146" s="9" t="s">
        <v>234</v>
      </c>
      <c r="G146" s="2" t="s">
        <v>239</v>
      </c>
      <c r="H146" s="25">
        <v>43428</v>
      </c>
      <c r="I146" s="17">
        <f t="shared" ca="1" si="2"/>
        <v>346</v>
      </c>
      <c r="J146" s="9" t="s">
        <v>204</v>
      </c>
      <c r="K146" s="2" t="s">
        <v>205</v>
      </c>
      <c r="N146" s="28"/>
    </row>
    <row r="147" spans="1:14" x14ac:dyDescent="0.25">
      <c r="A147" s="2" t="s">
        <v>346</v>
      </c>
      <c r="B147" s="9" t="s">
        <v>218</v>
      </c>
      <c r="C147" s="9" t="s">
        <v>231</v>
      </c>
      <c r="D147" s="2" t="s">
        <v>433</v>
      </c>
      <c r="E147" s="2" t="s">
        <v>434</v>
      </c>
      <c r="F147" s="9" t="s">
        <v>234</v>
      </c>
      <c r="G147" s="2" t="s">
        <v>239</v>
      </c>
      <c r="H147" s="25">
        <v>43397</v>
      </c>
      <c r="I147" s="17">
        <f t="shared" ca="1" si="2"/>
        <v>315</v>
      </c>
      <c r="J147" s="9" t="s">
        <v>204</v>
      </c>
      <c r="K147" s="2" t="s">
        <v>205</v>
      </c>
      <c r="N147" s="28"/>
    </row>
    <row r="148" spans="1:14" x14ac:dyDescent="0.25">
      <c r="A148" s="2" t="s">
        <v>347</v>
      </c>
      <c r="B148" s="9" t="s">
        <v>219</v>
      </c>
      <c r="C148" s="1" t="s">
        <v>232</v>
      </c>
      <c r="D148" s="2" t="s">
        <v>499</v>
      </c>
      <c r="F148" s="9" t="s">
        <v>234</v>
      </c>
      <c r="G148" s="2" t="s">
        <v>239</v>
      </c>
      <c r="H148" s="25">
        <v>43299</v>
      </c>
      <c r="I148" s="17">
        <f t="shared" ca="1" si="2"/>
        <v>217</v>
      </c>
      <c r="J148" s="9" t="s">
        <v>204</v>
      </c>
      <c r="K148" s="2" t="s">
        <v>205</v>
      </c>
      <c r="N148" s="28"/>
    </row>
    <row r="149" spans="1:14" x14ac:dyDescent="0.25">
      <c r="A149" s="2" t="s">
        <v>348</v>
      </c>
      <c r="B149" s="9" t="s">
        <v>221</v>
      </c>
      <c r="C149" s="1" t="s">
        <v>232</v>
      </c>
      <c r="D149" s="2" t="s">
        <v>499</v>
      </c>
      <c r="F149" s="9" t="s">
        <v>234</v>
      </c>
      <c r="G149" s="2" t="s">
        <v>239</v>
      </c>
      <c r="H149" s="25">
        <v>43269</v>
      </c>
      <c r="I149" s="17">
        <f t="shared" ca="1" si="2"/>
        <v>187</v>
      </c>
      <c r="J149" s="9" t="s">
        <v>80</v>
      </c>
      <c r="K149" s="2" t="s">
        <v>25</v>
      </c>
      <c r="N149" s="28"/>
    </row>
    <row r="150" spans="1:14" x14ac:dyDescent="0.25">
      <c r="A150" s="2" t="s">
        <v>349</v>
      </c>
      <c r="B150" s="9" t="s">
        <v>224</v>
      </c>
      <c r="C150" s="1" t="s">
        <v>232</v>
      </c>
      <c r="D150" s="2" t="s">
        <v>499</v>
      </c>
      <c r="E150" s="2" t="s">
        <v>431</v>
      </c>
      <c r="F150" s="9" t="s">
        <v>234</v>
      </c>
      <c r="G150" s="2" t="s">
        <v>239</v>
      </c>
      <c r="H150" s="25">
        <v>43428</v>
      </c>
      <c r="I150" s="17">
        <f t="shared" ca="1" si="2"/>
        <v>346</v>
      </c>
      <c r="J150" s="9" t="s">
        <v>204</v>
      </c>
      <c r="K150" s="2" t="s">
        <v>205</v>
      </c>
      <c r="N150" s="28"/>
    </row>
    <row r="151" spans="1:14" x14ac:dyDescent="0.25">
      <c r="A151" s="2" t="s">
        <v>350</v>
      </c>
      <c r="B151" s="9" t="s">
        <v>225</v>
      </c>
      <c r="C151" s="1" t="s">
        <v>232</v>
      </c>
      <c r="D151" s="2" t="s">
        <v>499</v>
      </c>
      <c r="E151" s="2" t="s">
        <v>439</v>
      </c>
      <c r="F151" s="9" t="s">
        <v>234</v>
      </c>
      <c r="G151" s="2" t="s">
        <v>239</v>
      </c>
      <c r="H151" s="25">
        <v>43428</v>
      </c>
      <c r="I151" s="17">
        <f t="shared" ca="1" si="2"/>
        <v>346</v>
      </c>
      <c r="J151" s="9" t="s">
        <v>139</v>
      </c>
      <c r="K151" s="2" t="s">
        <v>148</v>
      </c>
      <c r="N151" s="28"/>
    </row>
    <row r="152" spans="1:14" x14ac:dyDescent="0.25">
      <c r="A152" s="2" t="s">
        <v>351</v>
      </c>
      <c r="B152" s="9" t="s">
        <v>226</v>
      </c>
      <c r="C152" s="1" t="s">
        <v>232</v>
      </c>
      <c r="D152" s="2" t="s">
        <v>499</v>
      </c>
      <c r="E152" s="2" t="s">
        <v>432</v>
      </c>
      <c r="F152" s="9" t="s">
        <v>234</v>
      </c>
      <c r="G152" s="2" t="s">
        <v>239</v>
      </c>
      <c r="H152" s="25">
        <v>43428</v>
      </c>
      <c r="I152" s="17">
        <f t="shared" ca="1" si="2"/>
        <v>346</v>
      </c>
      <c r="J152" s="9" t="s">
        <v>38</v>
      </c>
      <c r="K152" s="2" t="s">
        <v>30</v>
      </c>
      <c r="N152" s="28"/>
    </row>
    <row r="153" spans="1:14" x14ac:dyDescent="0.25">
      <c r="A153" s="2" t="s">
        <v>436</v>
      </c>
      <c r="B153" s="2" t="s">
        <v>437</v>
      </c>
      <c r="C153" s="2" t="s">
        <v>232</v>
      </c>
      <c r="D153" s="2" t="s">
        <v>499</v>
      </c>
      <c r="E153" s="2" t="s">
        <v>438</v>
      </c>
      <c r="F153" s="2" t="s">
        <v>234</v>
      </c>
      <c r="G153" s="2" t="s">
        <v>239</v>
      </c>
      <c r="H153" s="25">
        <v>43085</v>
      </c>
      <c r="I153" s="17">
        <f t="shared" ca="1" si="2"/>
        <v>3</v>
      </c>
      <c r="J153" s="2" t="s">
        <v>139</v>
      </c>
      <c r="K153" s="2" t="s">
        <v>148</v>
      </c>
      <c r="L153" s="25">
        <v>43073</v>
      </c>
      <c r="N153" s="28"/>
    </row>
    <row r="154" spans="1:14" x14ac:dyDescent="0.25">
      <c r="B154" s="9" t="s">
        <v>509</v>
      </c>
      <c r="C154" s="1" t="s">
        <v>232</v>
      </c>
      <c r="D154" s="2" t="s">
        <v>510</v>
      </c>
      <c r="E154" s="2" t="s">
        <v>511</v>
      </c>
      <c r="F154" s="9" t="s">
        <v>234</v>
      </c>
      <c r="G154" s="2" t="s">
        <v>239</v>
      </c>
      <c r="I154" s="17" t="str">
        <f t="shared" ca="1" si="2"/>
        <v/>
      </c>
      <c r="J154" s="9" t="s">
        <v>204</v>
      </c>
      <c r="K154" s="2" t="s">
        <v>205</v>
      </c>
      <c r="N154" s="28"/>
    </row>
    <row r="155" spans="1:14" x14ac:dyDescent="0.25">
      <c r="B155" s="9" t="s">
        <v>512</v>
      </c>
      <c r="C155" s="1" t="s">
        <v>179</v>
      </c>
      <c r="D155" s="2" t="s">
        <v>504</v>
      </c>
      <c r="E155" s="2" t="s">
        <v>505</v>
      </c>
      <c r="F155" s="9" t="s">
        <v>180</v>
      </c>
      <c r="G155" s="2" t="s">
        <v>506</v>
      </c>
      <c r="I155" s="17" t="str">
        <f t="shared" ca="1" si="2"/>
        <v/>
      </c>
      <c r="J155" s="9" t="s">
        <v>204</v>
      </c>
      <c r="K155" s="2" t="s">
        <v>205</v>
      </c>
      <c r="N155" s="28"/>
    </row>
    <row r="156" spans="1:14" x14ac:dyDescent="0.25">
      <c r="B156" s="9"/>
      <c r="C156" s="1"/>
      <c r="F156" s="9"/>
      <c r="I156" s="17" t="str">
        <f t="shared" ca="1" si="2"/>
        <v/>
      </c>
      <c r="J156" s="9"/>
      <c r="N156" s="28"/>
    </row>
    <row r="157" spans="1:14" x14ac:dyDescent="0.25">
      <c r="B157" s="9"/>
      <c r="C157" s="1"/>
      <c r="F157" s="9"/>
      <c r="I157" s="17" t="str">
        <f t="shared" ca="1" si="2"/>
        <v/>
      </c>
      <c r="J157" s="9"/>
      <c r="N157" s="28"/>
    </row>
    <row r="158" spans="1:14" x14ac:dyDescent="0.25">
      <c r="B158" s="9"/>
      <c r="C158" s="1"/>
      <c r="F158" s="9"/>
      <c r="I158" s="17" t="str">
        <f t="shared" ca="1" si="2"/>
        <v/>
      </c>
      <c r="J158" s="9"/>
      <c r="N158" s="28"/>
    </row>
    <row r="159" spans="1:14" x14ac:dyDescent="0.25">
      <c r="B159" s="9"/>
      <c r="C159" s="1"/>
      <c r="F159" s="9"/>
      <c r="I159" s="17" t="str">
        <f t="shared" ca="1" si="2"/>
        <v/>
      </c>
      <c r="J159" s="9"/>
      <c r="N159" s="28"/>
    </row>
    <row r="160" spans="1:14" x14ac:dyDescent="0.25">
      <c r="B160" s="9"/>
      <c r="C160" s="1"/>
      <c r="F160" s="9"/>
      <c r="I160" s="17" t="str">
        <f t="shared" ca="1" si="2"/>
        <v/>
      </c>
      <c r="J160" s="9"/>
      <c r="N160" s="28"/>
    </row>
    <row r="161" spans="2:14" x14ac:dyDescent="0.25">
      <c r="B161" s="9"/>
      <c r="C161" s="1"/>
      <c r="F161" s="9"/>
      <c r="I161" s="17" t="str">
        <f t="shared" ca="1" si="2"/>
        <v/>
      </c>
      <c r="J161" s="9"/>
      <c r="N161" s="28"/>
    </row>
    <row r="162" spans="2:14" x14ac:dyDescent="0.25">
      <c r="B162" s="9"/>
      <c r="C162" s="1"/>
      <c r="F162" s="9"/>
      <c r="I162" s="17" t="str">
        <f t="shared" ca="1" si="2"/>
        <v/>
      </c>
      <c r="J162" s="9"/>
      <c r="N162" s="28"/>
    </row>
    <row r="163" spans="2:14" x14ac:dyDescent="0.25">
      <c r="B163" s="9"/>
      <c r="C163" s="1"/>
      <c r="F163" s="9"/>
      <c r="I163" s="17" t="str">
        <f t="shared" ca="1" si="2"/>
        <v/>
      </c>
      <c r="J163" s="9"/>
      <c r="N163" s="28"/>
    </row>
    <row r="164" spans="2:14" x14ac:dyDescent="0.25">
      <c r="B164" s="9"/>
      <c r="C164" s="1"/>
      <c r="F164" s="9"/>
      <c r="I164" s="17" t="str">
        <f t="shared" ca="1" si="2"/>
        <v/>
      </c>
      <c r="J164" s="9"/>
      <c r="N164" s="28"/>
    </row>
    <row r="165" spans="2:14" x14ac:dyDescent="0.25">
      <c r="B165" s="9"/>
      <c r="C165" s="1"/>
      <c r="F165" s="9"/>
      <c r="I165" s="17" t="str">
        <f t="shared" ca="1" si="2"/>
        <v/>
      </c>
      <c r="J165" s="9"/>
      <c r="N165" s="28"/>
    </row>
    <row r="166" spans="2:14" x14ac:dyDescent="0.25">
      <c r="B166" s="9"/>
      <c r="C166" s="1"/>
      <c r="F166" s="9"/>
      <c r="I166" s="17" t="str">
        <f t="shared" ca="1" si="2"/>
        <v/>
      </c>
      <c r="J166" s="9"/>
      <c r="N166" s="28"/>
    </row>
    <row r="167" spans="2:14" x14ac:dyDescent="0.25">
      <c r="B167" s="9"/>
      <c r="C167" s="1"/>
      <c r="F167" s="9"/>
      <c r="I167" s="17" t="str">
        <f t="shared" ca="1" si="2"/>
        <v/>
      </c>
      <c r="J167" s="9"/>
      <c r="N167" s="28"/>
    </row>
    <row r="168" spans="2:14" x14ac:dyDescent="0.25">
      <c r="B168" s="9"/>
      <c r="C168" s="1"/>
      <c r="F168" s="9"/>
      <c r="I168" s="17" t="str">
        <f t="shared" ca="1" si="2"/>
        <v/>
      </c>
      <c r="J168" s="9"/>
      <c r="N168" s="28"/>
    </row>
    <row r="169" spans="2:14" x14ac:dyDescent="0.25">
      <c r="B169" s="9"/>
      <c r="C169" s="1"/>
      <c r="F169" s="9"/>
      <c r="I169" s="17" t="str">
        <f t="shared" ca="1" si="2"/>
        <v/>
      </c>
      <c r="J169" s="9"/>
      <c r="N169" s="28"/>
    </row>
    <row r="170" spans="2:14" x14ac:dyDescent="0.25">
      <c r="B170" s="9"/>
      <c r="C170" s="1"/>
      <c r="F170" s="9"/>
      <c r="I170" s="17" t="str">
        <f t="shared" ca="1" si="2"/>
        <v/>
      </c>
      <c r="J170" s="9"/>
      <c r="N170" s="28"/>
    </row>
    <row r="171" spans="2:14" x14ac:dyDescent="0.25">
      <c r="B171" s="9"/>
      <c r="C171" s="1"/>
      <c r="F171" s="9"/>
      <c r="I171" s="17" t="str">
        <f t="shared" ca="1" si="2"/>
        <v/>
      </c>
      <c r="J171" s="9"/>
      <c r="N171" s="28"/>
    </row>
    <row r="172" spans="2:14" x14ac:dyDescent="0.25">
      <c r="B172" s="9"/>
      <c r="C172" s="1"/>
      <c r="F172" s="9"/>
      <c r="I172" s="17" t="str">
        <f t="shared" ca="1" si="2"/>
        <v/>
      </c>
      <c r="J172" s="9"/>
      <c r="N172" s="28"/>
    </row>
    <row r="173" spans="2:14" x14ac:dyDescent="0.25">
      <c r="B173" s="9"/>
      <c r="C173" s="1"/>
      <c r="F173" s="9"/>
      <c r="I173" s="17" t="str">
        <f t="shared" ca="1" si="2"/>
        <v/>
      </c>
      <c r="J173" s="9"/>
      <c r="N173" s="28"/>
    </row>
    <row r="174" spans="2:14" x14ac:dyDescent="0.25">
      <c r="B174" s="9"/>
      <c r="C174" s="1"/>
      <c r="F174" s="9"/>
      <c r="I174" s="17" t="str">
        <f t="shared" ca="1" si="2"/>
        <v/>
      </c>
      <c r="J174" s="9"/>
      <c r="N174" s="28"/>
    </row>
    <row r="175" spans="2:14" x14ac:dyDescent="0.25">
      <c r="B175" s="9"/>
      <c r="C175" s="1"/>
      <c r="F175" s="9"/>
      <c r="I175" s="17" t="str">
        <f t="shared" ca="1" si="2"/>
        <v/>
      </c>
      <c r="J175" s="9"/>
      <c r="N175" s="28"/>
    </row>
    <row r="176" spans="2:14" x14ac:dyDescent="0.25">
      <c r="B176" s="9"/>
      <c r="C176" s="1"/>
      <c r="F176" s="9"/>
      <c r="I176" s="17" t="str">
        <f t="shared" ca="1" si="2"/>
        <v/>
      </c>
      <c r="J176" s="9"/>
      <c r="N176" s="28"/>
    </row>
    <row r="177" spans="2:14" x14ac:dyDescent="0.25">
      <c r="B177" s="9"/>
      <c r="C177" s="1"/>
      <c r="F177" s="9"/>
      <c r="I177" s="17" t="str">
        <f t="shared" ca="1" si="2"/>
        <v/>
      </c>
      <c r="J177" s="9"/>
      <c r="N177" s="28"/>
    </row>
    <row r="178" spans="2:14" x14ac:dyDescent="0.25">
      <c r="B178" s="9"/>
      <c r="C178" s="1"/>
      <c r="F178" s="9"/>
      <c r="I178" s="17" t="str">
        <f t="shared" ca="1" si="2"/>
        <v/>
      </c>
      <c r="J178" s="9"/>
      <c r="N178" s="28"/>
    </row>
    <row r="179" spans="2:14" x14ac:dyDescent="0.25">
      <c r="B179" s="9"/>
      <c r="C179" s="1"/>
      <c r="F179" s="9"/>
      <c r="I179" s="17" t="str">
        <f t="shared" ca="1" si="2"/>
        <v/>
      </c>
      <c r="J179" s="9"/>
      <c r="N179" s="28"/>
    </row>
    <row r="180" spans="2:14" x14ac:dyDescent="0.25">
      <c r="B180" s="9"/>
      <c r="C180" s="1"/>
      <c r="F180" s="9"/>
      <c r="I180" s="17" t="str">
        <f t="shared" ca="1" si="2"/>
        <v/>
      </c>
      <c r="J180" s="9"/>
      <c r="N180" s="28"/>
    </row>
    <row r="181" spans="2:14" x14ac:dyDescent="0.25">
      <c r="B181" s="9"/>
      <c r="C181" s="1"/>
      <c r="F181" s="9"/>
      <c r="I181" s="17" t="str">
        <f t="shared" ca="1" si="2"/>
        <v/>
      </c>
      <c r="J181" s="9"/>
      <c r="N181" s="28"/>
    </row>
    <row r="182" spans="2:14" x14ac:dyDescent="0.25">
      <c r="B182" s="9"/>
      <c r="C182" s="1"/>
      <c r="F182" s="9"/>
      <c r="I182" s="17" t="str">
        <f t="shared" ca="1" si="2"/>
        <v/>
      </c>
      <c r="J182" s="9"/>
      <c r="N182" s="28"/>
    </row>
    <row r="183" spans="2:14" x14ac:dyDescent="0.25">
      <c r="B183" s="9"/>
      <c r="C183" s="1"/>
      <c r="F183" s="9"/>
      <c r="I183" s="17" t="str">
        <f t="shared" ca="1" si="2"/>
        <v/>
      </c>
      <c r="J183" s="9"/>
      <c r="N183" s="28"/>
    </row>
    <row r="184" spans="2:14" x14ac:dyDescent="0.25">
      <c r="B184" s="9"/>
      <c r="C184" s="1"/>
      <c r="F184" s="9"/>
      <c r="I184" s="17" t="str">
        <f t="shared" ca="1" si="2"/>
        <v/>
      </c>
      <c r="J184" s="9"/>
      <c r="N184" s="28"/>
    </row>
    <row r="185" spans="2:14" x14ac:dyDescent="0.25">
      <c r="B185" s="9"/>
      <c r="C185" s="1"/>
      <c r="F185" s="9"/>
      <c r="I185" s="17" t="str">
        <f t="shared" ca="1" si="2"/>
        <v/>
      </c>
      <c r="J185" s="9"/>
      <c r="N185" s="28"/>
    </row>
    <row r="186" spans="2:14" x14ac:dyDescent="0.25">
      <c r="B186" s="9"/>
      <c r="C186" s="1"/>
      <c r="F186" s="9"/>
      <c r="I186" s="17" t="str">
        <f t="shared" ca="1" si="2"/>
        <v/>
      </c>
      <c r="J186" s="9"/>
      <c r="N186" s="28"/>
    </row>
    <row r="187" spans="2:14" x14ac:dyDescent="0.25">
      <c r="B187" s="9"/>
      <c r="C187" s="1"/>
      <c r="F187" s="9"/>
      <c r="I187" s="17" t="str">
        <f t="shared" ca="1" si="2"/>
        <v/>
      </c>
      <c r="J187" s="9"/>
      <c r="N187" s="28"/>
    </row>
    <row r="188" spans="2:14" x14ac:dyDescent="0.25">
      <c r="B188" s="9"/>
      <c r="C188" s="1"/>
      <c r="F188" s="9"/>
      <c r="I188" s="17" t="str">
        <f t="shared" ca="1" si="2"/>
        <v/>
      </c>
      <c r="J188" s="9"/>
      <c r="N188" s="28"/>
    </row>
    <row r="189" spans="2:14" x14ac:dyDescent="0.25">
      <c r="B189" s="9"/>
      <c r="C189" s="1"/>
      <c r="F189" s="9"/>
      <c r="I189" s="17" t="str">
        <f t="shared" ca="1" si="2"/>
        <v/>
      </c>
      <c r="J189" s="9"/>
      <c r="N189" s="28"/>
    </row>
    <row r="190" spans="2:14" x14ac:dyDescent="0.25">
      <c r="B190" s="9"/>
      <c r="C190" s="1"/>
      <c r="F190" s="9"/>
      <c r="I190" s="17" t="str">
        <f t="shared" ca="1" si="2"/>
        <v/>
      </c>
      <c r="J190" s="9"/>
      <c r="N190" s="28"/>
    </row>
    <row r="191" spans="2:14" x14ac:dyDescent="0.25">
      <c r="B191" s="9"/>
      <c r="C191" s="1"/>
      <c r="F191" s="9"/>
      <c r="I191" s="17" t="str">
        <f t="shared" ca="1" si="2"/>
        <v/>
      </c>
      <c r="J191" s="9"/>
      <c r="N191" s="28"/>
    </row>
    <row r="192" spans="2:14" x14ac:dyDescent="0.25">
      <c r="B192" s="9"/>
      <c r="C192" s="1"/>
      <c r="F192" s="9"/>
      <c r="I192" s="17" t="str">
        <f t="shared" ca="1" si="2"/>
        <v/>
      </c>
      <c r="J192" s="9"/>
      <c r="N192" s="28"/>
    </row>
    <row r="193" spans="2:14" x14ac:dyDescent="0.25">
      <c r="B193" s="9"/>
      <c r="C193" s="1"/>
      <c r="F193" s="9"/>
      <c r="I193" s="17" t="str">
        <f t="shared" ca="1" si="2"/>
        <v/>
      </c>
      <c r="J193" s="9"/>
      <c r="N193" s="28"/>
    </row>
    <row r="194" spans="2:14" x14ac:dyDescent="0.25">
      <c r="B194" s="9"/>
      <c r="C194" s="1"/>
      <c r="F194" s="9"/>
      <c r="I194" s="17" t="str">
        <f t="shared" ca="1" si="2"/>
        <v/>
      </c>
      <c r="J194" s="9"/>
      <c r="N194" s="28"/>
    </row>
    <row r="195" spans="2:14" x14ac:dyDescent="0.25">
      <c r="B195" s="9"/>
      <c r="C195" s="1"/>
      <c r="F195" s="9"/>
      <c r="I195" s="17" t="str">
        <f t="shared" ref="I195:I258" ca="1" si="3">IF(NOT(ISBLANK(H195)),IF(H195&lt;TODAY(),-DATEDIF(H195,TODAY(),"d"),DATEDIF(TODAY(),H195,"d")),"")</f>
        <v/>
      </c>
      <c r="J195" s="9"/>
      <c r="N195" s="28"/>
    </row>
    <row r="196" spans="2:14" x14ac:dyDescent="0.25">
      <c r="B196" s="9"/>
      <c r="C196" s="1"/>
      <c r="F196" s="9"/>
      <c r="I196" s="17" t="str">
        <f t="shared" ca="1" si="3"/>
        <v/>
      </c>
      <c r="J196" s="9"/>
      <c r="N196" s="28"/>
    </row>
    <row r="197" spans="2:14" x14ac:dyDescent="0.25">
      <c r="B197" s="9"/>
      <c r="C197" s="1"/>
      <c r="F197" s="9"/>
      <c r="I197" s="17" t="str">
        <f t="shared" ca="1" si="3"/>
        <v/>
      </c>
      <c r="J197" s="9"/>
      <c r="N197" s="28"/>
    </row>
    <row r="198" spans="2:14" x14ac:dyDescent="0.25">
      <c r="B198" s="9"/>
      <c r="C198" s="1"/>
      <c r="F198" s="9"/>
      <c r="I198" s="17" t="str">
        <f t="shared" ca="1" si="3"/>
        <v/>
      </c>
      <c r="J198" s="9"/>
      <c r="N198" s="28"/>
    </row>
    <row r="199" spans="2:14" x14ac:dyDescent="0.25">
      <c r="B199" s="9"/>
      <c r="C199" s="1"/>
      <c r="F199" s="9"/>
      <c r="I199" s="17" t="str">
        <f t="shared" ca="1" si="3"/>
        <v/>
      </c>
      <c r="J199" s="9"/>
      <c r="N199" s="28"/>
    </row>
    <row r="200" spans="2:14" x14ac:dyDescent="0.25">
      <c r="B200" s="9"/>
      <c r="C200" s="1"/>
      <c r="F200" s="9"/>
      <c r="I200" s="17" t="str">
        <f t="shared" ca="1" si="3"/>
        <v/>
      </c>
      <c r="J200" s="9"/>
      <c r="N200" s="28"/>
    </row>
    <row r="201" spans="2:14" x14ac:dyDescent="0.25">
      <c r="B201" s="9"/>
      <c r="C201" s="1"/>
      <c r="F201" s="9"/>
      <c r="I201" s="17" t="str">
        <f t="shared" ca="1" si="3"/>
        <v/>
      </c>
      <c r="J201" s="9"/>
      <c r="N201" s="28"/>
    </row>
    <row r="202" spans="2:14" x14ac:dyDescent="0.25">
      <c r="B202" s="9"/>
      <c r="C202" s="1"/>
      <c r="F202" s="9"/>
      <c r="I202" s="17" t="str">
        <f t="shared" ca="1" si="3"/>
        <v/>
      </c>
      <c r="J202" s="9"/>
      <c r="N202" s="28"/>
    </row>
    <row r="203" spans="2:14" x14ac:dyDescent="0.25">
      <c r="B203" s="9"/>
      <c r="C203" s="1"/>
      <c r="F203" s="9"/>
      <c r="I203" s="17" t="str">
        <f t="shared" ca="1" si="3"/>
        <v/>
      </c>
      <c r="J203" s="9"/>
      <c r="N203" s="28"/>
    </row>
    <row r="204" spans="2:14" x14ac:dyDescent="0.25">
      <c r="B204" s="9"/>
      <c r="C204" s="1"/>
      <c r="F204" s="9"/>
      <c r="I204" s="17" t="str">
        <f t="shared" ca="1" si="3"/>
        <v/>
      </c>
      <c r="J204" s="9"/>
      <c r="N204" s="28"/>
    </row>
    <row r="205" spans="2:14" x14ac:dyDescent="0.25">
      <c r="B205" s="9"/>
      <c r="C205" s="1"/>
      <c r="F205" s="9"/>
      <c r="I205" s="17" t="str">
        <f t="shared" ca="1" si="3"/>
        <v/>
      </c>
      <c r="J205" s="9"/>
      <c r="N205" s="28"/>
    </row>
    <row r="206" spans="2:14" x14ac:dyDescent="0.25">
      <c r="B206" s="9"/>
      <c r="C206" s="1"/>
      <c r="F206" s="9"/>
      <c r="I206" s="17" t="str">
        <f t="shared" ca="1" si="3"/>
        <v/>
      </c>
      <c r="J206" s="9"/>
      <c r="N206" s="28"/>
    </row>
    <row r="207" spans="2:14" x14ac:dyDescent="0.25">
      <c r="B207" s="9"/>
      <c r="C207" s="1"/>
      <c r="F207" s="9"/>
      <c r="I207" s="17" t="str">
        <f t="shared" ca="1" si="3"/>
        <v/>
      </c>
      <c r="J207" s="9"/>
      <c r="N207" s="28"/>
    </row>
    <row r="208" spans="2:14" x14ac:dyDescent="0.25">
      <c r="B208" s="9"/>
      <c r="C208" s="1"/>
      <c r="F208" s="9"/>
      <c r="I208" s="17" t="str">
        <f t="shared" ca="1" si="3"/>
        <v/>
      </c>
      <c r="J208" s="9"/>
      <c r="N208" s="28"/>
    </row>
    <row r="209" spans="2:14" x14ac:dyDescent="0.25">
      <c r="B209" s="9"/>
      <c r="C209" s="1"/>
      <c r="F209" s="9"/>
      <c r="I209" s="17" t="str">
        <f t="shared" ca="1" si="3"/>
        <v/>
      </c>
      <c r="J209" s="9"/>
      <c r="N209" s="28"/>
    </row>
    <row r="210" spans="2:14" x14ac:dyDescent="0.25">
      <c r="B210" s="9"/>
      <c r="C210" s="1"/>
      <c r="F210" s="9"/>
      <c r="I210" s="17" t="str">
        <f t="shared" ca="1" si="3"/>
        <v/>
      </c>
      <c r="J210" s="9"/>
      <c r="N210" s="28"/>
    </row>
    <row r="211" spans="2:14" x14ac:dyDescent="0.25">
      <c r="B211" s="9"/>
      <c r="C211" s="1"/>
      <c r="F211" s="9"/>
      <c r="I211" s="17" t="str">
        <f t="shared" ca="1" si="3"/>
        <v/>
      </c>
      <c r="J211" s="9"/>
      <c r="N211" s="28"/>
    </row>
    <row r="212" spans="2:14" x14ac:dyDescent="0.25">
      <c r="B212" s="9"/>
      <c r="C212" s="1"/>
      <c r="F212" s="9"/>
      <c r="I212" s="17" t="str">
        <f t="shared" ca="1" si="3"/>
        <v/>
      </c>
      <c r="J212" s="9"/>
      <c r="N212" s="28"/>
    </row>
    <row r="213" spans="2:14" x14ac:dyDescent="0.25">
      <c r="B213" s="9"/>
      <c r="C213" s="1"/>
      <c r="F213" s="9"/>
      <c r="I213" s="17" t="str">
        <f t="shared" ca="1" si="3"/>
        <v/>
      </c>
      <c r="J213" s="9"/>
      <c r="N213" s="28"/>
    </row>
    <row r="214" spans="2:14" x14ac:dyDescent="0.25">
      <c r="B214" s="9"/>
      <c r="C214" s="1"/>
      <c r="F214" s="9"/>
      <c r="I214" s="17" t="str">
        <f t="shared" ca="1" si="3"/>
        <v/>
      </c>
      <c r="J214" s="9"/>
      <c r="N214" s="28"/>
    </row>
    <row r="215" spans="2:14" x14ac:dyDescent="0.25">
      <c r="B215" s="9"/>
      <c r="C215" s="1"/>
      <c r="F215" s="9"/>
      <c r="I215" s="17" t="str">
        <f t="shared" ca="1" si="3"/>
        <v/>
      </c>
      <c r="J215" s="9"/>
      <c r="N215" s="28"/>
    </row>
    <row r="216" spans="2:14" x14ac:dyDescent="0.25">
      <c r="B216" s="9"/>
      <c r="C216" s="1"/>
      <c r="F216" s="9"/>
      <c r="I216" s="17" t="str">
        <f t="shared" ca="1" si="3"/>
        <v/>
      </c>
      <c r="J216" s="9"/>
      <c r="N216" s="28"/>
    </row>
    <row r="217" spans="2:14" x14ac:dyDescent="0.25">
      <c r="B217" s="9"/>
      <c r="C217" s="1"/>
      <c r="F217" s="9"/>
      <c r="I217" s="17" t="str">
        <f t="shared" ca="1" si="3"/>
        <v/>
      </c>
      <c r="J217" s="9"/>
      <c r="N217" s="28"/>
    </row>
    <row r="218" spans="2:14" x14ac:dyDescent="0.25">
      <c r="B218" s="9"/>
      <c r="C218" s="1"/>
      <c r="F218" s="9"/>
      <c r="I218" s="17" t="str">
        <f t="shared" ca="1" si="3"/>
        <v/>
      </c>
      <c r="J218" s="9"/>
      <c r="N218" s="28"/>
    </row>
    <row r="219" spans="2:14" x14ac:dyDescent="0.25">
      <c r="B219" s="9"/>
      <c r="C219" s="1"/>
      <c r="F219" s="9"/>
      <c r="I219" s="17" t="str">
        <f t="shared" ca="1" si="3"/>
        <v/>
      </c>
      <c r="J219" s="9"/>
      <c r="N219" s="28"/>
    </row>
    <row r="220" spans="2:14" x14ac:dyDescent="0.25">
      <c r="B220" s="9"/>
      <c r="C220" s="1"/>
      <c r="F220" s="9"/>
      <c r="I220" s="17" t="str">
        <f t="shared" ca="1" si="3"/>
        <v/>
      </c>
      <c r="J220" s="9"/>
      <c r="N220" s="28"/>
    </row>
    <row r="221" spans="2:14" x14ac:dyDescent="0.25">
      <c r="B221" s="9"/>
      <c r="C221" s="1"/>
      <c r="F221" s="9"/>
      <c r="I221" s="17" t="str">
        <f t="shared" ca="1" si="3"/>
        <v/>
      </c>
      <c r="J221" s="9"/>
      <c r="N221" s="28"/>
    </row>
    <row r="222" spans="2:14" x14ac:dyDescent="0.25">
      <c r="B222" s="9"/>
      <c r="C222" s="1"/>
      <c r="F222" s="9"/>
      <c r="I222" s="17" t="str">
        <f t="shared" ca="1" si="3"/>
        <v/>
      </c>
      <c r="J222" s="9"/>
      <c r="N222" s="28"/>
    </row>
    <row r="223" spans="2:14" x14ac:dyDescent="0.25">
      <c r="B223" s="9"/>
      <c r="C223" s="1"/>
      <c r="F223" s="9"/>
      <c r="I223" s="17" t="str">
        <f t="shared" ca="1" si="3"/>
        <v/>
      </c>
      <c r="J223" s="9"/>
      <c r="N223" s="28"/>
    </row>
    <row r="224" spans="2:14" x14ac:dyDescent="0.25">
      <c r="B224" s="9"/>
      <c r="C224" s="1"/>
      <c r="F224" s="9"/>
      <c r="I224" s="17" t="str">
        <f t="shared" ca="1" si="3"/>
        <v/>
      </c>
      <c r="J224" s="9"/>
      <c r="N224" s="28"/>
    </row>
    <row r="225" spans="2:14" x14ac:dyDescent="0.25">
      <c r="B225" s="9"/>
      <c r="C225" s="1"/>
      <c r="F225" s="9"/>
      <c r="I225" s="17" t="str">
        <f t="shared" ca="1" si="3"/>
        <v/>
      </c>
      <c r="J225" s="9"/>
      <c r="N225" s="28"/>
    </row>
    <row r="226" spans="2:14" x14ac:dyDescent="0.25">
      <c r="B226" s="9"/>
      <c r="C226" s="1"/>
      <c r="F226" s="9"/>
      <c r="I226" s="17" t="str">
        <f t="shared" ca="1" si="3"/>
        <v/>
      </c>
      <c r="J226" s="9"/>
      <c r="N226" s="28"/>
    </row>
    <row r="227" spans="2:14" x14ac:dyDescent="0.25">
      <c r="B227" s="9"/>
      <c r="C227" s="1"/>
      <c r="F227" s="9"/>
      <c r="I227" s="17" t="str">
        <f t="shared" ca="1" si="3"/>
        <v/>
      </c>
      <c r="J227" s="9"/>
      <c r="N227" s="28"/>
    </row>
    <row r="228" spans="2:14" x14ac:dyDescent="0.25">
      <c r="B228" s="9"/>
      <c r="C228" s="1"/>
      <c r="F228" s="9"/>
      <c r="I228" s="17" t="str">
        <f t="shared" ca="1" si="3"/>
        <v/>
      </c>
      <c r="J228" s="9"/>
      <c r="N228" s="28"/>
    </row>
    <row r="229" spans="2:14" x14ac:dyDescent="0.25">
      <c r="B229" s="9"/>
      <c r="C229" s="1"/>
      <c r="F229" s="9"/>
      <c r="I229" s="17" t="str">
        <f t="shared" ca="1" si="3"/>
        <v/>
      </c>
      <c r="J229" s="9"/>
      <c r="N229" s="28"/>
    </row>
    <row r="230" spans="2:14" x14ac:dyDescent="0.25">
      <c r="B230" s="9"/>
      <c r="C230" s="1"/>
      <c r="F230" s="9"/>
      <c r="I230" s="17" t="str">
        <f t="shared" ca="1" si="3"/>
        <v/>
      </c>
      <c r="J230" s="9"/>
      <c r="N230" s="28"/>
    </row>
    <row r="231" spans="2:14" x14ac:dyDescent="0.25">
      <c r="B231" s="9"/>
      <c r="C231" s="1"/>
      <c r="F231" s="9"/>
      <c r="I231" s="17" t="str">
        <f t="shared" ca="1" si="3"/>
        <v/>
      </c>
      <c r="J231" s="9"/>
      <c r="N231" s="28"/>
    </row>
    <row r="232" spans="2:14" x14ac:dyDescent="0.25">
      <c r="B232" s="9"/>
      <c r="C232" s="1"/>
      <c r="F232" s="9"/>
      <c r="I232" s="17" t="str">
        <f t="shared" ca="1" si="3"/>
        <v/>
      </c>
      <c r="J232" s="9"/>
      <c r="N232" s="28"/>
    </row>
    <row r="233" spans="2:14" x14ac:dyDescent="0.25">
      <c r="B233" s="9"/>
      <c r="C233" s="1"/>
      <c r="F233" s="9"/>
      <c r="I233" s="17" t="str">
        <f t="shared" ca="1" si="3"/>
        <v/>
      </c>
      <c r="J233" s="9"/>
      <c r="N233" s="28"/>
    </row>
    <row r="234" spans="2:14" x14ac:dyDescent="0.25">
      <c r="B234" s="9"/>
      <c r="C234" s="1"/>
      <c r="F234" s="9"/>
      <c r="I234" s="17" t="str">
        <f t="shared" ca="1" si="3"/>
        <v/>
      </c>
      <c r="J234" s="9"/>
      <c r="N234" s="28"/>
    </row>
    <row r="235" spans="2:14" x14ac:dyDescent="0.25">
      <c r="B235" s="9"/>
      <c r="C235" s="1"/>
      <c r="F235" s="9"/>
      <c r="I235" s="17" t="str">
        <f t="shared" ca="1" si="3"/>
        <v/>
      </c>
      <c r="J235" s="9"/>
      <c r="N235" s="28"/>
    </row>
    <row r="236" spans="2:14" x14ac:dyDescent="0.25">
      <c r="B236" s="9"/>
      <c r="C236" s="1"/>
      <c r="F236" s="9"/>
      <c r="I236" s="17" t="str">
        <f t="shared" ca="1" si="3"/>
        <v/>
      </c>
      <c r="J236" s="9"/>
      <c r="N236" s="28"/>
    </row>
    <row r="237" spans="2:14" x14ac:dyDescent="0.25">
      <c r="B237" s="9"/>
      <c r="C237" s="1"/>
      <c r="F237" s="9"/>
      <c r="I237" s="17" t="str">
        <f t="shared" ca="1" si="3"/>
        <v/>
      </c>
      <c r="J237" s="9"/>
      <c r="N237" s="28"/>
    </row>
    <row r="238" spans="2:14" x14ac:dyDescent="0.25">
      <c r="B238" s="9"/>
      <c r="C238" s="1"/>
      <c r="F238" s="9"/>
      <c r="I238" s="17" t="str">
        <f t="shared" ca="1" si="3"/>
        <v/>
      </c>
      <c r="J238" s="9"/>
      <c r="N238" s="28"/>
    </row>
    <row r="239" spans="2:14" x14ac:dyDescent="0.25">
      <c r="B239" s="9"/>
      <c r="C239" s="1"/>
      <c r="F239" s="9"/>
      <c r="I239" s="17" t="str">
        <f t="shared" ca="1" si="3"/>
        <v/>
      </c>
      <c r="J239" s="9"/>
      <c r="N239" s="28"/>
    </row>
    <row r="240" spans="2:14" x14ac:dyDescent="0.25">
      <c r="B240" s="9"/>
      <c r="C240" s="1"/>
      <c r="F240" s="9"/>
      <c r="I240" s="17" t="str">
        <f t="shared" ca="1" si="3"/>
        <v/>
      </c>
      <c r="J240" s="9"/>
      <c r="N240" s="28"/>
    </row>
    <row r="241" spans="2:14" x14ac:dyDescent="0.25">
      <c r="B241" s="9"/>
      <c r="C241" s="1"/>
      <c r="F241" s="9"/>
      <c r="I241" s="17" t="str">
        <f t="shared" ca="1" si="3"/>
        <v/>
      </c>
      <c r="J241" s="9"/>
      <c r="N241" s="28"/>
    </row>
    <row r="242" spans="2:14" x14ac:dyDescent="0.25">
      <c r="B242" s="9"/>
      <c r="C242" s="1"/>
      <c r="F242" s="9"/>
      <c r="I242" s="17" t="str">
        <f t="shared" ca="1" si="3"/>
        <v/>
      </c>
      <c r="J242" s="9"/>
      <c r="N242" s="28"/>
    </row>
    <row r="243" spans="2:14" x14ac:dyDescent="0.25">
      <c r="B243" s="9"/>
      <c r="C243" s="1"/>
      <c r="F243" s="9"/>
      <c r="I243" s="17" t="str">
        <f t="shared" ca="1" si="3"/>
        <v/>
      </c>
      <c r="J243" s="9"/>
      <c r="N243" s="28"/>
    </row>
    <row r="244" spans="2:14" x14ac:dyDescent="0.25">
      <c r="B244" s="9"/>
      <c r="C244" s="1"/>
      <c r="F244" s="9"/>
      <c r="I244" s="17" t="str">
        <f t="shared" ca="1" si="3"/>
        <v/>
      </c>
      <c r="J244" s="9"/>
      <c r="N244" s="28"/>
    </row>
    <row r="245" spans="2:14" x14ac:dyDescent="0.25">
      <c r="B245" s="9"/>
      <c r="C245" s="1"/>
      <c r="F245" s="9"/>
      <c r="I245" s="17" t="str">
        <f t="shared" ca="1" si="3"/>
        <v/>
      </c>
      <c r="J245" s="9"/>
      <c r="N245" s="28"/>
    </row>
    <row r="246" spans="2:14" x14ac:dyDescent="0.25">
      <c r="B246" s="9"/>
      <c r="C246" s="1"/>
      <c r="F246" s="9"/>
      <c r="I246" s="17" t="str">
        <f t="shared" ca="1" si="3"/>
        <v/>
      </c>
      <c r="J246" s="9"/>
      <c r="N246" s="28"/>
    </row>
    <row r="247" spans="2:14" x14ac:dyDescent="0.25">
      <c r="B247" s="9"/>
      <c r="C247" s="1"/>
      <c r="F247" s="9"/>
      <c r="I247" s="17" t="str">
        <f t="shared" ca="1" si="3"/>
        <v/>
      </c>
      <c r="J247" s="9"/>
      <c r="N247" s="28"/>
    </row>
    <row r="248" spans="2:14" x14ac:dyDescent="0.25">
      <c r="B248" s="9"/>
      <c r="C248" s="1"/>
      <c r="F248" s="9"/>
      <c r="I248" s="17" t="str">
        <f t="shared" ca="1" si="3"/>
        <v/>
      </c>
      <c r="J248" s="9"/>
      <c r="N248" s="28"/>
    </row>
    <row r="249" spans="2:14" x14ac:dyDescent="0.25">
      <c r="B249" s="9"/>
      <c r="C249" s="1"/>
      <c r="F249" s="9"/>
      <c r="I249" s="17" t="str">
        <f t="shared" ca="1" si="3"/>
        <v/>
      </c>
      <c r="J249" s="9"/>
      <c r="N249" s="28"/>
    </row>
    <row r="250" spans="2:14" x14ac:dyDescent="0.25">
      <c r="B250" s="9"/>
      <c r="C250" s="1"/>
      <c r="F250" s="9"/>
      <c r="I250" s="17" t="str">
        <f t="shared" ca="1" si="3"/>
        <v/>
      </c>
      <c r="J250" s="9"/>
      <c r="N250" s="28"/>
    </row>
    <row r="251" spans="2:14" x14ac:dyDescent="0.25">
      <c r="B251" s="9"/>
      <c r="C251" s="1"/>
      <c r="F251" s="9"/>
      <c r="I251" s="17" t="str">
        <f t="shared" ca="1" si="3"/>
        <v/>
      </c>
      <c r="J251" s="9"/>
      <c r="N251" s="28"/>
    </row>
    <row r="252" spans="2:14" x14ac:dyDescent="0.25">
      <c r="B252" s="9"/>
      <c r="C252" s="1"/>
      <c r="F252" s="9"/>
      <c r="I252" s="17" t="str">
        <f t="shared" ca="1" si="3"/>
        <v/>
      </c>
      <c r="J252" s="9"/>
      <c r="N252" s="28"/>
    </row>
    <row r="253" spans="2:14" x14ac:dyDescent="0.25">
      <c r="B253" s="9"/>
      <c r="C253" s="1"/>
      <c r="F253" s="9"/>
      <c r="I253" s="17" t="str">
        <f t="shared" ca="1" si="3"/>
        <v/>
      </c>
      <c r="J253" s="9"/>
      <c r="N253" s="28"/>
    </row>
    <row r="254" spans="2:14" x14ac:dyDescent="0.25">
      <c r="B254" s="9"/>
      <c r="C254" s="1"/>
      <c r="F254" s="9"/>
      <c r="I254" s="17" t="str">
        <f t="shared" ca="1" si="3"/>
        <v/>
      </c>
      <c r="J254" s="9"/>
      <c r="N254" s="28"/>
    </row>
    <row r="255" spans="2:14" x14ac:dyDescent="0.25">
      <c r="B255" s="9"/>
      <c r="C255" s="1"/>
      <c r="F255" s="9"/>
      <c r="I255" s="17" t="str">
        <f t="shared" ca="1" si="3"/>
        <v/>
      </c>
      <c r="J255" s="9"/>
      <c r="N255" s="28"/>
    </row>
    <row r="256" spans="2:14" x14ac:dyDescent="0.25">
      <c r="B256" s="9"/>
      <c r="C256" s="1"/>
      <c r="F256" s="9"/>
      <c r="I256" s="17" t="str">
        <f t="shared" ca="1" si="3"/>
        <v/>
      </c>
      <c r="J256" s="9"/>
      <c r="N256" s="28"/>
    </row>
    <row r="257" spans="2:14" x14ac:dyDescent="0.25">
      <c r="B257" s="9"/>
      <c r="C257" s="1"/>
      <c r="F257" s="9"/>
      <c r="I257" s="17" t="str">
        <f t="shared" ca="1" si="3"/>
        <v/>
      </c>
      <c r="J257" s="9"/>
      <c r="N257" s="28"/>
    </row>
    <row r="258" spans="2:14" x14ac:dyDescent="0.25">
      <c r="B258" s="9"/>
      <c r="C258" s="1"/>
      <c r="F258" s="9"/>
      <c r="I258" s="17" t="str">
        <f t="shared" ca="1" si="3"/>
        <v/>
      </c>
      <c r="J258" s="9"/>
      <c r="N258" s="28"/>
    </row>
    <row r="259" spans="2:14" x14ac:dyDescent="0.25">
      <c r="B259" s="9"/>
      <c r="C259" s="1"/>
      <c r="F259" s="9"/>
      <c r="I259" s="17" t="str">
        <f t="shared" ref="I259:I322" ca="1" si="4">IF(NOT(ISBLANK(H259)),IF(H259&lt;TODAY(),-DATEDIF(H259,TODAY(),"d"),DATEDIF(TODAY(),H259,"d")),"")</f>
        <v/>
      </c>
      <c r="J259" s="9"/>
      <c r="N259" s="28"/>
    </row>
    <row r="260" spans="2:14" x14ac:dyDescent="0.25">
      <c r="B260" s="9"/>
      <c r="C260" s="1"/>
      <c r="F260" s="9"/>
      <c r="I260" s="17" t="str">
        <f t="shared" ca="1" si="4"/>
        <v/>
      </c>
      <c r="J260" s="9"/>
      <c r="N260" s="28"/>
    </row>
    <row r="261" spans="2:14" x14ac:dyDescent="0.25">
      <c r="B261" s="9"/>
      <c r="C261" s="1"/>
      <c r="F261" s="9"/>
      <c r="I261" s="17" t="str">
        <f t="shared" ca="1" si="4"/>
        <v/>
      </c>
      <c r="J261" s="9"/>
      <c r="N261" s="28"/>
    </row>
    <row r="262" spans="2:14" x14ac:dyDescent="0.25">
      <c r="B262" s="9"/>
      <c r="C262" s="1"/>
      <c r="F262" s="9"/>
      <c r="I262" s="17" t="str">
        <f t="shared" ca="1" si="4"/>
        <v/>
      </c>
      <c r="J262" s="9"/>
      <c r="N262" s="28"/>
    </row>
    <row r="263" spans="2:14" x14ac:dyDescent="0.25">
      <c r="B263" s="9"/>
      <c r="C263" s="1"/>
      <c r="F263" s="9"/>
      <c r="I263" s="17" t="str">
        <f t="shared" ca="1" si="4"/>
        <v/>
      </c>
      <c r="J263" s="9"/>
      <c r="N263" s="28"/>
    </row>
    <row r="264" spans="2:14" x14ac:dyDescent="0.25">
      <c r="B264" s="9"/>
      <c r="C264" s="1"/>
      <c r="F264" s="9"/>
      <c r="I264" s="17" t="str">
        <f t="shared" ca="1" si="4"/>
        <v/>
      </c>
      <c r="J264" s="9"/>
      <c r="N264" s="28"/>
    </row>
    <row r="265" spans="2:14" x14ac:dyDescent="0.25">
      <c r="B265" s="9"/>
      <c r="C265" s="1"/>
      <c r="F265" s="9"/>
      <c r="I265" s="17" t="str">
        <f t="shared" ca="1" si="4"/>
        <v/>
      </c>
      <c r="J265" s="9"/>
      <c r="N265" s="28"/>
    </row>
    <row r="266" spans="2:14" x14ac:dyDescent="0.25">
      <c r="B266" s="9"/>
      <c r="C266" s="1"/>
      <c r="F266" s="9"/>
      <c r="I266" s="17" t="str">
        <f t="shared" ca="1" si="4"/>
        <v/>
      </c>
      <c r="J266" s="9"/>
      <c r="N266" s="28"/>
    </row>
    <row r="267" spans="2:14" x14ac:dyDescent="0.25">
      <c r="B267" s="9"/>
      <c r="C267" s="1"/>
      <c r="F267" s="9"/>
      <c r="I267" s="17" t="str">
        <f t="shared" ca="1" si="4"/>
        <v/>
      </c>
      <c r="J267" s="9"/>
      <c r="N267" s="28"/>
    </row>
    <row r="268" spans="2:14" x14ac:dyDescent="0.25">
      <c r="B268" s="9"/>
      <c r="C268" s="1"/>
      <c r="F268" s="9"/>
      <c r="I268" s="17" t="str">
        <f t="shared" ca="1" si="4"/>
        <v/>
      </c>
      <c r="J268" s="9"/>
      <c r="N268" s="28"/>
    </row>
    <row r="269" spans="2:14" x14ac:dyDescent="0.25">
      <c r="B269" s="9"/>
      <c r="C269" s="1"/>
      <c r="F269" s="9"/>
      <c r="I269" s="17" t="str">
        <f t="shared" ca="1" si="4"/>
        <v/>
      </c>
      <c r="J269" s="9"/>
      <c r="N269" s="28"/>
    </row>
    <row r="270" spans="2:14" x14ac:dyDescent="0.25">
      <c r="B270" s="9"/>
      <c r="C270" s="1"/>
      <c r="F270" s="9"/>
      <c r="I270" s="17" t="str">
        <f t="shared" ca="1" si="4"/>
        <v/>
      </c>
      <c r="J270" s="9"/>
      <c r="N270" s="28"/>
    </row>
    <row r="271" spans="2:14" x14ac:dyDescent="0.25">
      <c r="B271" s="9"/>
      <c r="C271" s="1"/>
      <c r="F271" s="9"/>
      <c r="I271" s="17" t="str">
        <f t="shared" ca="1" si="4"/>
        <v/>
      </c>
      <c r="J271" s="9"/>
      <c r="N271" s="28"/>
    </row>
    <row r="272" spans="2:14" x14ac:dyDescent="0.25">
      <c r="B272" s="9"/>
      <c r="C272" s="1"/>
      <c r="F272" s="9"/>
      <c r="I272" s="17" t="str">
        <f t="shared" ca="1" si="4"/>
        <v/>
      </c>
      <c r="J272" s="9"/>
      <c r="N272" s="28"/>
    </row>
    <row r="273" spans="2:14" x14ac:dyDescent="0.25">
      <c r="B273" s="9"/>
      <c r="C273" s="1"/>
      <c r="F273" s="9"/>
      <c r="I273" s="17" t="str">
        <f t="shared" ca="1" si="4"/>
        <v/>
      </c>
      <c r="J273" s="9"/>
      <c r="N273" s="28"/>
    </row>
    <row r="274" spans="2:14" x14ac:dyDescent="0.25">
      <c r="B274" s="9"/>
      <c r="C274" s="1"/>
      <c r="F274" s="9"/>
      <c r="I274" s="17" t="str">
        <f t="shared" ca="1" si="4"/>
        <v/>
      </c>
      <c r="J274" s="9"/>
      <c r="N274" s="28"/>
    </row>
    <row r="275" spans="2:14" x14ac:dyDescent="0.25">
      <c r="B275" s="9"/>
      <c r="C275" s="1"/>
      <c r="F275" s="9"/>
      <c r="I275" s="17" t="str">
        <f t="shared" ca="1" si="4"/>
        <v/>
      </c>
      <c r="J275" s="9"/>
      <c r="N275" s="28"/>
    </row>
    <row r="276" spans="2:14" x14ac:dyDescent="0.25">
      <c r="B276" s="9"/>
      <c r="C276" s="1"/>
      <c r="F276" s="9"/>
      <c r="I276" s="17" t="str">
        <f t="shared" ca="1" si="4"/>
        <v/>
      </c>
      <c r="J276" s="9"/>
      <c r="N276" s="28"/>
    </row>
    <row r="277" spans="2:14" x14ac:dyDescent="0.25">
      <c r="B277" s="9"/>
      <c r="C277" s="1"/>
      <c r="F277" s="9"/>
      <c r="I277" s="17" t="str">
        <f t="shared" ca="1" si="4"/>
        <v/>
      </c>
      <c r="J277" s="9"/>
      <c r="N277" s="28"/>
    </row>
    <row r="278" spans="2:14" x14ac:dyDescent="0.25">
      <c r="B278" s="9"/>
      <c r="C278" s="1"/>
      <c r="F278" s="9"/>
      <c r="I278" s="17" t="str">
        <f t="shared" ca="1" si="4"/>
        <v/>
      </c>
      <c r="J278" s="9"/>
      <c r="N278" s="28"/>
    </row>
    <row r="279" spans="2:14" x14ac:dyDescent="0.25">
      <c r="B279" s="9"/>
      <c r="C279" s="1"/>
      <c r="F279" s="9"/>
      <c r="I279" s="17" t="str">
        <f t="shared" ca="1" si="4"/>
        <v/>
      </c>
      <c r="J279" s="9"/>
      <c r="N279" s="28"/>
    </row>
    <row r="280" spans="2:14" x14ac:dyDescent="0.25">
      <c r="B280" s="9"/>
      <c r="C280" s="1"/>
      <c r="F280" s="9"/>
      <c r="I280" s="17" t="str">
        <f t="shared" ca="1" si="4"/>
        <v/>
      </c>
      <c r="J280" s="9"/>
      <c r="N280" s="28"/>
    </row>
    <row r="281" spans="2:14" x14ac:dyDescent="0.25">
      <c r="B281" s="9"/>
      <c r="C281" s="1"/>
      <c r="F281" s="9"/>
      <c r="I281" s="17" t="str">
        <f t="shared" ca="1" si="4"/>
        <v/>
      </c>
      <c r="J281" s="9"/>
      <c r="N281" s="28"/>
    </row>
    <row r="282" spans="2:14" x14ac:dyDescent="0.25">
      <c r="B282" s="9"/>
      <c r="C282" s="1"/>
      <c r="F282" s="9"/>
      <c r="I282" s="17" t="str">
        <f t="shared" ca="1" si="4"/>
        <v/>
      </c>
      <c r="J282" s="9"/>
      <c r="N282" s="28"/>
    </row>
    <row r="283" spans="2:14" x14ac:dyDescent="0.25">
      <c r="B283" s="9"/>
      <c r="C283" s="1"/>
      <c r="F283" s="9"/>
      <c r="I283" s="17" t="str">
        <f t="shared" ca="1" si="4"/>
        <v/>
      </c>
      <c r="J283" s="9"/>
      <c r="N283" s="28"/>
    </row>
    <row r="284" spans="2:14" x14ac:dyDescent="0.25">
      <c r="B284" s="9"/>
      <c r="C284" s="1"/>
      <c r="F284" s="9"/>
      <c r="I284" s="17" t="str">
        <f t="shared" ca="1" si="4"/>
        <v/>
      </c>
      <c r="J284" s="9"/>
      <c r="N284" s="28"/>
    </row>
    <row r="285" spans="2:14" x14ac:dyDescent="0.25">
      <c r="B285" s="9"/>
      <c r="C285" s="1"/>
      <c r="F285" s="9"/>
      <c r="I285" s="17" t="str">
        <f t="shared" ca="1" si="4"/>
        <v/>
      </c>
      <c r="J285" s="9"/>
      <c r="N285" s="28"/>
    </row>
    <row r="286" spans="2:14" x14ac:dyDescent="0.25">
      <c r="B286" s="9"/>
      <c r="C286" s="1"/>
      <c r="F286" s="9"/>
      <c r="I286" s="17" t="str">
        <f t="shared" ca="1" si="4"/>
        <v/>
      </c>
      <c r="J286" s="9"/>
      <c r="N286" s="28"/>
    </row>
    <row r="287" spans="2:14" x14ac:dyDescent="0.25">
      <c r="B287" s="9"/>
      <c r="C287" s="1"/>
      <c r="F287" s="9"/>
      <c r="I287" s="17" t="str">
        <f t="shared" ca="1" si="4"/>
        <v/>
      </c>
      <c r="J287" s="9"/>
      <c r="N287" s="28"/>
    </row>
    <row r="288" spans="2:14" x14ac:dyDescent="0.25">
      <c r="B288" s="9"/>
      <c r="C288" s="1"/>
      <c r="F288" s="9"/>
      <c r="I288" s="17" t="str">
        <f t="shared" ca="1" si="4"/>
        <v/>
      </c>
      <c r="J288" s="9"/>
      <c r="N288" s="28"/>
    </row>
    <row r="289" spans="2:14" x14ac:dyDescent="0.25">
      <c r="B289" s="9"/>
      <c r="C289" s="1"/>
      <c r="F289" s="9"/>
      <c r="I289" s="17" t="str">
        <f t="shared" ca="1" si="4"/>
        <v/>
      </c>
      <c r="J289" s="9"/>
      <c r="N289" s="28"/>
    </row>
    <row r="290" spans="2:14" x14ac:dyDescent="0.25">
      <c r="B290" s="9"/>
      <c r="C290" s="1"/>
      <c r="F290" s="9"/>
      <c r="I290" s="17" t="str">
        <f t="shared" ca="1" si="4"/>
        <v/>
      </c>
      <c r="J290" s="9"/>
      <c r="N290" s="28"/>
    </row>
    <row r="291" spans="2:14" x14ac:dyDescent="0.25">
      <c r="B291" s="9"/>
      <c r="C291" s="1"/>
      <c r="F291" s="9"/>
      <c r="I291" s="17" t="str">
        <f t="shared" ca="1" si="4"/>
        <v/>
      </c>
      <c r="J291" s="9"/>
      <c r="N291" s="28"/>
    </row>
    <row r="292" spans="2:14" x14ac:dyDescent="0.25">
      <c r="B292" s="9"/>
      <c r="C292" s="1"/>
      <c r="F292" s="9"/>
      <c r="I292" s="17" t="str">
        <f t="shared" ca="1" si="4"/>
        <v/>
      </c>
      <c r="J292" s="9"/>
      <c r="N292" s="28"/>
    </row>
    <row r="293" spans="2:14" x14ac:dyDescent="0.25">
      <c r="B293" s="9"/>
      <c r="C293" s="1"/>
      <c r="F293" s="9"/>
      <c r="I293" s="17" t="str">
        <f t="shared" ca="1" si="4"/>
        <v/>
      </c>
      <c r="J293" s="9"/>
      <c r="N293" s="28"/>
    </row>
    <row r="294" spans="2:14" x14ac:dyDescent="0.25">
      <c r="B294" s="9"/>
      <c r="C294" s="1"/>
      <c r="F294" s="9"/>
      <c r="I294" s="17" t="str">
        <f t="shared" ca="1" si="4"/>
        <v/>
      </c>
      <c r="J294" s="9"/>
      <c r="N294" s="28"/>
    </row>
    <row r="295" spans="2:14" x14ac:dyDescent="0.25">
      <c r="B295" s="9"/>
      <c r="C295" s="1"/>
      <c r="F295" s="9"/>
      <c r="I295" s="17" t="str">
        <f t="shared" ca="1" si="4"/>
        <v/>
      </c>
      <c r="J295" s="9"/>
      <c r="N295" s="28"/>
    </row>
    <row r="296" spans="2:14" x14ac:dyDescent="0.25">
      <c r="B296" s="9"/>
      <c r="C296" s="1"/>
      <c r="F296" s="9"/>
      <c r="I296" s="17" t="str">
        <f t="shared" ca="1" si="4"/>
        <v/>
      </c>
      <c r="J296" s="9"/>
      <c r="N296" s="28"/>
    </row>
    <row r="297" spans="2:14" x14ac:dyDescent="0.25">
      <c r="B297" s="9"/>
      <c r="C297" s="1"/>
      <c r="F297" s="9"/>
      <c r="I297" s="17" t="str">
        <f t="shared" ca="1" si="4"/>
        <v/>
      </c>
      <c r="J297" s="9"/>
      <c r="N297" s="28"/>
    </row>
    <row r="298" spans="2:14" x14ac:dyDescent="0.25">
      <c r="B298" s="9"/>
      <c r="C298" s="1"/>
      <c r="F298" s="9"/>
      <c r="I298" s="17" t="str">
        <f t="shared" ca="1" si="4"/>
        <v/>
      </c>
      <c r="J298" s="9"/>
      <c r="N298" s="28"/>
    </row>
    <row r="299" spans="2:14" x14ac:dyDescent="0.25">
      <c r="B299" s="9"/>
      <c r="C299" s="1"/>
      <c r="F299" s="9"/>
      <c r="I299" s="17" t="str">
        <f t="shared" ca="1" si="4"/>
        <v/>
      </c>
      <c r="J299" s="9"/>
      <c r="N299" s="28"/>
    </row>
    <row r="300" spans="2:14" x14ac:dyDescent="0.25">
      <c r="B300" s="9"/>
      <c r="C300" s="1"/>
      <c r="F300" s="9"/>
      <c r="I300" s="17" t="str">
        <f t="shared" ca="1" si="4"/>
        <v/>
      </c>
      <c r="J300" s="9"/>
      <c r="N300" s="28"/>
    </row>
    <row r="301" spans="2:14" x14ac:dyDescent="0.25">
      <c r="B301" s="9"/>
      <c r="C301" s="1"/>
      <c r="F301" s="9"/>
      <c r="I301" s="17" t="str">
        <f t="shared" ca="1" si="4"/>
        <v/>
      </c>
      <c r="J301" s="9"/>
      <c r="N301" s="28"/>
    </row>
    <row r="302" spans="2:14" x14ac:dyDescent="0.25">
      <c r="B302" s="9"/>
      <c r="C302" s="1"/>
      <c r="F302" s="9"/>
      <c r="I302" s="17" t="str">
        <f t="shared" ca="1" si="4"/>
        <v/>
      </c>
      <c r="J302" s="9"/>
      <c r="N302" s="28"/>
    </row>
    <row r="303" spans="2:14" x14ac:dyDescent="0.25">
      <c r="B303" s="9"/>
      <c r="C303" s="1"/>
      <c r="F303" s="9"/>
      <c r="I303" s="17" t="str">
        <f t="shared" ca="1" si="4"/>
        <v/>
      </c>
      <c r="J303" s="9"/>
      <c r="N303" s="28"/>
    </row>
    <row r="304" spans="2:14" x14ac:dyDescent="0.25">
      <c r="B304" s="9"/>
      <c r="C304" s="1"/>
      <c r="F304" s="9"/>
      <c r="I304" s="17" t="str">
        <f t="shared" ca="1" si="4"/>
        <v/>
      </c>
      <c r="J304" s="9"/>
      <c r="N304" s="28"/>
    </row>
    <row r="305" spans="2:14" x14ac:dyDescent="0.25">
      <c r="B305" s="9"/>
      <c r="C305" s="1"/>
      <c r="F305" s="9"/>
      <c r="I305" s="17" t="str">
        <f t="shared" ca="1" si="4"/>
        <v/>
      </c>
      <c r="J305" s="9"/>
      <c r="N305" s="28"/>
    </row>
    <row r="306" spans="2:14" x14ac:dyDescent="0.25">
      <c r="B306" s="9"/>
      <c r="C306" s="1"/>
      <c r="F306" s="9"/>
      <c r="I306" s="17" t="str">
        <f t="shared" ca="1" si="4"/>
        <v/>
      </c>
      <c r="J306" s="9"/>
      <c r="N306" s="28"/>
    </row>
    <row r="307" spans="2:14" x14ac:dyDescent="0.25">
      <c r="B307" s="9"/>
      <c r="C307" s="1"/>
      <c r="F307" s="9"/>
      <c r="I307" s="17" t="str">
        <f t="shared" ca="1" si="4"/>
        <v/>
      </c>
      <c r="J307" s="9"/>
      <c r="N307" s="28"/>
    </row>
    <row r="308" spans="2:14" x14ac:dyDescent="0.25">
      <c r="B308" s="9"/>
      <c r="C308" s="1"/>
      <c r="F308" s="9"/>
      <c r="I308" s="17" t="str">
        <f t="shared" ca="1" si="4"/>
        <v/>
      </c>
      <c r="J308" s="9"/>
      <c r="N308" s="28"/>
    </row>
    <row r="309" spans="2:14" x14ac:dyDescent="0.25">
      <c r="B309" s="9"/>
      <c r="C309" s="1"/>
      <c r="F309" s="9"/>
      <c r="I309" s="17" t="str">
        <f t="shared" ca="1" si="4"/>
        <v/>
      </c>
      <c r="J309" s="9"/>
      <c r="N309" s="28"/>
    </row>
    <row r="310" spans="2:14" x14ac:dyDescent="0.25">
      <c r="B310" s="9"/>
      <c r="C310" s="1"/>
      <c r="F310" s="9"/>
      <c r="I310" s="17" t="str">
        <f t="shared" ca="1" si="4"/>
        <v/>
      </c>
      <c r="J310" s="9"/>
      <c r="N310" s="28"/>
    </row>
    <row r="311" spans="2:14" x14ac:dyDescent="0.25">
      <c r="B311" s="9"/>
      <c r="C311" s="1"/>
      <c r="F311" s="9"/>
      <c r="I311" s="17" t="str">
        <f t="shared" ca="1" si="4"/>
        <v/>
      </c>
      <c r="J311" s="9"/>
      <c r="N311" s="28"/>
    </row>
    <row r="312" spans="2:14" x14ac:dyDescent="0.25">
      <c r="B312" s="9"/>
      <c r="C312" s="1"/>
      <c r="F312" s="9"/>
      <c r="I312" s="17" t="str">
        <f t="shared" ca="1" si="4"/>
        <v/>
      </c>
      <c r="J312" s="9"/>
      <c r="N312" s="28"/>
    </row>
    <row r="313" spans="2:14" x14ac:dyDescent="0.25">
      <c r="B313" s="9"/>
      <c r="C313" s="1"/>
      <c r="F313" s="9"/>
      <c r="I313" s="17" t="str">
        <f t="shared" ca="1" si="4"/>
        <v/>
      </c>
      <c r="J313" s="9"/>
      <c r="N313" s="28"/>
    </row>
    <row r="314" spans="2:14" x14ac:dyDescent="0.25">
      <c r="B314" s="9"/>
      <c r="C314" s="1"/>
      <c r="F314" s="9"/>
      <c r="I314" s="17" t="str">
        <f t="shared" ca="1" si="4"/>
        <v/>
      </c>
      <c r="J314" s="9"/>
      <c r="N314" s="28"/>
    </row>
    <row r="315" spans="2:14" x14ac:dyDescent="0.25">
      <c r="B315" s="9"/>
      <c r="C315" s="1"/>
      <c r="F315" s="9"/>
      <c r="I315" s="17" t="str">
        <f t="shared" ca="1" si="4"/>
        <v/>
      </c>
      <c r="J315" s="9"/>
      <c r="N315" s="28"/>
    </row>
    <row r="316" spans="2:14" x14ac:dyDescent="0.25">
      <c r="B316" s="9"/>
      <c r="C316" s="1"/>
      <c r="F316" s="9"/>
      <c r="I316" s="17" t="str">
        <f t="shared" ca="1" si="4"/>
        <v/>
      </c>
      <c r="J316" s="9"/>
      <c r="N316" s="28"/>
    </row>
    <row r="317" spans="2:14" x14ac:dyDescent="0.25">
      <c r="B317" s="9"/>
      <c r="C317" s="1"/>
      <c r="F317" s="9"/>
      <c r="I317" s="17" t="str">
        <f t="shared" ca="1" si="4"/>
        <v/>
      </c>
      <c r="J317" s="9"/>
      <c r="N317" s="28"/>
    </row>
    <row r="318" spans="2:14" x14ac:dyDescent="0.25">
      <c r="B318" s="9"/>
      <c r="C318" s="1"/>
      <c r="F318" s="9"/>
      <c r="I318" s="17" t="str">
        <f t="shared" ca="1" si="4"/>
        <v/>
      </c>
      <c r="J318" s="9"/>
      <c r="N318" s="28"/>
    </row>
    <row r="319" spans="2:14" x14ac:dyDescent="0.25">
      <c r="B319" s="9"/>
      <c r="C319" s="1"/>
      <c r="F319" s="9"/>
      <c r="I319" s="17" t="str">
        <f t="shared" ca="1" si="4"/>
        <v/>
      </c>
      <c r="J319" s="9"/>
      <c r="N319" s="28"/>
    </row>
    <row r="320" spans="2:14" x14ac:dyDescent="0.25">
      <c r="B320" s="9"/>
      <c r="C320" s="1"/>
      <c r="F320" s="9"/>
      <c r="I320" s="17" t="str">
        <f t="shared" ca="1" si="4"/>
        <v/>
      </c>
      <c r="J320" s="9"/>
      <c r="N320" s="28"/>
    </row>
    <row r="321" spans="2:14" x14ac:dyDescent="0.25">
      <c r="B321" s="9"/>
      <c r="C321" s="1"/>
      <c r="F321" s="9"/>
      <c r="I321" s="17" t="str">
        <f t="shared" ca="1" si="4"/>
        <v/>
      </c>
      <c r="J321" s="9"/>
      <c r="N321" s="28"/>
    </row>
    <row r="322" spans="2:14" x14ac:dyDescent="0.25">
      <c r="B322" s="9"/>
      <c r="C322" s="1"/>
      <c r="F322" s="9"/>
      <c r="I322" s="17" t="str">
        <f t="shared" ca="1" si="4"/>
        <v/>
      </c>
      <c r="J322" s="9"/>
      <c r="N322" s="28"/>
    </row>
    <row r="323" spans="2:14" x14ac:dyDescent="0.25">
      <c r="B323" s="9"/>
      <c r="C323" s="1"/>
      <c r="F323" s="9"/>
      <c r="I323" s="17" t="str">
        <f t="shared" ref="I323:I386" ca="1" si="5">IF(NOT(ISBLANK(H323)),IF(H323&lt;TODAY(),-DATEDIF(H323,TODAY(),"d"),DATEDIF(TODAY(),H323,"d")),"")</f>
        <v/>
      </c>
      <c r="J323" s="9"/>
      <c r="N323" s="28"/>
    </row>
    <row r="324" spans="2:14" x14ac:dyDescent="0.25">
      <c r="B324" s="9"/>
      <c r="C324" s="1"/>
      <c r="F324" s="9"/>
      <c r="I324" s="17" t="str">
        <f t="shared" ca="1" si="5"/>
        <v/>
      </c>
      <c r="J324" s="9"/>
      <c r="N324" s="28"/>
    </row>
    <row r="325" spans="2:14" x14ac:dyDescent="0.25">
      <c r="B325" s="9"/>
      <c r="C325" s="1"/>
      <c r="F325" s="9"/>
      <c r="I325" s="17" t="str">
        <f t="shared" ca="1" si="5"/>
        <v/>
      </c>
      <c r="J325" s="9"/>
      <c r="N325" s="28"/>
    </row>
    <row r="326" spans="2:14" x14ac:dyDescent="0.25">
      <c r="B326" s="9"/>
      <c r="C326" s="1"/>
      <c r="F326" s="9"/>
      <c r="I326" s="17" t="str">
        <f t="shared" ca="1" si="5"/>
        <v/>
      </c>
      <c r="J326" s="9"/>
      <c r="N326" s="28"/>
    </row>
    <row r="327" spans="2:14" x14ac:dyDescent="0.25">
      <c r="B327" s="9"/>
      <c r="C327" s="1"/>
      <c r="F327" s="9"/>
      <c r="I327" s="17" t="str">
        <f t="shared" ca="1" si="5"/>
        <v/>
      </c>
      <c r="J327" s="9"/>
      <c r="N327" s="28"/>
    </row>
    <row r="328" spans="2:14" x14ac:dyDescent="0.25">
      <c r="B328" s="9"/>
      <c r="C328" s="1"/>
      <c r="F328" s="9"/>
      <c r="I328" s="17" t="str">
        <f t="shared" ca="1" si="5"/>
        <v/>
      </c>
      <c r="J328" s="9"/>
      <c r="N328" s="28"/>
    </row>
    <row r="329" spans="2:14" x14ac:dyDescent="0.25">
      <c r="B329" s="9"/>
      <c r="C329" s="1"/>
      <c r="F329" s="9"/>
      <c r="I329" s="17" t="str">
        <f t="shared" ca="1" si="5"/>
        <v/>
      </c>
      <c r="J329" s="9"/>
      <c r="N329" s="28"/>
    </row>
    <row r="330" spans="2:14" x14ac:dyDescent="0.25">
      <c r="B330" s="9"/>
      <c r="C330" s="1"/>
      <c r="F330" s="9"/>
      <c r="I330" s="17" t="str">
        <f t="shared" ca="1" si="5"/>
        <v/>
      </c>
      <c r="J330" s="9"/>
      <c r="N330" s="28"/>
    </row>
    <row r="331" spans="2:14" x14ac:dyDescent="0.25">
      <c r="B331" s="9"/>
      <c r="C331" s="1"/>
      <c r="F331" s="9"/>
      <c r="I331" s="17" t="str">
        <f t="shared" ca="1" si="5"/>
        <v/>
      </c>
      <c r="J331" s="9"/>
      <c r="N331" s="28"/>
    </row>
    <row r="332" spans="2:14" x14ac:dyDescent="0.25">
      <c r="B332" s="9"/>
      <c r="C332" s="1"/>
      <c r="F332" s="9"/>
      <c r="I332" s="17" t="str">
        <f t="shared" ca="1" si="5"/>
        <v/>
      </c>
      <c r="J332" s="9"/>
      <c r="N332" s="28"/>
    </row>
    <row r="333" spans="2:14" x14ac:dyDescent="0.25">
      <c r="B333" s="9"/>
      <c r="C333" s="1"/>
      <c r="F333" s="9"/>
      <c r="I333" s="17" t="str">
        <f t="shared" ca="1" si="5"/>
        <v/>
      </c>
      <c r="J333" s="9"/>
      <c r="N333" s="28"/>
    </row>
    <row r="334" spans="2:14" x14ac:dyDescent="0.25">
      <c r="B334" s="9"/>
      <c r="C334" s="1"/>
      <c r="F334" s="9"/>
      <c r="I334" s="17" t="str">
        <f t="shared" ca="1" si="5"/>
        <v/>
      </c>
      <c r="J334" s="9"/>
      <c r="N334" s="28"/>
    </row>
    <row r="335" spans="2:14" x14ac:dyDescent="0.25">
      <c r="B335" s="9"/>
      <c r="C335" s="1"/>
      <c r="F335" s="9"/>
      <c r="I335" s="17" t="str">
        <f t="shared" ca="1" si="5"/>
        <v/>
      </c>
      <c r="J335" s="9"/>
      <c r="N335" s="28"/>
    </row>
    <row r="336" spans="2:14" x14ac:dyDescent="0.25">
      <c r="B336" s="9"/>
      <c r="C336" s="1"/>
      <c r="F336" s="9"/>
      <c r="I336" s="17" t="str">
        <f t="shared" ca="1" si="5"/>
        <v/>
      </c>
      <c r="J336" s="9"/>
      <c r="N336" s="28"/>
    </row>
    <row r="337" spans="2:14" x14ac:dyDescent="0.25">
      <c r="B337" s="9"/>
      <c r="C337" s="1"/>
      <c r="F337" s="9"/>
      <c r="I337" s="17" t="str">
        <f t="shared" ca="1" si="5"/>
        <v/>
      </c>
      <c r="J337" s="9"/>
      <c r="N337" s="28"/>
    </row>
    <row r="338" spans="2:14" x14ac:dyDescent="0.25">
      <c r="B338" s="9"/>
      <c r="C338" s="1"/>
      <c r="F338" s="9"/>
      <c r="I338" s="17" t="str">
        <f t="shared" ca="1" si="5"/>
        <v/>
      </c>
      <c r="J338" s="9"/>
      <c r="N338" s="28"/>
    </row>
    <row r="339" spans="2:14" x14ac:dyDescent="0.25">
      <c r="B339" s="9"/>
      <c r="C339" s="1"/>
      <c r="F339" s="9"/>
      <c r="I339" s="17" t="str">
        <f t="shared" ca="1" si="5"/>
        <v/>
      </c>
      <c r="J339" s="9"/>
      <c r="N339" s="28"/>
    </row>
    <row r="340" spans="2:14" x14ac:dyDescent="0.25">
      <c r="B340" s="9"/>
      <c r="C340" s="1"/>
      <c r="F340" s="9"/>
      <c r="I340" s="17" t="str">
        <f t="shared" ca="1" si="5"/>
        <v/>
      </c>
      <c r="J340" s="9"/>
      <c r="N340" s="28"/>
    </row>
    <row r="341" spans="2:14" x14ac:dyDescent="0.25">
      <c r="B341" s="9"/>
      <c r="C341" s="1"/>
      <c r="F341" s="9"/>
      <c r="I341" s="17" t="str">
        <f t="shared" ca="1" si="5"/>
        <v/>
      </c>
      <c r="J341" s="9"/>
      <c r="N341" s="28"/>
    </row>
    <row r="342" spans="2:14" x14ac:dyDescent="0.25">
      <c r="B342" s="9"/>
      <c r="C342" s="1"/>
      <c r="F342" s="9"/>
      <c r="I342" s="17" t="str">
        <f t="shared" ca="1" si="5"/>
        <v/>
      </c>
      <c r="J342" s="9"/>
      <c r="N342" s="28"/>
    </row>
    <row r="343" spans="2:14" x14ac:dyDescent="0.25">
      <c r="B343" s="9"/>
      <c r="C343" s="1"/>
      <c r="F343" s="9"/>
      <c r="I343" s="17" t="str">
        <f t="shared" ca="1" si="5"/>
        <v/>
      </c>
      <c r="J343" s="9"/>
      <c r="N343" s="28"/>
    </row>
    <row r="344" spans="2:14" x14ac:dyDescent="0.25">
      <c r="B344" s="9"/>
      <c r="C344" s="1"/>
      <c r="F344" s="9"/>
      <c r="I344" s="17" t="str">
        <f t="shared" ca="1" si="5"/>
        <v/>
      </c>
      <c r="J344" s="9"/>
      <c r="N344" s="28"/>
    </row>
    <row r="345" spans="2:14" x14ac:dyDescent="0.25">
      <c r="B345" s="9"/>
      <c r="C345" s="1"/>
      <c r="F345" s="9"/>
      <c r="I345" s="17" t="str">
        <f t="shared" ca="1" si="5"/>
        <v/>
      </c>
      <c r="J345" s="9"/>
      <c r="N345" s="28"/>
    </row>
    <row r="346" spans="2:14" x14ac:dyDescent="0.25">
      <c r="B346" s="9"/>
      <c r="C346" s="1"/>
      <c r="F346" s="9"/>
      <c r="I346" s="17" t="str">
        <f t="shared" ca="1" si="5"/>
        <v/>
      </c>
      <c r="J346" s="9"/>
      <c r="N346" s="28"/>
    </row>
    <row r="347" spans="2:14" x14ac:dyDescent="0.25">
      <c r="B347" s="9"/>
      <c r="C347" s="1"/>
      <c r="F347" s="9"/>
      <c r="I347" s="17" t="str">
        <f t="shared" ca="1" si="5"/>
        <v/>
      </c>
      <c r="J347" s="9"/>
      <c r="N347" s="28"/>
    </row>
    <row r="348" spans="2:14" x14ac:dyDescent="0.25">
      <c r="B348" s="9"/>
      <c r="C348" s="1"/>
      <c r="F348" s="9"/>
      <c r="I348" s="17" t="str">
        <f t="shared" ca="1" si="5"/>
        <v/>
      </c>
      <c r="J348" s="9"/>
      <c r="N348" s="28"/>
    </row>
    <row r="349" spans="2:14" x14ac:dyDescent="0.25">
      <c r="B349" s="9"/>
      <c r="C349" s="1"/>
      <c r="F349" s="9"/>
      <c r="I349" s="17" t="str">
        <f t="shared" ca="1" si="5"/>
        <v/>
      </c>
      <c r="J349" s="9"/>
      <c r="N349" s="28"/>
    </row>
    <row r="350" spans="2:14" x14ac:dyDescent="0.25">
      <c r="B350" s="9"/>
      <c r="C350" s="1"/>
      <c r="F350" s="9"/>
      <c r="I350" s="17" t="str">
        <f t="shared" ca="1" si="5"/>
        <v/>
      </c>
      <c r="J350" s="9"/>
      <c r="N350" s="28"/>
    </row>
    <row r="351" spans="2:14" x14ac:dyDescent="0.25">
      <c r="B351" s="9"/>
      <c r="C351" s="1"/>
      <c r="F351" s="9"/>
      <c r="I351" s="17" t="str">
        <f t="shared" ca="1" si="5"/>
        <v/>
      </c>
      <c r="J351" s="9"/>
      <c r="N351" s="28"/>
    </row>
    <row r="352" spans="2:14" x14ac:dyDescent="0.25">
      <c r="B352" s="9"/>
      <c r="C352" s="1"/>
      <c r="F352" s="9"/>
      <c r="I352" s="17" t="str">
        <f t="shared" ca="1" si="5"/>
        <v/>
      </c>
      <c r="J352" s="9"/>
      <c r="N352" s="28"/>
    </row>
    <row r="353" spans="2:14" x14ac:dyDescent="0.25">
      <c r="B353" s="9"/>
      <c r="C353" s="1"/>
      <c r="F353" s="9"/>
      <c r="I353" s="17" t="str">
        <f t="shared" ca="1" si="5"/>
        <v/>
      </c>
      <c r="J353" s="9"/>
      <c r="N353" s="28"/>
    </row>
    <row r="354" spans="2:14" x14ac:dyDescent="0.25">
      <c r="B354" s="9"/>
      <c r="C354" s="1"/>
      <c r="F354" s="9"/>
      <c r="I354" s="17" t="str">
        <f t="shared" ca="1" si="5"/>
        <v/>
      </c>
      <c r="J354" s="9"/>
      <c r="N354" s="28"/>
    </row>
    <row r="355" spans="2:14" x14ac:dyDescent="0.25">
      <c r="B355" s="9"/>
      <c r="C355" s="1"/>
      <c r="F355" s="9"/>
      <c r="I355" s="17" t="str">
        <f t="shared" ca="1" si="5"/>
        <v/>
      </c>
      <c r="J355" s="9"/>
      <c r="N355" s="28"/>
    </row>
    <row r="356" spans="2:14" x14ac:dyDescent="0.25">
      <c r="B356" s="9"/>
      <c r="C356" s="1"/>
      <c r="F356" s="9"/>
      <c r="I356" s="17" t="str">
        <f t="shared" ca="1" si="5"/>
        <v/>
      </c>
      <c r="J356" s="9"/>
      <c r="N356" s="28"/>
    </row>
    <row r="357" spans="2:14" x14ac:dyDescent="0.25">
      <c r="B357" s="9"/>
      <c r="C357" s="1"/>
      <c r="F357" s="9"/>
      <c r="I357" s="17" t="str">
        <f t="shared" ca="1" si="5"/>
        <v/>
      </c>
      <c r="J357" s="9"/>
      <c r="N357" s="28"/>
    </row>
    <row r="358" spans="2:14" x14ac:dyDescent="0.25">
      <c r="B358" s="9"/>
      <c r="C358" s="1"/>
      <c r="F358" s="9"/>
      <c r="I358" s="17" t="str">
        <f t="shared" ca="1" si="5"/>
        <v/>
      </c>
      <c r="J358" s="9"/>
      <c r="N358" s="28"/>
    </row>
    <row r="359" spans="2:14" x14ac:dyDescent="0.25">
      <c r="B359" s="9"/>
      <c r="C359" s="1"/>
      <c r="F359" s="9"/>
      <c r="I359" s="17" t="str">
        <f t="shared" ca="1" si="5"/>
        <v/>
      </c>
      <c r="J359" s="9"/>
      <c r="N359" s="28"/>
    </row>
    <row r="360" spans="2:14" x14ac:dyDescent="0.25">
      <c r="B360" s="9"/>
      <c r="C360" s="1"/>
      <c r="F360" s="9"/>
      <c r="I360" s="17" t="str">
        <f t="shared" ca="1" si="5"/>
        <v/>
      </c>
      <c r="J360" s="9"/>
      <c r="N360" s="28"/>
    </row>
    <row r="361" spans="2:14" x14ac:dyDescent="0.25">
      <c r="B361" s="9"/>
      <c r="C361" s="1"/>
      <c r="F361" s="9"/>
      <c r="I361" s="17" t="str">
        <f t="shared" ca="1" si="5"/>
        <v/>
      </c>
      <c r="J361" s="9"/>
      <c r="N361" s="28"/>
    </row>
    <row r="362" spans="2:14" x14ac:dyDescent="0.25">
      <c r="B362" s="9"/>
      <c r="C362" s="1"/>
      <c r="F362" s="9"/>
      <c r="I362" s="17" t="str">
        <f t="shared" ca="1" si="5"/>
        <v/>
      </c>
      <c r="J362" s="9"/>
      <c r="N362" s="28"/>
    </row>
    <row r="363" spans="2:14" x14ac:dyDescent="0.25">
      <c r="B363" s="9"/>
      <c r="C363" s="1"/>
      <c r="F363" s="9"/>
      <c r="I363" s="17" t="str">
        <f t="shared" ca="1" si="5"/>
        <v/>
      </c>
      <c r="J363" s="9"/>
      <c r="N363" s="28"/>
    </row>
    <row r="364" spans="2:14" x14ac:dyDescent="0.25">
      <c r="B364" s="9"/>
      <c r="C364" s="1"/>
      <c r="F364" s="9"/>
      <c r="I364" s="17" t="str">
        <f t="shared" ca="1" si="5"/>
        <v/>
      </c>
      <c r="J364" s="9"/>
      <c r="N364" s="28"/>
    </row>
    <row r="365" spans="2:14" x14ac:dyDescent="0.25">
      <c r="B365" s="9"/>
      <c r="C365" s="1"/>
      <c r="F365" s="9"/>
      <c r="I365" s="17" t="str">
        <f t="shared" ca="1" si="5"/>
        <v/>
      </c>
      <c r="J365" s="9"/>
      <c r="N365" s="28"/>
    </row>
    <row r="366" spans="2:14" x14ac:dyDescent="0.25">
      <c r="B366" s="9"/>
      <c r="C366" s="1"/>
      <c r="F366" s="9"/>
      <c r="I366" s="17" t="str">
        <f t="shared" ca="1" si="5"/>
        <v/>
      </c>
      <c r="J366" s="9"/>
      <c r="N366" s="28"/>
    </row>
    <row r="367" spans="2:14" x14ac:dyDescent="0.25">
      <c r="B367" s="9"/>
      <c r="C367" s="1"/>
      <c r="F367" s="9"/>
      <c r="I367" s="17" t="str">
        <f t="shared" ca="1" si="5"/>
        <v/>
      </c>
      <c r="J367" s="9"/>
      <c r="N367" s="28"/>
    </row>
    <row r="368" spans="2:14" x14ac:dyDescent="0.25">
      <c r="B368" s="9"/>
      <c r="C368" s="1"/>
      <c r="F368" s="9"/>
      <c r="I368" s="17" t="str">
        <f t="shared" ca="1" si="5"/>
        <v/>
      </c>
      <c r="J368" s="9"/>
      <c r="N368" s="28"/>
    </row>
    <row r="369" spans="2:14" x14ac:dyDescent="0.25">
      <c r="B369" s="9"/>
      <c r="C369" s="1"/>
      <c r="F369" s="9"/>
      <c r="I369" s="17" t="str">
        <f t="shared" ca="1" si="5"/>
        <v/>
      </c>
      <c r="J369" s="9"/>
      <c r="N369" s="28"/>
    </row>
    <row r="370" spans="2:14" x14ac:dyDescent="0.25">
      <c r="B370" s="9"/>
      <c r="C370" s="1"/>
      <c r="F370" s="9"/>
      <c r="I370" s="17" t="str">
        <f t="shared" ca="1" si="5"/>
        <v/>
      </c>
      <c r="J370" s="9"/>
      <c r="N370" s="28"/>
    </row>
    <row r="371" spans="2:14" x14ac:dyDescent="0.25">
      <c r="B371" s="9"/>
      <c r="C371" s="1"/>
      <c r="F371" s="9"/>
      <c r="I371" s="17" t="str">
        <f t="shared" ca="1" si="5"/>
        <v/>
      </c>
      <c r="J371" s="9"/>
      <c r="N371" s="28"/>
    </row>
    <row r="372" spans="2:14" x14ac:dyDescent="0.25">
      <c r="B372" s="9"/>
      <c r="C372" s="1"/>
      <c r="F372" s="9"/>
      <c r="I372" s="17" t="str">
        <f t="shared" ca="1" si="5"/>
        <v/>
      </c>
      <c r="J372" s="9"/>
      <c r="N372" s="28"/>
    </row>
    <row r="373" spans="2:14" x14ac:dyDescent="0.25">
      <c r="B373" s="9"/>
      <c r="C373" s="1"/>
      <c r="F373" s="9"/>
      <c r="I373" s="17" t="str">
        <f t="shared" ca="1" si="5"/>
        <v/>
      </c>
      <c r="J373" s="9"/>
      <c r="N373" s="28"/>
    </row>
    <row r="374" spans="2:14" x14ac:dyDescent="0.25">
      <c r="B374" s="9"/>
      <c r="C374" s="1"/>
      <c r="F374" s="9"/>
      <c r="I374" s="17" t="str">
        <f t="shared" ca="1" si="5"/>
        <v/>
      </c>
      <c r="J374" s="9"/>
      <c r="N374" s="28"/>
    </row>
    <row r="375" spans="2:14" x14ac:dyDescent="0.25">
      <c r="B375" s="9"/>
      <c r="C375" s="1"/>
      <c r="F375" s="9"/>
      <c r="I375" s="17" t="str">
        <f t="shared" ca="1" si="5"/>
        <v/>
      </c>
      <c r="J375" s="9"/>
      <c r="N375" s="28"/>
    </row>
    <row r="376" spans="2:14" x14ac:dyDescent="0.25">
      <c r="B376" s="9"/>
      <c r="C376" s="1"/>
      <c r="F376" s="9"/>
      <c r="I376" s="17" t="str">
        <f t="shared" ca="1" si="5"/>
        <v/>
      </c>
      <c r="J376" s="9"/>
      <c r="N376" s="28"/>
    </row>
    <row r="377" spans="2:14" x14ac:dyDescent="0.25">
      <c r="B377" s="9"/>
      <c r="C377" s="1"/>
      <c r="F377" s="9"/>
      <c r="I377" s="17" t="str">
        <f t="shared" ca="1" si="5"/>
        <v/>
      </c>
      <c r="J377" s="9"/>
      <c r="N377" s="28"/>
    </row>
    <row r="378" spans="2:14" x14ac:dyDescent="0.25">
      <c r="B378" s="9"/>
      <c r="C378" s="1"/>
      <c r="F378" s="9"/>
      <c r="I378" s="17" t="str">
        <f t="shared" ca="1" si="5"/>
        <v/>
      </c>
      <c r="J378" s="9"/>
      <c r="N378" s="28"/>
    </row>
    <row r="379" spans="2:14" x14ac:dyDescent="0.25">
      <c r="B379" s="9"/>
      <c r="C379" s="1"/>
      <c r="F379" s="9"/>
      <c r="I379" s="17" t="str">
        <f t="shared" ca="1" si="5"/>
        <v/>
      </c>
      <c r="J379" s="9"/>
      <c r="N379" s="28"/>
    </row>
    <row r="380" spans="2:14" x14ac:dyDescent="0.25">
      <c r="B380" s="9"/>
      <c r="C380" s="1"/>
      <c r="F380" s="9"/>
      <c r="I380" s="17" t="str">
        <f t="shared" ca="1" si="5"/>
        <v/>
      </c>
      <c r="J380" s="9"/>
      <c r="N380" s="28"/>
    </row>
    <row r="381" spans="2:14" x14ac:dyDescent="0.25">
      <c r="B381" s="9"/>
      <c r="C381" s="1"/>
      <c r="F381" s="9"/>
      <c r="I381" s="17" t="str">
        <f t="shared" ca="1" si="5"/>
        <v/>
      </c>
      <c r="J381" s="9"/>
      <c r="N381" s="28"/>
    </row>
    <row r="382" spans="2:14" x14ac:dyDescent="0.25">
      <c r="B382" s="9"/>
      <c r="C382" s="1"/>
      <c r="F382" s="9"/>
      <c r="I382" s="17" t="str">
        <f t="shared" ca="1" si="5"/>
        <v/>
      </c>
      <c r="J382" s="9"/>
      <c r="N382" s="28"/>
    </row>
    <row r="383" spans="2:14" x14ac:dyDescent="0.25">
      <c r="B383" s="9"/>
      <c r="C383" s="1"/>
      <c r="F383" s="9"/>
      <c r="I383" s="17" t="str">
        <f t="shared" ca="1" si="5"/>
        <v/>
      </c>
      <c r="J383" s="9"/>
      <c r="N383" s="28"/>
    </row>
    <row r="384" spans="2:14" x14ac:dyDescent="0.25">
      <c r="B384" s="9"/>
      <c r="C384" s="1"/>
      <c r="F384" s="9"/>
      <c r="I384" s="17" t="str">
        <f t="shared" ca="1" si="5"/>
        <v/>
      </c>
      <c r="J384" s="9"/>
      <c r="N384" s="28"/>
    </row>
    <row r="385" spans="2:14" x14ac:dyDescent="0.25">
      <c r="B385" s="9"/>
      <c r="C385" s="1"/>
      <c r="F385" s="9"/>
      <c r="I385" s="17" t="str">
        <f t="shared" ca="1" si="5"/>
        <v/>
      </c>
      <c r="J385" s="9"/>
      <c r="N385" s="28"/>
    </row>
    <row r="386" spans="2:14" x14ac:dyDescent="0.25">
      <c r="B386" s="9"/>
      <c r="C386" s="1"/>
      <c r="F386" s="9"/>
      <c r="I386" s="17" t="str">
        <f t="shared" ca="1" si="5"/>
        <v/>
      </c>
      <c r="J386" s="9"/>
      <c r="N386" s="28"/>
    </row>
    <row r="387" spans="2:14" x14ac:dyDescent="0.25">
      <c r="B387" s="9"/>
      <c r="C387" s="1"/>
      <c r="F387" s="9"/>
      <c r="I387" s="17" t="str">
        <f t="shared" ref="I387:I393" ca="1" si="6">IF(NOT(ISBLANK(H387)),IF(H387&lt;TODAY(),-DATEDIF(H387,TODAY(),"d"),DATEDIF(TODAY(),H387,"d")),"")</f>
        <v/>
      </c>
      <c r="J387" s="9"/>
      <c r="N387" s="28"/>
    </row>
    <row r="388" spans="2:14" x14ac:dyDescent="0.25">
      <c r="B388" s="9"/>
      <c r="C388" s="1"/>
      <c r="F388" s="9"/>
      <c r="I388" s="17" t="str">
        <f t="shared" ca="1" si="6"/>
        <v/>
      </c>
      <c r="J388" s="9"/>
      <c r="N388" s="28"/>
    </row>
    <row r="389" spans="2:14" x14ac:dyDescent="0.25">
      <c r="B389" s="9"/>
      <c r="C389" s="1"/>
      <c r="F389" s="9"/>
      <c r="I389" s="17" t="str">
        <f t="shared" ca="1" si="6"/>
        <v/>
      </c>
      <c r="J389" s="9"/>
      <c r="N389" s="28"/>
    </row>
    <row r="390" spans="2:14" x14ac:dyDescent="0.25">
      <c r="B390" s="9"/>
      <c r="C390" s="1"/>
      <c r="F390" s="9"/>
      <c r="I390" s="17" t="str">
        <f t="shared" ca="1" si="6"/>
        <v/>
      </c>
      <c r="J390" s="9"/>
      <c r="N390" s="28"/>
    </row>
    <row r="391" spans="2:14" x14ac:dyDescent="0.25">
      <c r="B391" s="9"/>
      <c r="C391" s="1"/>
      <c r="F391" s="9"/>
      <c r="I391" s="17" t="str">
        <f t="shared" ca="1" si="6"/>
        <v/>
      </c>
      <c r="J391" s="9"/>
      <c r="N391" s="28"/>
    </row>
    <row r="392" spans="2:14" x14ac:dyDescent="0.25">
      <c r="B392" s="9"/>
      <c r="C392" s="1"/>
      <c r="F392" s="9"/>
      <c r="I392" s="17" t="str">
        <f t="shared" ca="1" si="6"/>
        <v/>
      </c>
      <c r="J392" s="9"/>
      <c r="N392" s="28"/>
    </row>
    <row r="393" spans="2:14" x14ac:dyDescent="0.25">
      <c r="B393" s="9"/>
      <c r="C393" s="1"/>
      <c r="F393" s="9"/>
      <c r="I393" s="17" t="str">
        <f t="shared" ca="1" si="6"/>
        <v/>
      </c>
      <c r="J393" s="9"/>
      <c r="N393" s="28"/>
    </row>
    <row r="394" spans="2:14" x14ac:dyDescent="0.25">
      <c r="B394" s="9"/>
      <c r="C394" s="1"/>
      <c r="F394" s="9"/>
      <c r="J394" s="9"/>
      <c r="N394" s="28"/>
    </row>
    <row r="395" spans="2:14" x14ac:dyDescent="0.25">
      <c r="B395" s="9"/>
      <c r="C395" s="1"/>
      <c r="F395" s="9"/>
      <c r="J395" s="9"/>
      <c r="N395" s="28"/>
    </row>
    <row r="396" spans="2:14" x14ac:dyDescent="0.25">
      <c r="B396" s="9"/>
      <c r="C396" s="1"/>
      <c r="F396" s="9"/>
      <c r="J396" s="9"/>
      <c r="N396" s="28"/>
    </row>
    <row r="397" spans="2:14" x14ac:dyDescent="0.25">
      <c r="B397" s="9"/>
      <c r="C397" s="1"/>
      <c r="F397" s="9"/>
      <c r="J397" s="9"/>
      <c r="N397" s="28"/>
    </row>
    <row r="398" spans="2:14" x14ac:dyDescent="0.25">
      <c r="B398" s="9"/>
      <c r="C398" s="1"/>
      <c r="F398" s="9"/>
      <c r="J398" s="9"/>
      <c r="N398" s="28"/>
    </row>
    <row r="399" spans="2:14" x14ac:dyDescent="0.25">
      <c r="B399" s="9"/>
      <c r="C399" s="1"/>
      <c r="F399" s="9"/>
      <c r="J399" s="9"/>
      <c r="N399" s="28"/>
    </row>
    <row r="400" spans="2:14" x14ac:dyDescent="0.25">
      <c r="B400" s="9"/>
      <c r="C400" s="1"/>
      <c r="F400" s="9"/>
      <c r="J400" s="9"/>
      <c r="N400" s="28"/>
    </row>
    <row r="401" spans="2:14" x14ac:dyDescent="0.25">
      <c r="B401" s="9"/>
      <c r="C401" s="1"/>
      <c r="F401" s="9"/>
      <c r="J401" s="9"/>
      <c r="N401" s="28"/>
    </row>
    <row r="402" spans="2:14" x14ac:dyDescent="0.25">
      <c r="B402" s="9"/>
      <c r="C402" s="1"/>
      <c r="F402" s="9"/>
      <c r="J402" s="9"/>
      <c r="N402" s="28"/>
    </row>
    <row r="403" spans="2:14" x14ac:dyDescent="0.25">
      <c r="B403" s="9"/>
      <c r="C403" s="1"/>
      <c r="F403" s="9"/>
      <c r="J403" s="9"/>
      <c r="N403" s="28"/>
    </row>
    <row r="404" spans="2:14" x14ac:dyDescent="0.25">
      <c r="B404" s="9"/>
      <c r="C404" s="1"/>
      <c r="F404" s="9"/>
      <c r="J404" s="9"/>
      <c r="N404" s="28"/>
    </row>
    <row r="405" spans="2:14" x14ac:dyDescent="0.25">
      <c r="B405" s="9"/>
      <c r="C405" s="1"/>
      <c r="F405" s="9"/>
      <c r="J405" s="9"/>
      <c r="N405" s="28"/>
    </row>
    <row r="406" spans="2:14" x14ac:dyDescent="0.25">
      <c r="B406" s="9"/>
      <c r="C406" s="1"/>
      <c r="F406" s="9"/>
      <c r="J406" s="9"/>
      <c r="N406" s="28"/>
    </row>
    <row r="407" spans="2:14" x14ac:dyDescent="0.25">
      <c r="B407" s="9"/>
      <c r="C407" s="1"/>
      <c r="F407" s="9"/>
      <c r="J407" s="9"/>
      <c r="N407" s="28"/>
    </row>
    <row r="408" spans="2:14" x14ac:dyDescent="0.25">
      <c r="B408" s="9"/>
      <c r="C408" s="1"/>
      <c r="F408" s="9"/>
      <c r="J408" s="9"/>
      <c r="N408" s="28"/>
    </row>
    <row r="409" spans="2:14" x14ac:dyDescent="0.25">
      <c r="B409" s="9"/>
      <c r="C409" s="1"/>
      <c r="F409" s="9"/>
      <c r="J409" s="9"/>
      <c r="N409" s="28"/>
    </row>
    <row r="410" spans="2:14" x14ac:dyDescent="0.25">
      <c r="B410" s="9"/>
      <c r="C410" s="1"/>
      <c r="F410" s="9"/>
      <c r="J410" s="9"/>
      <c r="N410" s="28"/>
    </row>
    <row r="411" spans="2:14" x14ac:dyDescent="0.25">
      <c r="B411" s="9"/>
      <c r="C411" s="1"/>
      <c r="F411" s="9"/>
      <c r="J411" s="9"/>
      <c r="N411" s="28"/>
    </row>
    <row r="412" spans="2:14" x14ac:dyDescent="0.25">
      <c r="B412" s="9"/>
      <c r="C412" s="1"/>
      <c r="F412" s="9"/>
      <c r="J412" s="9"/>
      <c r="N412" s="28"/>
    </row>
    <row r="413" spans="2:14" x14ac:dyDescent="0.25">
      <c r="B413" s="9"/>
      <c r="C413" s="1"/>
      <c r="F413" s="9"/>
      <c r="J413" s="9"/>
      <c r="N413" s="28"/>
    </row>
    <row r="414" spans="2:14" x14ac:dyDescent="0.25">
      <c r="B414" s="9"/>
      <c r="C414" s="1"/>
      <c r="F414" s="9"/>
      <c r="J414" s="9"/>
      <c r="N414" s="28"/>
    </row>
    <row r="415" spans="2:14" x14ac:dyDescent="0.25">
      <c r="B415" s="9"/>
      <c r="C415" s="1"/>
      <c r="F415" s="9"/>
      <c r="J415" s="9"/>
      <c r="N415" s="28"/>
    </row>
    <row r="416" spans="2:14" x14ac:dyDescent="0.25">
      <c r="B416" s="9"/>
      <c r="C416" s="1"/>
      <c r="F416" s="9"/>
      <c r="J416" s="9"/>
      <c r="N416" s="28"/>
    </row>
    <row r="417" spans="2:14" x14ac:dyDescent="0.25">
      <c r="B417" s="9"/>
      <c r="C417" s="1"/>
      <c r="F417" s="9"/>
      <c r="J417" s="9"/>
      <c r="N417" s="28"/>
    </row>
    <row r="418" spans="2:14" x14ac:dyDescent="0.25">
      <c r="B418" s="9"/>
      <c r="C418" s="1"/>
      <c r="F418" s="9"/>
      <c r="J418" s="9"/>
      <c r="N418" s="28"/>
    </row>
    <row r="419" spans="2:14" x14ac:dyDescent="0.25">
      <c r="B419" s="9"/>
      <c r="C419" s="1"/>
      <c r="F419" s="9"/>
      <c r="J419" s="9"/>
      <c r="N419" s="28"/>
    </row>
    <row r="420" spans="2:14" x14ac:dyDescent="0.25">
      <c r="B420" s="9"/>
      <c r="C420" s="1"/>
      <c r="F420" s="9"/>
      <c r="J420" s="9"/>
      <c r="N420" s="28"/>
    </row>
    <row r="421" spans="2:14" x14ac:dyDescent="0.25">
      <c r="B421" s="9"/>
      <c r="C421" s="1"/>
      <c r="F421" s="9"/>
      <c r="J421" s="9"/>
      <c r="N421" s="28"/>
    </row>
    <row r="422" spans="2:14" x14ac:dyDescent="0.25">
      <c r="B422" s="9"/>
      <c r="C422" s="1"/>
      <c r="F422" s="9"/>
      <c r="J422" s="9"/>
      <c r="N422" s="28"/>
    </row>
    <row r="423" spans="2:14" x14ac:dyDescent="0.25">
      <c r="B423" s="9"/>
      <c r="C423" s="1"/>
      <c r="F423" s="9"/>
      <c r="J423" s="9"/>
      <c r="N423" s="28"/>
    </row>
    <row r="424" spans="2:14" x14ac:dyDescent="0.25">
      <c r="B424" s="9"/>
      <c r="C424" s="1"/>
      <c r="F424" s="9"/>
      <c r="J424" s="9"/>
      <c r="N424" s="28"/>
    </row>
    <row r="425" spans="2:14" x14ac:dyDescent="0.25">
      <c r="B425" s="9"/>
      <c r="C425" s="1"/>
      <c r="F425" s="9"/>
      <c r="J425" s="9"/>
      <c r="N425" s="28"/>
    </row>
    <row r="426" spans="2:14" x14ac:dyDescent="0.25">
      <c r="B426" s="9"/>
      <c r="C426" s="1"/>
      <c r="F426" s="9"/>
      <c r="J426" s="9"/>
      <c r="N426" s="28"/>
    </row>
    <row r="427" spans="2:14" x14ac:dyDescent="0.25">
      <c r="B427" s="9"/>
      <c r="C427" s="1"/>
      <c r="F427" s="9"/>
      <c r="J427" s="9"/>
      <c r="N427" s="28"/>
    </row>
    <row r="428" spans="2:14" x14ac:dyDescent="0.25">
      <c r="B428" s="9"/>
      <c r="C428" s="1"/>
      <c r="F428" s="9"/>
      <c r="J428" s="9"/>
      <c r="N428" s="28"/>
    </row>
    <row r="429" spans="2:14" x14ac:dyDescent="0.25">
      <c r="B429" s="9"/>
      <c r="C429" s="1"/>
      <c r="F429" s="9"/>
      <c r="J429" s="9"/>
      <c r="N429" s="28"/>
    </row>
    <row r="430" spans="2:14" x14ac:dyDescent="0.25">
      <c r="B430" s="9"/>
      <c r="C430" s="1"/>
      <c r="F430" s="9"/>
      <c r="J430" s="9"/>
      <c r="N430" s="28"/>
    </row>
    <row r="431" spans="2:14" x14ac:dyDescent="0.25">
      <c r="B431" s="9"/>
      <c r="C431" s="1"/>
      <c r="F431" s="9"/>
      <c r="J431" s="9"/>
      <c r="N431" s="28"/>
    </row>
    <row r="432" spans="2:14" x14ac:dyDescent="0.25">
      <c r="B432" s="9"/>
      <c r="C432" s="1"/>
      <c r="F432" s="9"/>
      <c r="J432" s="9"/>
      <c r="N432" s="28"/>
    </row>
    <row r="433" spans="2:14" x14ac:dyDescent="0.25">
      <c r="B433" s="9"/>
      <c r="C433" s="1"/>
      <c r="F433" s="9"/>
      <c r="J433" s="9"/>
      <c r="N433" s="28"/>
    </row>
    <row r="434" spans="2:14" x14ac:dyDescent="0.25">
      <c r="B434" s="9"/>
      <c r="C434" s="1"/>
      <c r="F434" s="9"/>
      <c r="J434" s="9"/>
      <c r="N434" s="28"/>
    </row>
    <row r="435" spans="2:14" x14ac:dyDescent="0.25">
      <c r="B435" s="9"/>
      <c r="C435" s="1"/>
      <c r="F435" s="9"/>
      <c r="J435" s="9"/>
      <c r="N435" s="28"/>
    </row>
    <row r="436" spans="2:14" x14ac:dyDescent="0.25">
      <c r="B436" s="9"/>
      <c r="C436" s="1"/>
      <c r="F436" s="9"/>
      <c r="J436" s="9"/>
      <c r="N436" s="28"/>
    </row>
    <row r="437" spans="2:14" x14ac:dyDescent="0.25">
      <c r="B437" s="9"/>
      <c r="C437" s="1"/>
      <c r="F437" s="9"/>
      <c r="J437" s="9"/>
      <c r="N437" s="28"/>
    </row>
    <row r="438" spans="2:14" x14ac:dyDescent="0.25">
      <c r="B438" s="9"/>
      <c r="C438" s="1"/>
      <c r="F438" s="9"/>
      <c r="J438" s="9"/>
      <c r="N438" s="28"/>
    </row>
    <row r="439" spans="2:14" x14ac:dyDescent="0.25">
      <c r="B439" s="9"/>
      <c r="C439" s="1"/>
      <c r="F439" s="9"/>
      <c r="J439" s="9"/>
      <c r="N439" s="28"/>
    </row>
    <row r="440" spans="2:14" x14ac:dyDescent="0.25">
      <c r="B440" s="9"/>
      <c r="C440" s="1"/>
      <c r="F440" s="9"/>
      <c r="J440" s="9"/>
      <c r="N440" s="28"/>
    </row>
    <row r="441" spans="2:14" x14ac:dyDescent="0.25">
      <c r="B441" s="9"/>
      <c r="C441" s="1"/>
      <c r="F441" s="9"/>
      <c r="J441" s="9"/>
      <c r="N441" s="28"/>
    </row>
    <row r="442" spans="2:14" x14ac:dyDescent="0.25">
      <c r="B442" s="9"/>
      <c r="C442" s="1"/>
      <c r="F442" s="9"/>
      <c r="J442" s="9"/>
      <c r="N442" s="28"/>
    </row>
    <row r="443" spans="2:14" x14ac:dyDescent="0.25">
      <c r="B443" s="9"/>
      <c r="C443" s="1"/>
      <c r="F443" s="9"/>
      <c r="J443" s="9"/>
      <c r="N443" s="28"/>
    </row>
  </sheetData>
  <sortState ref="A2:N392">
    <sortCondition ref="A2"/>
  </sortState>
  <conditionalFormatting sqref="A444:N444">
    <cfRule type="expression" dxfId="54" priority="70" stopIfTrue="1">
      <formula>$K444="PERDU"</formula>
    </cfRule>
    <cfRule type="expression" dxfId="53" priority="71" stopIfTrue="1">
      <formula>$L444&lt;&gt;""</formula>
    </cfRule>
    <cfRule type="expression" dxfId="52" priority="72" stopIfTrue="1">
      <formula>AND(#REF!&gt;0,#REF!&lt;14)</formula>
    </cfRule>
    <cfRule type="expression" dxfId="51" priority="73" stopIfTrue="1">
      <formula>$I444&gt;14</formula>
    </cfRule>
    <cfRule type="expression" dxfId="50" priority="74" stopIfTrue="1">
      <formula>$I444&lt;0</formula>
    </cfRule>
  </conditionalFormatting>
  <conditionalFormatting sqref="A394:N443 A156:H393 J156:N393">
    <cfRule type="expression" dxfId="49" priority="46" stopIfTrue="1">
      <formula>$K156="PERDU"</formula>
    </cfRule>
    <cfRule type="expression" dxfId="48" priority="47" stopIfTrue="1">
      <formula>$L156&lt;&gt;""</formula>
    </cfRule>
    <cfRule type="expression" dxfId="47" priority="48" stopIfTrue="1">
      <formula>AND($I155&gt;0,$I155&lt;14)</formula>
    </cfRule>
    <cfRule type="expression" dxfId="46" priority="49" stopIfTrue="1">
      <formula>$I156&gt;14</formula>
    </cfRule>
    <cfRule type="expression" dxfId="45" priority="50" stopIfTrue="1">
      <formula>$I156&lt;0</formula>
    </cfRule>
  </conditionalFormatting>
  <conditionalFormatting sqref="A156:N400">
    <cfRule type="expression" dxfId="44" priority="61">
      <formula>$K156="PERDU"</formula>
    </cfRule>
    <cfRule type="expression" dxfId="43" priority="62">
      <formula>$L156&lt;&gt;""</formula>
    </cfRule>
    <cfRule type="expression" dxfId="42" priority="64">
      <formula>AND($I156&gt;0,$I156&lt;30)</formula>
    </cfRule>
    <cfRule type="expression" dxfId="41" priority="65">
      <formula>$I156&gt;14</formula>
    </cfRule>
    <cfRule type="expression" dxfId="40" priority="69">
      <formula>$I156&lt;0</formula>
    </cfRule>
  </conditionalFormatting>
  <conditionalFormatting sqref="A148:N148 A152:N152">
    <cfRule type="expression" dxfId="39" priority="21" stopIfTrue="1">
      <formula>$K148="PERDU"</formula>
    </cfRule>
    <cfRule type="expression" dxfId="38" priority="22" stopIfTrue="1">
      <formula>$L148&lt;&gt;""</formula>
    </cfRule>
    <cfRule type="expression" dxfId="37" priority="23" stopIfTrue="1">
      <formula>AND(#REF!&gt;0,#REF!&lt;14)</formula>
    </cfRule>
    <cfRule type="expression" dxfId="36" priority="24" stopIfTrue="1">
      <formula>$I148&gt;14</formula>
    </cfRule>
    <cfRule type="expression" dxfId="35" priority="25" stopIfTrue="1">
      <formula>$I148&lt;0</formula>
    </cfRule>
  </conditionalFormatting>
  <conditionalFormatting sqref="A154:H155 J154:N155">
    <cfRule type="expression" dxfId="34" priority="11" stopIfTrue="1">
      <formula>$K154="PERDU"</formula>
    </cfRule>
    <cfRule type="expression" dxfId="33" priority="12" stopIfTrue="1">
      <formula>$L154&lt;&gt;""</formula>
    </cfRule>
    <cfRule type="expression" dxfId="32" priority="13" stopIfTrue="1">
      <formula>AND($I153&gt;0,$I153&lt;14)</formula>
    </cfRule>
    <cfRule type="expression" dxfId="31" priority="14" stopIfTrue="1">
      <formula>$I154&gt;14</formula>
    </cfRule>
    <cfRule type="expression" dxfId="30" priority="15" stopIfTrue="1">
      <formula>$I154&lt;0</formula>
    </cfRule>
  </conditionalFormatting>
  <conditionalFormatting sqref="J153:N153">
    <cfRule type="expression" dxfId="29" priority="1" stopIfTrue="1">
      <formula>$K153="PERDU"</formula>
    </cfRule>
    <cfRule type="expression" dxfId="28" priority="2" stopIfTrue="1">
      <formula>$L153&lt;&gt;""</formula>
    </cfRule>
    <cfRule type="expression" dxfId="27" priority="3" stopIfTrue="1">
      <formula>AND($I152&gt;0,$I152&lt;14)</formula>
    </cfRule>
    <cfRule type="expression" dxfId="26" priority="4" stopIfTrue="1">
      <formula>$I153&gt;14</formula>
    </cfRule>
    <cfRule type="expression" dxfId="25" priority="5" stopIfTrue="1">
      <formula>$I153&lt;0</formula>
    </cfRule>
  </conditionalFormatting>
  <conditionalFormatting sqref="A153:H153">
    <cfRule type="expression" dxfId="24" priority="6" stopIfTrue="1">
      <formula>$K153="PERDU"</formula>
    </cfRule>
    <cfRule type="expression" dxfId="23" priority="7" stopIfTrue="1">
      <formula>$L153&lt;&gt;""</formula>
    </cfRule>
    <cfRule type="expression" dxfId="22" priority="8" stopIfTrue="1">
      <formula>AND($I152&gt;0,$I152&lt;14)</formula>
    </cfRule>
    <cfRule type="expression" dxfId="21" priority="9" stopIfTrue="1">
      <formula>$I153&gt;14</formula>
    </cfRule>
    <cfRule type="expression" dxfId="20" priority="10" stopIfTrue="1">
      <formula>$I153&lt;0</formula>
    </cfRule>
  </conditionalFormatting>
  <conditionalFormatting sqref="A2:N155">
    <cfRule type="expression" dxfId="19" priority="16">
      <formula>$K2="PERDU"</formula>
    </cfRule>
    <cfRule type="expression" dxfId="18" priority="17">
      <formula>$L2&lt;&gt;""</formula>
    </cfRule>
    <cfRule type="expression" dxfId="17" priority="18">
      <formula>AND($I2&gt;0,$I2&lt;30)</formula>
    </cfRule>
    <cfRule type="expression" dxfId="16" priority="19">
      <formula>$I2&gt;14</formula>
    </cfRule>
    <cfRule type="expression" dxfId="15" priority="20">
      <formula>$I2&lt;0</formula>
    </cfRule>
  </conditionalFormatting>
  <pageMargins left="0.7" right="0.7" top="0.75" bottom="0.75" header="0.3" footer="0.3"/>
  <pageSetup paperSize="9" scale="31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25"/>
  <sheetViews>
    <sheetView workbookViewId="0">
      <pane ySplit="1" topLeftCell="A2" activePane="bottomLeft" state="frozen"/>
      <selection pane="bottomLeft" activeCell="O26" sqref="O26"/>
    </sheetView>
  </sheetViews>
  <sheetFormatPr defaultColWidth="11.42578125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2" width="15.7109375" customWidth="1"/>
    <col min="13" max="13" width="15.7109375" style="32" customWidth="1"/>
    <col min="14" max="14" width="35.7109375" customWidth="1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503</v>
      </c>
      <c r="N1" s="27" t="s">
        <v>453</v>
      </c>
      <c r="P1" s="8"/>
    </row>
    <row r="2" spans="1:16" ht="15.75" thickTop="1" x14ac:dyDescent="0.25">
      <c r="A2" s="2" t="s">
        <v>352</v>
      </c>
      <c r="B2" s="9" t="s">
        <v>176</v>
      </c>
      <c r="C2" s="2" t="s">
        <v>179</v>
      </c>
      <c r="D2" s="2" t="s">
        <v>457</v>
      </c>
      <c r="E2" s="2" t="s">
        <v>456</v>
      </c>
      <c r="F2" s="2" t="s">
        <v>180</v>
      </c>
      <c r="G2" s="9" t="s">
        <v>429</v>
      </c>
      <c r="H2" s="25">
        <v>43180</v>
      </c>
      <c r="I2" s="17">
        <f t="shared" ref="I2:I65" ca="1" si="0">IF(NOT(ISBLANK(H2)),IF(H2&lt;TODAY(),-DATEDIF(H2,TODAY(),"d"),DATEDIF(TODAY(),H2,"d")),"")</f>
        <v>98</v>
      </c>
      <c r="J2" s="2" t="s">
        <v>204</v>
      </c>
      <c r="K2" s="2" t="s">
        <v>205</v>
      </c>
      <c r="L2" s="25"/>
      <c r="M2" s="25"/>
      <c r="N2" s="28"/>
      <c r="P2" s="32"/>
    </row>
    <row r="3" spans="1:16" x14ac:dyDescent="0.25">
      <c r="A3" s="2" t="s">
        <v>353</v>
      </c>
      <c r="B3" s="9" t="s">
        <v>174</v>
      </c>
      <c r="C3" s="2" t="s">
        <v>179</v>
      </c>
      <c r="D3" s="2" t="s">
        <v>458</v>
      </c>
      <c r="E3" s="2" t="s">
        <v>459</v>
      </c>
      <c r="F3" s="2" t="s">
        <v>180</v>
      </c>
      <c r="G3" s="9" t="s">
        <v>427</v>
      </c>
      <c r="H3" s="25">
        <v>43180</v>
      </c>
      <c r="I3" s="17">
        <f t="shared" ca="1" si="0"/>
        <v>98</v>
      </c>
      <c r="J3" s="2" t="s">
        <v>204</v>
      </c>
      <c r="K3" s="2" t="s">
        <v>205</v>
      </c>
      <c r="L3" s="25"/>
      <c r="M3" s="25"/>
      <c r="N3" s="28"/>
      <c r="P3" s="32"/>
    </row>
    <row r="4" spans="1:16" x14ac:dyDescent="0.25">
      <c r="A4" s="2" t="s">
        <v>354</v>
      </c>
      <c r="B4" s="9" t="s">
        <v>177</v>
      </c>
      <c r="C4" s="2" t="s">
        <v>179</v>
      </c>
      <c r="D4" s="2" t="s">
        <v>457</v>
      </c>
      <c r="E4" s="2" t="s">
        <v>460</v>
      </c>
      <c r="F4" s="2" t="s">
        <v>180</v>
      </c>
      <c r="G4" s="9" t="s">
        <v>429</v>
      </c>
      <c r="H4" s="25">
        <v>43180</v>
      </c>
      <c r="I4" s="17">
        <f t="shared" ca="1" si="0"/>
        <v>98</v>
      </c>
      <c r="J4" s="2" t="s">
        <v>204</v>
      </c>
      <c r="K4" s="2" t="s">
        <v>205</v>
      </c>
      <c r="L4" s="25"/>
      <c r="M4" s="25"/>
      <c r="N4" s="28"/>
      <c r="P4" s="32"/>
    </row>
    <row r="5" spans="1:16" x14ac:dyDescent="0.25">
      <c r="A5" s="2" t="s">
        <v>355</v>
      </c>
      <c r="B5" s="9" t="s">
        <v>173</v>
      </c>
      <c r="C5" s="2" t="s">
        <v>179</v>
      </c>
      <c r="D5" s="2" t="s">
        <v>458</v>
      </c>
      <c r="E5" s="2" t="s">
        <v>461</v>
      </c>
      <c r="F5" s="2" t="s">
        <v>180</v>
      </c>
      <c r="G5" s="9" t="s">
        <v>427</v>
      </c>
      <c r="H5" s="25">
        <v>43180</v>
      </c>
      <c r="I5" s="17">
        <f t="shared" ca="1" si="0"/>
        <v>98</v>
      </c>
      <c r="J5" s="2" t="s">
        <v>204</v>
      </c>
      <c r="K5" s="2" t="s">
        <v>205</v>
      </c>
      <c r="L5" s="25"/>
      <c r="M5" s="25"/>
      <c r="N5" s="28"/>
      <c r="P5" s="32"/>
    </row>
    <row r="6" spans="1:16" x14ac:dyDescent="0.25">
      <c r="A6" s="2" t="s">
        <v>356</v>
      </c>
      <c r="B6" s="9" t="s">
        <v>178</v>
      </c>
      <c r="C6" s="2" t="s">
        <v>179</v>
      </c>
      <c r="D6" s="2" t="s">
        <v>462</v>
      </c>
      <c r="E6" s="2" t="s">
        <v>463</v>
      </c>
      <c r="F6" s="2" t="s">
        <v>180</v>
      </c>
      <c r="G6" s="9" t="s">
        <v>446</v>
      </c>
      <c r="H6" s="25">
        <v>43180</v>
      </c>
      <c r="I6" s="17">
        <f t="shared" ca="1" si="0"/>
        <v>98</v>
      </c>
      <c r="J6" s="2" t="s">
        <v>204</v>
      </c>
      <c r="K6" s="2" t="s">
        <v>205</v>
      </c>
      <c r="L6" s="25"/>
      <c r="M6" s="25"/>
      <c r="N6" s="28"/>
      <c r="P6" s="32"/>
    </row>
    <row r="7" spans="1:16" x14ac:dyDescent="0.25">
      <c r="A7" s="2" t="s">
        <v>357</v>
      </c>
      <c r="B7" s="9" t="s">
        <v>175</v>
      </c>
      <c r="C7" s="2" t="s">
        <v>179</v>
      </c>
      <c r="D7" s="2" t="s">
        <v>464</v>
      </c>
      <c r="E7" s="2" t="s">
        <v>465</v>
      </c>
      <c r="F7" s="2" t="s">
        <v>180</v>
      </c>
      <c r="G7" s="9" t="s">
        <v>427</v>
      </c>
      <c r="H7" s="25">
        <v>43180</v>
      </c>
      <c r="I7" s="17">
        <f t="shared" ca="1" si="0"/>
        <v>98</v>
      </c>
      <c r="J7" s="2" t="s">
        <v>204</v>
      </c>
      <c r="K7" s="2" t="s">
        <v>205</v>
      </c>
      <c r="L7" s="25"/>
      <c r="M7" s="25"/>
      <c r="N7" s="28"/>
      <c r="P7" s="32"/>
    </row>
    <row r="8" spans="1:16" x14ac:dyDescent="0.25">
      <c r="A8" s="2" t="s">
        <v>424</v>
      </c>
      <c r="B8" s="9" t="s">
        <v>425</v>
      </c>
      <c r="C8" s="2" t="s">
        <v>179</v>
      </c>
      <c r="D8" s="2" t="s">
        <v>426</v>
      </c>
      <c r="E8" s="2" t="s">
        <v>466</v>
      </c>
      <c r="F8" s="2" t="s">
        <v>180</v>
      </c>
      <c r="G8" s="9" t="s">
        <v>427</v>
      </c>
      <c r="H8" s="25">
        <v>43368</v>
      </c>
      <c r="I8" s="17">
        <f t="shared" ca="1" si="0"/>
        <v>286</v>
      </c>
      <c r="J8" s="2" t="s">
        <v>204</v>
      </c>
      <c r="K8" s="2" t="s">
        <v>205</v>
      </c>
      <c r="L8" s="25"/>
      <c r="M8" s="25"/>
      <c r="N8" s="28"/>
      <c r="P8" s="32"/>
    </row>
    <row r="9" spans="1:16" x14ac:dyDescent="0.25">
      <c r="A9" s="2" t="s">
        <v>421</v>
      </c>
      <c r="B9" s="9" t="s">
        <v>422</v>
      </c>
      <c r="C9" s="2" t="s">
        <v>179</v>
      </c>
      <c r="D9" s="2" t="s">
        <v>423</v>
      </c>
      <c r="E9" s="2" t="s">
        <v>467</v>
      </c>
      <c r="F9" s="2" t="s">
        <v>180</v>
      </c>
      <c r="G9" s="9" t="s">
        <v>428</v>
      </c>
      <c r="H9" s="25">
        <v>43368</v>
      </c>
      <c r="I9" s="17">
        <f t="shared" ca="1" si="0"/>
        <v>286</v>
      </c>
      <c r="J9" s="2" t="s">
        <v>204</v>
      </c>
      <c r="K9" s="2" t="s">
        <v>205</v>
      </c>
      <c r="L9" s="25"/>
      <c r="M9" s="25"/>
      <c r="N9" s="28"/>
      <c r="P9" s="32"/>
    </row>
    <row r="10" spans="1:16" x14ac:dyDescent="0.25">
      <c r="A10" s="2" t="s">
        <v>358</v>
      </c>
      <c r="B10" s="10" t="s">
        <v>172</v>
      </c>
      <c r="C10" s="2" t="s">
        <v>179</v>
      </c>
      <c r="D10" s="2" t="s">
        <v>462</v>
      </c>
      <c r="E10" s="2" t="s">
        <v>468</v>
      </c>
      <c r="F10" s="2" t="s">
        <v>180</v>
      </c>
      <c r="G10" s="31" t="s">
        <v>429</v>
      </c>
      <c r="H10" s="25">
        <v>43180</v>
      </c>
      <c r="I10" s="17">
        <f t="shared" ca="1" si="0"/>
        <v>98</v>
      </c>
      <c r="J10" s="2" t="s">
        <v>204</v>
      </c>
      <c r="K10" s="2" t="s">
        <v>205</v>
      </c>
      <c r="L10" s="25"/>
      <c r="M10" s="25"/>
      <c r="N10" s="28"/>
      <c r="P10" s="32"/>
    </row>
    <row r="11" spans="1:16" x14ac:dyDescent="0.25">
      <c r="A11" s="2" t="s">
        <v>359</v>
      </c>
      <c r="B11" s="10" t="s">
        <v>170</v>
      </c>
      <c r="C11" s="2" t="s">
        <v>179</v>
      </c>
      <c r="D11" s="2" t="s">
        <v>469</v>
      </c>
      <c r="E11" s="2" t="s">
        <v>470</v>
      </c>
      <c r="F11" s="2" t="s">
        <v>180</v>
      </c>
      <c r="G11" s="9" t="s">
        <v>471</v>
      </c>
      <c r="H11" s="25">
        <v>43085</v>
      </c>
      <c r="I11" s="17">
        <f t="shared" ca="1" si="0"/>
        <v>3</v>
      </c>
      <c r="J11" s="2" t="s">
        <v>204</v>
      </c>
      <c r="K11" s="2" t="s">
        <v>205</v>
      </c>
      <c r="L11" s="25">
        <v>43073</v>
      </c>
      <c r="M11" s="25"/>
      <c r="N11" s="28"/>
      <c r="P11" s="32"/>
    </row>
    <row r="12" spans="1:16" x14ac:dyDescent="0.25">
      <c r="A12" s="2" t="s">
        <v>360</v>
      </c>
      <c r="B12" s="10" t="s">
        <v>171</v>
      </c>
      <c r="C12" s="2" t="s">
        <v>179</v>
      </c>
      <c r="D12" s="2" t="s">
        <v>423</v>
      </c>
      <c r="E12" s="2" t="s">
        <v>472</v>
      </c>
      <c r="F12" s="2" t="s">
        <v>180</v>
      </c>
      <c r="G12" s="31" t="s">
        <v>428</v>
      </c>
      <c r="H12" s="25">
        <v>43085</v>
      </c>
      <c r="I12" s="17">
        <f t="shared" ca="1" si="0"/>
        <v>3</v>
      </c>
      <c r="J12" s="2" t="s">
        <v>204</v>
      </c>
      <c r="K12" s="2" t="s">
        <v>205</v>
      </c>
      <c r="L12" s="25">
        <v>43073</v>
      </c>
      <c r="M12" s="25"/>
      <c r="N12" s="28"/>
      <c r="P12" s="32"/>
    </row>
    <row r="13" spans="1:16" x14ac:dyDescent="0.25">
      <c r="A13" s="2" t="s">
        <v>513</v>
      </c>
      <c r="B13" s="10" t="s">
        <v>514</v>
      </c>
      <c r="C13" s="2" t="s">
        <v>179</v>
      </c>
      <c r="D13" s="2" t="s">
        <v>504</v>
      </c>
      <c r="E13" s="2" t="s">
        <v>505</v>
      </c>
      <c r="F13" s="2" t="s">
        <v>515</v>
      </c>
      <c r="G13" s="31" t="s">
        <v>506</v>
      </c>
      <c r="H13" s="25">
        <v>43426</v>
      </c>
      <c r="I13" s="17">
        <f t="shared" ca="1" si="0"/>
        <v>344</v>
      </c>
      <c r="J13" s="2" t="s">
        <v>204</v>
      </c>
      <c r="K13" s="2" t="s">
        <v>205</v>
      </c>
      <c r="L13" s="25"/>
      <c r="M13" s="25"/>
      <c r="N13" s="28"/>
      <c r="P13" s="32"/>
    </row>
    <row r="14" spans="1:16" x14ac:dyDescent="0.25">
      <c r="A14" s="2" t="s">
        <v>292</v>
      </c>
      <c r="B14" s="6" t="s">
        <v>208</v>
      </c>
      <c r="C14" s="6" t="s">
        <v>211</v>
      </c>
      <c r="D14" s="2" t="s">
        <v>454</v>
      </c>
      <c r="E14" s="2" t="s">
        <v>214</v>
      </c>
      <c r="F14" s="2" t="s">
        <v>217</v>
      </c>
      <c r="G14" s="6" t="s">
        <v>261</v>
      </c>
      <c r="H14" s="25">
        <v>43182</v>
      </c>
      <c r="I14" s="17">
        <f t="shared" ca="1" si="0"/>
        <v>100</v>
      </c>
      <c r="J14" s="2" t="s">
        <v>204</v>
      </c>
      <c r="K14" s="2" t="s">
        <v>205</v>
      </c>
      <c r="L14" s="25"/>
      <c r="M14" s="25"/>
      <c r="N14" s="28"/>
      <c r="P14" s="32"/>
    </row>
    <row r="15" spans="1:16" x14ac:dyDescent="0.25">
      <c r="A15" s="2" t="s">
        <v>293</v>
      </c>
      <c r="B15" s="6" t="s">
        <v>206</v>
      </c>
      <c r="C15" s="6" t="s">
        <v>209</v>
      </c>
      <c r="D15" s="2">
        <v>8211</v>
      </c>
      <c r="E15" s="2" t="s">
        <v>212</v>
      </c>
      <c r="F15" s="2" t="s">
        <v>215</v>
      </c>
      <c r="G15" s="6" t="s">
        <v>239</v>
      </c>
      <c r="H15" s="25">
        <v>43189</v>
      </c>
      <c r="I15" s="17">
        <f t="shared" ca="1" si="0"/>
        <v>107</v>
      </c>
      <c r="J15" s="2" t="s">
        <v>204</v>
      </c>
      <c r="K15" s="2" t="s">
        <v>205</v>
      </c>
      <c r="L15" s="25"/>
      <c r="M15" s="25"/>
      <c r="N15" s="28"/>
      <c r="P15" s="32"/>
    </row>
    <row r="16" spans="1:16" x14ac:dyDescent="0.25">
      <c r="A16" s="2" t="s">
        <v>294</v>
      </c>
      <c r="B16" s="6" t="s">
        <v>207</v>
      </c>
      <c r="C16" s="6" t="s">
        <v>210</v>
      </c>
      <c r="D16" s="2" t="s">
        <v>473</v>
      </c>
      <c r="E16" s="2" t="s">
        <v>213</v>
      </c>
      <c r="F16" s="2" t="s">
        <v>216</v>
      </c>
      <c r="G16" s="6" t="s">
        <v>239</v>
      </c>
      <c r="H16" s="25">
        <v>43203</v>
      </c>
      <c r="I16" s="17">
        <f t="shared" ca="1" si="0"/>
        <v>121</v>
      </c>
      <c r="J16" s="2" t="s">
        <v>204</v>
      </c>
      <c r="K16" s="2" t="s">
        <v>205</v>
      </c>
      <c r="L16" s="25"/>
      <c r="M16" s="25"/>
      <c r="N16" s="28"/>
      <c r="P16" s="32"/>
    </row>
    <row r="17" spans="1:16" x14ac:dyDescent="0.25">
      <c r="A17" s="2" t="s">
        <v>295</v>
      </c>
      <c r="B17" s="6" t="s">
        <v>65</v>
      </c>
      <c r="C17" s="2" t="s">
        <v>2</v>
      </c>
      <c r="D17" s="2" t="s">
        <v>86</v>
      </c>
      <c r="E17" s="2" t="s">
        <v>474</v>
      </c>
      <c r="F17" s="2" t="s">
        <v>87</v>
      </c>
      <c r="G17" s="2" t="s">
        <v>239</v>
      </c>
      <c r="H17" s="25">
        <v>43133</v>
      </c>
      <c r="I17" s="17">
        <f t="shared" ca="1" si="0"/>
        <v>51</v>
      </c>
      <c r="J17" s="3" t="s">
        <v>6</v>
      </c>
      <c r="K17" s="2" t="s">
        <v>19</v>
      </c>
      <c r="L17" s="25"/>
      <c r="M17" s="25"/>
      <c r="N17" s="28"/>
      <c r="P17" s="32"/>
    </row>
    <row r="18" spans="1:16" x14ac:dyDescent="0.25">
      <c r="A18" s="2" t="s">
        <v>296</v>
      </c>
      <c r="B18" s="6" t="s">
        <v>66</v>
      </c>
      <c r="C18" s="2" t="s">
        <v>2</v>
      </c>
      <c r="D18" s="2" t="s">
        <v>86</v>
      </c>
      <c r="E18" s="2" t="s">
        <v>475</v>
      </c>
      <c r="F18" s="2" t="s">
        <v>87</v>
      </c>
      <c r="G18" s="2" t="s">
        <v>239</v>
      </c>
      <c r="H18" s="25">
        <v>43133</v>
      </c>
      <c r="I18" s="17">
        <f t="shared" ca="1" si="0"/>
        <v>51</v>
      </c>
      <c r="J18" s="3" t="s">
        <v>8</v>
      </c>
      <c r="K18" s="2" t="s">
        <v>20</v>
      </c>
      <c r="L18" s="25"/>
      <c r="M18" s="25"/>
      <c r="N18" s="28"/>
      <c r="P18" s="32"/>
    </row>
    <row r="19" spans="1:16" x14ac:dyDescent="0.25">
      <c r="A19" s="2" t="s">
        <v>298</v>
      </c>
      <c r="B19" s="6" t="s">
        <v>76</v>
      </c>
      <c r="C19" s="2" t="s">
        <v>2</v>
      </c>
      <c r="D19" s="2" t="s">
        <v>86</v>
      </c>
      <c r="E19" s="2" t="s">
        <v>419</v>
      </c>
      <c r="F19" s="2" t="s">
        <v>87</v>
      </c>
      <c r="G19" s="2" t="s">
        <v>239</v>
      </c>
      <c r="H19" s="25">
        <v>43362</v>
      </c>
      <c r="I19" s="17">
        <f t="shared" ca="1" si="0"/>
        <v>280</v>
      </c>
      <c r="J19" s="1" t="s">
        <v>38</v>
      </c>
      <c r="K19" s="2" t="s">
        <v>30</v>
      </c>
      <c r="L19" s="25"/>
      <c r="M19" s="25"/>
      <c r="N19" s="28"/>
      <c r="P19" s="32"/>
    </row>
    <row r="20" spans="1:16" x14ac:dyDescent="0.25">
      <c r="A20" s="2" t="s">
        <v>300</v>
      </c>
      <c r="B20" s="6" t="s">
        <v>89</v>
      </c>
      <c r="C20" s="2" t="s">
        <v>2</v>
      </c>
      <c r="D20" s="2" t="s">
        <v>98</v>
      </c>
      <c r="E20" s="2">
        <v>26953</v>
      </c>
      <c r="F20" s="2" t="s">
        <v>87</v>
      </c>
      <c r="G20" s="2" t="s">
        <v>239</v>
      </c>
      <c r="H20" s="25">
        <v>43180</v>
      </c>
      <c r="I20" s="17">
        <f t="shared" ca="1" si="0"/>
        <v>98</v>
      </c>
      <c r="J20" s="2" t="s">
        <v>204</v>
      </c>
      <c r="K20" s="2" t="s">
        <v>205</v>
      </c>
      <c r="L20" s="25"/>
      <c r="M20" s="25"/>
      <c r="N20" s="28"/>
      <c r="P20" s="32"/>
    </row>
    <row r="21" spans="1:16" x14ac:dyDescent="0.25">
      <c r="A21" s="2" t="s">
        <v>302</v>
      </c>
      <c r="B21" s="1" t="s">
        <v>69</v>
      </c>
      <c r="C21" s="2" t="s">
        <v>2</v>
      </c>
      <c r="D21" s="2" t="s">
        <v>86</v>
      </c>
      <c r="E21" s="2" t="s">
        <v>476</v>
      </c>
      <c r="F21" s="2" t="s">
        <v>87</v>
      </c>
      <c r="G21" s="2" t="s">
        <v>239</v>
      </c>
      <c r="H21" s="25">
        <v>43180</v>
      </c>
      <c r="I21" s="17">
        <f t="shared" ca="1" si="0"/>
        <v>98</v>
      </c>
      <c r="J21" s="1" t="s">
        <v>79</v>
      </c>
      <c r="K21" s="2" t="s">
        <v>24</v>
      </c>
      <c r="L21" s="25"/>
      <c r="M21" s="25"/>
      <c r="N21" s="28"/>
      <c r="P21" s="32"/>
    </row>
    <row r="22" spans="1:16" x14ac:dyDescent="0.25">
      <c r="A22" s="2" t="s">
        <v>304</v>
      </c>
      <c r="B22" s="6" t="s">
        <v>67</v>
      </c>
      <c r="C22" s="2" t="s">
        <v>2</v>
      </c>
      <c r="D22" s="2" t="s">
        <v>86</v>
      </c>
      <c r="E22" s="2" t="s">
        <v>477</v>
      </c>
      <c r="F22" s="2" t="s">
        <v>87</v>
      </c>
      <c r="G22" s="2" t="s">
        <v>239</v>
      </c>
      <c r="H22" s="25">
        <v>43180</v>
      </c>
      <c r="I22" s="17">
        <f t="shared" ca="1" si="0"/>
        <v>98</v>
      </c>
      <c r="J22" s="3" t="s">
        <v>32</v>
      </c>
      <c r="K22" s="2" t="s">
        <v>21</v>
      </c>
      <c r="L22" s="25"/>
      <c r="M22" s="25"/>
      <c r="N22" s="28"/>
      <c r="P22" s="32"/>
    </row>
    <row r="23" spans="1:16" x14ac:dyDescent="0.25">
      <c r="A23" s="2" t="s">
        <v>305</v>
      </c>
      <c r="B23" s="6" t="s">
        <v>77</v>
      </c>
      <c r="C23" s="2" t="s">
        <v>2</v>
      </c>
      <c r="D23" s="2" t="s">
        <v>86</v>
      </c>
      <c r="E23" s="2" t="s">
        <v>478</v>
      </c>
      <c r="F23" s="2" t="s">
        <v>87</v>
      </c>
      <c r="G23" s="2" t="s">
        <v>239</v>
      </c>
      <c r="H23" s="25">
        <v>43180</v>
      </c>
      <c r="I23" s="17">
        <f t="shared" ca="1" si="0"/>
        <v>98</v>
      </c>
      <c r="J23" s="1" t="s">
        <v>39</v>
      </c>
      <c r="K23" s="2" t="s">
        <v>31</v>
      </c>
      <c r="L23" s="25"/>
      <c r="M23" s="25"/>
      <c r="N23" s="28"/>
      <c r="P23" s="32"/>
    </row>
    <row r="24" spans="1:16" x14ac:dyDescent="0.25">
      <c r="A24" s="2" t="s">
        <v>306</v>
      </c>
      <c r="B24" s="1" t="s">
        <v>70</v>
      </c>
      <c r="C24" s="2" t="s">
        <v>2</v>
      </c>
      <c r="D24" s="2" t="s">
        <v>86</v>
      </c>
      <c r="E24" s="2" t="s">
        <v>479</v>
      </c>
      <c r="F24" s="2" t="s">
        <v>87</v>
      </c>
      <c r="G24" s="2" t="s">
        <v>239</v>
      </c>
      <c r="H24" s="25">
        <v>43180</v>
      </c>
      <c r="I24" s="17">
        <f t="shared" ca="1" si="0"/>
        <v>98</v>
      </c>
      <c r="J24" s="3" t="s">
        <v>34</v>
      </c>
      <c r="K24" s="2" t="s">
        <v>23</v>
      </c>
      <c r="L24" s="25"/>
      <c r="M24" s="25"/>
      <c r="N24" s="28"/>
      <c r="P24" s="32"/>
    </row>
    <row r="25" spans="1:16" x14ac:dyDescent="0.25">
      <c r="A25" s="2" t="s">
        <v>307</v>
      </c>
      <c r="B25" s="6" t="s">
        <v>71</v>
      </c>
      <c r="C25" s="2" t="s">
        <v>2</v>
      </c>
      <c r="D25" s="2" t="s">
        <v>86</v>
      </c>
      <c r="E25" s="2" t="s">
        <v>420</v>
      </c>
      <c r="F25" s="2" t="s">
        <v>87</v>
      </c>
      <c r="G25" s="2" t="s">
        <v>239</v>
      </c>
      <c r="H25" s="25">
        <v>43133</v>
      </c>
      <c r="I25" s="17">
        <f t="shared" ca="1" si="0"/>
        <v>51</v>
      </c>
      <c r="J25" s="7" t="s">
        <v>80</v>
      </c>
      <c r="K25" s="2" t="s">
        <v>25</v>
      </c>
      <c r="L25" s="25"/>
      <c r="M25" s="25"/>
      <c r="N25" s="28"/>
      <c r="P25" s="32"/>
    </row>
    <row r="26" spans="1:16" x14ac:dyDescent="0.25">
      <c r="A26" s="2" t="s">
        <v>308</v>
      </c>
      <c r="B26" s="1" t="s">
        <v>92</v>
      </c>
      <c r="C26" s="2" t="s">
        <v>2</v>
      </c>
      <c r="D26" s="2" t="s">
        <v>86</v>
      </c>
      <c r="E26" s="2" t="s">
        <v>480</v>
      </c>
      <c r="F26" s="2" t="s">
        <v>87</v>
      </c>
      <c r="G26" s="2" t="s">
        <v>239</v>
      </c>
      <c r="H26" s="25">
        <v>43180</v>
      </c>
      <c r="I26" s="17">
        <f t="shared" ca="1" si="0"/>
        <v>98</v>
      </c>
      <c r="J26" s="2" t="s">
        <v>204</v>
      </c>
      <c r="K26" s="2" t="s">
        <v>205</v>
      </c>
      <c r="L26" s="25"/>
      <c r="M26" s="25"/>
      <c r="N26" s="28"/>
      <c r="P26" s="32"/>
    </row>
    <row r="27" spans="1:16" x14ac:dyDescent="0.25">
      <c r="A27" s="2" t="s">
        <v>309</v>
      </c>
      <c r="B27" s="6" t="s">
        <v>90</v>
      </c>
      <c r="C27" s="2" t="s">
        <v>2</v>
      </c>
      <c r="D27" s="2" t="s">
        <v>86</v>
      </c>
      <c r="E27" s="2" t="s">
        <v>481</v>
      </c>
      <c r="F27" s="2" t="s">
        <v>87</v>
      </c>
      <c r="G27" s="2" t="s">
        <v>239</v>
      </c>
      <c r="H27" s="25">
        <v>43180</v>
      </c>
      <c r="I27" s="17">
        <f t="shared" ca="1" si="0"/>
        <v>98</v>
      </c>
      <c r="J27" s="2" t="s">
        <v>204</v>
      </c>
      <c r="K27" s="2" t="s">
        <v>205</v>
      </c>
      <c r="L27" s="25"/>
      <c r="M27" s="25"/>
      <c r="N27" s="28"/>
      <c r="P27" s="32"/>
    </row>
    <row r="28" spans="1:16" x14ac:dyDescent="0.25">
      <c r="A28" s="2" t="s">
        <v>311</v>
      </c>
      <c r="B28" s="6" t="s">
        <v>75</v>
      </c>
      <c r="C28" s="2" t="s">
        <v>2</v>
      </c>
      <c r="D28" s="2" t="s">
        <v>86</v>
      </c>
      <c r="E28" s="2" t="s">
        <v>483</v>
      </c>
      <c r="F28" s="2" t="s">
        <v>87</v>
      </c>
      <c r="G28" s="2" t="s">
        <v>239</v>
      </c>
      <c r="H28" s="25">
        <v>43180</v>
      </c>
      <c r="I28" s="17">
        <f t="shared" ca="1" si="0"/>
        <v>98</v>
      </c>
      <c r="J28" s="1" t="s">
        <v>81</v>
      </c>
      <c r="K28" s="2" t="s">
        <v>26</v>
      </c>
      <c r="L28" s="25"/>
      <c r="M28" s="25"/>
      <c r="N28" s="28"/>
      <c r="P28" s="32"/>
    </row>
    <row r="29" spans="1:16" x14ac:dyDescent="0.25">
      <c r="A29" s="2" t="s">
        <v>313</v>
      </c>
      <c r="B29" s="6" t="s">
        <v>88</v>
      </c>
      <c r="C29" s="2" t="s">
        <v>2</v>
      </c>
      <c r="D29" s="2" t="s">
        <v>86</v>
      </c>
      <c r="E29" s="2" t="s">
        <v>484</v>
      </c>
      <c r="F29" s="2" t="s">
        <v>87</v>
      </c>
      <c r="G29" s="2" t="s">
        <v>239</v>
      </c>
      <c r="H29" s="25">
        <v>43278</v>
      </c>
      <c r="I29" s="17">
        <f t="shared" ca="1" si="0"/>
        <v>196</v>
      </c>
      <c r="J29" s="2" t="s">
        <v>204</v>
      </c>
      <c r="K29" s="2" t="s">
        <v>205</v>
      </c>
      <c r="L29" s="25"/>
      <c r="M29" s="25"/>
      <c r="N29" s="28"/>
      <c r="P29" s="32"/>
    </row>
    <row r="30" spans="1:16" x14ac:dyDescent="0.25">
      <c r="A30" s="2" t="s">
        <v>314</v>
      </c>
      <c r="B30" s="6" t="s">
        <v>74</v>
      </c>
      <c r="C30" s="2" t="s">
        <v>2</v>
      </c>
      <c r="D30" s="2" t="s">
        <v>86</v>
      </c>
      <c r="E30" s="2" t="s">
        <v>485</v>
      </c>
      <c r="F30" s="2" t="s">
        <v>87</v>
      </c>
      <c r="G30" s="2" t="s">
        <v>239</v>
      </c>
      <c r="H30" s="25">
        <v>43180</v>
      </c>
      <c r="I30" s="17">
        <f t="shared" ca="1" si="0"/>
        <v>98</v>
      </c>
      <c r="J30" s="3" t="s">
        <v>204</v>
      </c>
      <c r="K30" s="2" t="s">
        <v>205</v>
      </c>
      <c r="L30" s="25"/>
      <c r="M30" s="25"/>
      <c r="N30" s="28"/>
      <c r="P30" s="32"/>
    </row>
    <row r="31" spans="1:16" x14ac:dyDescent="0.25">
      <c r="A31" s="2" t="s">
        <v>317</v>
      </c>
      <c r="B31" s="6" t="s">
        <v>93</v>
      </c>
      <c r="C31" s="2" t="s">
        <v>2</v>
      </c>
      <c r="D31" s="2" t="s">
        <v>86</v>
      </c>
      <c r="E31" s="2" t="s">
        <v>103</v>
      </c>
      <c r="F31" s="2" t="s">
        <v>87</v>
      </c>
      <c r="G31" s="2" t="s">
        <v>239</v>
      </c>
      <c r="H31" s="25">
        <v>43411</v>
      </c>
      <c r="I31" s="17">
        <f t="shared" ca="1" si="0"/>
        <v>329</v>
      </c>
      <c r="J31" s="2" t="s">
        <v>204</v>
      </c>
      <c r="K31" s="2" t="s">
        <v>205</v>
      </c>
      <c r="L31" s="25"/>
      <c r="M31" s="25"/>
      <c r="N31" s="28"/>
      <c r="P31" s="32"/>
    </row>
    <row r="32" spans="1:16" x14ac:dyDescent="0.25">
      <c r="A32" s="2" t="s">
        <v>318</v>
      </c>
      <c r="B32" s="6" t="s">
        <v>94</v>
      </c>
      <c r="C32" s="2" t="s">
        <v>2</v>
      </c>
      <c r="D32" s="2" t="s">
        <v>86</v>
      </c>
      <c r="E32" s="2" t="s">
        <v>102</v>
      </c>
      <c r="F32" s="2" t="s">
        <v>87</v>
      </c>
      <c r="G32" s="2" t="s">
        <v>239</v>
      </c>
      <c r="H32" s="25">
        <v>43411</v>
      </c>
      <c r="I32" s="17">
        <f t="shared" ca="1" si="0"/>
        <v>329</v>
      </c>
      <c r="J32" s="2" t="s">
        <v>35</v>
      </c>
      <c r="K32" s="2" t="s">
        <v>27</v>
      </c>
      <c r="L32" s="25"/>
      <c r="M32" s="25"/>
      <c r="N32" s="28"/>
      <c r="P32" s="32"/>
    </row>
    <row r="33" spans="1:16" x14ac:dyDescent="0.25">
      <c r="A33" s="2" t="s">
        <v>319</v>
      </c>
      <c r="B33" s="6" t="s">
        <v>95</v>
      </c>
      <c r="C33" s="2" t="s">
        <v>2</v>
      </c>
      <c r="D33" s="2" t="s">
        <v>86</v>
      </c>
      <c r="E33" s="2" t="s">
        <v>101</v>
      </c>
      <c r="F33" s="2" t="s">
        <v>87</v>
      </c>
      <c r="G33" s="2" t="s">
        <v>239</v>
      </c>
      <c r="H33" s="25">
        <v>43411</v>
      </c>
      <c r="I33" s="17">
        <f t="shared" ca="1" si="0"/>
        <v>329</v>
      </c>
      <c r="J33" s="2" t="s">
        <v>204</v>
      </c>
      <c r="K33" s="2" t="s">
        <v>205</v>
      </c>
      <c r="L33" s="25"/>
      <c r="M33" s="25"/>
      <c r="N33" s="28"/>
      <c r="P33" s="32"/>
    </row>
    <row r="34" spans="1:16" x14ac:dyDescent="0.25">
      <c r="A34" s="2" t="s">
        <v>320</v>
      </c>
      <c r="B34" s="6" t="s">
        <v>96</v>
      </c>
      <c r="C34" s="2" t="s">
        <v>2</v>
      </c>
      <c r="D34" s="2" t="s">
        <v>86</v>
      </c>
      <c r="E34" s="2" t="s">
        <v>100</v>
      </c>
      <c r="F34" s="2" t="s">
        <v>87</v>
      </c>
      <c r="G34" s="2" t="s">
        <v>239</v>
      </c>
      <c r="H34" s="25">
        <v>43411</v>
      </c>
      <c r="I34" s="17">
        <f t="shared" ca="1" si="0"/>
        <v>329</v>
      </c>
      <c r="J34" s="2" t="s">
        <v>204</v>
      </c>
      <c r="K34" s="2" t="s">
        <v>205</v>
      </c>
      <c r="L34" s="25"/>
      <c r="M34" s="25"/>
      <c r="N34" s="28"/>
      <c r="P34" s="32"/>
    </row>
    <row r="35" spans="1:16" x14ac:dyDescent="0.25">
      <c r="A35" s="2" t="s">
        <v>321</v>
      </c>
      <c r="B35" s="6" t="s">
        <v>97</v>
      </c>
      <c r="C35" s="2" t="s">
        <v>2</v>
      </c>
      <c r="D35" s="2" t="s">
        <v>86</v>
      </c>
      <c r="E35" s="2" t="s">
        <v>99</v>
      </c>
      <c r="F35" s="2" t="s">
        <v>87</v>
      </c>
      <c r="G35" s="2" t="s">
        <v>239</v>
      </c>
      <c r="H35" s="25">
        <v>43320</v>
      </c>
      <c r="I35" s="17">
        <f t="shared" ca="1" si="0"/>
        <v>238</v>
      </c>
      <c r="J35" s="2" t="s">
        <v>204</v>
      </c>
      <c r="K35" s="2" t="s">
        <v>205</v>
      </c>
      <c r="L35" s="25"/>
      <c r="M35" s="25"/>
      <c r="N35" s="28"/>
      <c r="P35" s="32"/>
    </row>
    <row r="36" spans="1:16" x14ac:dyDescent="0.25">
      <c r="A36" s="2" t="s">
        <v>323</v>
      </c>
      <c r="B36" s="6" t="s">
        <v>195</v>
      </c>
      <c r="C36" s="6" t="s">
        <v>199</v>
      </c>
      <c r="D36" s="2"/>
      <c r="E36" s="2"/>
      <c r="F36" s="2" t="s">
        <v>192</v>
      </c>
      <c r="G36" s="6" t="s">
        <v>202</v>
      </c>
      <c r="H36" s="25">
        <v>43189</v>
      </c>
      <c r="I36" s="17">
        <f t="shared" ca="1" si="0"/>
        <v>107</v>
      </c>
      <c r="J36" s="2" t="s">
        <v>204</v>
      </c>
      <c r="K36" s="2" t="s">
        <v>205</v>
      </c>
      <c r="L36" s="25"/>
      <c r="M36" s="25"/>
      <c r="N36" s="28"/>
      <c r="P36" s="32"/>
    </row>
    <row r="37" spans="1:16" x14ac:dyDescent="0.25">
      <c r="A37" s="2" t="s">
        <v>324</v>
      </c>
      <c r="B37" s="7" t="s">
        <v>183</v>
      </c>
      <c r="C37" s="6" t="s">
        <v>188</v>
      </c>
      <c r="D37" s="2" t="s">
        <v>487</v>
      </c>
      <c r="E37" s="2"/>
      <c r="F37" s="2" t="s">
        <v>192</v>
      </c>
      <c r="G37" s="7" t="s">
        <v>190</v>
      </c>
      <c r="H37" s="25">
        <v>43189</v>
      </c>
      <c r="I37" s="17">
        <f t="shared" ca="1" si="0"/>
        <v>107</v>
      </c>
      <c r="J37" s="2" t="s">
        <v>204</v>
      </c>
      <c r="K37" s="2" t="s">
        <v>205</v>
      </c>
      <c r="L37" s="25"/>
      <c r="M37" s="25"/>
      <c r="N37" s="28"/>
      <c r="P37" s="32"/>
    </row>
    <row r="38" spans="1:16" x14ac:dyDescent="0.25">
      <c r="A38" s="2" t="s">
        <v>326</v>
      </c>
      <c r="B38" s="1" t="s">
        <v>197</v>
      </c>
      <c r="C38" s="1" t="s">
        <v>189</v>
      </c>
      <c r="D38" s="2"/>
      <c r="E38" s="2"/>
      <c r="F38" s="2" t="s">
        <v>192</v>
      </c>
      <c r="G38" s="1" t="s">
        <v>202</v>
      </c>
      <c r="H38" s="25">
        <v>43189</v>
      </c>
      <c r="I38" s="17">
        <f t="shared" ca="1" si="0"/>
        <v>107</v>
      </c>
      <c r="J38" s="2" t="s">
        <v>204</v>
      </c>
      <c r="K38" s="2" t="s">
        <v>205</v>
      </c>
      <c r="L38" s="25"/>
      <c r="M38" s="25"/>
      <c r="N38" s="28"/>
      <c r="P38" s="32"/>
    </row>
    <row r="39" spans="1:16" x14ac:dyDescent="0.25">
      <c r="A39" s="2" t="s">
        <v>328</v>
      </c>
      <c r="B39" s="6" t="s">
        <v>193</v>
      </c>
      <c r="C39" s="6" t="s">
        <v>187</v>
      </c>
      <c r="D39" s="2">
        <v>4571</v>
      </c>
      <c r="E39" s="2">
        <v>2949</v>
      </c>
      <c r="F39" s="2" t="s">
        <v>192</v>
      </c>
      <c r="G39" s="6" t="s">
        <v>200</v>
      </c>
      <c r="H39" s="25">
        <v>43197</v>
      </c>
      <c r="I39" s="17">
        <f t="shared" ca="1" si="0"/>
        <v>115</v>
      </c>
      <c r="J39" s="2" t="s">
        <v>204</v>
      </c>
      <c r="K39" s="2" t="s">
        <v>205</v>
      </c>
      <c r="L39" s="25"/>
      <c r="M39" s="25"/>
      <c r="N39" s="28"/>
      <c r="P39" s="32"/>
    </row>
    <row r="40" spans="1:16" x14ac:dyDescent="0.25">
      <c r="A40" s="2" t="s">
        <v>329</v>
      </c>
      <c r="B40" s="7" t="s">
        <v>182</v>
      </c>
      <c r="C40" s="6" t="s">
        <v>187</v>
      </c>
      <c r="D40" s="2" t="s">
        <v>488</v>
      </c>
      <c r="E40" s="2"/>
      <c r="F40" s="2" t="s">
        <v>192</v>
      </c>
      <c r="G40" s="7" t="s">
        <v>190</v>
      </c>
      <c r="H40" s="25">
        <v>43279</v>
      </c>
      <c r="I40" s="17">
        <f t="shared" ca="1" si="0"/>
        <v>197</v>
      </c>
      <c r="J40" s="2" t="s">
        <v>204</v>
      </c>
      <c r="K40" s="2" t="s">
        <v>205</v>
      </c>
      <c r="L40" s="25"/>
      <c r="M40" s="25"/>
      <c r="N40" s="28"/>
      <c r="P40" s="32"/>
    </row>
    <row r="41" spans="1:16" x14ac:dyDescent="0.25">
      <c r="A41" s="2" t="s">
        <v>330</v>
      </c>
      <c r="B41" s="7" t="s">
        <v>181</v>
      </c>
      <c r="C41" s="6" t="s">
        <v>186</v>
      </c>
      <c r="D41" s="2"/>
      <c r="E41" s="2">
        <v>1799843</v>
      </c>
      <c r="F41" s="2" t="s">
        <v>192</v>
      </c>
      <c r="G41" s="7" t="s">
        <v>191</v>
      </c>
      <c r="H41" s="25">
        <v>43194</v>
      </c>
      <c r="I41" s="17">
        <f t="shared" ca="1" si="0"/>
        <v>112</v>
      </c>
      <c r="J41" s="2" t="s">
        <v>204</v>
      </c>
      <c r="K41" s="2" t="s">
        <v>205</v>
      </c>
      <c r="L41" s="25"/>
      <c r="M41" s="25"/>
      <c r="N41" s="28"/>
      <c r="P41" s="32"/>
    </row>
    <row r="42" spans="1:16" x14ac:dyDescent="0.25">
      <c r="A42" s="2" t="s">
        <v>332</v>
      </c>
      <c r="B42" s="6" t="s">
        <v>228</v>
      </c>
      <c r="C42" s="6" t="s">
        <v>441</v>
      </c>
      <c r="D42" s="2" t="s">
        <v>237</v>
      </c>
      <c r="E42" s="2">
        <v>75941</v>
      </c>
      <c r="F42" s="6" t="s">
        <v>238</v>
      </c>
      <c r="G42" s="2" t="s">
        <v>440</v>
      </c>
      <c r="H42" s="25">
        <v>43369</v>
      </c>
      <c r="I42" s="17">
        <f t="shared" ca="1" si="0"/>
        <v>287</v>
      </c>
      <c r="J42" s="3" t="s">
        <v>241</v>
      </c>
      <c r="K42" s="2" t="s">
        <v>242</v>
      </c>
      <c r="L42" s="25"/>
      <c r="M42" s="25"/>
      <c r="N42" s="28"/>
      <c r="P42" s="32"/>
    </row>
    <row r="43" spans="1:16" x14ac:dyDescent="0.25">
      <c r="A43" s="2" t="s">
        <v>334</v>
      </c>
      <c r="B43" s="7" t="s">
        <v>185</v>
      </c>
      <c r="C43" s="1" t="s">
        <v>189</v>
      </c>
      <c r="D43" s="2" t="s">
        <v>489</v>
      </c>
      <c r="E43" s="2">
        <v>151605001</v>
      </c>
      <c r="F43" s="2" t="s">
        <v>238</v>
      </c>
      <c r="G43" s="7" t="s">
        <v>190</v>
      </c>
      <c r="H43" s="25">
        <v>43189</v>
      </c>
      <c r="I43" s="17">
        <f t="shared" ca="1" si="0"/>
        <v>107</v>
      </c>
      <c r="J43" s="2" t="s">
        <v>204</v>
      </c>
      <c r="K43" s="2" t="s">
        <v>205</v>
      </c>
      <c r="L43" s="25"/>
      <c r="M43" s="25"/>
      <c r="N43" s="28"/>
      <c r="P43" s="32"/>
    </row>
    <row r="44" spans="1:16" x14ac:dyDescent="0.25">
      <c r="A44" s="2" t="s">
        <v>491</v>
      </c>
      <c r="B44" s="7" t="s">
        <v>492</v>
      </c>
      <c r="C44" s="1" t="s">
        <v>187</v>
      </c>
      <c r="D44" s="2" t="s">
        <v>493</v>
      </c>
      <c r="E44" s="2"/>
      <c r="F44" s="2" t="s">
        <v>238</v>
      </c>
      <c r="G44" s="7" t="s">
        <v>240</v>
      </c>
      <c r="H44" s="25">
        <v>43154</v>
      </c>
      <c r="I44" s="17">
        <f t="shared" ca="1" si="0"/>
        <v>72</v>
      </c>
      <c r="J44" s="2" t="s">
        <v>241</v>
      </c>
      <c r="K44" s="2" t="s">
        <v>242</v>
      </c>
      <c r="L44" s="25"/>
      <c r="M44" s="25"/>
      <c r="N44" s="28"/>
      <c r="P44" s="32"/>
    </row>
    <row r="45" spans="1:16" x14ac:dyDescent="0.25">
      <c r="A45" s="2" t="s">
        <v>335</v>
      </c>
      <c r="B45" s="8" t="s">
        <v>198</v>
      </c>
      <c r="C45" s="8" t="s">
        <v>199</v>
      </c>
      <c r="D45" s="2" t="s">
        <v>192</v>
      </c>
      <c r="E45" s="2"/>
      <c r="F45" s="2" t="s">
        <v>238</v>
      </c>
      <c r="G45" s="8" t="s">
        <v>202</v>
      </c>
      <c r="H45" s="25">
        <v>43363</v>
      </c>
      <c r="I45" s="17">
        <f t="shared" ca="1" si="0"/>
        <v>281</v>
      </c>
      <c r="J45" s="2" t="s">
        <v>204</v>
      </c>
      <c r="K45" s="2" t="s">
        <v>205</v>
      </c>
      <c r="L45" s="25"/>
      <c r="M45" s="25"/>
      <c r="N45" s="28"/>
      <c r="P45" s="32"/>
    </row>
    <row r="46" spans="1:16" x14ac:dyDescent="0.25">
      <c r="A46" s="2" t="s">
        <v>507</v>
      </c>
      <c r="B46" s="7" t="s">
        <v>508</v>
      </c>
      <c r="C46" s="6" t="s">
        <v>442</v>
      </c>
      <c r="D46" s="2" t="s">
        <v>443</v>
      </c>
      <c r="E46" s="18">
        <v>14571</v>
      </c>
      <c r="F46" s="2" t="s">
        <v>238</v>
      </c>
      <c r="G46" s="7" t="s">
        <v>444</v>
      </c>
      <c r="H46" s="25">
        <v>43411</v>
      </c>
      <c r="I46" s="17">
        <f t="shared" ca="1" si="0"/>
        <v>329</v>
      </c>
      <c r="J46" s="2" t="s">
        <v>204</v>
      </c>
      <c r="K46" s="2" t="s">
        <v>205</v>
      </c>
      <c r="L46" s="25"/>
      <c r="M46" s="25"/>
      <c r="N46" s="28"/>
      <c r="P46" s="32"/>
    </row>
    <row r="47" spans="1:16" x14ac:dyDescent="0.25">
      <c r="A47" s="2" t="s">
        <v>336</v>
      </c>
      <c r="B47" s="9" t="s">
        <v>227</v>
      </c>
      <c r="C47" s="1" t="s">
        <v>233</v>
      </c>
      <c r="D47" s="2" t="s">
        <v>494</v>
      </c>
      <c r="E47" s="2">
        <v>4151729</v>
      </c>
      <c r="F47" s="10" t="s">
        <v>235</v>
      </c>
      <c r="G47" s="2" t="s">
        <v>495</v>
      </c>
      <c r="H47" s="25">
        <v>43308</v>
      </c>
      <c r="I47" s="17">
        <f t="shared" ca="1" si="0"/>
        <v>226</v>
      </c>
      <c r="J47" s="3" t="s">
        <v>241</v>
      </c>
      <c r="K47" s="2" t="s">
        <v>242</v>
      </c>
      <c r="L47" s="25"/>
      <c r="M47" s="25"/>
      <c r="N47" s="28"/>
      <c r="P47" s="32"/>
    </row>
    <row r="48" spans="1:16" x14ac:dyDescent="0.25">
      <c r="A48" s="2" t="s">
        <v>337</v>
      </c>
      <c r="B48" s="9" t="s">
        <v>230</v>
      </c>
      <c r="C48" s="9" t="s">
        <v>233</v>
      </c>
      <c r="D48" s="2"/>
      <c r="E48" s="2"/>
      <c r="F48" s="1" t="s">
        <v>236</v>
      </c>
      <c r="G48" s="2" t="s">
        <v>496</v>
      </c>
      <c r="H48" s="25">
        <v>43267</v>
      </c>
      <c r="I48" s="17">
        <f t="shared" ca="1" si="0"/>
        <v>185</v>
      </c>
      <c r="J48" s="3" t="s">
        <v>241</v>
      </c>
      <c r="K48" s="2" t="s">
        <v>242</v>
      </c>
      <c r="L48" s="25"/>
      <c r="M48" s="25"/>
      <c r="N48" s="28"/>
      <c r="P48" s="32"/>
    </row>
    <row r="49" spans="1:16" x14ac:dyDescent="0.25">
      <c r="A49" s="2" t="s">
        <v>262</v>
      </c>
      <c r="B49" s="6" t="s">
        <v>104</v>
      </c>
      <c r="C49" s="2" t="s">
        <v>146</v>
      </c>
      <c r="D49" s="8" t="s">
        <v>164</v>
      </c>
      <c r="E49" s="2">
        <v>94560187</v>
      </c>
      <c r="F49" s="2" t="s">
        <v>165</v>
      </c>
      <c r="G49" s="2" t="s">
        <v>239</v>
      </c>
      <c r="H49" s="25">
        <v>43181</v>
      </c>
      <c r="I49" s="17">
        <f t="shared" ca="1" si="0"/>
        <v>99</v>
      </c>
      <c r="J49" s="3" t="s">
        <v>6</v>
      </c>
      <c r="K49" s="2" t="s">
        <v>19</v>
      </c>
      <c r="L49" s="25"/>
      <c r="M49" s="25"/>
      <c r="N49" s="28"/>
      <c r="P49" s="32"/>
    </row>
    <row r="50" spans="1:16" x14ac:dyDescent="0.25">
      <c r="A50" s="2" t="s">
        <v>263</v>
      </c>
      <c r="B50" s="1" t="s">
        <v>163</v>
      </c>
      <c r="C50" s="2" t="s">
        <v>146</v>
      </c>
      <c r="D50" s="8">
        <v>787</v>
      </c>
      <c r="E50" s="2">
        <v>86170044</v>
      </c>
      <c r="F50" s="2" t="s">
        <v>165</v>
      </c>
      <c r="G50" s="2" t="s">
        <v>239</v>
      </c>
      <c r="H50" s="25">
        <v>43341</v>
      </c>
      <c r="I50" s="17">
        <f t="shared" ca="1" si="0"/>
        <v>259</v>
      </c>
      <c r="J50" s="2" t="s">
        <v>204</v>
      </c>
      <c r="K50" s="2" t="s">
        <v>205</v>
      </c>
      <c r="L50" s="25"/>
      <c r="M50" s="25"/>
      <c r="N50" s="28"/>
      <c r="P50" s="32"/>
    </row>
    <row r="51" spans="1:16" x14ac:dyDescent="0.25">
      <c r="A51" s="2" t="s">
        <v>265</v>
      </c>
      <c r="B51" s="6" t="s">
        <v>109</v>
      </c>
      <c r="C51" s="2" t="s">
        <v>146</v>
      </c>
      <c r="D51" s="8" t="s">
        <v>164</v>
      </c>
      <c r="E51" s="2">
        <v>94560182</v>
      </c>
      <c r="F51" s="2" t="s">
        <v>165</v>
      </c>
      <c r="G51" s="2" t="s">
        <v>239</v>
      </c>
      <c r="H51" s="25">
        <v>43181</v>
      </c>
      <c r="I51" s="17">
        <f t="shared" ca="1" si="0"/>
        <v>99</v>
      </c>
      <c r="J51" s="3" t="s">
        <v>34</v>
      </c>
      <c r="K51" s="2" t="s">
        <v>23</v>
      </c>
      <c r="L51" s="25"/>
      <c r="M51" s="25"/>
      <c r="N51" s="28"/>
      <c r="P51" s="32"/>
    </row>
    <row r="52" spans="1:16" x14ac:dyDescent="0.25">
      <c r="A52" s="2" t="s">
        <v>266</v>
      </c>
      <c r="B52" s="1" t="s">
        <v>160</v>
      </c>
      <c r="C52" s="2" t="s">
        <v>146</v>
      </c>
      <c r="D52" s="8" t="s">
        <v>164</v>
      </c>
      <c r="E52" s="2">
        <v>94560181</v>
      </c>
      <c r="F52" s="2" t="s">
        <v>165</v>
      </c>
      <c r="G52" s="2" t="s">
        <v>239</v>
      </c>
      <c r="H52" s="25">
        <v>43154</v>
      </c>
      <c r="I52" s="17">
        <f t="shared" ca="1" si="0"/>
        <v>72</v>
      </c>
      <c r="J52" s="2" t="s">
        <v>204</v>
      </c>
      <c r="K52" s="2" t="s">
        <v>205</v>
      </c>
      <c r="L52" s="25"/>
      <c r="M52" s="25"/>
      <c r="N52" s="28"/>
      <c r="P52" s="32"/>
    </row>
    <row r="53" spans="1:16" x14ac:dyDescent="0.25">
      <c r="A53" s="2" t="s">
        <v>267</v>
      </c>
      <c r="B53" s="6" t="s">
        <v>116</v>
      </c>
      <c r="C53" s="2" t="s">
        <v>146</v>
      </c>
      <c r="D53" s="6">
        <v>83</v>
      </c>
      <c r="E53" s="2">
        <v>58600069</v>
      </c>
      <c r="F53" s="2" t="s">
        <v>165</v>
      </c>
      <c r="G53" s="2" t="s">
        <v>239</v>
      </c>
      <c r="H53" s="25">
        <v>43181</v>
      </c>
      <c r="I53" s="17">
        <f t="shared" ca="1" si="0"/>
        <v>99</v>
      </c>
      <c r="J53" s="1" t="s">
        <v>204</v>
      </c>
      <c r="K53" s="2" t="s">
        <v>205</v>
      </c>
      <c r="L53" s="25"/>
      <c r="M53" s="25"/>
      <c r="N53" s="28"/>
      <c r="P53" s="32"/>
    </row>
    <row r="54" spans="1:16" x14ac:dyDescent="0.25">
      <c r="A54" s="2" t="s">
        <v>361</v>
      </c>
      <c r="B54" s="6" t="s">
        <v>121</v>
      </c>
      <c r="C54" s="2" t="s">
        <v>146</v>
      </c>
      <c r="D54" s="6">
        <v>83</v>
      </c>
      <c r="E54" s="2">
        <v>50350507</v>
      </c>
      <c r="F54" s="2" t="s">
        <v>165</v>
      </c>
      <c r="G54" s="2" t="s">
        <v>239</v>
      </c>
      <c r="H54" s="25">
        <v>43342</v>
      </c>
      <c r="I54" s="17">
        <f t="shared" ca="1" si="0"/>
        <v>260</v>
      </c>
      <c r="J54" s="1" t="s">
        <v>140</v>
      </c>
      <c r="K54" s="2" t="s">
        <v>149</v>
      </c>
      <c r="L54" s="25"/>
      <c r="M54" s="25"/>
      <c r="N54" s="28"/>
      <c r="P54" s="32"/>
    </row>
    <row r="55" spans="1:16" x14ac:dyDescent="0.25">
      <c r="A55" s="2" t="s">
        <v>362</v>
      </c>
      <c r="B55" s="6" t="s">
        <v>132</v>
      </c>
      <c r="C55" s="2" t="s">
        <v>146</v>
      </c>
      <c r="D55" s="6">
        <v>179</v>
      </c>
      <c r="E55" s="2">
        <v>55320206</v>
      </c>
      <c r="F55" s="2" t="s">
        <v>165</v>
      </c>
      <c r="G55" s="2" t="s">
        <v>239</v>
      </c>
      <c r="H55" s="25">
        <v>43273</v>
      </c>
      <c r="I55" s="17">
        <f t="shared" ca="1" si="0"/>
        <v>191</v>
      </c>
      <c r="J55" s="1" t="s">
        <v>144</v>
      </c>
      <c r="K55" s="2" t="s">
        <v>152</v>
      </c>
      <c r="L55" s="25"/>
      <c r="M55" s="25"/>
      <c r="N55" s="28"/>
      <c r="P55" s="32"/>
    </row>
    <row r="56" spans="1:16" x14ac:dyDescent="0.25">
      <c r="A56" s="2" t="s">
        <v>268</v>
      </c>
      <c r="B56" s="6" t="s">
        <v>155</v>
      </c>
      <c r="C56" s="2" t="s">
        <v>146</v>
      </c>
      <c r="D56" s="6">
        <v>179</v>
      </c>
      <c r="E56" s="2">
        <v>67160795</v>
      </c>
      <c r="F56" s="2" t="s">
        <v>165</v>
      </c>
      <c r="G56" s="2" t="s">
        <v>239</v>
      </c>
      <c r="H56" s="25">
        <v>43181</v>
      </c>
      <c r="I56" s="17">
        <f t="shared" ca="1" si="0"/>
        <v>99</v>
      </c>
      <c r="J56" s="2" t="s">
        <v>204</v>
      </c>
      <c r="K56" s="2" t="s">
        <v>205</v>
      </c>
      <c r="L56" s="25"/>
      <c r="M56" s="25"/>
      <c r="N56" s="28"/>
      <c r="P56" s="32"/>
    </row>
    <row r="57" spans="1:16" x14ac:dyDescent="0.25">
      <c r="A57" s="2" t="s">
        <v>270</v>
      </c>
      <c r="B57" s="6" t="s">
        <v>127</v>
      </c>
      <c r="C57" s="2" t="s">
        <v>146</v>
      </c>
      <c r="D57" s="6">
        <v>179</v>
      </c>
      <c r="E57" s="2">
        <v>89160413</v>
      </c>
      <c r="F57" s="2" t="s">
        <v>165</v>
      </c>
      <c r="G57" s="2" t="s">
        <v>239</v>
      </c>
      <c r="H57" s="25">
        <v>43362</v>
      </c>
      <c r="I57" s="17">
        <f t="shared" ca="1" si="0"/>
        <v>280</v>
      </c>
      <c r="J57" s="1" t="s">
        <v>142</v>
      </c>
      <c r="K57" s="2" t="s">
        <v>151</v>
      </c>
      <c r="L57" s="25"/>
      <c r="M57" s="25"/>
      <c r="N57" s="28"/>
      <c r="P57" s="32"/>
    </row>
    <row r="58" spans="1:16" x14ac:dyDescent="0.25">
      <c r="A58" s="2" t="s">
        <v>363</v>
      </c>
      <c r="B58" s="6" t="s">
        <v>123</v>
      </c>
      <c r="C58" s="2" t="s">
        <v>146</v>
      </c>
      <c r="D58" s="6">
        <v>179</v>
      </c>
      <c r="E58" s="2">
        <v>90740597</v>
      </c>
      <c r="F58" s="2" t="s">
        <v>165</v>
      </c>
      <c r="G58" s="2" t="s">
        <v>239</v>
      </c>
      <c r="H58" s="25">
        <v>43340</v>
      </c>
      <c r="I58" s="17">
        <f t="shared" ca="1" si="0"/>
        <v>258</v>
      </c>
      <c r="J58" s="1" t="s">
        <v>141</v>
      </c>
      <c r="K58" s="2" t="s">
        <v>150</v>
      </c>
      <c r="L58" s="25"/>
      <c r="M58" s="25"/>
      <c r="N58" s="28"/>
      <c r="P58" s="32"/>
    </row>
    <row r="59" spans="1:16" x14ac:dyDescent="0.25">
      <c r="A59" s="2" t="s">
        <v>364</v>
      </c>
      <c r="B59" s="6" t="s">
        <v>129</v>
      </c>
      <c r="C59" s="2" t="s">
        <v>146</v>
      </c>
      <c r="D59" s="6">
        <v>179</v>
      </c>
      <c r="E59" s="2">
        <v>90880388</v>
      </c>
      <c r="F59" s="2" t="s">
        <v>165</v>
      </c>
      <c r="G59" s="2" t="s">
        <v>239</v>
      </c>
      <c r="H59" s="25">
        <v>43133</v>
      </c>
      <c r="I59" s="17">
        <f t="shared" ca="1" si="0"/>
        <v>51</v>
      </c>
      <c r="J59" s="1" t="s">
        <v>143</v>
      </c>
      <c r="K59" s="2" t="s">
        <v>153</v>
      </c>
      <c r="L59" s="25"/>
      <c r="M59" s="25"/>
      <c r="N59" s="28"/>
      <c r="P59" s="32"/>
    </row>
    <row r="60" spans="1:16" x14ac:dyDescent="0.25">
      <c r="A60" s="2" t="s">
        <v>365</v>
      </c>
      <c r="B60" s="6" t="s">
        <v>119</v>
      </c>
      <c r="C60" s="2" t="s">
        <v>146</v>
      </c>
      <c r="D60" s="6">
        <v>179</v>
      </c>
      <c r="E60" s="2">
        <v>91430795</v>
      </c>
      <c r="F60" s="2" t="s">
        <v>165</v>
      </c>
      <c r="G60" s="2" t="s">
        <v>239</v>
      </c>
      <c r="H60" s="25">
        <v>43133</v>
      </c>
      <c r="I60" s="17">
        <f t="shared" ca="1" si="0"/>
        <v>51</v>
      </c>
      <c r="J60" s="1" t="s">
        <v>140</v>
      </c>
      <c r="K60" s="2" t="s">
        <v>149</v>
      </c>
      <c r="L60" s="25"/>
      <c r="M60" s="25"/>
      <c r="N60" s="28"/>
      <c r="P60" s="32"/>
    </row>
    <row r="61" spans="1:16" x14ac:dyDescent="0.25">
      <c r="A61" s="2" t="s">
        <v>366</v>
      </c>
      <c r="B61" s="6" t="s">
        <v>130</v>
      </c>
      <c r="C61" s="2" t="s">
        <v>146</v>
      </c>
      <c r="D61" s="6">
        <v>179</v>
      </c>
      <c r="E61" s="2">
        <v>91430797</v>
      </c>
      <c r="F61" s="2" t="s">
        <v>165</v>
      </c>
      <c r="G61" s="2" t="s">
        <v>239</v>
      </c>
      <c r="H61" s="25">
        <v>43181</v>
      </c>
      <c r="I61" s="17">
        <f t="shared" ca="1" si="0"/>
        <v>99</v>
      </c>
      <c r="J61" s="1" t="s">
        <v>143</v>
      </c>
      <c r="K61" s="2" t="s">
        <v>153</v>
      </c>
      <c r="L61" s="25"/>
      <c r="M61" s="25"/>
      <c r="N61" s="28"/>
      <c r="P61" s="32"/>
    </row>
    <row r="62" spans="1:16" x14ac:dyDescent="0.25">
      <c r="A62" s="2" t="s">
        <v>367</v>
      </c>
      <c r="B62" s="6" t="s">
        <v>133</v>
      </c>
      <c r="C62" s="2" t="s">
        <v>146</v>
      </c>
      <c r="D62" s="6">
        <v>179</v>
      </c>
      <c r="E62" s="2">
        <v>91430798</v>
      </c>
      <c r="F62" s="2" t="s">
        <v>165</v>
      </c>
      <c r="G62" s="2" t="s">
        <v>239</v>
      </c>
      <c r="H62" s="25">
        <v>43340</v>
      </c>
      <c r="I62" s="17">
        <f t="shared" ca="1" si="0"/>
        <v>258</v>
      </c>
      <c r="J62" s="1" t="s">
        <v>144</v>
      </c>
      <c r="K62" s="2" t="s">
        <v>152</v>
      </c>
      <c r="L62" s="25"/>
      <c r="M62" s="25"/>
      <c r="N62" s="28"/>
      <c r="P62" s="32"/>
    </row>
    <row r="63" spans="1:16" x14ac:dyDescent="0.25">
      <c r="A63" s="2" t="s">
        <v>368</v>
      </c>
      <c r="B63" s="6" t="s">
        <v>124</v>
      </c>
      <c r="C63" s="2" t="s">
        <v>146</v>
      </c>
      <c r="D63" s="6">
        <v>179</v>
      </c>
      <c r="E63" s="2">
        <v>91440041</v>
      </c>
      <c r="F63" s="2" t="s">
        <v>165</v>
      </c>
      <c r="G63" s="2" t="s">
        <v>239</v>
      </c>
      <c r="H63" s="25">
        <v>43273</v>
      </c>
      <c r="I63" s="17">
        <f t="shared" ca="1" si="0"/>
        <v>191</v>
      </c>
      <c r="J63" s="1" t="s">
        <v>141</v>
      </c>
      <c r="K63" s="2" t="s">
        <v>150</v>
      </c>
      <c r="L63" s="25"/>
      <c r="M63" s="25"/>
      <c r="N63" s="28"/>
      <c r="P63" s="32"/>
    </row>
    <row r="64" spans="1:16" x14ac:dyDescent="0.25">
      <c r="A64" s="2" t="s">
        <v>369</v>
      </c>
      <c r="B64" s="6" t="s">
        <v>128</v>
      </c>
      <c r="C64" s="2" t="s">
        <v>146</v>
      </c>
      <c r="D64" s="6">
        <v>179</v>
      </c>
      <c r="E64" s="2">
        <v>77640286</v>
      </c>
      <c r="F64" s="2" t="s">
        <v>165</v>
      </c>
      <c r="G64" s="2" t="s">
        <v>239</v>
      </c>
      <c r="H64" s="25">
        <v>43411</v>
      </c>
      <c r="I64" s="17">
        <f t="shared" ca="1" si="0"/>
        <v>329</v>
      </c>
      <c r="J64" s="1" t="s">
        <v>142</v>
      </c>
      <c r="K64" s="2" t="s">
        <v>151</v>
      </c>
      <c r="L64" s="25"/>
      <c r="M64" s="25"/>
      <c r="N64" s="28"/>
      <c r="P64" s="32"/>
    </row>
    <row r="65" spans="1:16" x14ac:dyDescent="0.25">
      <c r="A65" s="2" t="s">
        <v>371</v>
      </c>
      <c r="B65" s="6" t="s">
        <v>131</v>
      </c>
      <c r="C65" s="2" t="s">
        <v>146</v>
      </c>
      <c r="D65" s="6">
        <v>179</v>
      </c>
      <c r="E65" s="2">
        <v>94380418</v>
      </c>
      <c r="F65" s="2" t="s">
        <v>165</v>
      </c>
      <c r="G65" s="2" t="s">
        <v>239</v>
      </c>
      <c r="H65" s="25">
        <v>43181</v>
      </c>
      <c r="I65" s="17">
        <f t="shared" ca="1" si="0"/>
        <v>99</v>
      </c>
      <c r="J65" s="1" t="s">
        <v>143</v>
      </c>
      <c r="K65" s="2" t="s">
        <v>153</v>
      </c>
      <c r="L65" s="25"/>
      <c r="M65" s="25"/>
      <c r="N65" s="28"/>
      <c r="P65" s="32"/>
    </row>
    <row r="66" spans="1:16" x14ac:dyDescent="0.25">
      <c r="A66" s="2" t="s">
        <v>272</v>
      </c>
      <c r="B66" s="6" t="s">
        <v>159</v>
      </c>
      <c r="C66" s="2" t="s">
        <v>146</v>
      </c>
      <c r="D66" s="6">
        <v>179</v>
      </c>
      <c r="E66" s="2">
        <v>94380419</v>
      </c>
      <c r="F66" s="2" t="s">
        <v>165</v>
      </c>
      <c r="G66" s="2" t="s">
        <v>239</v>
      </c>
      <c r="H66" s="25">
        <v>43181</v>
      </c>
      <c r="I66" s="17">
        <f t="shared" ref="I66:I124" ca="1" si="1">IF(NOT(ISBLANK(H66)),IF(H66&lt;TODAY(),-DATEDIF(H66,TODAY(),"d"),DATEDIF(TODAY(),H66,"d")),"")</f>
        <v>99</v>
      </c>
      <c r="J66" s="2" t="s">
        <v>204</v>
      </c>
      <c r="K66" s="2" t="s">
        <v>205</v>
      </c>
      <c r="L66" s="25"/>
      <c r="M66" s="25"/>
      <c r="N66" s="28"/>
      <c r="P66" s="32"/>
    </row>
    <row r="67" spans="1:16" x14ac:dyDescent="0.25">
      <c r="A67" s="2" t="s">
        <v>273</v>
      </c>
      <c r="B67" s="6" t="s">
        <v>126</v>
      </c>
      <c r="C67" s="2" t="s">
        <v>146</v>
      </c>
      <c r="D67" s="6">
        <v>179</v>
      </c>
      <c r="E67" s="2">
        <v>94380420</v>
      </c>
      <c r="F67" s="2" t="s">
        <v>165</v>
      </c>
      <c r="G67" s="2" t="s">
        <v>239</v>
      </c>
      <c r="H67" s="25">
        <v>43181</v>
      </c>
      <c r="I67" s="17">
        <f t="shared" ca="1" si="1"/>
        <v>99</v>
      </c>
      <c r="J67" s="1" t="s">
        <v>142</v>
      </c>
      <c r="K67" s="2" t="s">
        <v>151</v>
      </c>
      <c r="L67" s="25"/>
      <c r="M67" s="25"/>
      <c r="N67" s="28"/>
      <c r="P67" s="32"/>
    </row>
    <row r="68" spans="1:16" x14ac:dyDescent="0.25">
      <c r="A68" s="2" t="s">
        <v>372</v>
      </c>
      <c r="B68" s="6" t="s">
        <v>125</v>
      </c>
      <c r="C68" s="2" t="s">
        <v>146</v>
      </c>
      <c r="D68" s="6">
        <v>179</v>
      </c>
      <c r="E68" s="2">
        <v>94380466</v>
      </c>
      <c r="F68" s="2" t="s">
        <v>165</v>
      </c>
      <c r="G68" s="2" t="s">
        <v>239</v>
      </c>
      <c r="H68" s="25">
        <v>43340</v>
      </c>
      <c r="I68" s="17">
        <f t="shared" ca="1" si="1"/>
        <v>258</v>
      </c>
      <c r="J68" s="1" t="s">
        <v>141</v>
      </c>
      <c r="K68" s="2" t="s">
        <v>150</v>
      </c>
      <c r="L68" s="25"/>
      <c r="M68" s="25"/>
      <c r="N68" s="28"/>
      <c r="P68" s="32"/>
    </row>
    <row r="69" spans="1:16" x14ac:dyDescent="0.25">
      <c r="A69" s="2" t="s">
        <v>274</v>
      </c>
      <c r="B69" s="6" t="s">
        <v>113</v>
      </c>
      <c r="C69" s="2" t="s">
        <v>146</v>
      </c>
      <c r="D69" s="6">
        <v>179</v>
      </c>
      <c r="E69" s="2">
        <v>94380467</v>
      </c>
      <c r="F69" s="2" t="s">
        <v>165</v>
      </c>
      <c r="G69" s="2" t="s">
        <v>239</v>
      </c>
      <c r="H69" s="25">
        <v>43314</v>
      </c>
      <c r="I69" s="17">
        <f t="shared" ca="1" si="1"/>
        <v>232</v>
      </c>
      <c r="J69" s="1" t="s">
        <v>38</v>
      </c>
      <c r="K69" s="2" t="s">
        <v>30</v>
      </c>
      <c r="L69" s="25"/>
      <c r="M69" s="25"/>
      <c r="N69" s="28"/>
      <c r="P69" s="32"/>
    </row>
    <row r="70" spans="1:16" x14ac:dyDescent="0.25">
      <c r="A70" s="2" t="s">
        <v>373</v>
      </c>
      <c r="B70" s="6" t="s">
        <v>134</v>
      </c>
      <c r="C70" s="2" t="s">
        <v>146</v>
      </c>
      <c r="D70" s="6">
        <v>179</v>
      </c>
      <c r="E70" s="2">
        <v>94380468</v>
      </c>
      <c r="F70" s="2" t="s">
        <v>165</v>
      </c>
      <c r="G70" s="2" t="s">
        <v>239</v>
      </c>
      <c r="H70" s="25">
        <v>43273</v>
      </c>
      <c r="I70" s="17">
        <f t="shared" ca="1" si="1"/>
        <v>191</v>
      </c>
      <c r="J70" s="1" t="s">
        <v>144</v>
      </c>
      <c r="K70" s="2" t="s">
        <v>152</v>
      </c>
      <c r="L70" s="25"/>
      <c r="M70" s="25"/>
      <c r="N70" s="28"/>
      <c r="P70" s="32"/>
    </row>
    <row r="71" spans="1:16" x14ac:dyDescent="0.25">
      <c r="A71" s="2" t="s">
        <v>374</v>
      </c>
      <c r="B71" s="6" t="s">
        <v>157</v>
      </c>
      <c r="C71" s="2" t="s">
        <v>146</v>
      </c>
      <c r="D71" s="6">
        <v>179</v>
      </c>
      <c r="E71" s="2">
        <v>94380469</v>
      </c>
      <c r="F71" s="2" t="s">
        <v>165</v>
      </c>
      <c r="G71" s="2" t="s">
        <v>239</v>
      </c>
      <c r="H71" s="25">
        <v>43181</v>
      </c>
      <c r="I71" s="17">
        <f t="shared" ca="1" si="1"/>
        <v>99</v>
      </c>
      <c r="J71" s="2" t="s">
        <v>204</v>
      </c>
      <c r="K71" s="2" t="s">
        <v>205</v>
      </c>
      <c r="L71" s="25"/>
      <c r="M71" s="25"/>
      <c r="N71" s="28"/>
      <c r="P71" s="32"/>
    </row>
    <row r="72" spans="1:16" x14ac:dyDescent="0.25">
      <c r="A72" s="2" t="s">
        <v>375</v>
      </c>
      <c r="B72" s="6" t="s">
        <v>120</v>
      </c>
      <c r="C72" s="2" t="s">
        <v>146</v>
      </c>
      <c r="D72" s="6">
        <v>73</v>
      </c>
      <c r="E72" s="2">
        <v>76300733</v>
      </c>
      <c r="F72" s="2" t="s">
        <v>165</v>
      </c>
      <c r="G72" s="2" t="s">
        <v>239</v>
      </c>
      <c r="H72" s="25">
        <v>43181</v>
      </c>
      <c r="I72" s="17">
        <f t="shared" ca="1" si="1"/>
        <v>99</v>
      </c>
      <c r="J72" s="1" t="s">
        <v>140</v>
      </c>
      <c r="K72" s="2" t="s">
        <v>149</v>
      </c>
      <c r="L72" s="25"/>
      <c r="M72" s="25"/>
      <c r="N72" s="28"/>
      <c r="P72" s="32"/>
    </row>
    <row r="73" spans="1:16" x14ac:dyDescent="0.25">
      <c r="A73" s="2" t="s">
        <v>275</v>
      </c>
      <c r="B73" s="6" t="s">
        <v>158</v>
      </c>
      <c r="C73" s="2" t="s">
        <v>146</v>
      </c>
      <c r="D73" s="6">
        <v>73</v>
      </c>
      <c r="E73" s="2">
        <v>7630075</v>
      </c>
      <c r="F73" s="2" t="s">
        <v>165</v>
      </c>
      <c r="G73" s="2" t="s">
        <v>239</v>
      </c>
      <c r="H73" s="25">
        <v>43181</v>
      </c>
      <c r="I73" s="17">
        <f t="shared" ca="1" si="1"/>
        <v>99</v>
      </c>
      <c r="J73" s="2" t="s">
        <v>204</v>
      </c>
      <c r="K73" s="2" t="s">
        <v>205</v>
      </c>
      <c r="L73" s="25"/>
      <c r="M73" s="25"/>
      <c r="N73" s="28"/>
      <c r="P73" s="32"/>
    </row>
    <row r="74" spans="1:16" x14ac:dyDescent="0.25">
      <c r="A74" s="2" t="s">
        <v>376</v>
      </c>
      <c r="B74" s="8" t="s">
        <v>168</v>
      </c>
      <c r="C74" s="2" t="s">
        <v>169</v>
      </c>
      <c r="D74" s="6" t="s">
        <v>497</v>
      </c>
      <c r="E74" s="2" t="s">
        <v>498</v>
      </c>
      <c r="F74" s="2" t="s">
        <v>165</v>
      </c>
      <c r="G74" s="2" t="s">
        <v>239</v>
      </c>
      <c r="H74" s="25">
        <v>43274</v>
      </c>
      <c r="I74" s="17">
        <f t="shared" ca="1" si="1"/>
        <v>192</v>
      </c>
      <c r="J74" s="2" t="s">
        <v>204</v>
      </c>
      <c r="K74" s="2" t="s">
        <v>205</v>
      </c>
      <c r="L74" s="25"/>
      <c r="M74" s="25"/>
      <c r="N74" s="28"/>
      <c r="P74" s="32"/>
    </row>
    <row r="75" spans="1:16" x14ac:dyDescent="0.25">
      <c r="A75" s="2" t="s">
        <v>276</v>
      </c>
      <c r="B75" s="6" t="s">
        <v>106</v>
      </c>
      <c r="C75" s="2" t="s">
        <v>146</v>
      </c>
      <c r="D75" s="8">
        <v>787</v>
      </c>
      <c r="E75" s="2">
        <v>86170045</v>
      </c>
      <c r="F75" s="2" t="s">
        <v>165</v>
      </c>
      <c r="G75" s="2" t="s">
        <v>239</v>
      </c>
      <c r="H75" s="25">
        <v>43188</v>
      </c>
      <c r="I75" s="17">
        <f t="shared" ca="1" si="1"/>
        <v>106</v>
      </c>
      <c r="J75" s="3" t="s">
        <v>32</v>
      </c>
      <c r="K75" s="2" t="s">
        <v>21</v>
      </c>
      <c r="L75" s="25"/>
      <c r="M75" s="25"/>
      <c r="N75" s="28"/>
      <c r="P75" s="32"/>
    </row>
    <row r="76" spans="1:16" x14ac:dyDescent="0.25">
      <c r="A76" s="2" t="s">
        <v>277</v>
      </c>
      <c r="B76" s="6" t="s">
        <v>108</v>
      </c>
      <c r="C76" s="2" t="s">
        <v>146</v>
      </c>
      <c r="D76" s="6">
        <v>179</v>
      </c>
      <c r="E76" s="2">
        <v>77920071</v>
      </c>
      <c r="F76" s="2" t="s">
        <v>165</v>
      </c>
      <c r="G76" s="2" t="s">
        <v>239</v>
      </c>
      <c r="H76" s="25">
        <v>43320</v>
      </c>
      <c r="I76" s="17">
        <f t="shared" ca="1" si="1"/>
        <v>238</v>
      </c>
      <c r="J76" s="1" t="s">
        <v>33</v>
      </c>
      <c r="K76" s="2" t="s">
        <v>22</v>
      </c>
      <c r="L76" s="25"/>
      <c r="M76" s="25"/>
      <c r="N76" s="28"/>
      <c r="P76" s="32"/>
    </row>
    <row r="77" spans="1:16" x14ac:dyDescent="0.25">
      <c r="A77" s="2" t="s">
        <v>377</v>
      </c>
      <c r="B77" s="6" t="s">
        <v>167</v>
      </c>
      <c r="C77" s="2" t="s">
        <v>146</v>
      </c>
      <c r="D77" s="6">
        <v>1587</v>
      </c>
      <c r="E77" s="2">
        <v>92530015</v>
      </c>
      <c r="F77" s="2" t="s">
        <v>165</v>
      </c>
      <c r="G77" s="2" t="s">
        <v>239</v>
      </c>
      <c r="H77" s="25">
        <v>43313</v>
      </c>
      <c r="I77" s="17">
        <f t="shared" ca="1" si="1"/>
        <v>231</v>
      </c>
      <c r="J77" s="2" t="s">
        <v>204</v>
      </c>
      <c r="K77" s="2" t="s">
        <v>205</v>
      </c>
      <c r="L77" s="25"/>
      <c r="M77" s="25"/>
      <c r="N77" s="28"/>
      <c r="P77" s="32"/>
    </row>
    <row r="78" spans="1:16" x14ac:dyDescent="0.25">
      <c r="A78" s="2" t="s">
        <v>279</v>
      </c>
      <c r="B78" s="6" t="s">
        <v>105</v>
      </c>
      <c r="C78" s="2" t="s">
        <v>146</v>
      </c>
      <c r="D78" s="8">
        <v>787</v>
      </c>
      <c r="E78" s="2">
        <v>10330001</v>
      </c>
      <c r="F78" s="2" t="s">
        <v>165</v>
      </c>
      <c r="G78" s="2" t="s">
        <v>239</v>
      </c>
      <c r="H78" s="25">
        <v>43188</v>
      </c>
      <c r="I78" s="17">
        <f t="shared" ca="1" si="1"/>
        <v>106</v>
      </c>
      <c r="J78" s="3" t="s">
        <v>8</v>
      </c>
      <c r="K78" s="2" t="s">
        <v>20</v>
      </c>
      <c r="L78" s="25"/>
      <c r="M78" s="25"/>
      <c r="N78" s="28"/>
      <c r="P78" s="32"/>
    </row>
    <row r="79" spans="1:16" x14ac:dyDescent="0.25">
      <c r="A79" s="2" t="s">
        <v>281</v>
      </c>
      <c r="B79" s="6" t="s">
        <v>110</v>
      </c>
      <c r="C79" s="2" t="s">
        <v>146</v>
      </c>
      <c r="D79" s="8">
        <v>787</v>
      </c>
      <c r="E79" s="2">
        <v>10300013</v>
      </c>
      <c r="F79" s="2" t="s">
        <v>165</v>
      </c>
      <c r="G79" s="2" t="s">
        <v>239</v>
      </c>
      <c r="H79" s="25">
        <v>43188</v>
      </c>
      <c r="I79" s="17">
        <f t="shared" ca="1" si="1"/>
        <v>106</v>
      </c>
      <c r="J79" s="3" t="s">
        <v>137</v>
      </c>
      <c r="K79" s="2" t="s">
        <v>24</v>
      </c>
      <c r="L79" s="25"/>
      <c r="M79" s="25"/>
      <c r="N79" s="28"/>
      <c r="P79" s="32"/>
    </row>
    <row r="80" spans="1:16" x14ac:dyDescent="0.25">
      <c r="A80" s="2" t="s">
        <v>282</v>
      </c>
      <c r="B80" s="6" t="s">
        <v>135</v>
      </c>
      <c r="C80" s="2" t="s">
        <v>146</v>
      </c>
      <c r="D80" s="8">
        <v>787</v>
      </c>
      <c r="E80" s="2">
        <v>10300014</v>
      </c>
      <c r="F80" s="2" t="s">
        <v>165</v>
      </c>
      <c r="G80" s="2" t="s">
        <v>239</v>
      </c>
      <c r="H80" s="25">
        <v>43188</v>
      </c>
      <c r="I80" s="17">
        <f t="shared" ca="1" si="1"/>
        <v>106</v>
      </c>
      <c r="J80" s="1" t="s">
        <v>145</v>
      </c>
      <c r="K80" s="2" t="s">
        <v>31</v>
      </c>
      <c r="L80" s="25"/>
      <c r="M80" s="25"/>
      <c r="N80" s="28"/>
      <c r="P80" s="32"/>
    </row>
    <row r="81" spans="1:16" x14ac:dyDescent="0.25">
      <c r="A81" s="2" t="s">
        <v>283</v>
      </c>
      <c r="B81" s="6" t="s">
        <v>117</v>
      </c>
      <c r="C81" s="2" t="s">
        <v>146</v>
      </c>
      <c r="D81" s="8">
        <v>787</v>
      </c>
      <c r="E81" s="2">
        <v>10300017</v>
      </c>
      <c r="F81" s="2" t="s">
        <v>165</v>
      </c>
      <c r="G81" s="2" t="s">
        <v>239</v>
      </c>
      <c r="H81" s="25">
        <v>43188</v>
      </c>
      <c r="I81" s="17">
        <f t="shared" ca="1" si="1"/>
        <v>106</v>
      </c>
      <c r="J81" s="7" t="s">
        <v>81</v>
      </c>
      <c r="K81" s="2" t="s">
        <v>26</v>
      </c>
      <c r="L81" s="25"/>
      <c r="M81" s="25"/>
      <c r="N81" s="28"/>
      <c r="P81" s="32"/>
    </row>
    <row r="82" spans="1:16" x14ac:dyDescent="0.25">
      <c r="A82" s="2" t="s">
        <v>284</v>
      </c>
      <c r="B82" s="6" t="s">
        <v>161</v>
      </c>
      <c r="C82" s="2" t="s">
        <v>146</v>
      </c>
      <c r="D82" s="8">
        <v>787</v>
      </c>
      <c r="E82" s="2">
        <v>10300016</v>
      </c>
      <c r="F82" s="2" t="s">
        <v>165</v>
      </c>
      <c r="G82" s="2" t="s">
        <v>239</v>
      </c>
      <c r="H82" s="25">
        <v>43188</v>
      </c>
      <c r="I82" s="17">
        <f t="shared" ca="1" si="1"/>
        <v>106</v>
      </c>
      <c r="J82" s="2" t="s">
        <v>80</v>
      </c>
      <c r="K82" s="2" t="s">
        <v>25</v>
      </c>
      <c r="L82" s="25"/>
      <c r="M82" s="25"/>
      <c r="N82" s="28"/>
      <c r="P82" s="32"/>
    </row>
    <row r="83" spans="1:16" x14ac:dyDescent="0.25">
      <c r="A83" s="2" t="s">
        <v>285</v>
      </c>
      <c r="B83" s="6" t="s">
        <v>114</v>
      </c>
      <c r="C83" s="2" t="s">
        <v>146</v>
      </c>
      <c r="D83" s="8">
        <v>787</v>
      </c>
      <c r="E83" s="2">
        <v>10330002</v>
      </c>
      <c r="F83" s="2" t="s">
        <v>165</v>
      </c>
      <c r="G83" s="2" t="s">
        <v>239</v>
      </c>
      <c r="H83" s="25">
        <v>43188</v>
      </c>
      <c r="I83" s="17">
        <f t="shared" ca="1" si="1"/>
        <v>106</v>
      </c>
      <c r="J83" s="1" t="s">
        <v>38</v>
      </c>
      <c r="K83" s="2" t="s">
        <v>30</v>
      </c>
      <c r="L83" s="25"/>
      <c r="M83" s="25"/>
      <c r="N83" s="28"/>
      <c r="P83" s="32"/>
    </row>
    <row r="84" spans="1:16" x14ac:dyDescent="0.25">
      <c r="A84" s="2" t="s">
        <v>287</v>
      </c>
      <c r="B84" s="6" t="s">
        <v>118</v>
      </c>
      <c r="C84" s="2" t="s">
        <v>146</v>
      </c>
      <c r="D84" s="8">
        <v>787</v>
      </c>
      <c r="E84" s="2">
        <v>10330003</v>
      </c>
      <c r="F84" s="2" t="s">
        <v>165</v>
      </c>
      <c r="G84" s="2" t="s">
        <v>239</v>
      </c>
      <c r="H84" s="25">
        <v>43188</v>
      </c>
      <c r="I84" s="17">
        <f t="shared" ca="1" si="1"/>
        <v>106</v>
      </c>
      <c r="J84" s="1" t="s">
        <v>36</v>
      </c>
      <c r="K84" s="2" t="s">
        <v>28</v>
      </c>
      <c r="L84" s="25"/>
      <c r="M84" s="25"/>
      <c r="N84" s="28"/>
      <c r="P84" s="32"/>
    </row>
    <row r="85" spans="1:16" x14ac:dyDescent="0.25">
      <c r="A85" s="2" t="s">
        <v>288</v>
      </c>
      <c r="B85" s="6" t="s">
        <v>112</v>
      </c>
      <c r="C85" s="2" t="s">
        <v>146</v>
      </c>
      <c r="D85" s="6">
        <v>179</v>
      </c>
      <c r="E85" s="2">
        <v>19470381</v>
      </c>
      <c r="F85" s="2" t="s">
        <v>165</v>
      </c>
      <c r="G85" s="2" t="s">
        <v>239</v>
      </c>
      <c r="H85" s="25">
        <v>43411</v>
      </c>
      <c r="I85" s="17">
        <f t="shared" ca="1" si="1"/>
        <v>329</v>
      </c>
      <c r="J85" s="3" t="s">
        <v>139</v>
      </c>
      <c r="K85" s="2" t="s">
        <v>148</v>
      </c>
      <c r="L85" s="25"/>
      <c r="M85" s="25"/>
      <c r="N85" s="28"/>
      <c r="P85" s="32"/>
    </row>
    <row r="86" spans="1:16" x14ac:dyDescent="0.25">
      <c r="A86" s="2" t="s">
        <v>290</v>
      </c>
      <c r="B86" s="6" t="s">
        <v>115</v>
      </c>
      <c r="C86" s="2" t="s">
        <v>146</v>
      </c>
      <c r="D86" s="6">
        <v>179</v>
      </c>
      <c r="E86" s="2">
        <v>19470385</v>
      </c>
      <c r="F86" s="2" t="s">
        <v>165</v>
      </c>
      <c r="G86" s="2" t="s">
        <v>239</v>
      </c>
      <c r="H86" s="25">
        <v>43320</v>
      </c>
      <c r="I86" s="17">
        <f t="shared" ca="1" si="1"/>
        <v>238</v>
      </c>
      <c r="J86" s="3" t="s">
        <v>35</v>
      </c>
      <c r="K86" s="2" t="s">
        <v>27</v>
      </c>
      <c r="L86" s="25"/>
      <c r="M86" s="25"/>
      <c r="N86" s="28"/>
      <c r="P86" s="32"/>
    </row>
    <row r="87" spans="1:16" x14ac:dyDescent="0.25">
      <c r="A87" s="2" t="s">
        <v>291</v>
      </c>
      <c r="B87" s="6" t="s">
        <v>154</v>
      </c>
      <c r="C87" s="2" t="s">
        <v>146</v>
      </c>
      <c r="D87" s="8">
        <v>787</v>
      </c>
      <c r="E87" s="2">
        <v>19470384</v>
      </c>
      <c r="F87" s="2" t="s">
        <v>165</v>
      </c>
      <c r="G87" s="2" t="s">
        <v>239</v>
      </c>
      <c r="H87" s="25">
        <v>43273</v>
      </c>
      <c r="I87" s="17">
        <f t="shared" ca="1" si="1"/>
        <v>191</v>
      </c>
      <c r="J87" s="2" t="s">
        <v>204</v>
      </c>
      <c r="K87" s="2" t="s">
        <v>205</v>
      </c>
      <c r="L87" s="25"/>
      <c r="M87" s="25"/>
      <c r="N87" s="28"/>
      <c r="P87" s="32"/>
    </row>
    <row r="88" spans="1:16" x14ac:dyDescent="0.25">
      <c r="A88" s="2" t="s">
        <v>340</v>
      </c>
      <c r="B88" s="2" t="s">
        <v>7</v>
      </c>
      <c r="C88" s="2" t="s">
        <v>2</v>
      </c>
      <c r="D88" s="2" t="s">
        <v>3</v>
      </c>
      <c r="E88" s="2">
        <v>70541868</v>
      </c>
      <c r="F88" s="2" t="s">
        <v>4</v>
      </c>
      <c r="G88" s="2" t="s">
        <v>5</v>
      </c>
      <c r="H88" s="25">
        <v>43134</v>
      </c>
      <c r="I88" s="17">
        <f t="shared" ca="1" si="1"/>
        <v>52</v>
      </c>
      <c r="J88" s="2" t="s">
        <v>8</v>
      </c>
      <c r="K88" s="2" t="s">
        <v>20</v>
      </c>
      <c r="L88" s="25"/>
      <c r="M88" s="25"/>
      <c r="N88" s="28"/>
      <c r="P88" s="32"/>
    </row>
    <row r="89" spans="1:16" x14ac:dyDescent="0.25">
      <c r="A89" s="2" t="s">
        <v>379</v>
      </c>
      <c r="B89" s="1" t="s">
        <v>48</v>
      </c>
      <c r="C89" s="2" t="s">
        <v>2</v>
      </c>
      <c r="D89" s="2" t="s">
        <v>3</v>
      </c>
      <c r="E89" s="2">
        <v>70540596</v>
      </c>
      <c r="F89" s="2" t="s">
        <v>4</v>
      </c>
      <c r="G89" s="2" t="s">
        <v>5</v>
      </c>
      <c r="H89" s="25">
        <v>43186</v>
      </c>
      <c r="I89" s="17">
        <f t="shared" ca="1" si="1"/>
        <v>104</v>
      </c>
      <c r="J89" s="2" t="s">
        <v>204</v>
      </c>
      <c r="K89" s="2" t="s">
        <v>205</v>
      </c>
      <c r="L89" s="25"/>
      <c r="M89" s="25"/>
      <c r="N89" s="28"/>
      <c r="P89" s="32"/>
    </row>
    <row r="90" spans="1:16" x14ac:dyDescent="0.25">
      <c r="A90" s="2" t="s">
        <v>380</v>
      </c>
      <c r="B90" s="1" t="s">
        <v>10</v>
      </c>
      <c r="C90" s="2" t="s">
        <v>2</v>
      </c>
      <c r="D90" s="2" t="s">
        <v>3</v>
      </c>
      <c r="E90" s="2">
        <v>70541869</v>
      </c>
      <c r="F90" s="2" t="s">
        <v>4</v>
      </c>
      <c r="G90" s="2" t="s">
        <v>5</v>
      </c>
      <c r="H90" s="25">
        <v>43186</v>
      </c>
      <c r="I90" s="17">
        <f t="shared" ca="1" si="1"/>
        <v>104</v>
      </c>
      <c r="J90" s="3" t="s">
        <v>34</v>
      </c>
      <c r="K90" s="3" t="s">
        <v>23</v>
      </c>
      <c r="L90" s="25"/>
      <c r="M90" s="25"/>
      <c r="N90" s="28"/>
      <c r="P90" s="32"/>
    </row>
    <row r="91" spans="1:16" x14ac:dyDescent="0.25">
      <c r="A91" s="2" t="s">
        <v>381</v>
      </c>
      <c r="B91" s="1" t="s">
        <v>11</v>
      </c>
      <c r="C91" s="2" t="s">
        <v>2</v>
      </c>
      <c r="D91" s="2" t="s">
        <v>3</v>
      </c>
      <c r="E91" s="2">
        <v>70519536</v>
      </c>
      <c r="F91" s="2" t="s">
        <v>4</v>
      </c>
      <c r="G91" s="2" t="s">
        <v>5</v>
      </c>
      <c r="H91" s="25">
        <v>43363</v>
      </c>
      <c r="I91" s="17">
        <f t="shared" ca="1" si="1"/>
        <v>281</v>
      </c>
      <c r="J91" s="3" t="s">
        <v>85</v>
      </c>
      <c r="K91" s="3" t="s">
        <v>24</v>
      </c>
      <c r="L91" s="25"/>
      <c r="M91" s="25"/>
      <c r="N91" s="28"/>
      <c r="P91" s="32"/>
    </row>
    <row r="92" spans="1:16" x14ac:dyDescent="0.25">
      <c r="A92" s="2" t="s">
        <v>382</v>
      </c>
      <c r="B92" s="1" t="s">
        <v>16</v>
      </c>
      <c r="C92" s="2" t="s">
        <v>2</v>
      </c>
      <c r="D92" s="2" t="s">
        <v>3</v>
      </c>
      <c r="E92" s="2">
        <v>70514025</v>
      </c>
      <c r="F92" s="2" t="s">
        <v>4</v>
      </c>
      <c r="G92" s="2" t="s">
        <v>5</v>
      </c>
      <c r="H92" s="25">
        <v>43363</v>
      </c>
      <c r="I92" s="17">
        <f t="shared" ca="1" si="1"/>
        <v>281</v>
      </c>
      <c r="J92" s="1" t="s">
        <v>37</v>
      </c>
      <c r="K92" s="1" t="s">
        <v>29</v>
      </c>
      <c r="L92" s="25"/>
      <c r="M92" s="25"/>
      <c r="N92" s="28"/>
      <c r="P92" s="32"/>
    </row>
    <row r="93" spans="1:16" x14ac:dyDescent="0.25">
      <c r="A93" s="2" t="s">
        <v>383</v>
      </c>
      <c r="B93" s="1" t="s">
        <v>61</v>
      </c>
      <c r="C93" s="2" t="s">
        <v>2</v>
      </c>
      <c r="D93" s="2" t="s">
        <v>3</v>
      </c>
      <c r="E93" s="2">
        <v>70546747</v>
      </c>
      <c r="F93" s="2" t="s">
        <v>4</v>
      </c>
      <c r="G93" s="2" t="s">
        <v>64</v>
      </c>
      <c r="H93" s="25">
        <v>43190</v>
      </c>
      <c r="I93" s="17">
        <f t="shared" ca="1" si="1"/>
        <v>108</v>
      </c>
      <c r="J93" s="2" t="s">
        <v>204</v>
      </c>
      <c r="K93" s="2" t="s">
        <v>205</v>
      </c>
      <c r="L93" s="25"/>
      <c r="M93" s="25"/>
      <c r="N93" s="28"/>
      <c r="P93" s="32"/>
    </row>
    <row r="94" spans="1:16" x14ac:dyDescent="0.25">
      <c r="A94" s="2" t="s">
        <v>384</v>
      </c>
      <c r="B94" s="1" t="s">
        <v>62</v>
      </c>
      <c r="C94" s="2" t="s">
        <v>2</v>
      </c>
      <c r="D94" s="2" t="s">
        <v>3</v>
      </c>
      <c r="E94" s="2">
        <v>70546746</v>
      </c>
      <c r="F94" s="2" t="s">
        <v>4</v>
      </c>
      <c r="G94" s="2" t="s">
        <v>64</v>
      </c>
      <c r="H94" s="25">
        <v>43190</v>
      </c>
      <c r="I94" s="17">
        <f t="shared" ca="1" si="1"/>
        <v>108</v>
      </c>
      <c r="J94" s="2" t="s">
        <v>204</v>
      </c>
      <c r="K94" s="2" t="s">
        <v>205</v>
      </c>
      <c r="L94" s="25"/>
      <c r="M94" s="25"/>
      <c r="N94" s="28"/>
      <c r="P94" s="32"/>
    </row>
    <row r="95" spans="1:16" x14ac:dyDescent="0.25">
      <c r="A95" s="2" t="s">
        <v>385</v>
      </c>
      <c r="B95" s="1" t="s">
        <v>63</v>
      </c>
      <c r="C95" s="2" t="s">
        <v>2</v>
      </c>
      <c r="D95" s="2" t="s">
        <v>3</v>
      </c>
      <c r="E95" s="2">
        <v>70546748</v>
      </c>
      <c r="F95" s="2" t="s">
        <v>4</v>
      </c>
      <c r="G95" s="2" t="s">
        <v>64</v>
      </c>
      <c r="H95" s="25">
        <v>43190</v>
      </c>
      <c r="I95" s="17">
        <f t="shared" ca="1" si="1"/>
        <v>108</v>
      </c>
      <c r="J95" s="2" t="s">
        <v>204</v>
      </c>
      <c r="K95" s="2" t="s">
        <v>205</v>
      </c>
      <c r="L95" s="25"/>
      <c r="M95" s="25"/>
      <c r="N95" s="28"/>
      <c r="P95" s="32"/>
    </row>
    <row r="96" spans="1:16" x14ac:dyDescent="0.25">
      <c r="A96" s="2" t="s">
        <v>386</v>
      </c>
      <c r="B96" s="1" t="s">
        <v>57</v>
      </c>
      <c r="C96" s="2" t="s">
        <v>2</v>
      </c>
      <c r="D96" s="2" t="s">
        <v>53</v>
      </c>
      <c r="E96" s="2">
        <v>2781124</v>
      </c>
      <c r="F96" s="2" t="s">
        <v>4</v>
      </c>
      <c r="G96" s="2" t="s">
        <v>60</v>
      </c>
      <c r="H96" s="25">
        <v>43279</v>
      </c>
      <c r="I96" s="17">
        <f t="shared" ca="1" si="1"/>
        <v>197</v>
      </c>
      <c r="J96" s="2" t="s">
        <v>204</v>
      </c>
      <c r="K96" s="2" t="s">
        <v>205</v>
      </c>
      <c r="L96" s="25"/>
      <c r="M96" s="25"/>
      <c r="N96" s="28"/>
      <c r="P96" s="32"/>
    </row>
    <row r="97" spans="1:16" x14ac:dyDescent="0.25">
      <c r="A97" s="2" t="s">
        <v>387</v>
      </c>
      <c r="B97" s="1" t="s">
        <v>55</v>
      </c>
      <c r="C97" s="2" t="s">
        <v>2</v>
      </c>
      <c r="D97" s="2" t="s">
        <v>53</v>
      </c>
      <c r="E97" s="2">
        <v>2754494</v>
      </c>
      <c r="F97" s="2" t="s">
        <v>4</v>
      </c>
      <c r="G97" s="2" t="s">
        <v>59</v>
      </c>
      <c r="H97" s="25">
        <v>43279</v>
      </c>
      <c r="I97" s="17">
        <f t="shared" ca="1" si="1"/>
        <v>197</v>
      </c>
      <c r="J97" s="2" t="s">
        <v>204</v>
      </c>
      <c r="K97" s="2" t="s">
        <v>205</v>
      </c>
      <c r="L97" s="25"/>
      <c r="M97" s="25"/>
      <c r="N97" s="28"/>
      <c r="P97" s="32"/>
    </row>
    <row r="98" spans="1:16" x14ac:dyDescent="0.25">
      <c r="A98" s="2" t="s">
        <v>388</v>
      </c>
      <c r="B98" s="1" t="s">
        <v>54</v>
      </c>
      <c r="C98" s="2" t="s">
        <v>2</v>
      </c>
      <c r="D98" s="2" t="s">
        <v>53</v>
      </c>
      <c r="E98" s="2">
        <v>2754495</v>
      </c>
      <c r="F98" s="2" t="s">
        <v>4</v>
      </c>
      <c r="G98" s="2" t="s">
        <v>59</v>
      </c>
      <c r="H98" s="25">
        <v>43154</v>
      </c>
      <c r="I98" s="17">
        <f t="shared" ca="1" si="1"/>
        <v>72</v>
      </c>
      <c r="J98" s="2" t="s">
        <v>204</v>
      </c>
      <c r="K98" s="2" t="s">
        <v>205</v>
      </c>
      <c r="L98" s="25"/>
      <c r="M98" s="25"/>
      <c r="N98" s="28"/>
      <c r="P98" s="32"/>
    </row>
    <row r="99" spans="1:16" x14ac:dyDescent="0.25">
      <c r="A99" s="2" t="s">
        <v>389</v>
      </c>
      <c r="B99" s="1" t="s">
        <v>56</v>
      </c>
      <c r="C99" s="2" t="s">
        <v>2</v>
      </c>
      <c r="D99" s="2" t="s">
        <v>53</v>
      </c>
      <c r="E99" s="2">
        <v>2781125</v>
      </c>
      <c r="F99" s="2" t="s">
        <v>4</v>
      </c>
      <c r="G99" s="2" t="s">
        <v>60</v>
      </c>
      <c r="H99" s="25">
        <v>43279</v>
      </c>
      <c r="I99" s="17">
        <f t="shared" ca="1" si="1"/>
        <v>197</v>
      </c>
      <c r="J99" s="2" t="s">
        <v>204</v>
      </c>
      <c r="K99" s="2" t="s">
        <v>205</v>
      </c>
      <c r="L99" s="25"/>
      <c r="M99" s="25"/>
      <c r="N99" s="28"/>
      <c r="P99" s="32"/>
    </row>
    <row r="100" spans="1:16" x14ac:dyDescent="0.25">
      <c r="A100" s="2" t="s">
        <v>341</v>
      </c>
      <c r="B100" s="1" t="s">
        <v>18</v>
      </c>
      <c r="C100" s="2" t="s">
        <v>2</v>
      </c>
      <c r="D100" s="2" t="s">
        <v>3</v>
      </c>
      <c r="E100" s="2">
        <v>70510424</v>
      </c>
      <c r="F100" s="2" t="s">
        <v>4</v>
      </c>
      <c r="G100" s="2" t="s">
        <v>5</v>
      </c>
      <c r="H100" s="25">
        <v>43186</v>
      </c>
      <c r="I100" s="17">
        <f t="shared" ca="1" si="1"/>
        <v>104</v>
      </c>
      <c r="J100" s="1" t="s">
        <v>38</v>
      </c>
      <c r="K100" s="1" t="s">
        <v>30</v>
      </c>
      <c r="L100" s="25"/>
      <c r="M100" s="25"/>
      <c r="N100" s="28"/>
      <c r="P100" s="32"/>
    </row>
    <row r="101" spans="1:16" x14ac:dyDescent="0.25">
      <c r="A101" s="2" t="s">
        <v>392</v>
      </c>
      <c r="B101" s="1" t="s">
        <v>40</v>
      </c>
      <c r="C101" s="2" t="s">
        <v>2</v>
      </c>
      <c r="D101" s="2" t="s">
        <v>3</v>
      </c>
      <c r="E101" s="2">
        <v>70550326</v>
      </c>
      <c r="F101" s="2" t="s">
        <v>4</v>
      </c>
      <c r="G101" s="2" t="s">
        <v>5</v>
      </c>
      <c r="H101" s="25">
        <v>43273</v>
      </c>
      <c r="I101" s="17">
        <f t="shared" ca="1" si="1"/>
        <v>191</v>
      </c>
      <c r="J101" s="2" t="s">
        <v>204</v>
      </c>
      <c r="K101" s="2" t="s">
        <v>205</v>
      </c>
      <c r="L101" s="25"/>
      <c r="M101" s="25"/>
      <c r="N101" s="28"/>
      <c r="P101" s="32"/>
    </row>
    <row r="102" spans="1:16" x14ac:dyDescent="0.25">
      <c r="A102" s="2" t="s">
        <v>393</v>
      </c>
      <c r="B102" s="1" t="s">
        <v>14</v>
      </c>
      <c r="C102" s="2" t="s">
        <v>2</v>
      </c>
      <c r="D102" s="2" t="s">
        <v>3</v>
      </c>
      <c r="E102" s="2">
        <v>70550328</v>
      </c>
      <c r="F102" s="2" t="s">
        <v>4</v>
      </c>
      <c r="G102" s="2" t="s">
        <v>5</v>
      </c>
      <c r="H102" s="25">
        <v>43272</v>
      </c>
      <c r="I102" s="17">
        <f t="shared" ca="1" si="1"/>
        <v>190</v>
      </c>
      <c r="J102" s="3" t="s">
        <v>35</v>
      </c>
      <c r="K102" s="3" t="s">
        <v>27</v>
      </c>
      <c r="L102" s="25"/>
      <c r="M102" s="25"/>
      <c r="N102" s="28"/>
      <c r="P102" s="32"/>
    </row>
    <row r="103" spans="1:16" x14ac:dyDescent="0.25">
      <c r="A103" s="2" t="s">
        <v>394</v>
      </c>
      <c r="B103" s="1" t="s">
        <v>15</v>
      </c>
      <c r="C103" s="2" t="s">
        <v>2</v>
      </c>
      <c r="D103" s="2" t="s">
        <v>3</v>
      </c>
      <c r="E103" s="2">
        <v>70550332</v>
      </c>
      <c r="F103" s="2" t="s">
        <v>4</v>
      </c>
      <c r="G103" s="2" t="s">
        <v>5</v>
      </c>
      <c r="H103" s="25">
        <v>43363</v>
      </c>
      <c r="I103" s="17">
        <f t="shared" ca="1" si="1"/>
        <v>281</v>
      </c>
      <c r="J103" s="3" t="s">
        <v>204</v>
      </c>
      <c r="K103" s="3" t="s">
        <v>205</v>
      </c>
      <c r="L103" s="25"/>
      <c r="M103" s="25"/>
      <c r="N103" s="28"/>
      <c r="P103" s="32"/>
    </row>
    <row r="104" spans="1:16" x14ac:dyDescent="0.25">
      <c r="A104" s="2" t="s">
        <v>396</v>
      </c>
      <c r="B104" s="1" t="s">
        <v>12</v>
      </c>
      <c r="C104" s="2" t="s">
        <v>2</v>
      </c>
      <c r="D104" s="2" t="s">
        <v>3</v>
      </c>
      <c r="E104" s="2">
        <v>70550333</v>
      </c>
      <c r="F104" s="2" t="s">
        <v>4</v>
      </c>
      <c r="G104" s="2" t="s">
        <v>5</v>
      </c>
      <c r="H104" s="25">
        <v>43133</v>
      </c>
      <c r="I104" s="17">
        <f t="shared" ca="1" si="1"/>
        <v>51</v>
      </c>
      <c r="J104" s="3" t="s">
        <v>84</v>
      </c>
      <c r="K104" s="3" t="s">
        <v>25</v>
      </c>
      <c r="L104" s="25"/>
      <c r="M104" s="25"/>
      <c r="N104" s="28"/>
      <c r="P104" s="32"/>
    </row>
    <row r="105" spans="1:16" x14ac:dyDescent="0.25">
      <c r="A105" s="2" t="s">
        <v>397</v>
      </c>
      <c r="B105" s="1" t="s">
        <v>42</v>
      </c>
      <c r="C105" s="2" t="s">
        <v>2</v>
      </c>
      <c r="D105" s="2" t="s">
        <v>3</v>
      </c>
      <c r="E105" s="2">
        <v>70550329</v>
      </c>
      <c r="F105" s="2" t="s">
        <v>4</v>
      </c>
      <c r="G105" s="2" t="s">
        <v>5</v>
      </c>
      <c r="H105" s="25">
        <v>43428</v>
      </c>
      <c r="I105" s="17">
        <f t="shared" ca="1" si="1"/>
        <v>346</v>
      </c>
      <c r="J105" s="2" t="s">
        <v>204</v>
      </c>
      <c r="K105" s="2" t="s">
        <v>205</v>
      </c>
      <c r="L105" s="25"/>
      <c r="M105" s="25"/>
      <c r="N105" s="28"/>
      <c r="P105" s="32"/>
    </row>
    <row r="106" spans="1:16" x14ac:dyDescent="0.25">
      <c r="A106" s="2" t="s">
        <v>398</v>
      </c>
      <c r="B106" s="1" t="s">
        <v>17</v>
      </c>
      <c r="C106" s="2" t="s">
        <v>2</v>
      </c>
      <c r="D106" s="2" t="s">
        <v>3</v>
      </c>
      <c r="E106" s="2">
        <v>70550331</v>
      </c>
      <c r="F106" s="2" t="s">
        <v>4</v>
      </c>
      <c r="G106" s="2" t="s">
        <v>5</v>
      </c>
      <c r="H106" s="25">
        <v>43343</v>
      </c>
      <c r="I106" s="17">
        <f t="shared" ca="1" si="1"/>
        <v>261</v>
      </c>
      <c r="J106" s="1" t="s">
        <v>83</v>
      </c>
      <c r="K106" s="1" t="s">
        <v>31</v>
      </c>
      <c r="L106" s="25"/>
      <c r="M106" s="25"/>
      <c r="N106" s="28"/>
      <c r="P106" s="32"/>
    </row>
    <row r="107" spans="1:16" x14ac:dyDescent="0.25">
      <c r="A107" s="2" t="s">
        <v>342</v>
      </c>
      <c r="B107" s="1" t="s">
        <v>1</v>
      </c>
      <c r="C107" s="2" t="s">
        <v>2</v>
      </c>
      <c r="D107" s="2" t="s">
        <v>3</v>
      </c>
      <c r="E107" s="2">
        <v>70550324</v>
      </c>
      <c r="F107" s="2" t="s">
        <v>4</v>
      </c>
      <c r="G107" s="2" t="s">
        <v>5</v>
      </c>
      <c r="H107" s="25">
        <v>43190</v>
      </c>
      <c r="I107" s="17">
        <f t="shared" ca="1" si="1"/>
        <v>108</v>
      </c>
      <c r="J107" s="2" t="s">
        <v>6</v>
      </c>
      <c r="K107" s="2" t="s">
        <v>19</v>
      </c>
      <c r="L107" s="25"/>
      <c r="M107" s="25"/>
      <c r="N107" s="28"/>
      <c r="P107" s="32"/>
    </row>
    <row r="108" spans="1:16" x14ac:dyDescent="0.25">
      <c r="A108" s="2" t="s">
        <v>400</v>
      </c>
      <c r="B108" s="1" t="s">
        <v>58</v>
      </c>
      <c r="C108" s="2" t="s">
        <v>2</v>
      </c>
      <c r="D108" s="2" t="s">
        <v>53</v>
      </c>
      <c r="E108" s="2">
        <v>2759543</v>
      </c>
      <c r="F108" s="2" t="s">
        <v>4</v>
      </c>
      <c r="G108" s="2" t="s">
        <v>60</v>
      </c>
      <c r="H108" s="25">
        <v>43133</v>
      </c>
      <c r="I108" s="17">
        <f t="shared" ca="1" si="1"/>
        <v>51</v>
      </c>
      <c r="J108" s="2" t="s">
        <v>204</v>
      </c>
      <c r="K108" s="2" t="s">
        <v>205</v>
      </c>
      <c r="L108" s="25"/>
      <c r="M108" s="25"/>
      <c r="N108" s="28"/>
      <c r="P108" s="32"/>
    </row>
    <row r="109" spans="1:16" x14ac:dyDescent="0.25">
      <c r="A109" s="2" t="s">
        <v>401</v>
      </c>
      <c r="B109" s="1" t="s">
        <v>43</v>
      </c>
      <c r="C109" s="2" t="s">
        <v>2</v>
      </c>
      <c r="D109" s="2" t="s">
        <v>3</v>
      </c>
      <c r="E109" s="2">
        <v>70574667</v>
      </c>
      <c r="F109" s="2" t="s">
        <v>4</v>
      </c>
      <c r="G109" s="2" t="s">
        <v>5</v>
      </c>
      <c r="H109" s="25">
        <v>43428</v>
      </c>
      <c r="I109" s="17">
        <f t="shared" ca="1" si="1"/>
        <v>346</v>
      </c>
      <c r="J109" s="2" t="s">
        <v>204</v>
      </c>
      <c r="K109" s="2" t="s">
        <v>205</v>
      </c>
      <c r="L109" s="25"/>
      <c r="M109" s="25"/>
      <c r="N109" s="28"/>
      <c r="P109" s="32"/>
    </row>
    <row r="110" spans="1:16" x14ac:dyDescent="0.25">
      <c r="A110" s="2" t="s">
        <v>403</v>
      </c>
      <c r="B110" s="1" t="s">
        <v>45</v>
      </c>
      <c r="C110" s="2" t="s">
        <v>2</v>
      </c>
      <c r="D110" s="2" t="s">
        <v>3</v>
      </c>
      <c r="E110" s="2">
        <v>70574664</v>
      </c>
      <c r="F110" s="2" t="s">
        <v>4</v>
      </c>
      <c r="G110" s="2" t="s">
        <v>5</v>
      </c>
      <c r="H110" s="25">
        <v>43428</v>
      </c>
      <c r="I110" s="17">
        <f t="shared" ca="1" si="1"/>
        <v>346</v>
      </c>
      <c r="J110" s="2" t="s">
        <v>204</v>
      </c>
      <c r="K110" s="2" t="s">
        <v>205</v>
      </c>
      <c r="L110" s="25"/>
      <c r="M110" s="25"/>
      <c r="N110" s="28"/>
      <c r="P110" s="32"/>
    </row>
    <row r="111" spans="1:16" x14ac:dyDescent="0.25">
      <c r="A111" s="2" t="s">
        <v>404</v>
      </c>
      <c r="B111" s="1" t="s">
        <v>46</v>
      </c>
      <c r="C111" s="2" t="s">
        <v>2</v>
      </c>
      <c r="D111" s="2" t="s">
        <v>3</v>
      </c>
      <c r="E111" s="2">
        <v>70574666</v>
      </c>
      <c r="F111" s="2" t="s">
        <v>4</v>
      </c>
      <c r="G111" s="2" t="s">
        <v>5</v>
      </c>
      <c r="H111" s="25">
        <v>43085</v>
      </c>
      <c r="I111" s="17">
        <f t="shared" ca="1" si="1"/>
        <v>3</v>
      </c>
      <c r="J111" s="2" t="s">
        <v>204</v>
      </c>
      <c r="K111" s="2" t="s">
        <v>205</v>
      </c>
      <c r="L111" s="25"/>
      <c r="M111" s="25"/>
      <c r="N111" s="28"/>
      <c r="P111" s="32"/>
    </row>
    <row r="112" spans="1:16" x14ac:dyDescent="0.25">
      <c r="A112" s="2" t="s">
        <v>405</v>
      </c>
      <c r="B112" s="1" t="s">
        <v>47</v>
      </c>
      <c r="C112" s="2" t="s">
        <v>2</v>
      </c>
      <c r="D112" s="2" t="s">
        <v>3</v>
      </c>
      <c r="E112" s="2">
        <v>70574665</v>
      </c>
      <c r="F112" s="2" t="s">
        <v>4</v>
      </c>
      <c r="G112" s="2" t="s">
        <v>5</v>
      </c>
      <c r="H112" s="25">
        <v>43428</v>
      </c>
      <c r="I112" s="17">
        <f t="shared" ca="1" si="1"/>
        <v>346</v>
      </c>
      <c r="J112" s="2" t="s">
        <v>204</v>
      </c>
      <c r="K112" s="2" t="s">
        <v>205</v>
      </c>
      <c r="L112" s="25"/>
      <c r="M112" s="25"/>
      <c r="N112" s="28"/>
      <c r="P112" s="32"/>
    </row>
    <row r="113" spans="1:16" x14ac:dyDescent="0.25">
      <c r="A113" s="2" t="s">
        <v>406</v>
      </c>
      <c r="B113" s="1" t="s">
        <v>49</v>
      </c>
      <c r="C113" s="2" t="s">
        <v>2</v>
      </c>
      <c r="D113" s="2" t="s">
        <v>51</v>
      </c>
      <c r="E113" s="2">
        <v>10206423</v>
      </c>
      <c r="F113" s="2" t="s">
        <v>4</v>
      </c>
      <c r="G113" s="2" t="s">
        <v>52</v>
      </c>
      <c r="H113" s="25">
        <v>43414</v>
      </c>
      <c r="I113" s="17">
        <f t="shared" ca="1" si="1"/>
        <v>332</v>
      </c>
      <c r="J113" s="2" t="s">
        <v>204</v>
      </c>
      <c r="K113" s="2" t="s">
        <v>205</v>
      </c>
      <c r="L113" s="25"/>
      <c r="M113" s="25"/>
      <c r="N113" s="28"/>
      <c r="P113" s="32"/>
    </row>
    <row r="114" spans="1:16" x14ac:dyDescent="0.25">
      <c r="A114" s="2" t="s">
        <v>407</v>
      </c>
      <c r="B114" s="1" t="s">
        <v>50</v>
      </c>
      <c r="C114" s="2" t="s">
        <v>2</v>
      </c>
      <c r="D114" s="2" t="s">
        <v>51</v>
      </c>
      <c r="E114" s="2">
        <v>10206424</v>
      </c>
      <c r="F114" s="2" t="s">
        <v>4</v>
      </c>
      <c r="G114" s="2" t="s">
        <v>52</v>
      </c>
      <c r="H114" s="25">
        <v>43414</v>
      </c>
      <c r="I114" s="17">
        <f t="shared" ca="1" si="1"/>
        <v>332</v>
      </c>
      <c r="J114" s="2" t="s">
        <v>204</v>
      </c>
      <c r="K114" s="2" t="s">
        <v>205</v>
      </c>
      <c r="L114" s="25"/>
      <c r="M114" s="25"/>
      <c r="N114" s="28"/>
      <c r="P114" s="32"/>
    </row>
    <row r="115" spans="1:16" x14ac:dyDescent="0.25">
      <c r="A115" s="2" t="s">
        <v>343</v>
      </c>
      <c r="B115" s="6" t="s">
        <v>222</v>
      </c>
      <c r="C115" s="1" t="s">
        <v>232</v>
      </c>
      <c r="D115" s="2" t="s">
        <v>499</v>
      </c>
      <c r="E115" s="2" t="s">
        <v>500</v>
      </c>
      <c r="F115" s="9" t="s">
        <v>234</v>
      </c>
      <c r="G115" s="2" t="s">
        <v>239</v>
      </c>
      <c r="H115" s="25">
        <v>43186</v>
      </c>
      <c r="I115" s="17">
        <f t="shared" ca="1" si="1"/>
        <v>104</v>
      </c>
      <c r="J115" s="6" t="s">
        <v>142</v>
      </c>
      <c r="K115" s="2" t="s">
        <v>151</v>
      </c>
      <c r="L115" s="25"/>
      <c r="M115" s="25"/>
      <c r="N115" s="28"/>
      <c r="P115" s="32"/>
    </row>
    <row r="116" spans="1:16" x14ac:dyDescent="0.25">
      <c r="A116" s="2" t="s">
        <v>344</v>
      </c>
      <c r="B116" s="1" t="s">
        <v>220</v>
      </c>
      <c r="C116" s="1" t="s">
        <v>232</v>
      </c>
      <c r="D116" s="2" t="s">
        <v>499</v>
      </c>
      <c r="E116" s="2" t="s">
        <v>435</v>
      </c>
      <c r="F116" s="9" t="s">
        <v>234</v>
      </c>
      <c r="G116" s="2" t="s">
        <v>239</v>
      </c>
      <c r="H116" s="25">
        <v>43428</v>
      </c>
      <c r="I116" s="17">
        <f t="shared" ca="1" si="1"/>
        <v>346</v>
      </c>
      <c r="J116" s="3" t="s">
        <v>141</v>
      </c>
      <c r="K116" s="2" t="s">
        <v>150</v>
      </c>
      <c r="L116" s="25"/>
      <c r="M116" s="25"/>
      <c r="N116" s="28"/>
      <c r="P116" s="32"/>
    </row>
    <row r="117" spans="1:16" x14ac:dyDescent="0.25">
      <c r="A117" s="2" t="s">
        <v>345</v>
      </c>
      <c r="B117" s="9" t="s">
        <v>223</v>
      </c>
      <c r="C117" s="1" t="s">
        <v>232</v>
      </c>
      <c r="D117" s="2" t="s">
        <v>499</v>
      </c>
      <c r="E117" s="2" t="s">
        <v>430</v>
      </c>
      <c r="F117" s="9" t="s">
        <v>234</v>
      </c>
      <c r="G117" s="2" t="s">
        <v>239</v>
      </c>
      <c r="H117" s="25">
        <v>43428</v>
      </c>
      <c r="I117" s="17">
        <f t="shared" ca="1" si="1"/>
        <v>346</v>
      </c>
      <c r="J117" s="9" t="s">
        <v>204</v>
      </c>
      <c r="K117" s="2" t="s">
        <v>205</v>
      </c>
      <c r="L117" s="25"/>
      <c r="M117" s="25"/>
      <c r="N117" s="28"/>
      <c r="P117" s="32"/>
    </row>
    <row r="118" spans="1:16" x14ac:dyDescent="0.25">
      <c r="A118" s="2" t="s">
        <v>346</v>
      </c>
      <c r="B118" s="9" t="s">
        <v>218</v>
      </c>
      <c r="C118" s="9" t="s">
        <v>231</v>
      </c>
      <c r="D118" s="2" t="s">
        <v>433</v>
      </c>
      <c r="E118" s="2" t="s">
        <v>434</v>
      </c>
      <c r="F118" s="9" t="s">
        <v>234</v>
      </c>
      <c r="G118" s="2" t="s">
        <v>239</v>
      </c>
      <c r="H118" s="25">
        <v>43397</v>
      </c>
      <c r="I118" s="17">
        <f t="shared" ca="1" si="1"/>
        <v>315</v>
      </c>
      <c r="J118" s="9" t="s">
        <v>204</v>
      </c>
      <c r="K118" s="2" t="s">
        <v>205</v>
      </c>
      <c r="L118" s="25"/>
      <c r="M118" s="25"/>
      <c r="N118" s="28"/>
      <c r="P118" s="32"/>
    </row>
    <row r="119" spans="1:16" x14ac:dyDescent="0.25">
      <c r="A119" s="2" t="s">
        <v>347</v>
      </c>
      <c r="B119" s="9" t="s">
        <v>219</v>
      </c>
      <c r="C119" s="1" t="s">
        <v>232</v>
      </c>
      <c r="D119" s="2" t="s">
        <v>499</v>
      </c>
      <c r="E119" s="2"/>
      <c r="F119" s="9" t="s">
        <v>234</v>
      </c>
      <c r="G119" s="2" t="s">
        <v>239</v>
      </c>
      <c r="H119" s="25">
        <v>43299</v>
      </c>
      <c r="I119" s="17">
        <f t="shared" ca="1" si="1"/>
        <v>217</v>
      </c>
      <c r="J119" s="9" t="s">
        <v>204</v>
      </c>
      <c r="K119" s="2" t="s">
        <v>205</v>
      </c>
      <c r="L119" s="25"/>
      <c r="M119" s="25"/>
      <c r="N119" s="28"/>
      <c r="P119" s="32"/>
    </row>
    <row r="120" spans="1:16" x14ac:dyDescent="0.25">
      <c r="A120" s="2" t="s">
        <v>348</v>
      </c>
      <c r="B120" s="9" t="s">
        <v>221</v>
      </c>
      <c r="C120" s="1" t="s">
        <v>232</v>
      </c>
      <c r="D120" s="2" t="s">
        <v>499</v>
      </c>
      <c r="E120" s="2"/>
      <c r="F120" s="9" t="s">
        <v>234</v>
      </c>
      <c r="G120" s="2" t="s">
        <v>239</v>
      </c>
      <c r="H120" s="25">
        <v>43269</v>
      </c>
      <c r="I120" s="17">
        <f t="shared" ca="1" si="1"/>
        <v>187</v>
      </c>
      <c r="J120" s="9" t="s">
        <v>80</v>
      </c>
      <c r="K120" s="2" t="s">
        <v>25</v>
      </c>
      <c r="L120" s="25"/>
      <c r="M120" s="25"/>
      <c r="N120" s="28"/>
      <c r="P120" s="32"/>
    </row>
    <row r="121" spans="1:16" x14ac:dyDescent="0.25">
      <c r="A121" s="2" t="s">
        <v>349</v>
      </c>
      <c r="B121" s="9" t="s">
        <v>224</v>
      </c>
      <c r="C121" s="1" t="s">
        <v>232</v>
      </c>
      <c r="D121" s="2" t="s">
        <v>499</v>
      </c>
      <c r="E121" s="2" t="s">
        <v>431</v>
      </c>
      <c r="F121" s="9" t="s">
        <v>234</v>
      </c>
      <c r="G121" s="2" t="s">
        <v>239</v>
      </c>
      <c r="H121" s="25">
        <v>43428</v>
      </c>
      <c r="I121" s="17">
        <f t="shared" ca="1" si="1"/>
        <v>346</v>
      </c>
      <c r="J121" s="9" t="s">
        <v>204</v>
      </c>
      <c r="K121" s="2" t="s">
        <v>205</v>
      </c>
      <c r="L121" s="25"/>
      <c r="M121" s="25"/>
      <c r="N121" s="28"/>
      <c r="P121" s="32"/>
    </row>
    <row r="122" spans="1:16" x14ac:dyDescent="0.25">
      <c r="A122" s="2" t="s">
        <v>350</v>
      </c>
      <c r="B122" s="9" t="s">
        <v>225</v>
      </c>
      <c r="C122" s="1" t="s">
        <v>232</v>
      </c>
      <c r="D122" s="2" t="s">
        <v>499</v>
      </c>
      <c r="E122" s="2" t="s">
        <v>439</v>
      </c>
      <c r="F122" s="9" t="s">
        <v>234</v>
      </c>
      <c r="G122" s="2" t="s">
        <v>239</v>
      </c>
      <c r="H122" s="25">
        <v>43428</v>
      </c>
      <c r="I122" s="17">
        <f t="shared" ca="1" si="1"/>
        <v>346</v>
      </c>
      <c r="J122" s="9" t="s">
        <v>139</v>
      </c>
      <c r="K122" s="2" t="s">
        <v>148</v>
      </c>
      <c r="L122" s="25"/>
      <c r="M122" s="25"/>
      <c r="N122" s="28"/>
      <c r="P122" s="32"/>
    </row>
    <row r="123" spans="1:16" x14ac:dyDescent="0.25">
      <c r="A123" s="2" t="s">
        <v>351</v>
      </c>
      <c r="B123" s="9" t="s">
        <v>226</v>
      </c>
      <c r="C123" s="1" t="s">
        <v>232</v>
      </c>
      <c r="D123" s="2" t="s">
        <v>499</v>
      </c>
      <c r="E123" s="2" t="s">
        <v>432</v>
      </c>
      <c r="F123" s="9" t="s">
        <v>234</v>
      </c>
      <c r="G123" s="2" t="s">
        <v>239</v>
      </c>
      <c r="H123" s="25">
        <v>43428</v>
      </c>
      <c r="I123" s="17">
        <f t="shared" ca="1" si="1"/>
        <v>346</v>
      </c>
      <c r="J123" s="9" t="s">
        <v>38</v>
      </c>
      <c r="K123" s="2" t="s">
        <v>30</v>
      </c>
      <c r="L123" s="25"/>
      <c r="M123" s="25"/>
      <c r="N123" s="28"/>
      <c r="P123" s="32"/>
    </row>
    <row r="124" spans="1:16" x14ac:dyDescent="0.25">
      <c r="A124" s="2" t="s">
        <v>436</v>
      </c>
      <c r="B124" s="2" t="s">
        <v>437</v>
      </c>
      <c r="C124" s="2" t="s">
        <v>232</v>
      </c>
      <c r="D124" s="2" t="s">
        <v>499</v>
      </c>
      <c r="E124" s="2" t="s">
        <v>438</v>
      </c>
      <c r="F124" s="2" t="s">
        <v>234</v>
      </c>
      <c r="G124" s="2" t="s">
        <v>239</v>
      </c>
      <c r="H124" s="25">
        <v>43085</v>
      </c>
      <c r="I124" s="17">
        <f t="shared" ca="1" si="1"/>
        <v>3</v>
      </c>
      <c r="J124" s="2" t="s">
        <v>139</v>
      </c>
      <c r="K124" s="2" t="s">
        <v>148</v>
      </c>
      <c r="L124" s="25">
        <v>43073</v>
      </c>
      <c r="M124" s="25"/>
      <c r="N124" s="28"/>
      <c r="P124" s="32"/>
    </row>
    <row r="125" spans="1:16" x14ac:dyDescent="0.25">
      <c r="M1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5"/>
  <sheetViews>
    <sheetView zoomScaleNormal="100" workbookViewId="0">
      <pane ySplit="1" topLeftCell="A2" activePane="bottomLeft" state="frozen"/>
      <selection pane="bottomLeft" activeCell="D7" sqref="D7"/>
    </sheetView>
  </sheetViews>
  <sheetFormatPr defaultColWidth="11.42578125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3" width="15.7109375" customWidth="1"/>
    <col min="14" max="14" width="35.7109375" customWidth="1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503</v>
      </c>
      <c r="N1" s="27" t="s">
        <v>453</v>
      </c>
      <c r="P1" s="8"/>
    </row>
    <row r="2" spans="1:16" ht="15.75" thickTop="1" x14ac:dyDescent="0.25">
      <c r="A2" s="2" t="s">
        <v>359</v>
      </c>
      <c r="B2" s="10" t="s">
        <v>170</v>
      </c>
      <c r="C2" s="2" t="s">
        <v>179</v>
      </c>
      <c r="D2" s="2" t="s">
        <v>469</v>
      </c>
      <c r="E2" s="2" t="s">
        <v>470</v>
      </c>
      <c r="F2" s="2" t="s">
        <v>180</v>
      </c>
      <c r="G2" s="9" t="s">
        <v>471</v>
      </c>
      <c r="H2" s="25">
        <v>43085</v>
      </c>
      <c r="I2" s="17">
        <f t="shared" ref="I2:I5" ca="1" si="0">IF(NOT(ISBLANK(H2)),IF(H2&lt;TODAY(),-DATEDIF(H2,TODAY(),"d"),DATEDIF(TODAY(),H2,"d")),"")</f>
        <v>3</v>
      </c>
      <c r="J2" s="2" t="s">
        <v>204</v>
      </c>
      <c r="K2" s="2" t="s">
        <v>205</v>
      </c>
      <c r="L2" s="25">
        <v>43073</v>
      </c>
      <c r="M2" s="25"/>
      <c r="N2" s="28"/>
      <c r="P2" s="32"/>
    </row>
    <row r="3" spans="1:16" x14ac:dyDescent="0.25">
      <c r="A3" s="2" t="s">
        <v>360</v>
      </c>
      <c r="B3" s="10" t="s">
        <v>171</v>
      </c>
      <c r="C3" s="2" t="s">
        <v>179</v>
      </c>
      <c r="D3" s="2" t="s">
        <v>423</v>
      </c>
      <c r="E3" s="2" t="s">
        <v>472</v>
      </c>
      <c r="F3" s="2" t="s">
        <v>180</v>
      </c>
      <c r="G3" s="31" t="s">
        <v>428</v>
      </c>
      <c r="H3" s="25">
        <v>43085</v>
      </c>
      <c r="I3" s="17">
        <f t="shared" ca="1" si="0"/>
        <v>3</v>
      </c>
      <c r="J3" s="2" t="s">
        <v>204</v>
      </c>
      <c r="K3" s="2" t="s">
        <v>205</v>
      </c>
      <c r="L3" s="25">
        <v>43073</v>
      </c>
      <c r="M3" s="25"/>
      <c r="N3" s="28"/>
      <c r="P3" s="32"/>
    </row>
    <row r="4" spans="1:16" x14ac:dyDescent="0.25">
      <c r="A4" s="2" t="s">
        <v>404</v>
      </c>
      <c r="B4" s="1" t="s">
        <v>46</v>
      </c>
      <c r="C4" s="2" t="s">
        <v>2</v>
      </c>
      <c r="D4" s="2" t="s">
        <v>3</v>
      </c>
      <c r="E4" s="2">
        <v>70574666</v>
      </c>
      <c r="F4" s="2" t="s">
        <v>4</v>
      </c>
      <c r="G4" s="2" t="s">
        <v>5</v>
      </c>
      <c r="H4" s="25">
        <v>43085</v>
      </c>
      <c r="I4" s="17">
        <f t="shared" ca="1" si="0"/>
        <v>3</v>
      </c>
      <c r="J4" s="2" t="s">
        <v>204</v>
      </c>
      <c r="K4" s="2" t="s">
        <v>205</v>
      </c>
      <c r="L4" s="25"/>
      <c r="M4" s="25"/>
      <c r="N4" s="28"/>
      <c r="P4" s="32"/>
    </row>
    <row r="5" spans="1:16" x14ac:dyDescent="0.25">
      <c r="A5" s="2" t="s">
        <v>436</v>
      </c>
      <c r="B5" s="2" t="s">
        <v>437</v>
      </c>
      <c r="C5" s="2" t="s">
        <v>232</v>
      </c>
      <c r="D5" s="2" t="s">
        <v>499</v>
      </c>
      <c r="E5" s="2" t="s">
        <v>438</v>
      </c>
      <c r="F5" s="2" t="s">
        <v>234</v>
      </c>
      <c r="G5" s="2" t="s">
        <v>239</v>
      </c>
      <c r="H5" s="25">
        <v>43085</v>
      </c>
      <c r="I5" s="17">
        <f t="shared" ca="1" si="0"/>
        <v>3</v>
      </c>
      <c r="J5" s="2" t="s">
        <v>139</v>
      </c>
      <c r="K5" s="2" t="s">
        <v>148</v>
      </c>
      <c r="L5" s="25">
        <v>43073</v>
      </c>
      <c r="M5" s="25"/>
      <c r="N5" s="28"/>
      <c r="P5" s="3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7"/>
  <sheetViews>
    <sheetView workbookViewId="0">
      <pane ySplit="1" topLeftCell="A2" activePane="bottomLeft" state="frozen"/>
      <selection pane="bottomLeft" activeCell="J14" sqref="J14"/>
    </sheetView>
  </sheetViews>
  <sheetFormatPr defaultColWidth="11.42578125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3" width="15.7109375" customWidth="1"/>
    <col min="14" max="14" width="35.7109375" customWidth="1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503</v>
      </c>
      <c r="N1" s="27" t="s">
        <v>453</v>
      </c>
      <c r="P1" s="8"/>
    </row>
    <row r="2" spans="1:16" ht="15.75" thickTop="1" x14ac:dyDescent="0.25">
      <c r="A2" s="2" t="s">
        <v>310</v>
      </c>
      <c r="B2" s="6" t="s">
        <v>72</v>
      </c>
      <c r="C2" s="2" t="s">
        <v>2</v>
      </c>
      <c r="D2" s="2" t="s">
        <v>86</v>
      </c>
      <c r="E2" s="2" t="s">
        <v>482</v>
      </c>
      <c r="F2" s="2" t="s">
        <v>87</v>
      </c>
      <c r="G2" s="2" t="s">
        <v>239</v>
      </c>
      <c r="H2" s="25">
        <v>42965</v>
      </c>
      <c r="I2" s="17">
        <f t="shared" ref="I2:I7" ca="1" si="0">IF(NOT(ISBLANK(H2)),IF(H2&lt;TODAY(),-DATEDIF(H2,TODAY(),"d"),DATEDIF(TODAY(),H2,"d")),"")</f>
        <v>-117</v>
      </c>
      <c r="J2" s="1" t="s">
        <v>35</v>
      </c>
      <c r="K2" s="2" t="s">
        <v>27</v>
      </c>
      <c r="L2" s="25"/>
      <c r="M2" s="25"/>
      <c r="N2" s="28"/>
      <c r="P2" s="32"/>
    </row>
    <row r="3" spans="1:16" x14ac:dyDescent="0.25">
      <c r="A3" s="2" t="s">
        <v>269</v>
      </c>
      <c r="B3" s="6" t="s">
        <v>156</v>
      </c>
      <c r="C3" s="2" t="s">
        <v>146</v>
      </c>
      <c r="D3" s="6">
        <v>179</v>
      </c>
      <c r="E3" s="2">
        <v>81220418</v>
      </c>
      <c r="F3" s="2" t="s">
        <v>165</v>
      </c>
      <c r="G3" s="2" t="s">
        <v>239</v>
      </c>
      <c r="H3" s="25">
        <v>42871</v>
      </c>
      <c r="I3" s="17">
        <f t="shared" ca="1" si="0"/>
        <v>-211</v>
      </c>
      <c r="J3" s="2" t="s">
        <v>204</v>
      </c>
      <c r="K3" s="2" t="s">
        <v>205</v>
      </c>
      <c r="L3" s="25"/>
      <c r="M3" s="25"/>
      <c r="N3" s="28"/>
      <c r="P3" s="32"/>
    </row>
    <row r="4" spans="1:16" x14ac:dyDescent="0.25">
      <c r="A4" s="2" t="s">
        <v>271</v>
      </c>
      <c r="B4" s="6" t="s">
        <v>162</v>
      </c>
      <c r="C4" s="2" t="s">
        <v>146</v>
      </c>
      <c r="D4" s="6">
        <v>179</v>
      </c>
      <c r="E4" s="2">
        <v>91440042</v>
      </c>
      <c r="F4" s="2" t="s">
        <v>165</v>
      </c>
      <c r="G4" s="2" t="s">
        <v>239</v>
      </c>
      <c r="H4" s="25">
        <v>43068</v>
      </c>
      <c r="I4" s="17">
        <f t="shared" ca="1" si="0"/>
        <v>-14</v>
      </c>
      <c r="J4" s="2" t="s">
        <v>204</v>
      </c>
      <c r="K4" s="2" t="s">
        <v>205</v>
      </c>
      <c r="L4" s="25">
        <v>43073</v>
      </c>
      <c r="M4" s="25"/>
      <c r="N4" s="28"/>
      <c r="P4" s="32"/>
    </row>
    <row r="5" spans="1:16" x14ac:dyDescent="0.25">
      <c r="A5" s="2" t="s">
        <v>289</v>
      </c>
      <c r="B5" s="6" t="s">
        <v>111</v>
      </c>
      <c r="C5" s="2" t="s">
        <v>146</v>
      </c>
      <c r="D5" s="6">
        <v>179</v>
      </c>
      <c r="E5" s="2">
        <v>19470382</v>
      </c>
      <c r="F5" s="2" t="s">
        <v>165</v>
      </c>
      <c r="G5" s="2" t="s">
        <v>239</v>
      </c>
      <c r="H5" s="25">
        <v>43068</v>
      </c>
      <c r="I5" s="17">
        <f t="shared" ca="1" si="0"/>
        <v>-14</v>
      </c>
      <c r="J5" s="3" t="s">
        <v>138</v>
      </c>
      <c r="K5" s="2" t="s">
        <v>147</v>
      </c>
      <c r="L5" s="25">
        <v>43073</v>
      </c>
      <c r="M5" s="25"/>
      <c r="N5" s="28"/>
      <c r="P5" s="32"/>
    </row>
    <row r="6" spans="1:16" x14ac:dyDescent="0.25">
      <c r="A6" s="2" t="s">
        <v>395</v>
      </c>
      <c r="B6" s="1" t="s">
        <v>41</v>
      </c>
      <c r="C6" s="2" t="s">
        <v>2</v>
      </c>
      <c r="D6" s="2" t="s">
        <v>3</v>
      </c>
      <c r="E6" s="2">
        <v>70550327</v>
      </c>
      <c r="F6" s="2" t="s">
        <v>4</v>
      </c>
      <c r="G6" s="2" t="s">
        <v>5</v>
      </c>
      <c r="H6" s="25">
        <v>42916</v>
      </c>
      <c r="I6" s="17">
        <f t="shared" ca="1" si="0"/>
        <v>-166</v>
      </c>
      <c r="J6" s="2" t="s">
        <v>204</v>
      </c>
      <c r="K6" s="2" t="s">
        <v>205</v>
      </c>
      <c r="L6" s="25">
        <v>43076</v>
      </c>
      <c r="M6" s="25"/>
      <c r="N6" s="28"/>
      <c r="P6" s="32"/>
    </row>
    <row r="7" spans="1:16" x14ac:dyDescent="0.25">
      <c r="A7" s="2" t="s">
        <v>402</v>
      </c>
      <c r="B7" s="1" t="s">
        <v>44</v>
      </c>
      <c r="C7" s="2" t="s">
        <v>2</v>
      </c>
      <c r="D7" s="2" t="s">
        <v>3</v>
      </c>
      <c r="E7" s="2">
        <v>70574663</v>
      </c>
      <c r="F7" s="2" t="s">
        <v>4</v>
      </c>
      <c r="G7" s="2" t="s">
        <v>5</v>
      </c>
      <c r="H7" s="25">
        <v>43031</v>
      </c>
      <c r="I7" s="17">
        <f t="shared" ca="1" si="0"/>
        <v>-51</v>
      </c>
      <c r="J7" s="2" t="s">
        <v>204</v>
      </c>
      <c r="K7" s="2" t="s">
        <v>205</v>
      </c>
      <c r="L7" s="25">
        <v>43073</v>
      </c>
      <c r="M7" s="25"/>
      <c r="N7" s="28"/>
      <c r="P7" s="3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11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11.42578125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3" width="15.7109375" customWidth="1"/>
    <col min="14" max="14" width="35.7109375" customWidth="1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503</v>
      </c>
      <c r="N1" s="27" t="s">
        <v>453</v>
      </c>
      <c r="P1" s="8"/>
    </row>
    <row r="2" spans="1:16" ht="15.75" thickTop="1" x14ac:dyDescent="0.25">
      <c r="A2" s="2" t="s">
        <v>359</v>
      </c>
      <c r="B2" s="10" t="s">
        <v>170</v>
      </c>
      <c r="C2" s="2" t="s">
        <v>179</v>
      </c>
      <c r="D2" s="2" t="s">
        <v>469</v>
      </c>
      <c r="E2" s="2" t="s">
        <v>470</v>
      </c>
      <c r="F2" s="2" t="s">
        <v>180</v>
      </c>
      <c r="G2" s="9" t="s">
        <v>471</v>
      </c>
      <c r="H2" s="25">
        <v>43085</v>
      </c>
      <c r="I2" s="17">
        <v>3</v>
      </c>
      <c r="J2" s="2" t="s">
        <v>204</v>
      </c>
      <c r="K2" s="2" t="s">
        <v>205</v>
      </c>
      <c r="L2" s="25">
        <v>43073</v>
      </c>
      <c r="M2" s="25"/>
      <c r="N2" s="28"/>
      <c r="P2" s="32"/>
    </row>
    <row r="3" spans="1:16" x14ac:dyDescent="0.25">
      <c r="A3" s="2" t="s">
        <v>360</v>
      </c>
      <c r="B3" s="10" t="s">
        <v>171</v>
      </c>
      <c r="C3" s="2" t="s">
        <v>179</v>
      </c>
      <c r="D3" s="2" t="s">
        <v>423</v>
      </c>
      <c r="E3" s="2" t="s">
        <v>472</v>
      </c>
      <c r="F3" s="2" t="s">
        <v>180</v>
      </c>
      <c r="G3" s="31" t="s">
        <v>428</v>
      </c>
      <c r="H3" s="25">
        <v>43085</v>
      </c>
      <c r="I3" s="17">
        <v>3</v>
      </c>
      <c r="J3" s="2" t="s">
        <v>204</v>
      </c>
      <c r="K3" s="2" t="s">
        <v>205</v>
      </c>
      <c r="L3" s="25">
        <v>43073</v>
      </c>
      <c r="M3" s="25"/>
      <c r="N3" s="28"/>
      <c r="P3" s="32"/>
    </row>
    <row r="4" spans="1:16" x14ac:dyDescent="0.25">
      <c r="A4" s="2" t="s">
        <v>312</v>
      </c>
      <c r="B4" s="6" t="s">
        <v>73</v>
      </c>
      <c r="C4" s="2" t="s">
        <v>2</v>
      </c>
      <c r="D4" s="2" t="s">
        <v>86</v>
      </c>
      <c r="E4" s="2" t="s">
        <v>445</v>
      </c>
      <c r="F4" s="2" t="s">
        <v>87</v>
      </c>
      <c r="G4" s="2" t="s">
        <v>239</v>
      </c>
      <c r="H4" s="25">
        <v>43342</v>
      </c>
      <c r="I4" s="17">
        <v>260</v>
      </c>
      <c r="J4" s="1" t="s">
        <v>37</v>
      </c>
      <c r="K4" s="2" t="s">
        <v>29</v>
      </c>
      <c r="L4" s="25">
        <v>43403</v>
      </c>
      <c r="M4" s="25"/>
      <c r="N4" s="28" t="s">
        <v>452</v>
      </c>
      <c r="P4" s="32"/>
    </row>
    <row r="5" spans="1:16" x14ac:dyDescent="0.25">
      <c r="A5" s="2" t="s">
        <v>316</v>
      </c>
      <c r="B5" s="6" t="s">
        <v>91</v>
      </c>
      <c r="C5" s="2" t="s">
        <v>2</v>
      </c>
      <c r="D5" s="2" t="s">
        <v>86</v>
      </c>
      <c r="E5" s="2" t="s">
        <v>486</v>
      </c>
      <c r="F5" s="2" t="s">
        <v>87</v>
      </c>
      <c r="G5" s="2" t="s">
        <v>239</v>
      </c>
      <c r="H5" s="25">
        <v>43273</v>
      </c>
      <c r="I5" s="17">
        <v>191</v>
      </c>
      <c r="J5" s="2" t="s">
        <v>204</v>
      </c>
      <c r="K5" s="2" t="s">
        <v>205</v>
      </c>
      <c r="L5" s="25">
        <v>43047</v>
      </c>
      <c r="M5" s="25"/>
      <c r="N5" s="28" t="s">
        <v>452</v>
      </c>
      <c r="P5" s="32"/>
    </row>
    <row r="6" spans="1:16" x14ac:dyDescent="0.25">
      <c r="A6" s="2" t="s">
        <v>271</v>
      </c>
      <c r="B6" s="6" t="s">
        <v>162</v>
      </c>
      <c r="C6" s="2" t="s">
        <v>146</v>
      </c>
      <c r="D6" s="6">
        <v>179</v>
      </c>
      <c r="E6" s="2">
        <v>91440042</v>
      </c>
      <c r="F6" s="2" t="s">
        <v>165</v>
      </c>
      <c r="G6" s="2" t="s">
        <v>239</v>
      </c>
      <c r="H6" s="25">
        <v>43068</v>
      </c>
      <c r="I6" s="17">
        <v>-14</v>
      </c>
      <c r="J6" s="2" t="s">
        <v>204</v>
      </c>
      <c r="K6" s="2" t="s">
        <v>205</v>
      </c>
      <c r="L6" s="25">
        <v>43073</v>
      </c>
      <c r="M6" s="25"/>
      <c r="N6" s="28"/>
      <c r="P6" s="32"/>
    </row>
    <row r="7" spans="1:16" x14ac:dyDescent="0.25">
      <c r="A7" s="2" t="s">
        <v>289</v>
      </c>
      <c r="B7" s="6" t="s">
        <v>111</v>
      </c>
      <c r="C7" s="2" t="s">
        <v>146</v>
      </c>
      <c r="D7" s="6">
        <v>179</v>
      </c>
      <c r="E7" s="2">
        <v>19470382</v>
      </c>
      <c r="F7" s="2" t="s">
        <v>165</v>
      </c>
      <c r="G7" s="2" t="s">
        <v>239</v>
      </c>
      <c r="H7" s="25">
        <v>43068</v>
      </c>
      <c r="I7" s="17">
        <v>-14</v>
      </c>
      <c r="J7" s="3" t="s">
        <v>138</v>
      </c>
      <c r="K7" s="2" t="s">
        <v>147</v>
      </c>
      <c r="L7" s="25">
        <v>43073</v>
      </c>
      <c r="M7" s="25"/>
      <c r="N7" s="28"/>
      <c r="P7" s="32"/>
    </row>
    <row r="8" spans="1:16" x14ac:dyDescent="0.25">
      <c r="A8" s="2" t="s">
        <v>395</v>
      </c>
      <c r="B8" s="1" t="s">
        <v>41</v>
      </c>
      <c r="C8" s="2" t="s">
        <v>2</v>
      </c>
      <c r="D8" s="2" t="s">
        <v>3</v>
      </c>
      <c r="E8" s="2">
        <v>70550327</v>
      </c>
      <c r="F8" s="2" t="s">
        <v>4</v>
      </c>
      <c r="G8" s="2" t="s">
        <v>5</v>
      </c>
      <c r="H8" s="25">
        <v>42916</v>
      </c>
      <c r="I8" s="17">
        <v>-166</v>
      </c>
      <c r="J8" s="2" t="s">
        <v>204</v>
      </c>
      <c r="K8" s="2" t="s">
        <v>205</v>
      </c>
      <c r="L8" s="25">
        <v>43076</v>
      </c>
      <c r="M8" s="25"/>
      <c r="N8" s="28"/>
      <c r="P8" s="32"/>
    </row>
    <row r="9" spans="1:16" x14ac:dyDescent="0.25">
      <c r="A9" s="2" t="s">
        <v>399</v>
      </c>
      <c r="B9" s="1" t="s">
        <v>13</v>
      </c>
      <c r="C9" s="2" t="s">
        <v>2</v>
      </c>
      <c r="D9" s="2" t="s">
        <v>3</v>
      </c>
      <c r="E9" s="2">
        <v>70550330</v>
      </c>
      <c r="F9" s="2" t="s">
        <v>4</v>
      </c>
      <c r="G9" s="2" t="s">
        <v>5</v>
      </c>
      <c r="H9" s="25">
        <v>43273</v>
      </c>
      <c r="I9" s="17">
        <v>191</v>
      </c>
      <c r="J9" s="4" t="s">
        <v>82</v>
      </c>
      <c r="K9" s="4" t="s">
        <v>26</v>
      </c>
      <c r="L9" s="25">
        <v>43053</v>
      </c>
      <c r="M9" s="25"/>
      <c r="N9" s="28" t="s">
        <v>516</v>
      </c>
      <c r="P9" s="32"/>
    </row>
    <row r="10" spans="1:16" x14ac:dyDescent="0.25">
      <c r="A10" s="2" t="s">
        <v>402</v>
      </c>
      <c r="B10" s="1" t="s">
        <v>44</v>
      </c>
      <c r="C10" s="2" t="s">
        <v>2</v>
      </c>
      <c r="D10" s="2" t="s">
        <v>3</v>
      </c>
      <c r="E10" s="2">
        <v>70574663</v>
      </c>
      <c r="F10" s="2" t="s">
        <v>4</v>
      </c>
      <c r="G10" s="2" t="s">
        <v>5</v>
      </c>
      <c r="H10" s="25">
        <v>43031</v>
      </c>
      <c r="I10" s="17">
        <v>-51</v>
      </c>
      <c r="J10" s="2" t="s">
        <v>204</v>
      </c>
      <c r="K10" s="2" t="s">
        <v>205</v>
      </c>
      <c r="L10" s="25">
        <v>43073</v>
      </c>
      <c r="M10" s="25"/>
      <c r="N10" s="28"/>
      <c r="P10" s="32"/>
    </row>
    <row r="11" spans="1:16" x14ac:dyDescent="0.25">
      <c r="A11" s="2" t="s">
        <v>436</v>
      </c>
      <c r="B11" s="2" t="s">
        <v>437</v>
      </c>
      <c r="C11" s="2" t="s">
        <v>232</v>
      </c>
      <c r="D11" s="2" t="s">
        <v>499</v>
      </c>
      <c r="E11" s="2" t="s">
        <v>438</v>
      </c>
      <c r="F11" s="2" t="s">
        <v>234</v>
      </c>
      <c r="G11" s="2" t="s">
        <v>239</v>
      </c>
      <c r="H11" s="25">
        <v>43085</v>
      </c>
      <c r="I11" s="17">
        <v>3</v>
      </c>
      <c r="J11" s="2" t="s">
        <v>139</v>
      </c>
      <c r="K11" s="2" t="s">
        <v>148</v>
      </c>
      <c r="L11" s="25">
        <v>43073</v>
      </c>
      <c r="M11" s="25"/>
      <c r="N11" s="28"/>
      <c r="P11" s="32"/>
    </row>
  </sheetData>
  <conditionalFormatting sqref="A2:N11">
    <cfRule type="expression" dxfId="14" priority="11">
      <formula>$K2="PERDU"</formula>
    </cfRule>
    <cfRule type="expression" dxfId="13" priority="12">
      <formula>$L2&lt;&gt;""</formula>
    </cfRule>
    <cfRule type="expression" dxfId="12" priority="13">
      <formula>AND($I2&gt;0,$I2&lt;30)</formula>
    </cfRule>
    <cfRule type="expression" dxfId="11" priority="14">
      <formula>$I2&gt;14</formula>
    </cfRule>
    <cfRule type="expression" dxfId="10" priority="15">
      <formula>$I2&lt;0</formula>
    </cfRule>
  </conditionalFormatting>
  <conditionalFormatting sqref="J11:N11">
    <cfRule type="expression" dxfId="9" priority="1" stopIfTrue="1">
      <formula>$K11="PERDU"</formula>
    </cfRule>
    <cfRule type="expression" dxfId="8" priority="2" stopIfTrue="1">
      <formula>$L11&lt;&gt;""</formula>
    </cfRule>
    <cfRule type="expression" dxfId="7" priority="3" stopIfTrue="1">
      <formula>AND($I10&gt;0,$I10&lt;14)</formula>
    </cfRule>
    <cfRule type="expression" dxfId="6" priority="4" stopIfTrue="1">
      <formula>$I11&gt;14</formula>
    </cfRule>
    <cfRule type="expression" dxfId="5" priority="5" stopIfTrue="1">
      <formula>$I11&lt;0</formula>
    </cfRule>
  </conditionalFormatting>
  <conditionalFormatting sqref="A11:H11">
    <cfRule type="expression" dxfId="4" priority="6" stopIfTrue="1">
      <formula>$K11="PERDU"</formula>
    </cfRule>
    <cfRule type="expression" dxfId="3" priority="7" stopIfTrue="1">
      <formula>$L11&lt;&gt;""</formula>
    </cfRule>
    <cfRule type="expression" dxfId="2" priority="8" stopIfTrue="1">
      <formula>AND($I10&gt;0,$I10&lt;14)</formula>
    </cfRule>
    <cfRule type="expression" dxfId="1" priority="9" stopIfTrue="1">
      <formula>$I11&gt;14</formula>
    </cfRule>
    <cfRule type="expression" dxfId="0" priority="10" stopIfTrue="1">
      <formula>$I11&lt;0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2"/>
  <sheetViews>
    <sheetView workbookViewId="0">
      <pane ySplit="1" topLeftCell="A2" activePane="bottomLeft" state="frozen"/>
      <selection pane="bottomLeft" activeCell="A2" sqref="A2"/>
    </sheetView>
  </sheetViews>
  <sheetFormatPr defaultColWidth="11.42578125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3" width="15.7109375" customWidth="1"/>
    <col min="14" max="14" width="35.7109375" customWidth="1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503</v>
      </c>
      <c r="N1" s="27" t="s">
        <v>453</v>
      </c>
      <c r="P1" s="8"/>
    </row>
    <row r="2" spans="1:16" ht="15.75" thickTop="1" x14ac:dyDescent="0.25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2"/>
  <sheetViews>
    <sheetView workbookViewId="0">
      <selection activeCell="G17" sqref="G17"/>
    </sheetView>
  </sheetViews>
  <sheetFormatPr defaultColWidth="11.42578125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3" width="15.7109375" customWidth="1"/>
    <col min="14" max="14" width="35.7109375" customWidth="1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503</v>
      </c>
      <c r="N1" s="27" t="s">
        <v>453</v>
      </c>
      <c r="P1" s="8"/>
    </row>
    <row r="2" spans="1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Récapitulatifs</vt:lpstr>
      <vt:lpstr>Liste Générale</vt:lpstr>
      <vt:lpstr>En Ordre Etalonnage</vt:lpstr>
      <vt:lpstr>Limite Etalonnage</vt:lpstr>
      <vt:lpstr>Retard Etalonnage</vt:lpstr>
      <vt:lpstr>Envoyé Etalonnage</vt:lpstr>
      <vt:lpstr>Perdu</vt:lpstr>
      <vt:lpstr>En Pret</vt:lpstr>
    </vt:vector>
  </TitlesOfParts>
  <Company>GDF SUEZ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Georlette David</dc:creator>
  <cp:lastModifiedBy>h2so4</cp:lastModifiedBy>
  <dcterms:created xsi:type="dcterms:W3CDTF">2017-10-13T11:56:19Z</dcterms:created>
  <dcterms:modified xsi:type="dcterms:W3CDTF">2017-12-13T14:16:21Z</dcterms:modified>
</cp:coreProperties>
</file>