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160" windowHeight="9045"/>
  </bookViews>
  <sheets>
    <sheet name="Feuil1" sheetId="1" r:id="rId1"/>
  </sheets>
  <definedNames>
    <definedName name="limite">Feuil1!$N$3</definedName>
    <definedName name="vpivot">Feuil1!$N$2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9" i="1"/>
  <c r="E89" s="1"/>
  <c r="D2"/>
  <c r="E2" s="1"/>
  <c r="D3"/>
  <c r="E3" s="1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D28"/>
  <c r="E28" s="1"/>
  <c r="D29"/>
  <c r="E29" s="1"/>
  <c r="D30"/>
  <c r="E30" s="1"/>
  <c r="D31"/>
  <c r="E31" s="1"/>
  <c r="D32"/>
  <c r="E32" s="1"/>
  <c r="D33"/>
  <c r="E33" s="1"/>
  <c r="D34"/>
  <c r="E34" s="1"/>
  <c r="D35"/>
  <c r="E35" s="1"/>
  <c r="D36"/>
  <c r="E36" s="1"/>
  <c r="D37"/>
  <c r="E37" s="1"/>
  <c r="D38"/>
  <c r="E38" s="1"/>
  <c r="D39"/>
  <c r="E39" s="1"/>
  <c r="D40"/>
  <c r="E40" s="1"/>
  <c r="D41"/>
  <c r="E41" s="1"/>
  <c r="D42"/>
  <c r="E42" s="1"/>
  <c r="D43"/>
  <c r="E43" s="1"/>
  <c r="D44"/>
  <c r="E44" s="1"/>
  <c r="D45"/>
  <c r="E45" s="1"/>
  <c r="D46"/>
  <c r="E46" s="1"/>
  <c r="D47"/>
  <c r="E47" s="1"/>
  <c r="D48"/>
  <c r="E48" s="1"/>
  <c r="D49"/>
  <c r="E49" s="1"/>
  <c r="D50"/>
  <c r="E50" s="1"/>
  <c r="D51"/>
  <c r="E51" s="1"/>
  <c r="D52"/>
  <c r="E52" s="1"/>
  <c r="D53"/>
  <c r="E53" s="1"/>
  <c r="D54"/>
  <c r="E54" s="1"/>
  <c r="D55"/>
  <c r="E55" s="1"/>
  <c r="D56"/>
  <c r="E56" s="1"/>
  <c r="D57"/>
  <c r="E57" s="1"/>
  <c r="D58"/>
  <c r="E58" s="1"/>
  <c r="D59"/>
  <c r="E59" s="1"/>
  <c r="D60"/>
  <c r="E60" s="1"/>
  <c r="D61"/>
  <c r="E61" s="1"/>
  <c r="D62"/>
  <c r="E62" s="1"/>
  <c r="D63"/>
  <c r="E63" s="1"/>
  <c r="D64"/>
  <c r="E64" s="1"/>
  <c r="D65"/>
  <c r="E65" s="1"/>
  <c r="D66"/>
  <c r="E66" s="1"/>
  <c r="D67"/>
  <c r="E67" s="1"/>
  <c r="D68"/>
  <c r="E68" s="1"/>
  <c r="D69"/>
  <c r="E69" s="1"/>
  <c r="D70"/>
  <c r="E70" s="1"/>
  <c r="D71"/>
  <c r="E71" s="1"/>
  <c r="D72"/>
  <c r="E72" s="1"/>
  <c r="D73"/>
  <c r="E73" s="1"/>
  <c r="D74"/>
  <c r="E74" s="1"/>
  <c r="D75"/>
  <c r="E75" s="1"/>
  <c r="D76"/>
  <c r="E76" s="1"/>
  <c r="D77"/>
  <c r="E77" s="1"/>
  <c r="D78"/>
  <c r="E78" s="1"/>
  <c r="D79"/>
  <c r="E79" s="1"/>
  <c r="D80"/>
  <c r="E80" s="1"/>
  <c r="D81"/>
  <c r="E81" s="1"/>
  <c r="D82"/>
  <c r="E82" s="1"/>
  <c r="D83"/>
  <c r="E83" s="1"/>
  <c r="D84"/>
  <c r="E84" s="1"/>
  <c r="D85"/>
  <c r="E85" s="1"/>
  <c r="D86"/>
  <c r="E86" s="1"/>
  <c r="D87"/>
  <c r="E87" s="1"/>
  <c r="D88"/>
  <c r="E88" s="1"/>
  <c r="D90" l="1"/>
  <c r="E90"/>
  <c r="F90" l="1"/>
</calcChain>
</file>

<file path=xl/sharedStrings.xml><?xml version="1.0" encoding="utf-8"?>
<sst xmlns="http://schemas.openxmlformats.org/spreadsheetml/2006/main" count="9" uniqueCount="9">
  <si>
    <t>Objet</t>
  </si>
  <si>
    <t>Temps exec.</t>
  </si>
  <si>
    <t>Points</t>
  </si>
  <si>
    <t>Column1</t>
  </si>
  <si>
    <t>Column2</t>
  </si>
  <si>
    <t>Total</t>
  </si>
  <si>
    <t>Column3</t>
  </si>
  <si>
    <t>valeur pivot</t>
  </si>
  <si>
    <t>ecart</t>
  </si>
</sst>
</file>

<file path=xl/styles.xml><?xml version="1.0" encoding="utf-8"?>
<styleSheet xmlns="http://schemas.openxmlformats.org/spreadsheetml/2006/main">
  <numFmts count="2">
    <numFmt numFmtId="164" formatCode="mm:ss.000"/>
    <numFmt numFmtId="166" formatCode="[$-F400]h:mm:ss\ AM/PM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0" fillId="2" borderId="4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0" borderId="0" xfId="0" applyNumberFormat="1"/>
    <xf numFmtId="0" fontId="0" fillId="2" borderId="0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/>
    </xf>
    <xf numFmtId="166" fontId="0" fillId="0" borderId="0" xfId="0" applyNumberFormat="1"/>
    <xf numFmtId="0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11">
    <dxf>
      <numFmt numFmtId="166" formatCode="[$-F400]h:mm:ss\ AM/PM"/>
    </dxf>
    <dxf>
      <numFmt numFmtId="166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4" tint="0.39997558519241921"/>
        </left>
        <right/>
        <top/>
        <bottom/>
      </border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m:ss.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90" totalsRowCount="1" tableBorderDxfId="10">
  <autoFilter ref="A1:F89">
    <filterColumn colId="3"/>
    <filterColumn colId="4"/>
    <filterColumn colId="5"/>
  </autoFilter>
  <sortState ref="A2:C88">
    <sortCondition ref="B1:B88"/>
  </sortState>
  <tableColumns count="6">
    <tableColumn id="1" name="Objet" totalsRowLabel="Total" dataDxfId="9" totalsRowDxfId="4"/>
    <tableColumn id="2" name="Temps exec." dataDxfId="8" totalsRowDxfId="3"/>
    <tableColumn id="3" name="Points" dataDxfId="7" totalsRowDxfId="2"/>
    <tableColumn id="4" name="Column1" totalsRowFunction="sum" dataDxfId="6">
      <calculatedColumnFormula>IF(ABS(Tableau1[[#This Row],[Points]]-vpivot)&lt;limite,1,0)</calculatedColumnFormula>
    </tableColumn>
    <tableColumn id="5" name="Column2" totalsRowFunction="sum" dataDxfId="5" totalsRowDxfId="1">
      <calculatedColumnFormula>Tableau1[[#This Row],[Column1]]*Tableau1[[#This Row],[Temps exec.]]</calculatedColumnFormula>
    </tableColumn>
    <tableColumn id="6" name="Column3" totalsRowFunction="custom" totalsRowDxfId="0">
      <totalsRowFormula>Tableau1[[#Totals],[Column2]]/Tableau1[[#Totals],[Column1]]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0"/>
  <sheetViews>
    <sheetView tabSelected="1" workbookViewId="0">
      <selection activeCell="A89" sqref="A89"/>
    </sheetView>
  </sheetViews>
  <sheetFormatPr defaultColWidth="11.42578125" defaultRowHeight="15"/>
  <cols>
    <col min="1" max="1" width="11.5703125" style="7"/>
    <col min="2" max="2" width="13.28515625" style="7" customWidth="1"/>
    <col min="3" max="3" width="11.5703125" style="7"/>
  </cols>
  <sheetData>
    <row r="1" spans="1:14">
      <c r="A1" s="7" t="s">
        <v>0</v>
      </c>
      <c r="B1" s="7" t="s">
        <v>1</v>
      </c>
      <c r="C1" s="7" t="s">
        <v>2</v>
      </c>
      <c r="D1" t="s">
        <v>3</v>
      </c>
      <c r="E1" t="s">
        <v>4</v>
      </c>
      <c r="F1" t="s">
        <v>6</v>
      </c>
    </row>
    <row r="2" spans="1:14">
      <c r="A2" s="8">
        <v>1</v>
      </c>
      <c r="B2" s="1">
        <v>1.0558564814814814E-3</v>
      </c>
      <c r="C2" s="3">
        <v>572</v>
      </c>
      <c r="D2" s="11">
        <f>IF(ABS(Tableau1[[#This Row],[Points]]-vpivot)&lt;limite,1,0)</f>
        <v>0</v>
      </c>
      <c r="E2" s="11">
        <f>Tableau1[[#This Row],[Column1]]*Tableau1[[#This Row],[Temps exec.]]</f>
        <v>0</v>
      </c>
      <c r="M2" t="s">
        <v>7</v>
      </c>
      <c r="N2">
        <v>500</v>
      </c>
    </row>
    <row r="3" spans="1:14">
      <c r="A3" s="9">
        <v>2</v>
      </c>
      <c r="B3" s="2">
        <v>1.0567708333333334E-3</v>
      </c>
      <c r="C3" s="4">
        <v>594</v>
      </c>
      <c r="D3" s="11">
        <f>IF(ABS(Tableau1[[#This Row],[Points]]-vpivot)&lt;limite,1,0)</f>
        <v>0</v>
      </c>
      <c r="E3" s="11">
        <f>Tableau1[[#This Row],[Column1]]*Tableau1[[#This Row],[Temps exec.]]</f>
        <v>0</v>
      </c>
      <c r="M3" t="s">
        <v>8</v>
      </c>
      <c r="N3">
        <v>50</v>
      </c>
    </row>
    <row r="4" spans="1:14">
      <c r="A4" s="8">
        <v>3</v>
      </c>
      <c r="B4" s="1">
        <v>1.0616087962962962E-3</v>
      </c>
      <c r="C4" s="3">
        <v>581</v>
      </c>
      <c r="D4" s="11">
        <f>IF(ABS(Tableau1[[#This Row],[Points]]-vpivot)&lt;limite,1,0)</f>
        <v>0</v>
      </c>
      <c r="E4" s="11">
        <f>Tableau1[[#This Row],[Column1]]*Tableau1[[#This Row],[Temps exec.]]</f>
        <v>0</v>
      </c>
    </row>
    <row r="5" spans="1:14">
      <c r="A5" s="9">
        <v>4</v>
      </c>
      <c r="B5" s="2">
        <v>1.0644212962962964E-3</v>
      </c>
      <c r="C5" s="4">
        <v>581</v>
      </c>
      <c r="D5" s="11">
        <f>IF(ABS(Tableau1[[#This Row],[Points]]-vpivot)&lt;limite,1,0)</f>
        <v>0</v>
      </c>
      <c r="E5" s="11">
        <f>Tableau1[[#This Row],[Column1]]*Tableau1[[#This Row],[Temps exec.]]</f>
        <v>0</v>
      </c>
    </row>
    <row r="6" spans="1:14">
      <c r="A6" s="8">
        <v>5</v>
      </c>
      <c r="B6" s="1">
        <v>1.0651736111111111E-3</v>
      </c>
      <c r="C6" s="3">
        <v>608</v>
      </c>
      <c r="D6" s="11">
        <f>IF(ABS(Tableau1[[#This Row],[Points]]-vpivot)&lt;limite,1,0)</f>
        <v>0</v>
      </c>
      <c r="E6" s="11">
        <f>Tableau1[[#This Row],[Column1]]*Tableau1[[#This Row],[Temps exec.]]</f>
        <v>0</v>
      </c>
    </row>
    <row r="7" spans="1:14">
      <c r="A7" s="9">
        <v>6</v>
      </c>
      <c r="B7" s="2">
        <v>1.0790972222222224E-3</v>
      </c>
      <c r="C7" s="4">
        <v>574</v>
      </c>
      <c r="D7" s="11">
        <f>IF(ABS(Tableau1[[#This Row],[Points]]-vpivot)&lt;limite,1,0)</f>
        <v>0</v>
      </c>
      <c r="E7" s="11">
        <f>Tableau1[[#This Row],[Column1]]*Tableau1[[#This Row],[Temps exec.]]</f>
        <v>0</v>
      </c>
    </row>
    <row r="8" spans="1:14">
      <c r="A8" s="8">
        <v>7</v>
      </c>
      <c r="B8" s="1">
        <v>1.0858101851851851E-3</v>
      </c>
      <c r="C8" s="3">
        <v>558</v>
      </c>
      <c r="D8" s="11">
        <f>IF(ABS(Tableau1[[#This Row],[Points]]-vpivot)&lt;limite,1,0)</f>
        <v>0</v>
      </c>
      <c r="E8" s="11">
        <f>Tableau1[[#This Row],[Column1]]*Tableau1[[#This Row],[Temps exec.]]</f>
        <v>0</v>
      </c>
    </row>
    <row r="9" spans="1:14">
      <c r="A9" s="9">
        <v>8</v>
      </c>
      <c r="B9" s="2">
        <v>1.0924421296296296E-3</v>
      </c>
      <c r="C9" s="4">
        <v>565</v>
      </c>
      <c r="D9" s="11">
        <f>IF(ABS(Tableau1[[#This Row],[Points]]-vpivot)&lt;limite,1,0)</f>
        <v>0</v>
      </c>
      <c r="E9" s="11">
        <f>Tableau1[[#This Row],[Column1]]*Tableau1[[#This Row],[Temps exec.]]</f>
        <v>0</v>
      </c>
    </row>
    <row r="10" spans="1:14">
      <c r="A10" s="8">
        <v>9</v>
      </c>
      <c r="B10" s="1">
        <v>1.1037962962962963E-3</v>
      </c>
      <c r="C10" s="3">
        <v>560</v>
      </c>
      <c r="D10" s="11">
        <f>IF(ABS(Tableau1[[#This Row],[Points]]-vpivot)&lt;limite,1,0)</f>
        <v>0</v>
      </c>
      <c r="E10" s="11">
        <f>Tableau1[[#This Row],[Column1]]*Tableau1[[#This Row],[Temps exec.]]</f>
        <v>0</v>
      </c>
    </row>
    <row r="11" spans="1:14">
      <c r="A11" s="9">
        <v>10</v>
      </c>
      <c r="B11" s="2">
        <v>1.1264930555555555E-3</v>
      </c>
      <c r="C11" s="4">
        <v>512</v>
      </c>
      <c r="D11" s="11">
        <f>IF(ABS(Tableau1[[#This Row],[Points]]-vpivot)&lt;limite,1,0)</f>
        <v>1</v>
      </c>
      <c r="E11" s="11">
        <f>Tableau1[[#This Row],[Column1]]*Tableau1[[#This Row],[Temps exec.]]</f>
        <v>1.1264930555555555E-3</v>
      </c>
    </row>
    <row r="12" spans="1:14">
      <c r="A12" s="8">
        <v>11</v>
      </c>
      <c r="B12" s="1">
        <v>1.1323611111111111E-3</v>
      </c>
      <c r="C12" s="3">
        <v>462</v>
      </c>
      <c r="D12" s="11">
        <f>IF(ABS(Tableau1[[#This Row],[Points]]-vpivot)&lt;limite,1,0)</f>
        <v>1</v>
      </c>
      <c r="E12" s="11">
        <f>Tableau1[[#This Row],[Column1]]*Tableau1[[#This Row],[Temps exec.]]</f>
        <v>1.1323611111111111E-3</v>
      </c>
    </row>
    <row r="13" spans="1:14">
      <c r="A13" s="9">
        <v>12</v>
      </c>
      <c r="B13" s="2">
        <v>1.1341666666666668E-3</v>
      </c>
      <c r="C13" s="4">
        <v>502</v>
      </c>
      <c r="D13" s="11">
        <f>IF(ABS(Tableau1[[#This Row],[Points]]-vpivot)&lt;limite,1,0)</f>
        <v>1</v>
      </c>
      <c r="E13" s="11">
        <f>Tableau1[[#This Row],[Column1]]*Tableau1[[#This Row],[Temps exec.]]</f>
        <v>1.1341666666666668E-3</v>
      </c>
    </row>
    <row r="14" spans="1:14">
      <c r="A14" s="8">
        <v>13</v>
      </c>
      <c r="B14" s="1">
        <v>1.1391666666666666E-3</v>
      </c>
      <c r="C14" s="3">
        <v>500</v>
      </c>
      <c r="D14" s="11">
        <f>IF(ABS(Tableau1[[#This Row],[Points]]-vpivot)&lt;limite,1,0)</f>
        <v>1</v>
      </c>
      <c r="E14" s="11">
        <f>Tableau1[[#This Row],[Column1]]*Tableau1[[#This Row],[Temps exec.]]</f>
        <v>1.1391666666666666E-3</v>
      </c>
    </row>
    <row r="15" spans="1:14">
      <c r="A15" s="9">
        <v>14</v>
      </c>
      <c r="B15" s="2">
        <v>1.140949074074074E-3</v>
      </c>
      <c r="C15" s="4">
        <v>534</v>
      </c>
      <c r="D15" s="11">
        <f>IF(ABS(Tableau1[[#This Row],[Points]]-vpivot)&lt;limite,1,0)</f>
        <v>1</v>
      </c>
      <c r="E15" s="11">
        <f>Tableau1[[#This Row],[Column1]]*Tableau1[[#This Row],[Temps exec.]]</f>
        <v>1.140949074074074E-3</v>
      </c>
    </row>
    <row r="16" spans="1:14">
      <c r="A16" s="8">
        <v>15</v>
      </c>
      <c r="B16" s="1">
        <v>1.1484027777777779E-3</v>
      </c>
      <c r="C16" s="3">
        <v>453</v>
      </c>
      <c r="D16" s="11">
        <f>IF(ABS(Tableau1[[#This Row],[Points]]-vpivot)&lt;limite,1,0)</f>
        <v>1</v>
      </c>
      <c r="E16" s="11">
        <f>Tableau1[[#This Row],[Column1]]*Tableau1[[#This Row],[Temps exec.]]</f>
        <v>1.1484027777777779E-3</v>
      </c>
    </row>
    <row r="17" spans="1:5">
      <c r="A17" s="9">
        <v>16</v>
      </c>
      <c r="B17" s="2">
        <v>1.1519560185185185E-3</v>
      </c>
      <c r="C17" s="4">
        <v>472</v>
      </c>
      <c r="D17" s="11">
        <f>IF(ABS(Tableau1[[#This Row],[Points]]-vpivot)&lt;limite,1,0)</f>
        <v>1</v>
      </c>
      <c r="E17" s="11">
        <f>Tableau1[[#This Row],[Column1]]*Tableau1[[#This Row],[Temps exec.]]</f>
        <v>1.1519560185185185E-3</v>
      </c>
    </row>
    <row r="18" spans="1:5">
      <c r="A18" s="8">
        <v>17</v>
      </c>
      <c r="B18" s="1">
        <v>1.1521412037037036E-3</v>
      </c>
      <c r="C18" s="3">
        <v>475</v>
      </c>
      <c r="D18" s="11">
        <f>IF(ABS(Tableau1[[#This Row],[Points]]-vpivot)&lt;limite,1,0)</f>
        <v>1</v>
      </c>
      <c r="E18" s="11">
        <f>Tableau1[[#This Row],[Column1]]*Tableau1[[#This Row],[Temps exec.]]</f>
        <v>1.1521412037037036E-3</v>
      </c>
    </row>
    <row r="19" spans="1:5">
      <c r="A19" s="9">
        <v>18</v>
      </c>
      <c r="B19" s="2">
        <v>1.153587962962963E-3</v>
      </c>
      <c r="C19" s="4">
        <v>478</v>
      </c>
      <c r="D19" s="11">
        <f>IF(ABS(Tableau1[[#This Row],[Points]]-vpivot)&lt;limite,1,0)</f>
        <v>1</v>
      </c>
      <c r="E19" s="11">
        <f>Tableau1[[#This Row],[Column1]]*Tableau1[[#This Row],[Temps exec.]]</f>
        <v>1.153587962962963E-3</v>
      </c>
    </row>
    <row r="20" spans="1:5">
      <c r="A20" s="8">
        <v>19</v>
      </c>
      <c r="B20" s="1">
        <v>1.1553009259259259E-3</v>
      </c>
      <c r="C20" s="3">
        <v>518</v>
      </c>
      <c r="D20" s="11">
        <f>IF(ABS(Tableau1[[#This Row],[Points]]-vpivot)&lt;limite,1,0)</f>
        <v>1</v>
      </c>
      <c r="E20" s="11">
        <f>Tableau1[[#This Row],[Column1]]*Tableau1[[#This Row],[Temps exec.]]</f>
        <v>1.1553009259259259E-3</v>
      </c>
    </row>
    <row r="21" spans="1:5">
      <c r="A21" s="9">
        <v>20</v>
      </c>
      <c r="B21" s="2">
        <v>1.1570370370370369E-3</v>
      </c>
      <c r="C21" s="4">
        <v>489</v>
      </c>
      <c r="D21" s="11">
        <f>IF(ABS(Tableau1[[#This Row],[Points]]-vpivot)&lt;limite,1,0)</f>
        <v>1</v>
      </c>
      <c r="E21" s="11">
        <f>Tableau1[[#This Row],[Column1]]*Tableau1[[#This Row],[Temps exec.]]</f>
        <v>1.1570370370370369E-3</v>
      </c>
    </row>
    <row r="22" spans="1:5">
      <c r="A22" s="8">
        <v>21</v>
      </c>
      <c r="B22" s="1">
        <v>1.1595949074074076E-3</v>
      </c>
      <c r="C22" s="3">
        <v>472</v>
      </c>
      <c r="D22" s="11">
        <f>IF(ABS(Tableau1[[#This Row],[Points]]-vpivot)&lt;limite,1,0)</f>
        <v>1</v>
      </c>
      <c r="E22" s="11">
        <f>Tableau1[[#This Row],[Column1]]*Tableau1[[#This Row],[Temps exec.]]</f>
        <v>1.1595949074074076E-3</v>
      </c>
    </row>
    <row r="23" spans="1:5">
      <c r="A23" s="9">
        <v>22</v>
      </c>
      <c r="B23" s="2">
        <v>1.1620833333333333E-3</v>
      </c>
      <c r="C23" s="4">
        <v>447</v>
      </c>
      <c r="D23" s="11">
        <f>IF(ABS(Tableau1[[#This Row],[Points]]-vpivot)&lt;limite,1,0)</f>
        <v>0</v>
      </c>
      <c r="E23" s="11">
        <f>Tableau1[[#This Row],[Column1]]*Tableau1[[#This Row],[Temps exec.]]</f>
        <v>0</v>
      </c>
    </row>
    <row r="24" spans="1:5">
      <c r="A24" s="8">
        <v>23</v>
      </c>
      <c r="B24" s="1">
        <v>1.1624768518518518E-3</v>
      </c>
      <c r="C24" s="3">
        <v>440</v>
      </c>
      <c r="D24" s="11">
        <f>IF(ABS(Tableau1[[#This Row],[Points]]-vpivot)&lt;limite,1,0)</f>
        <v>0</v>
      </c>
      <c r="E24" s="11">
        <f>Tableau1[[#This Row],[Column1]]*Tableau1[[#This Row],[Temps exec.]]</f>
        <v>0</v>
      </c>
    </row>
    <row r="25" spans="1:5">
      <c r="A25" s="9">
        <v>24</v>
      </c>
      <c r="B25" s="2">
        <v>1.164351851851852E-3</v>
      </c>
      <c r="C25" s="4">
        <v>473</v>
      </c>
      <c r="D25" s="11">
        <f>IF(ABS(Tableau1[[#This Row],[Points]]-vpivot)&lt;limite,1,0)</f>
        <v>1</v>
      </c>
      <c r="E25" s="11">
        <f>Tableau1[[#This Row],[Column1]]*Tableau1[[#This Row],[Temps exec.]]</f>
        <v>1.164351851851852E-3</v>
      </c>
    </row>
    <row r="26" spans="1:5">
      <c r="A26" s="8">
        <v>25</v>
      </c>
      <c r="B26" s="1">
        <v>1.1647916666666666E-3</v>
      </c>
      <c r="C26" s="3">
        <v>471</v>
      </c>
      <c r="D26" s="11">
        <f>IF(ABS(Tableau1[[#This Row],[Points]]-vpivot)&lt;limite,1,0)</f>
        <v>1</v>
      </c>
      <c r="E26" s="11">
        <f>Tableau1[[#This Row],[Column1]]*Tableau1[[#This Row],[Temps exec.]]</f>
        <v>1.1647916666666666E-3</v>
      </c>
    </row>
    <row r="27" spans="1:5">
      <c r="A27" s="9">
        <v>26</v>
      </c>
      <c r="B27" s="2">
        <v>1.1654976851851852E-3</v>
      </c>
      <c r="C27" s="4">
        <v>475</v>
      </c>
      <c r="D27" s="11">
        <f>IF(ABS(Tableau1[[#This Row],[Points]]-vpivot)&lt;limite,1,0)</f>
        <v>1</v>
      </c>
      <c r="E27" s="11">
        <f>Tableau1[[#This Row],[Column1]]*Tableau1[[#This Row],[Temps exec.]]</f>
        <v>1.1654976851851852E-3</v>
      </c>
    </row>
    <row r="28" spans="1:5">
      <c r="A28" s="8">
        <v>27</v>
      </c>
      <c r="B28" s="1">
        <v>1.1680439814814815E-3</v>
      </c>
      <c r="C28" s="3">
        <v>463</v>
      </c>
      <c r="D28" s="11">
        <f>IF(ABS(Tableau1[[#This Row],[Points]]-vpivot)&lt;limite,1,0)</f>
        <v>1</v>
      </c>
      <c r="E28" s="11">
        <f>Tableau1[[#This Row],[Column1]]*Tableau1[[#This Row],[Temps exec.]]</f>
        <v>1.1680439814814815E-3</v>
      </c>
    </row>
    <row r="29" spans="1:5">
      <c r="A29" s="9">
        <v>28</v>
      </c>
      <c r="B29" s="2">
        <v>1.1719907407407406E-3</v>
      </c>
      <c r="C29" s="4">
        <v>465</v>
      </c>
      <c r="D29" s="11">
        <f>IF(ABS(Tableau1[[#This Row],[Points]]-vpivot)&lt;limite,1,0)</f>
        <v>1</v>
      </c>
      <c r="E29" s="11">
        <f>Tableau1[[#This Row],[Column1]]*Tableau1[[#This Row],[Temps exec.]]</f>
        <v>1.1719907407407406E-3</v>
      </c>
    </row>
    <row r="30" spans="1:5">
      <c r="A30" s="8">
        <v>29</v>
      </c>
      <c r="B30" s="1">
        <v>1.1744675925925926E-3</v>
      </c>
      <c r="C30" s="3">
        <v>466</v>
      </c>
      <c r="D30" s="11">
        <f>IF(ABS(Tableau1[[#This Row],[Points]]-vpivot)&lt;limite,1,0)</f>
        <v>1</v>
      </c>
      <c r="E30" s="11">
        <f>Tableau1[[#This Row],[Column1]]*Tableau1[[#This Row],[Temps exec.]]</f>
        <v>1.1744675925925926E-3</v>
      </c>
    </row>
    <row r="31" spans="1:5">
      <c r="A31" s="9">
        <v>30</v>
      </c>
      <c r="B31" s="2">
        <v>1.1745833333333333E-3</v>
      </c>
      <c r="C31" s="4">
        <v>466</v>
      </c>
      <c r="D31" s="11">
        <f>IF(ABS(Tableau1[[#This Row],[Points]]-vpivot)&lt;limite,1,0)</f>
        <v>1</v>
      </c>
      <c r="E31" s="11">
        <f>Tableau1[[#This Row],[Column1]]*Tableau1[[#This Row],[Temps exec.]]</f>
        <v>1.1745833333333333E-3</v>
      </c>
    </row>
    <row r="32" spans="1:5">
      <c r="A32" s="8">
        <v>31</v>
      </c>
      <c r="B32" s="1">
        <v>1.1752777777777777E-3</v>
      </c>
      <c r="C32" s="3">
        <v>463</v>
      </c>
      <c r="D32" s="11">
        <f>IF(ABS(Tableau1[[#This Row],[Points]]-vpivot)&lt;limite,1,0)</f>
        <v>1</v>
      </c>
      <c r="E32" s="11">
        <f>Tableau1[[#This Row],[Column1]]*Tableau1[[#This Row],[Temps exec.]]</f>
        <v>1.1752777777777777E-3</v>
      </c>
    </row>
    <row r="33" spans="1:5">
      <c r="A33" s="9">
        <v>32</v>
      </c>
      <c r="B33" s="2">
        <v>1.1764236111111112E-3</v>
      </c>
      <c r="C33" s="4">
        <v>463</v>
      </c>
      <c r="D33" s="11">
        <f>IF(ABS(Tableau1[[#This Row],[Points]]-vpivot)&lt;limite,1,0)</f>
        <v>1</v>
      </c>
      <c r="E33" s="11">
        <f>Tableau1[[#This Row],[Column1]]*Tableau1[[#This Row],[Temps exec.]]</f>
        <v>1.1764236111111112E-3</v>
      </c>
    </row>
    <row r="34" spans="1:5">
      <c r="A34" s="8">
        <v>33</v>
      </c>
      <c r="B34" s="1">
        <v>1.1812384259259259E-3</v>
      </c>
      <c r="C34" s="3">
        <v>542</v>
      </c>
      <c r="D34" s="11">
        <f>IF(ABS(Tableau1[[#This Row],[Points]]-vpivot)&lt;limite,1,0)</f>
        <v>1</v>
      </c>
      <c r="E34" s="11">
        <f>Tableau1[[#This Row],[Column1]]*Tableau1[[#This Row],[Temps exec.]]</f>
        <v>1.1812384259259259E-3</v>
      </c>
    </row>
    <row r="35" spans="1:5">
      <c r="A35" s="9">
        <v>34</v>
      </c>
      <c r="B35" s="2">
        <v>1.1823495370370371E-3</v>
      </c>
      <c r="C35" s="4">
        <v>446</v>
      </c>
      <c r="D35" s="11">
        <f>IF(ABS(Tableau1[[#This Row],[Points]]-vpivot)&lt;limite,1,0)</f>
        <v>0</v>
      </c>
      <c r="E35" s="11">
        <f>Tableau1[[#This Row],[Column1]]*Tableau1[[#This Row],[Temps exec.]]</f>
        <v>0</v>
      </c>
    </row>
    <row r="36" spans="1:5">
      <c r="A36" s="8">
        <v>35</v>
      </c>
      <c r="B36" s="1">
        <v>1.1824074074074074E-3</v>
      </c>
      <c r="C36" s="3">
        <v>449</v>
      </c>
      <c r="D36" s="11">
        <f>IF(ABS(Tableau1[[#This Row],[Points]]-vpivot)&lt;limite,1,0)</f>
        <v>0</v>
      </c>
      <c r="E36" s="11">
        <f>Tableau1[[#This Row],[Column1]]*Tableau1[[#This Row],[Temps exec.]]</f>
        <v>0</v>
      </c>
    </row>
    <row r="37" spans="1:5">
      <c r="A37" s="9">
        <v>36</v>
      </c>
      <c r="B37" s="2">
        <v>1.1829745370370369E-3</v>
      </c>
      <c r="C37" s="4">
        <v>492</v>
      </c>
      <c r="D37" s="11">
        <f>IF(ABS(Tableau1[[#This Row],[Points]]-vpivot)&lt;limite,1,0)</f>
        <v>1</v>
      </c>
      <c r="E37" s="11">
        <f>Tableau1[[#This Row],[Column1]]*Tableau1[[#This Row],[Temps exec.]]</f>
        <v>1.1829745370370369E-3</v>
      </c>
    </row>
    <row r="38" spans="1:5">
      <c r="A38" s="8">
        <v>37</v>
      </c>
      <c r="B38" s="1">
        <v>1.1885648148148148E-3</v>
      </c>
      <c r="C38" s="3">
        <v>435</v>
      </c>
      <c r="D38" s="11">
        <f>IF(ABS(Tableau1[[#This Row],[Points]]-vpivot)&lt;limite,1,0)</f>
        <v>0</v>
      </c>
      <c r="E38" s="11">
        <f>Tableau1[[#This Row],[Column1]]*Tableau1[[#This Row],[Temps exec.]]</f>
        <v>0</v>
      </c>
    </row>
    <row r="39" spans="1:5">
      <c r="A39" s="9">
        <v>38</v>
      </c>
      <c r="B39" s="2">
        <v>1.1898611111111112E-3</v>
      </c>
      <c r="C39" s="4">
        <v>433</v>
      </c>
      <c r="D39" s="11">
        <f>IF(ABS(Tableau1[[#This Row],[Points]]-vpivot)&lt;limite,1,0)</f>
        <v>0</v>
      </c>
      <c r="E39" s="11">
        <f>Tableau1[[#This Row],[Column1]]*Tableau1[[#This Row],[Temps exec.]]</f>
        <v>0</v>
      </c>
    </row>
    <row r="40" spans="1:5">
      <c r="A40" s="8">
        <v>39</v>
      </c>
      <c r="B40" s="1">
        <v>1.1904050925925925E-3</v>
      </c>
      <c r="C40" s="3">
        <v>456</v>
      </c>
      <c r="D40" s="11">
        <f>IF(ABS(Tableau1[[#This Row],[Points]]-vpivot)&lt;limite,1,0)</f>
        <v>1</v>
      </c>
      <c r="E40" s="11">
        <f>Tableau1[[#This Row],[Column1]]*Tableau1[[#This Row],[Temps exec.]]</f>
        <v>1.1904050925925925E-3</v>
      </c>
    </row>
    <row r="41" spans="1:5">
      <c r="A41" s="9">
        <v>40</v>
      </c>
      <c r="B41" s="2">
        <v>1.1962847222222223E-3</v>
      </c>
      <c r="C41" s="4">
        <v>442</v>
      </c>
      <c r="D41" s="11">
        <f>IF(ABS(Tableau1[[#This Row],[Points]]-vpivot)&lt;limite,1,0)</f>
        <v>0</v>
      </c>
      <c r="E41" s="11">
        <f>Tableau1[[#This Row],[Column1]]*Tableau1[[#This Row],[Temps exec.]]</f>
        <v>0</v>
      </c>
    </row>
    <row r="42" spans="1:5">
      <c r="A42" s="8">
        <v>41</v>
      </c>
      <c r="B42" s="1">
        <v>1.2057175925925926E-3</v>
      </c>
      <c r="C42" s="3">
        <v>433</v>
      </c>
      <c r="D42" s="11">
        <f>IF(ABS(Tableau1[[#This Row],[Points]]-vpivot)&lt;limite,1,0)</f>
        <v>0</v>
      </c>
      <c r="E42" s="11">
        <f>Tableau1[[#This Row],[Column1]]*Tableau1[[#This Row],[Temps exec.]]</f>
        <v>0</v>
      </c>
    </row>
    <row r="43" spans="1:5">
      <c r="A43" s="9">
        <v>42</v>
      </c>
      <c r="B43" s="2">
        <v>1.2062152777777778E-3</v>
      </c>
      <c r="C43" s="4">
        <v>423</v>
      </c>
      <c r="D43" s="11">
        <f>IF(ABS(Tableau1[[#This Row],[Points]]-vpivot)&lt;limite,1,0)</f>
        <v>0</v>
      </c>
      <c r="E43" s="11">
        <f>Tableau1[[#This Row],[Column1]]*Tableau1[[#This Row],[Temps exec.]]</f>
        <v>0</v>
      </c>
    </row>
    <row r="44" spans="1:5">
      <c r="A44" s="8">
        <v>43</v>
      </c>
      <c r="B44" s="1">
        <v>1.2075578703703703E-3</v>
      </c>
      <c r="C44" s="3">
        <v>433</v>
      </c>
      <c r="D44" s="11">
        <f>IF(ABS(Tableau1[[#This Row],[Points]]-vpivot)&lt;limite,1,0)</f>
        <v>0</v>
      </c>
      <c r="E44" s="11">
        <f>Tableau1[[#This Row],[Column1]]*Tableau1[[#This Row],[Temps exec.]]</f>
        <v>0</v>
      </c>
    </row>
    <row r="45" spans="1:5">
      <c r="A45" s="9">
        <v>44</v>
      </c>
      <c r="B45" s="2">
        <v>1.2083217592592595E-3</v>
      </c>
      <c r="C45" s="4">
        <v>428</v>
      </c>
      <c r="D45" s="11">
        <f>IF(ABS(Tableau1[[#This Row],[Points]]-vpivot)&lt;limite,1,0)</f>
        <v>0</v>
      </c>
      <c r="E45" s="11">
        <f>Tableau1[[#This Row],[Column1]]*Tableau1[[#This Row],[Temps exec.]]</f>
        <v>0</v>
      </c>
    </row>
    <row r="46" spans="1:5">
      <c r="A46" s="8">
        <v>45</v>
      </c>
      <c r="B46" s="1">
        <v>1.2092708333333335E-3</v>
      </c>
      <c r="C46" s="3">
        <v>424</v>
      </c>
      <c r="D46" s="11">
        <f>IF(ABS(Tableau1[[#This Row],[Points]]-vpivot)&lt;limite,1,0)</f>
        <v>0</v>
      </c>
      <c r="E46" s="11">
        <f>Tableau1[[#This Row],[Column1]]*Tableau1[[#This Row],[Temps exec.]]</f>
        <v>0</v>
      </c>
    </row>
    <row r="47" spans="1:5">
      <c r="A47" s="9">
        <v>46</v>
      </c>
      <c r="B47" s="2">
        <v>1.2101388888888889E-3</v>
      </c>
      <c r="C47" s="4">
        <v>423</v>
      </c>
      <c r="D47" s="11">
        <f>IF(ABS(Tableau1[[#This Row],[Points]]-vpivot)&lt;limite,1,0)</f>
        <v>0</v>
      </c>
      <c r="E47" s="11">
        <f>Tableau1[[#This Row],[Column1]]*Tableau1[[#This Row],[Temps exec.]]</f>
        <v>0</v>
      </c>
    </row>
    <row r="48" spans="1:5">
      <c r="A48" s="8">
        <v>47</v>
      </c>
      <c r="B48" s="1">
        <v>1.2133680555555554E-3</v>
      </c>
      <c r="C48" s="3">
        <v>422</v>
      </c>
      <c r="D48" s="11">
        <f>IF(ABS(Tableau1[[#This Row],[Points]]-vpivot)&lt;limite,1,0)</f>
        <v>0</v>
      </c>
      <c r="E48" s="11">
        <f>Tableau1[[#This Row],[Column1]]*Tableau1[[#This Row],[Temps exec.]]</f>
        <v>0</v>
      </c>
    </row>
    <row r="49" spans="1:5">
      <c r="A49" s="9">
        <v>48</v>
      </c>
      <c r="B49" s="2">
        <v>1.2169791666666668E-3</v>
      </c>
      <c r="C49" s="4">
        <v>419</v>
      </c>
      <c r="D49" s="11">
        <f>IF(ABS(Tableau1[[#This Row],[Points]]-vpivot)&lt;limite,1,0)</f>
        <v>0</v>
      </c>
      <c r="E49" s="11">
        <f>Tableau1[[#This Row],[Column1]]*Tableau1[[#This Row],[Temps exec.]]</f>
        <v>0</v>
      </c>
    </row>
    <row r="50" spans="1:5">
      <c r="A50" s="8">
        <v>49</v>
      </c>
      <c r="B50" s="1">
        <v>1.2176851851851851E-3</v>
      </c>
      <c r="C50" s="3">
        <v>405</v>
      </c>
      <c r="D50" s="11">
        <f>IF(ABS(Tableau1[[#This Row],[Points]]-vpivot)&lt;limite,1,0)</f>
        <v>0</v>
      </c>
      <c r="E50" s="11">
        <f>Tableau1[[#This Row],[Column1]]*Tableau1[[#This Row],[Temps exec.]]</f>
        <v>0</v>
      </c>
    </row>
    <row r="51" spans="1:5">
      <c r="A51" s="9">
        <v>50</v>
      </c>
      <c r="B51" s="2">
        <v>1.2183217592592591E-3</v>
      </c>
      <c r="C51" s="4">
        <v>427</v>
      </c>
      <c r="D51" s="11">
        <f>IF(ABS(Tableau1[[#This Row],[Points]]-vpivot)&lt;limite,1,0)</f>
        <v>0</v>
      </c>
      <c r="E51" s="11">
        <f>Tableau1[[#This Row],[Column1]]*Tableau1[[#This Row],[Temps exec.]]</f>
        <v>0</v>
      </c>
    </row>
    <row r="52" spans="1:5">
      <c r="A52" s="8">
        <v>51</v>
      </c>
      <c r="B52" s="1">
        <v>1.2205439814814815E-3</v>
      </c>
      <c r="C52" s="3">
        <v>402</v>
      </c>
      <c r="D52" s="11">
        <f>IF(ABS(Tableau1[[#This Row],[Points]]-vpivot)&lt;limite,1,0)</f>
        <v>0</v>
      </c>
      <c r="E52" s="11">
        <f>Tableau1[[#This Row],[Column1]]*Tableau1[[#This Row],[Temps exec.]]</f>
        <v>0</v>
      </c>
    </row>
    <row r="53" spans="1:5">
      <c r="A53" s="9">
        <v>52</v>
      </c>
      <c r="B53" s="2">
        <v>1.225023148148148E-3</v>
      </c>
      <c r="C53" s="4">
        <v>421</v>
      </c>
      <c r="D53" s="11">
        <f>IF(ABS(Tableau1[[#This Row],[Points]]-vpivot)&lt;limite,1,0)</f>
        <v>0</v>
      </c>
      <c r="E53" s="11">
        <f>Tableau1[[#This Row],[Column1]]*Tableau1[[#This Row],[Temps exec.]]</f>
        <v>0</v>
      </c>
    </row>
    <row r="54" spans="1:5">
      <c r="A54" s="8">
        <v>53</v>
      </c>
      <c r="B54" s="1">
        <v>1.2254745370370371E-3</v>
      </c>
      <c r="C54" s="3">
        <v>403</v>
      </c>
      <c r="D54" s="11">
        <f>IF(ABS(Tableau1[[#This Row],[Points]]-vpivot)&lt;limite,1,0)</f>
        <v>0</v>
      </c>
      <c r="E54" s="11">
        <f>Tableau1[[#This Row],[Column1]]*Tableau1[[#This Row],[Temps exec.]]</f>
        <v>0</v>
      </c>
    </row>
    <row r="55" spans="1:5">
      <c r="A55" s="9">
        <v>54</v>
      </c>
      <c r="B55" s="2">
        <v>1.2285185185185185E-3</v>
      </c>
      <c r="C55" s="4">
        <v>427</v>
      </c>
      <c r="D55" s="11">
        <f>IF(ABS(Tableau1[[#This Row],[Points]]-vpivot)&lt;limite,1,0)</f>
        <v>0</v>
      </c>
      <c r="E55" s="11">
        <f>Tableau1[[#This Row],[Column1]]*Tableau1[[#This Row],[Temps exec.]]</f>
        <v>0</v>
      </c>
    </row>
    <row r="56" spans="1:5">
      <c r="A56" s="8">
        <v>55</v>
      </c>
      <c r="B56" s="1">
        <v>1.2315856481481481E-3</v>
      </c>
      <c r="C56" s="3">
        <v>404</v>
      </c>
      <c r="D56" s="11">
        <f>IF(ABS(Tableau1[[#This Row],[Points]]-vpivot)&lt;limite,1,0)</f>
        <v>0</v>
      </c>
      <c r="E56" s="11">
        <f>Tableau1[[#This Row],[Column1]]*Tableau1[[#This Row],[Temps exec.]]</f>
        <v>0</v>
      </c>
    </row>
    <row r="57" spans="1:5">
      <c r="A57" s="9">
        <v>56</v>
      </c>
      <c r="B57" s="2">
        <v>1.2365046296296297E-3</v>
      </c>
      <c r="C57" s="4">
        <v>419</v>
      </c>
      <c r="D57" s="11">
        <f>IF(ABS(Tableau1[[#This Row],[Points]]-vpivot)&lt;limite,1,0)</f>
        <v>0</v>
      </c>
      <c r="E57" s="11">
        <f>Tableau1[[#This Row],[Column1]]*Tableau1[[#This Row],[Temps exec.]]</f>
        <v>0</v>
      </c>
    </row>
    <row r="58" spans="1:5">
      <c r="A58" s="8">
        <v>57</v>
      </c>
      <c r="B58" s="1">
        <v>1.2367939814814815E-3</v>
      </c>
      <c r="C58" s="3">
        <v>428</v>
      </c>
      <c r="D58" s="11">
        <f>IF(ABS(Tableau1[[#This Row],[Points]]-vpivot)&lt;limite,1,0)</f>
        <v>0</v>
      </c>
      <c r="E58" s="11">
        <f>Tableau1[[#This Row],[Column1]]*Tableau1[[#This Row],[Temps exec.]]</f>
        <v>0</v>
      </c>
    </row>
    <row r="59" spans="1:5">
      <c r="A59" s="9">
        <v>58</v>
      </c>
      <c r="B59" s="2">
        <v>1.24625E-3</v>
      </c>
      <c r="C59" s="4">
        <v>418</v>
      </c>
      <c r="D59" s="11">
        <f>IF(ABS(Tableau1[[#This Row],[Points]]-vpivot)&lt;limite,1,0)</f>
        <v>0</v>
      </c>
      <c r="E59" s="11">
        <f>Tableau1[[#This Row],[Column1]]*Tableau1[[#This Row],[Temps exec.]]</f>
        <v>0</v>
      </c>
    </row>
    <row r="60" spans="1:5">
      <c r="A60" s="8">
        <v>59</v>
      </c>
      <c r="B60" s="1">
        <v>1.2488194444444445E-3</v>
      </c>
      <c r="C60" s="3">
        <v>415</v>
      </c>
      <c r="D60" s="11">
        <f>IF(ABS(Tableau1[[#This Row],[Points]]-vpivot)&lt;limite,1,0)</f>
        <v>0</v>
      </c>
      <c r="E60" s="11">
        <f>Tableau1[[#This Row],[Column1]]*Tableau1[[#This Row],[Temps exec.]]</f>
        <v>0</v>
      </c>
    </row>
    <row r="61" spans="1:5">
      <c r="A61" s="9">
        <v>60</v>
      </c>
      <c r="B61" s="2">
        <v>1.2536805555555554E-3</v>
      </c>
      <c r="C61" s="4">
        <v>401</v>
      </c>
      <c r="D61" s="11">
        <f>IF(ABS(Tableau1[[#This Row],[Points]]-vpivot)&lt;limite,1,0)</f>
        <v>0</v>
      </c>
      <c r="E61" s="11">
        <f>Tableau1[[#This Row],[Column1]]*Tableau1[[#This Row],[Temps exec.]]</f>
        <v>0</v>
      </c>
    </row>
    <row r="62" spans="1:5">
      <c r="A62" s="8">
        <v>61</v>
      </c>
      <c r="B62" s="1">
        <v>1.2540162037037036E-3</v>
      </c>
      <c r="C62" s="3">
        <v>409</v>
      </c>
      <c r="D62" s="11">
        <f>IF(ABS(Tableau1[[#This Row],[Points]]-vpivot)&lt;limite,1,0)</f>
        <v>0</v>
      </c>
      <c r="E62" s="11">
        <f>Tableau1[[#This Row],[Column1]]*Tableau1[[#This Row],[Temps exec.]]</f>
        <v>0</v>
      </c>
    </row>
    <row r="63" spans="1:5">
      <c r="A63" s="9">
        <v>62</v>
      </c>
      <c r="B63" s="2">
        <v>1.2563078703703705E-3</v>
      </c>
      <c r="C63" s="4">
        <v>382</v>
      </c>
      <c r="D63" s="11">
        <f>IF(ABS(Tableau1[[#This Row],[Points]]-vpivot)&lt;limite,1,0)</f>
        <v>0</v>
      </c>
      <c r="E63" s="11">
        <f>Tableau1[[#This Row],[Column1]]*Tableau1[[#This Row],[Temps exec.]]</f>
        <v>0</v>
      </c>
    </row>
    <row r="64" spans="1:5">
      <c r="A64" s="8">
        <v>63</v>
      </c>
      <c r="B64" s="1">
        <v>1.2615162037037037E-3</v>
      </c>
      <c r="C64" s="3">
        <v>396</v>
      </c>
      <c r="D64" s="11">
        <f>IF(ABS(Tableau1[[#This Row],[Points]]-vpivot)&lt;limite,1,0)</f>
        <v>0</v>
      </c>
      <c r="E64" s="11">
        <f>Tableau1[[#This Row],[Column1]]*Tableau1[[#This Row],[Temps exec.]]</f>
        <v>0</v>
      </c>
    </row>
    <row r="65" spans="1:5">
      <c r="A65" s="9">
        <v>64</v>
      </c>
      <c r="B65" s="2">
        <v>1.2629629629629629E-3</v>
      </c>
      <c r="C65" s="4">
        <v>387</v>
      </c>
      <c r="D65" s="11">
        <f>IF(ABS(Tableau1[[#This Row],[Points]]-vpivot)&lt;limite,1,0)</f>
        <v>0</v>
      </c>
      <c r="E65" s="11">
        <f>Tableau1[[#This Row],[Column1]]*Tableau1[[#This Row],[Temps exec.]]</f>
        <v>0</v>
      </c>
    </row>
    <row r="66" spans="1:5">
      <c r="A66" s="8">
        <v>65</v>
      </c>
      <c r="B66" s="1">
        <v>1.263148148148148E-3</v>
      </c>
      <c r="C66" s="3">
        <v>371</v>
      </c>
      <c r="D66" s="11">
        <f>IF(ABS(Tableau1[[#This Row],[Points]]-vpivot)&lt;limite,1,0)</f>
        <v>0</v>
      </c>
      <c r="E66" s="11">
        <f>Tableau1[[#This Row],[Column1]]*Tableau1[[#This Row],[Temps exec.]]</f>
        <v>0</v>
      </c>
    </row>
    <row r="67" spans="1:5">
      <c r="A67" s="9">
        <v>66</v>
      </c>
      <c r="B67" s="2">
        <v>1.2689583333333333E-3</v>
      </c>
      <c r="C67" s="4">
        <v>376</v>
      </c>
      <c r="D67" s="11">
        <f>IF(ABS(Tableau1[[#This Row],[Points]]-vpivot)&lt;limite,1,0)</f>
        <v>0</v>
      </c>
      <c r="E67" s="11">
        <f>Tableau1[[#This Row],[Column1]]*Tableau1[[#This Row],[Temps exec.]]</f>
        <v>0</v>
      </c>
    </row>
    <row r="68" spans="1:5">
      <c r="A68" s="8">
        <v>67</v>
      </c>
      <c r="B68" s="1">
        <v>1.2723263888888888E-3</v>
      </c>
      <c r="C68" s="3">
        <v>366</v>
      </c>
      <c r="D68" s="11">
        <f>IF(ABS(Tableau1[[#This Row],[Points]]-vpivot)&lt;limite,1,0)</f>
        <v>0</v>
      </c>
      <c r="E68" s="11">
        <f>Tableau1[[#This Row],[Column1]]*Tableau1[[#This Row],[Temps exec.]]</f>
        <v>0</v>
      </c>
    </row>
    <row r="69" spans="1:5">
      <c r="A69" s="9">
        <v>68</v>
      </c>
      <c r="B69" s="2">
        <v>1.2756712962962962E-3</v>
      </c>
      <c r="C69" s="4">
        <v>347</v>
      </c>
      <c r="D69" s="11">
        <f>IF(ABS(Tableau1[[#This Row],[Points]]-vpivot)&lt;limite,1,0)</f>
        <v>0</v>
      </c>
      <c r="E69" s="11">
        <f>Tableau1[[#This Row],[Column1]]*Tableau1[[#This Row],[Temps exec.]]</f>
        <v>0</v>
      </c>
    </row>
    <row r="70" spans="1:5">
      <c r="A70" s="8">
        <v>69</v>
      </c>
      <c r="B70" s="1">
        <v>1.2780324074074074E-3</v>
      </c>
      <c r="C70" s="3">
        <v>359</v>
      </c>
      <c r="D70" s="11">
        <f>IF(ABS(Tableau1[[#This Row],[Points]]-vpivot)&lt;limite,1,0)</f>
        <v>0</v>
      </c>
      <c r="E70" s="11">
        <f>Tableau1[[#This Row],[Column1]]*Tableau1[[#This Row],[Temps exec.]]</f>
        <v>0</v>
      </c>
    </row>
    <row r="71" spans="1:5">
      <c r="A71" s="9">
        <v>70</v>
      </c>
      <c r="B71" s="2">
        <v>1.2788194444444444E-3</v>
      </c>
      <c r="C71" s="4">
        <v>379</v>
      </c>
      <c r="D71" s="11">
        <f>IF(ABS(Tableau1[[#This Row],[Points]]-vpivot)&lt;limite,1,0)</f>
        <v>0</v>
      </c>
      <c r="E71" s="11">
        <f>Tableau1[[#This Row],[Column1]]*Tableau1[[#This Row],[Temps exec.]]</f>
        <v>0</v>
      </c>
    </row>
    <row r="72" spans="1:5">
      <c r="A72" s="8">
        <v>71</v>
      </c>
      <c r="B72" s="1">
        <v>1.279988425925926E-3</v>
      </c>
      <c r="C72" s="3">
        <v>377</v>
      </c>
      <c r="D72" s="11">
        <f>IF(ABS(Tableau1[[#This Row],[Points]]-vpivot)&lt;limite,1,0)</f>
        <v>0</v>
      </c>
      <c r="E72" s="11">
        <f>Tableau1[[#This Row],[Column1]]*Tableau1[[#This Row],[Temps exec.]]</f>
        <v>0</v>
      </c>
    </row>
    <row r="73" spans="1:5">
      <c r="A73" s="9">
        <v>72</v>
      </c>
      <c r="B73" s="2">
        <v>1.2817361111111111E-3</v>
      </c>
      <c r="C73" s="4">
        <v>384</v>
      </c>
      <c r="D73" s="11">
        <f>IF(ABS(Tableau1[[#This Row],[Points]]-vpivot)&lt;limite,1,0)</f>
        <v>0</v>
      </c>
      <c r="E73" s="11">
        <f>Tableau1[[#This Row],[Column1]]*Tableau1[[#This Row],[Temps exec.]]</f>
        <v>0</v>
      </c>
    </row>
    <row r="74" spans="1:5">
      <c r="A74" s="8">
        <v>73</v>
      </c>
      <c r="B74" s="1">
        <v>1.2833217592592592E-3</v>
      </c>
      <c r="C74" s="3">
        <v>362</v>
      </c>
      <c r="D74" s="11">
        <f>IF(ABS(Tableau1[[#This Row],[Points]]-vpivot)&lt;limite,1,0)</f>
        <v>0</v>
      </c>
      <c r="E74" s="11">
        <f>Tableau1[[#This Row],[Column1]]*Tableau1[[#This Row],[Temps exec.]]</f>
        <v>0</v>
      </c>
    </row>
    <row r="75" spans="1:5">
      <c r="A75" s="9">
        <v>74</v>
      </c>
      <c r="B75" s="2">
        <v>1.2862847222222223E-3</v>
      </c>
      <c r="C75" s="4">
        <v>357</v>
      </c>
      <c r="D75" s="11">
        <f>IF(ABS(Tableau1[[#This Row],[Points]]-vpivot)&lt;limite,1,0)</f>
        <v>0</v>
      </c>
      <c r="E75" s="11">
        <f>Tableau1[[#This Row],[Column1]]*Tableau1[[#This Row],[Temps exec.]]</f>
        <v>0</v>
      </c>
    </row>
    <row r="76" spans="1:5">
      <c r="A76" s="8">
        <v>75</v>
      </c>
      <c r="B76" s="1">
        <v>1.2916203703703703E-3</v>
      </c>
      <c r="C76" s="3">
        <v>359</v>
      </c>
      <c r="D76" s="11">
        <f>IF(ABS(Tableau1[[#This Row],[Points]]-vpivot)&lt;limite,1,0)</f>
        <v>0</v>
      </c>
      <c r="E76" s="11">
        <f>Tableau1[[#This Row],[Column1]]*Tableau1[[#This Row],[Temps exec.]]</f>
        <v>0</v>
      </c>
    </row>
    <row r="77" spans="1:5">
      <c r="A77" s="9">
        <v>76</v>
      </c>
      <c r="B77" s="2">
        <v>1.3030092592592592E-3</v>
      </c>
      <c r="C77" s="4">
        <v>338</v>
      </c>
      <c r="D77" s="11">
        <f>IF(ABS(Tableau1[[#This Row],[Points]]-vpivot)&lt;limite,1,0)</f>
        <v>0</v>
      </c>
      <c r="E77" s="11">
        <f>Tableau1[[#This Row],[Column1]]*Tableau1[[#This Row],[Temps exec.]]</f>
        <v>0</v>
      </c>
    </row>
    <row r="78" spans="1:5">
      <c r="A78" s="8">
        <v>77</v>
      </c>
      <c r="B78" s="1">
        <v>1.3106597222222224E-3</v>
      </c>
      <c r="C78" s="3">
        <v>338</v>
      </c>
      <c r="D78" s="11">
        <f>IF(ABS(Tableau1[[#This Row],[Points]]-vpivot)&lt;limite,1,0)</f>
        <v>0</v>
      </c>
      <c r="E78" s="11">
        <f>Tableau1[[#This Row],[Column1]]*Tableau1[[#This Row],[Temps exec.]]</f>
        <v>0</v>
      </c>
    </row>
    <row r="79" spans="1:5">
      <c r="A79" s="9">
        <v>78</v>
      </c>
      <c r="B79" s="2">
        <v>1.3158564814814812E-3</v>
      </c>
      <c r="C79" s="4">
        <v>330</v>
      </c>
      <c r="D79" s="11">
        <f>IF(ABS(Tableau1[[#This Row],[Points]]-vpivot)&lt;limite,1,0)</f>
        <v>0</v>
      </c>
      <c r="E79" s="11">
        <f>Tableau1[[#This Row],[Column1]]*Tableau1[[#This Row],[Temps exec.]]</f>
        <v>0</v>
      </c>
    </row>
    <row r="80" spans="1:5">
      <c r="A80" s="8">
        <v>79</v>
      </c>
      <c r="B80" s="1">
        <v>1.3223958333333334E-3</v>
      </c>
      <c r="C80" s="3">
        <v>338</v>
      </c>
      <c r="D80" s="11">
        <f>IF(ABS(Tableau1[[#This Row],[Points]]-vpivot)&lt;limite,1,0)</f>
        <v>0</v>
      </c>
      <c r="E80" s="11">
        <f>Tableau1[[#This Row],[Column1]]*Tableau1[[#This Row],[Temps exec.]]</f>
        <v>0</v>
      </c>
    </row>
    <row r="81" spans="1:6">
      <c r="A81" s="9">
        <v>80</v>
      </c>
      <c r="B81" s="2">
        <v>1.3267476851851851E-3</v>
      </c>
      <c r="C81" s="4">
        <v>331</v>
      </c>
      <c r="D81" s="11">
        <f>IF(ABS(Tableau1[[#This Row],[Points]]-vpivot)&lt;limite,1,0)</f>
        <v>0</v>
      </c>
      <c r="E81" s="11">
        <f>Tableau1[[#This Row],[Column1]]*Tableau1[[#This Row],[Temps exec.]]</f>
        <v>0</v>
      </c>
    </row>
    <row r="82" spans="1:6">
      <c r="A82" s="8">
        <v>81</v>
      </c>
      <c r="B82" s="1">
        <v>1.4459027777777777E-3</v>
      </c>
      <c r="C82" s="3">
        <v>314</v>
      </c>
      <c r="D82" s="11">
        <f>IF(ABS(Tableau1[[#This Row],[Points]]-vpivot)&lt;limite,1,0)</f>
        <v>0</v>
      </c>
      <c r="E82" s="11">
        <f>Tableau1[[#This Row],[Column1]]*Tableau1[[#This Row],[Temps exec.]]</f>
        <v>0</v>
      </c>
    </row>
    <row r="83" spans="1:6">
      <c r="A83" s="9">
        <v>82</v>
      </c>
      <c r="B83" s="2">
        <v>1.4737384259259261E-3</v>
      </c>
      <c r="C83" s="4">
        <v>262</v>
      </c>
      <c r="D83" s="11">
        <f>IF(ABS(Tableau1[[#This Row],[Points]]-vpivot)&lt;limite,1,0)</f>
        <v>0</v>
      </c>
      <c r="E83" s="11">
        <f>Tableau1[[#This Row],[Column1]]*Tableau1[[#This Row],[Temps exec.]]</f>
        <v>0</v>
      </c>
    </row>
    <row r="84" spans="1:6">
      <c r="A84" s="8">
        <v>83</v>
      </c>
      <c r="B84" s="1">
        <v>1.6096527777777776E-3</v>
      </c>
      <c r="C84" s="3">
        <v>248</v>
      </c>
      <c r="D84" s="11">
        <f>IF(ABS(Tableau1[[#This Row],[Points]]-vpivot)&lt;limite,1,0)</f>
        <v>0</v>
      </c>
      <c r="E84" s="11">
        <f>Tableau1[[#This Row],[Column1]]*Tableau1[[#This Row],[Temps exec.]]</f>
        <v>0</v>
      </c>
    </row>
    <row r="85" spans="1:6">
      <c r="A85" s="9">
        <v>84</v>
      </c>
      <c r="B85" s="2">
        <v>1.6861805555555556E-3</v>
      </c>
      <c r="C85" s="4">
        <v>226</v>
      </c>
      <c r="D85" s="11">
        <f>IF(ABS(Tableau1[[#This Row],[Points]]-vpivot)&lt;limite,1,0)</f>
        <v>0</v>
      </c>
      <c r="E85" s="11">
        <f>Tableau1[[#This Row],[Column1]]*Tableau1[[#This Row],[Temps exec.]]</f>
        <v>0</v>
      </c>
    </row>
    <row r="86" spans="1:6">
      <c r="A86" s="8">
        <v>85</v>
      </c>
      <c r="B86" s="1">
        <v>1.7829513888888888E-3</v>
      </c>
      <c r="C86" s="3">
        <v>209</v>
      </c>
      <c r="D86" s="11">
        <f>IF(ABS(Tableau1[[#This Row],[Points]]-vpivot)&lt;limite,1,0)</f>
        <v>0</v>
      </c>
      <c r="E86" s="11">
        <f>Tableau1[[#This Row],[Column1]]*Tableau1[[#This Row],[Temps exec.]]</f>
        <v>0</v>
      </c>
    </row>
    <row r="87" spans="1:6">
      <c r="A87" s="9">
        <v>86</v>
      </c>
      <c r="B87" s="2">
        <v>2.1247685185185185E-3</v>
      </c>
      <c r="C87" s="4">
        <v>227</v>
      </c>
      <c r="D87" s="11">
        <f>IF(ABS(Tableau1[[#This Row],[Points]]-vpivot)&lt;limite,1,0)</f>
        <v>0</v>
      </c>
      <c r="E87" s="11">
        <f>Tableau1[[#This Row],[Column1]]*Tableau1[[#This Row],[Temps exec.]]</f>
        <v>0</v>
      </c>
    </row>
    <row r="88" spans="1:6">
      <c r="A88" s="10">
        <v>87</v>
      </c>
      <c r="B88" s="5">
        <v>2.1256250000000003E-3</v>
      </c>
      <c r="C88" s="6">
        <v>206</v>
      </c>
      <c r="D88" s="11">
        <f>IF(ABS(Tableau1[[#This Row],[Points]]-vpivot)&lt;limite,1,0)</f>
        <v>0</v>
      </c>
      <c r="E88" s="11">
        <f>Tableau1[[#This Row],[Column1]]*Tableau1[[#This Row],[Temps exec.]]</f>
        <v>0</v>
      </c>
    </row>
    <row r="89" spans="1:6">
      <c r="A89" s="10"/>
      <c r="B89" s="5"/>
      <c r="C89" s="6"/>
      <c r="D89" s="15">
        <f>IF(ABS(Tableau1[[#This Row],[Points]]-vpivot)&lt;limite,1,0)</f>
        <v>0</v>
      </c>
      <c r="E89" s="15">
        <f>Tableau1[[#This Row],[Column1]]*Tableau1[[#This Row],[Temps exec.]]</f>
        <v>0</v>
      </c>
      <c r="F89" s="16"/>
    </row>
    <row r="90" spans="1:6">
      <c r="A90" s="13" t="s">
        <v>5</v>
      </c>
      <c r="B90" s="12"/>
      <c r="C90" s="12"/>
      <c r="D90">
        <f>SUBTOTAL(109,[Column1])</f>
        <v>24</v>
      </c>
      <c r="E90" s="14">
        <f>SUBTOTAL(109,[Column2])</f>
        <v>2.7841203703703701E-2</v>
      </c>
      <c r="F90" s="14">
        <f>Tableau1[[#Totals],[Column2]]/Tableau1[[#Totals],[Column1]]</f>
        <v>1.1600501543209876E-3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limite</vt:lpstr>
      <vt:lpstr>vpivot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 De Schrevel</cp:lastModifiedBy>
  <dcterms:created xsi:type="dcterms:W3CDTF">2014-10-07T09:53:12Z</dcterms:created>
  <dcterms:modified xsi:type="dcterms:W3CDTF">2014-10-07T11:42:45Z</dcterms:modified>
</cp:coreProperties>
</file>