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6CD7D438-0E99-469E-9C84-8E4366F80788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1" i="1" l="1"/>
  <c r="K1" i="1"/>
  <c r="I1" i="1"/>
  <c r="H1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M2" i="1"/>
  <c r="K2" i="1"/>
  <c r="H2" i="1"/>
  <c r="I2" i="1"/>
  <c r="G2" i="1"/>
  <c r="H3" i="1" l="1"/>
  <c r="H4" i="1"/>
  <c r="H5" i="1"/>
  <c r="H6" i="1"/>
  <c r="H7" i="1"/>
  <c r="I6" i="1" l="1"/>
  <c r="I36" i="1" l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I38" i="1"/>
  <c r="I37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M13" i="1" s="1"/>
  <c r="N13" i="1" s="1"/>
  <c r="H12" i="1"/>
  <c r="H11" i="1"/>
  <c r="L32" i="1" l="1"/>
  <c r="L17" i="1"/>
  <c r="L34" i="1"/>
  <c r="L27" i="1"/>
  <c r="L35" i="1"/>
  <c r="L33" i="1"/>
  <c r="L26" i="1"/>
  <c r="L19" i="1"/>
  <c r="L36" i="1"/>
  <c r="L13" i="1"/>
  <c r="L28" i="1"/>
  <c r="L14" i="1"/>
  <c r="L30" i="1"/>
  <c r="L20" i="1"/>
  <c r="L15" i="1"/>
  <c r="L23" i="1"/>
  <c r="L31" i="1"/>
  <c r="L29" i="1"/>
  <c r="L24" i="1"/>
  <c r="L22" i="1"/>
  <c r="L21" i="1"/>
  <c r="L11" i="1"/>
  <c r="M32" i="1"/>
  <c r="N32" i="1" s="1"/>
  <c r="M25" i="1"/>
  <c r="N25" i="1" s="1"/>
  <c r="L25" i="1"/>
  <c r="L37" i="1"/>
  <c r="M12" i="1"/>
  <c r="N12" i="1" s="1"/>
  <c r="L12" i="1"/>
  <c r="M18" i="1"/>
  <c r="N18" i="1" s="1"/>
  <c r="L18" i="1"/>
  <c r="M38" i="1"/>
  <c r="N38" i="1" s="1"/>
  <c r="L38" i="1"/>
  <c r="M16" i="1"/>
  <c r="N16" i="1" s="1"/>
  <c r="L16" i="1"/>
  <c r="M15" i="1"/>
  <c r="N15" i="1" s="1"/>
  <c r="M37" i="1"/>
  <c r="N37" i="1" s="1"/>
  <c r="M30" i="1"/>
  <c r="M26" i="1"/>
  <c r="N26" i="1" s="1"/>
  <c r="M23" i="1"/>
  <c r="N23" i="1" s="1"/>
  <c r="M21" i="1"/>
  <c r="N21" i="1" s="1"/>
  <c r="M19" i="1"/>
  <c r="N19" i="1" s="1"/>
  <c r="M35" i="1"/>
  <c r="N35" i="1" s="1"/>
  <c r="M34" i="1"/>
  <c r="N34" i="1" s="1"/>
  <c r="M33" i="1"/>
  <c r="N33" i="1" s="1"/>
  <c r="M31" i="1"/>
  <c r="N31" i="1" s="1"/>
  <c r="M29" i="1"/>
  <c r="N29" i="1" s="1"/>
  <c r="M28" i="1"/>
  <c r="N28" i="1" s="1"/>
  <c r="M27" i="1"/>
  <c r="N27" i="1" s="1"/>
  <c r="M24" i="1"/>
  <c r="N24" i="1" s="1"/>
  <c r="M22" i="1"/>
  <c r="N22" i="1" s="1"/>
  <c r="M20" i="1"/>
  <c r="N20" i="1" s="1"/>
  <c r="M17" i="1"/>
  <c r="N17" i="1" s="1"/>
  <c r="M14" i="1"/>
  <c r="N14" i="1" s="1"/>
  <c r="M11" i="1"/>
  <c r="N11" i="1" s="1"/>
  <c r="M36" i="1"/>
  <c r="N36" i="1" s="1"/>
  <c r="N30" i="1" l="1"/>
  <c r="K10" i="1"/>
  <c r="K9" i="1"/>
  <c r="K8" i="1"/>
  <c r="K7" i="1"/>
  <c r="K6" i="1"/>
  <c r="K5" i="1"/>
  <c r="K4" i="1"/>
  <c r="K3" i="1"/>
  <c r="I10" i="1"/>
  <c r="I9" i="1"/>
  <c r="I8" i="1"/>
  <c r="I7" i="1"/>
  <c r="I5" i="1"/>
  <c r="I4" i="1"/>
  <c r="I3" i="1"/>
  <c r="H10" i="1"/>
  <c r="H9" i="1"/>
  <c r="H8" i="1"/>
  <c r="L2" i="1"/>
  <c r="L4" i="1" l="1"/>
  <c r="L10" i="1"/>
  <c r="M3" i="1"/>
  <c r="N3" i="1" s="1"/>
  <c r="L3" i="1"/>
  <c r="M8" i="1"/>
  <c r="N8" i="1" s="1"/>
  <c r="L8" i="1"/>
  <c r="M9" i="1"/>
  <c r="N9" i="1" s="1"/>
  <c r="L9" i="1"/>
  <c r="M7" i="1"/>
  <c r="N7" i="1" s="1"/>
  <c r="L7" i="1"/>
  <c r="M5" i="1"/>
  <c r="N5" i="1" s="1"/>
  <c r="L5" i="1"/>
  <c r="M6" i="1"/>
  <c r="N6" i="1" s="1"/>
  <c r="L6" i="1"/>
  <c r="M4" i="1"/>
  <c r="N4" i="1" s="1"/>
  <c r="M10" i="1"/>
  <c r="N10" i="1" s="1"/>
  <c r="N2" i="1"/>
</calcChain>
</file>

<file path=xl/sharedStrings.xml><?xml version="1.0" encoding="utf-8"?>
<sst xmlns="http://schemas.openxmlformats.org/spreadsheetml/2006/main" count="14" uniqueCount="14">
  <si>
    <t xml:space="preserve"> </t>
  </si>
  <si>
    <t xml:space="preserve">Reference </t>
  </si>
  <si>
    <t xml:space="preserve">Fournisseur </t>
  </si>
  <si>
    <t>Prix d'achat</t>
  </si>
  <si>
    <t>Prix de vente</t>
  </si>
  <si>
    <t>taxe total</t>
  </si>
  <si>
    <t>benef - impot</t>
  </si>
  <si>
    <t xml:space="preserve">poids </t>
  </si>
  <si>
    <t>benefices</t>
  </si>
  <si>
    <t>frais 1</t>
  </si>
  <si>
    <t>frais 2</t>
  </si>
  <si>
    <t>frais 3</t>
  </si>
  <si>
    <t>benefice</t>
  </si>
  <si>
    <t>impots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</si>
</sst>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;[Red]\-0.00\ "/>
  </numFmts>
  <fonts count="6">
    <font>
      <sz val="11"/>
      <color theme="1"/>
      <name val="Calibri"/>
      <family val="2"/>
      <scheme val="minor"/>
    </font>
    <font>
      <sz val="10"/>
      <color rgb="FF333333"/>
      <name val="Verdana"/>
      <family val="2"/>
    </font>
    <font>
      <sz val="11"/>
      <color rgb="FF000000"/>
      <name val="Open Sans"/>
      <family val="2"/>
    </font>
    <font>
      <sz val="11"/>
      <name val="Calibri"/>
      <family val="2"/>
      <scheme val="minor"/>
    </font>
    <font>
      <sz val="10"/>
      <color rgb="FF000000"/>
      <name val="Open Sans"/>
      <family val="2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4" xfId="0" applyFill="1" applyBorder="1"/>
    <xf numFmtId="0" fontId="0" fillId="6" borderId="4" xfId="0" applyFill="1" applyBorder="1"/>
    <xf numFmtId="0" fontId="0" fillId="3" borderId="4" xfId="0" applyFill="1" applyBorder="1"/>
    <xf numFmtId="0" fontId="0" fillId="5" borderId="4" xfId="0" applyFill="1" applyBorder="1"/>
    <xf numFmtId="0" fontId="0" fillId="4" borderId="4" xfId="0" applyFill="1" applyBorder="1"/>
    <xf numFmtId="1" fontId="1" fillId="0" borderId="4" xfId="0" applyNumberFormat="1" applyFont="1" applyBorder="1"/>
    <xf numFmtId="49" fontId="1" fillId="0" borderId="4" xfId="0" applyNumberFormat="1" applyFont="1" applyBorder="1"/>
    <xf numFmtId="0" fontId="2" fillId="2" borderId="0" xfId="0" applyFont="1" applyFill="1"/>
    <xf numFmtId="0" fontId="0" fillId="0" borderId="0" xfId="0" applyBorder="1"/>
    <xf numFmtId="0" fontId="0" fillId="7" borderId="4" xfId="0" applyFill="1" applyBorder="1"/>
    <xf numFmtId="0" fontId="0" fillId="8" borderId="4" xfId="0" applyFill="1" applyBorder="1"/>
    <xf numFmtId="0" fontId="3" fillId="2" borderId="0" xfId="0" applyFont="1" applyFill="1" applyAlignment="1">
      <alignment vertical="center"/>
    </xf>
    <xf numFmtId="164" fontId="0" fillId="9" borderId="4" xfId="0" applyNumberFormat="1" applyFill="1" applyBorder="1"/>
    <xf numFmtId="0" fontId="4" fillId="0" borderId="0" xfId="0" applyFont="1"/>
    <xf numFmtId="164" fontId="0" fillId="0" borderId="0" xfId="0" applyNumberFormat="1"/>
    <xf numFmtId="0" fontId="5" fillId="0" borderId="0" xfId="1"/>
    <xf numFmtId="0" fontId="0" fillId="11" borderId="0" xfId="0" applyFill="1" applyBorder="1"/>
    <xf numFmtId="0" fontId="0" fillId="10" borderId="5" xfId="0" applyFill="1" applyBorder="1"/>
    <xf numFmtId="164" fontId="0" fillId="10" borderId="5" xfId="0" applyNumberFormat="1" applyFill="1" applyBorder="1"/>
    <xf numFmtId="9" fontId="0" fillId="8" borderId="4" xfId="0" applyNumberFormat="1" applyFill="1" applyBorder="1"/>
    <xf numFmtId="9" fontId="0" fillId="4" borderId="4" xfId="0" applyNumberFormat="1" applyFill="1" applyBorder="1"/>
    <xf numFmtId="9" fontId="0" fillId="0" borderId="0" xfId="0" applyNumberFormat="1"/>
    <xf numFmtId="10" fontId="0" fillId="0" borderId="0" xfId="0" applyNumberFormat="1"/>
    <xf numFmtId="9" fontId="0" fillId="9" borderId="4" xfId="0" applyNumberForma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8"/>
  <sheetViews>
    <sheetView tabSelected="1" topLeftCell="E1" workbookViewId="0">
      <selection activeCell="F3" sqref="F3"/>
    </sheetView>
  </sheetViews>
  <sheetFormatPr defaultColWidth="11.42578125" defaultRowHeight="15"/>
  <cols>
    <col min="1" max="1" width="3.85546875" customWidth="1"/>
    <col min="2" max="2" width="48.7109375" customWidth="1"/>
    <col min="3" max="3" width="16.28515625" customWidth="1"/>
    <col min="4" max="4" width="12.85546875" customWidth="1"/>
    <col min="7" max="7" width="13.7109375" customWidth="1"/>
    <col min="9" max="9" width="23.140625" customWidth="1"/>
    <col min="13" max="13" width="17.42578125" customWidth="1"/>
    <col min="14" max="14" width="14" customWidth="1"/>
    <col min="21" max="21" width="13.28515625" customWidth="1"/>
  </cols>
  <sheetData>
    <row r="1" spans="1:21" ht="15.75" thickBot="1">
      <c r="A1" s="4"/>
      <c r="B1" s="5"/>
      <c r="C1" s="4" t="s">
        <v>1</v>
      </c>
      <c r="D1" s="4" t="s">
        <v>2</v>
      </c>
      <c r="E1" s="4" t="s">
        <v>7</v>
      </c>
      <c r="F1" s="14" t="s">
        <v>3</v>
      </c>
      <c r="G1" s="6" t="s">
        <v>4</v>
      </c>
      <c r="H1" s="24">
        <f>S1</f>
        <v>0.08</v>
      </c>
      <c r="I1" s="7" t="str">
        <f>TEXT(S2,"0.00%") &amp; "+" &amp; S3</f>
        <v>3.40%+0.35</v>
      </c>
      <c r="J1" s="8"/>
      <c r="K1" s="25">
        <f>S5</f>
        <v>0.15</v>
      </c>
      <c r="L1" s="4" t="s">
        <v>5</v>
      </c>
      <c r="M1" s="28">
        <f>S4</f>
        <v>0.2</v>
      </c>
      <c r="N1" s="22" t="s">
        <v>6</v>
      </c>
      <c r="O1" s="4" t="s">
        <v>8</v>
      </c>
      <c r="R1" t="s">
        <v>9</v>
      </c>
      <c r="S1" s="26">
        <v>0.08</v>
      </c>
    </row>
    <row r="2" spans="1:21" ht="16.5">
      <c r="A2" s="4">
        <v>1</v>
      </c>
      <c r="B2" s="12"/>
      <c r="C2" s="11"/>
      <c r="D2" s="4"/>
      <c r="E2" s="4"/>
      <c r="F2" s="14">
        <v>100</v>
      </c>
      <c r="G2" s="6">
        <f>($F2+$S$3)/(1-($S$1+$S$2+$S$4+$S$5))</f>
        <v>187.22014925373134</v>
      </c>
      <c r="H2" s="15">
        <f>G2*$S$1</f>
        <v>14.977611940298507</v>
      </c>
      <c r="I2" s="7">
        <f>G2*$S$2+$S$3</f>
        <v>6.7154850746268657</v>
      </c>
      <c r="J2" s="8"/>
      <c r="K2" s="9">
        <f>G2*$S$5</f>
        <v>28.0830223880597</v>
      </c>
      <c r="L2" s="4">
        <f t="shared" ref="L2:L38" si="0">H2+I2+K2</f>
        <v>49.776119402985074</v>
      </c>
      <c r="M2" s="17">
        <f>G2*$S$4</f>
        <v>37.444029850746269</v>
      </c>
      <c r="N2" s="23">
        <f t="shared" ref="N2:N38" si="1">M2+K2</f>
        <v>65.527052238805965</v>
      </c>
      <c r="O2" s="4"/>
      <c r="R2" t="s">
        <v>10</v>
      </c>
      <c r="S2" s="27">
        <v>3.4000000000000002E-2</v>
      </c>
      <c r="U2" s="1"/>
    </row>
    <row r="3" spans="1:21">
      <c r="A3" s="4">
        <v>2</v>
      </c>
      <c r="B3" s="5"/>
      <c r="C3" s="10"/>
      <c r="D3" s="4"/>
      <c r="E3" s="4"/>
      <c r="F3" s="14"/>
      <c r="G3" s="6">
        <f t="shared" ref="G3:G38" si="2">($F3+$S$3)/(1-($S$1+$S$2+$S$4+$S$5))</f>
        <v>0.65298507462686561</v>
      </c>
      <c r="H3" s="15">
        <f t="shared" ref="H2:H10" si="3">G3*8%</f>
        <v>5.2238805970149252E-2</v>
      </c>
      <c r="I3" s="7">
        <f t="shared" ref="I2:I10" si="4">G3*3.4%+0.35</f>
        <v>0.37220149253731338</v>
      </c>
      <c r="J3" s="8"/>
      <c r="K3" s="9">
        <f t="shared" ref="K2:K10" si="5">G3*15%</f>
        <v>9.7947761194029842E-2</v>
      </c>
      <c r="L3" s="4">
        <f t="shared" si="0"/>
        <v>0.52238805970149249</v>
      </c>
      <c r="M3" s="17">
        <f t="shared" ref="M3:M38" si="6">G3-F3-H3-I3-J3-K3</f>
        <v>0.13059701492537309</v>
      </c>
      <c r="N3" s="23">
        <f t="shared" si="1"/>
        <v>0.22854477611940294</v>
      </c>
      <c r="O3" s="4"/>
      <c r="R3" t="s">
        <v>11</v>
      </c>
      <c r="S3">
        <v>0.35</v>
      </c>
      <c r="U3" s="2"/>
    </row>
    <row r="4" spans="1:21">
      <c r="A4" s="4">
        <v>3</v>
      </c>
      <c r="B4" s="16"/>
      <c r="C4" s="10"/>
      <c r="D4" s="4"/>
      <c r="E4" s="4"/>
      <c r="F4" s="14"/>
      <c r="G4" s="6">
        <f t="shared" si="2"/>
        <v>0.65298507462686561</v>
      </c>
      <c r="H4" s="15">
        <f t="shared" si="3"/>
        <v>5.2238805970149252E-2</v>
      </c>
      <c r="I4" s="7">
        <f t="shared" si="4"/>
        <v>0.37220149253731338</v>
      </c>
      <c r="J4" s="8"/>
      <c r="K4" s="9">
        <f t="shared" si="5"/>
        <v>9.7947761194029842E-2</v>
      </c>
      <c r="L4" s="4">
        <f t="shared" si="0"/>
        <v>0.52238805970149249</v>
      </c>
      <c r="M4" s="17">
        <f t="shared" si="6"/>
        <v>0.13059701492537309</v>
      </c>
      <c r="N4" s="23">
        <f t="shared" si="1"/>
        <v>0.22854477611940294</v>
      </c>
      <c r="O4" s="4"/>
      <c r="R4" t="s">
        <v>12</v>
      </c>
      <c r="S4" s="26">
        <v>0.2</v>
      </c>
      <c r="T4" t="s">
        <v>0</v>
      </c>
      <c r="U4" s="2"/>
    </row>
    <row r="5" spans="1:21">
      <c r="A5" s="4">
        <v>4</v>
      </c>
      <c r="B5" s="5"/>
      <c r="C5" s="10"/>
      <c r="D5" s="4"/>
      <c r="E5" s="4"/>
      <c r="F5" s="14"/>
      <c r="G5" s="6">
        <f t="shared" si="2"/>
        <v>0.65298507462686561</v>
      </c>
      <c r="H5" s="15">
        <f t="shared" si="3"/>
        <v>5.2238805970149252E-2</v>
      </c>
      <c r="I5" s="7">
        <f t="shared" si="4"/>
        <v>0.37220149253731338</v>
      </c>
      <c r="J5" s="8"/>
      <c r="K5" s="9">
        <f t="shared" si="5"/>
        <v>9.7947761194029842E-2</v>
      </c>
      <c r="L5" s="4">
        <f t="shared" si="0"/>
        <v>0.52238805970149249</v>
      </c>
      <c r="M5" s="17">
        <f t="shared" si="6"/>
        <v>0.13059701492537309</v>
      </c>
      <c r="N5" s="23">
        <f t="shared" si="1"/>
        <v>0.22854477611940294</v>
      </c>
      <c r="O5" s="4"/>
      <c r="R5" t="s">
        <v>13</v>
      </c>
      <c r="S5" s="26">
        <v>0.15</v>
      </c>
      <c r="U5" s="2"/>
    </row>
    <row r="6" spans="1:21">
      <c r="A6" s="4">
        <v>5</v>
      </c>
      <c r="B6" s="5"/>
      <c r="C6" s="10"/>
      <c r="D6" s="4"/>
      <c r="E6" s="4"/>
      <c r="F6" s="14"/>
      <c r="G6" s="6">
        <f t="shared" si="2"/>
        <v>0.65298507462686561</v>
      </c>
      <c r="H6" s="15">
        <f t="shared" si="3"/>
        <v>5.2238805970149252E-2</v>
      </c>
      <c r="I6" s="7">
        <f>G6*3.4%+0.35</f>
        <v>0.37220149253731338</v>
      </c>
      <c r="J6" s="8"/>
      <c r="K6" s="9">
        <f t="shared" si="5"/>
        <v>9.7947761194029842E-2</v>
      </c>
      <c r="L6" s="4">
        <f t="shared" si="0"/>
        <v>0.52238805970149249</v>
      </c>
      <c r="M6" s="17">
        <f t="shared" si="6"/>
        <v>0.13059701492537309</v>
      </c>
      <c r="N6" s="23">
        <f t="shared" si="1"/>
        <v>0.22854477611940294</v>
      </c>
      <c r="O6" s="4"/>
      <c r="P6" s="13"/>
      <c r="U6" s="2"/>
    </row>
    <row r="7" spans="1:21">
      <c r="A7" s="4">
        <v>6</v>
      </c>
      <c r="B7" s="5"/>
      <c r="C7" s="10"/>
      <c r="D7" s="4"/>
      <c r="E7" s="4"/>
      <c r="F7" s="14"/>
      <c r="G7" s="6">
        <f t="shared" si="2"/>
        <v>0.65298507462686561</v>
      </c>
      <c r="H7" s="15">
        <f t="shared" si="3"/>
        <v>5.2238805970149252E-2</v>
      </c>
      <c r="I7" s="7">
        <f t="shared" si="4"/>
        <v>0.37220149253731338</v>
      </c>
      <c r="J7" s="8"/>
      <c r="K7" s="9">
        <f t="shared" si="5"/>
        <v>9.7947761194029842E-2</v>
      </c>
      <c r="L7" s="4">
        <f t="shared" si="0"/>
        <v>0.52238805970149249</v>
      </c>
      <c r="M7" s="17">
        <f t="shared" si="6"/>
        <v>0.13059701492537309</v>
      </c>
      <c r="N7" s="23">
        <f t="shared" si="1"/>
        <v>0.22854477611940294</v>
      </c>
      <c r="O7" s="4"/>
      <c r="U7" s="2"/>
    </row>
    <row r="8" spans="1:21">
      <c r="A8" s="4">
        <v>7</v>
      </c>
      <c r="B8" s="5"/>
      <c r="C8" s="10"/>
      <c r="D8" s="4"/>
      <c r="E8" s="4"/>
      <c r="F8" s="14"/>
      <c r="G8" s="6">
        <f t="shared" si="2"/>
        <v>0.65298507462686561</v>
      </c>
      <c r="H8" s="15">
        <f t="shared" si="3"/>
        <v>5.2238805970149252E-2</v>
      </c>
      <c r="I8" s="7">
        <f t="shared" si="4"/>
        <v>0.37220149253731338</v>
      </c>
      <c r="J8" s="8"/>
      <c r="K8" s="9">
        <f t="shared" si="5"/>
        <v>9.7947761194029842E-2</v>
      </c>
      <c r="L8" s="4">
        <f t="shared" si="0"/>
        <v>0.52238805970149249</v>
      </c>
      <c r="M8" s="17">
        <f t="shared" si="6"/>
        <v>0.13059701492537309</v>
      </c>
      <c r="N8" s="23">
        <f t="shared" si="1"/>
        <v>0.22854477611940294</v>
      </c>
      <c r="O8" s="4"/>
      <c r="U8" s="2"/>
    </row>
    <row r="9" spans="1:21">
      <c r="A9" s="4">
        <v>8</v>
      </c>
      <c r="B9" s="5"/>
      <c r="C9" s="10"/>
      <c r="D9" s="4"/>
      <c r="E9" s="4"/>
      <c r="F9" s="14"/>
      <c r="G9" s="6">
        <f t="shared" si="2"/>
        <v>0.65298507462686561</v>
      </c>
      <c r="H9" s="15">
        <f t="shared" si="3"/>
        <v>5.2238805970149252E-2</v>
      </c>
      <c r="I9" s="7">
        <f t="shared" si="4"/>
        <v>0.37220149253731338</v>
      </c>
      <c r="J9" s="8"/>
      <c r="K9" s="9">
        <f t="shared" si="5"/>
        <v>9.7947761194029842E-2</v>
      </c>
      <c r="L9" s="4">
        <f t="shared" si="0"/>
        <v>0.52238805970149249</v>
      </c>
      <c r="M9" s="17">
        <f t="shared" si="6"/>
        <v>0.13059701492537309</v>
      </c>
      <c r="N9" s="23">
        <f t="shared" si="1"/>
        <v>0.22854477611940294</v>
      </c>
      <c r="O9" s="4"/>
      <c r="U9" s="2"/>
    </row>
    <row r="10" spans="1:21">
      <c r="A10" s="4">
        <v>9</v>
      </c>
      <c r="B10" s="5"/>
      <c r="C10" s="10"/>
      <c r="D10" s="4"/>
      <c r="E10" s="4"/>
      <c r="F10" s="14"/>
      <c r="G10" s="6">
        <f t="shared" si="2"/>
        <v>0.65298507462686561</v>
      </c>
      <c r="H10" s="15">
        <f t="shared" si="3"/>
        <v>5.2238805970149252E-2</v>
      </c>
      <c r="I10" s="7">
        <f t="shared" si="4"/>
        <v>0.37220149253731338</v>
      </c>
      <c r="J10" s="8"/>
      <c r="K10" s="9">
        <f t="shared" si="5"/>
        <v>9.7947761194029842E-2</v>
      </c>
      <c r="L10" s="4">
        <f t="shared" si="0"/>
        <v>0.52238805970149249</v>
      </c>
      <c r="M10" s="17">
        <f t="shared" si="6"/>
        <v>0.13059701492537309</v>
      </c>
      <c r="N10" s="23">
        <f t="shared" si="1"/>
        <v>0.22854477611940294</v>
      </c>
      <c r="O10" s="4"/>
      <c r="U10" s="2"/>
    </row>
    <row r="11" spans="1:21">
      <c r="A11" s="4">
        <v>10</v>
      </c>
      <c r="B11" s="5"/>
      <c r="C11" s="10"/>
      <c r="D11" s="4"/>
      <c r="E11" s="4"/>
      <c r="F11" s="14"/>
      <c r="G11" s="6">
        <f t="shared" si="2"/>
        <v>0.65298507462686561</v>
      </c>
      <c r="H11" s="15">
        <f t="shared" ref="H11:H38" si="7">G11*8%</f>
        <v>5.2238805970149252E-2</v>
      </c>
      <c r="I11" s="7">
        <f t="shared" ref="I11:I38" si="8">G11*3.4%+0.35</f>
        <v>0.37220149253731338</v>
      </c>
      <c r="J11" s="8"/>
      <c r="K11" s="9">
        <f t="shared" ref="K11:K38" si="9">G11*15%</f>
        <v>9.7947761194029842E-2</v>
      </c>
      <c r="L11" s="4">
        <f t="shared" si="0"/>
        <v>0.52238805970149249</v>
      </c>
      <c r="M11" s="17">
        <f t="shared" si="6"/>
        <v>0.13059701492537309</v>
      </c>
      <c r="N11" s="23">
        <f t="shared" si="1"/>
        <v>0.22854477611940294</v>
      </c>
      <c r="O11" s="4"/>
      <c r="U11" s="2"/>
    </row>
    <row r="12" spans="1:21">
      <c r="A12" s="4">
        <v>11</v>
      </c>
      <c r="B12" s="5"/>
      <c r="C12" s="10"/>
      <c r="D12" s="4"/>
      <c r="E12" s="4"/>
      <c r="F12" s="14"/>
      <c r="G12" s="6">
        <f t="shared" si="2"/>
        <v>0.65298507462686561</v>
      </c>
      <c r="H12" s="15">
        <f t="shared" si="7"/>
        <v>5.2238805970149252E-2</v>
      </c>
      <c r="I12" s="7">
        <f t="shared" si="8"/>
        <v>0.37220149253731338</v>
      </c>
      <c r="J12" s="8"/>
      <c r="K12" s="9">
        <f t="shared" si="9"/>
        <v>9.7947761194029842E-2</v>
      </c>
      <c r="L12" s="4">
        <f t="shared" si="0"/>
        <v>0.52238805970149249</v>
      </c>
      <c r="M12" s="17">
        <f t="shared" si="6"/>
        <v>0.13059701492537309</v>
      </c>
      <c r="N12" s="23">
        <f t="shared" si="1"/>
        <v>0.22854477611940294</v>
      </c>
      <c r="O12" s="4"/>
      <c r="U12" s="2"/>
    </row>
    <row r="13" spans="1:21">
      <c r="A13" s="4">
        <v>12</v>
      </c>
      <c r="B13" s="5"/>
      <c r="C13" s="10"/>
      <c r="D13" s="4"/>
      <c r="E13" s="4"/>
      <c r="F13" s="14"/>
      <c r="G13" s="6">
        <f t="shared" si="2"/>
        <v>0.65298507462686561</v>
      </c>
      <c r="H13" s="15">
        <f t="shared" si="7"/>
        <v>5.2238805970149252E-2</v>
      </c>
      <c r="I13" s="7">
        <f t="shared" si="8"/>
        <v>0.37220149253731338</v>
      </c>
      <c r="J13" s="8"/>
      <c r="K13" s="9">
        <f t="shared" si="9"/>
        <v>9.7947761194029842E-2</v>
      </c>
      <c r="L13" s="4">
        <f t="shared" si="0"/>
        <v>0.52238805970149249</v>
      </c>
      <c r="M13" s="17">
        <f t="shared" si="6"/>
        <v>0.13059701492537309</v>
      </c>
      <c r="N13" s="23">
        <f t="shared" si="1"/>
        <v>0.22854477611940294</v>
      </c>
      <c r="O13" s="4"/>
      <c r="U13" s="2"/>
    </row>
    <row r="14" spans="1:21">
      <c r="A14" s="4">
        <v>13</v>
      </c>
      <c r="B14" s="5"/>
      <c r="C14" s="10"/>
      <c r="D14" s="4"/>
      <c r="E14" s="4"/>
      <c r="F14" s="14"/>
      <c r="G14" s="6">
        <f t="shared" si="2"/>
        <v>0.65298507462686561</v>
      </c>
      <c r="H14" s="15">
        <f t="shared" si="7"/>
        <v>5.2238805970149252E-2</v>
      </c>
      <c r="I14" s="7">
        <f t="shared" si="8"/>
        <v>0.37220149253731338</v>
      </c>
      <c r="J14" s="8"/>
      <c r="K14" s="9">
        <f t="shared" si="9"/>
        <v>9.7947761194029842E-2</v>
      </c>
      <c r="L14" s="4">
        <f t="shared" si="0"/>
        <v>0.52238805970149249</v>
      </c>
      <c r="M14" s="17">
        <f t="shared" si="6"/>
        <v>0.13059701492537309</v>
      </c>
      <c r="N14" s="23">
        <f t="shared" si="1"/>
        <v>0.22854477611940294</v>
      </c>
      <c r="O14" s="4"/>
      <c r="U14" s="2"/>
    </row>
    <row r="15" spans="1:21">
      <c r="A15" s="4">
        <v>14</v>
      </c>
      <c r="B15" s="5"/>
      <c r="C15" s="10"/>
      <c r="D15" s="4"/>
      <c r="E15" s="4"/>
      <c r="F15" s="14"/>
      <c r="G15" s="6">
        <f t="shared" si="2"/>
        <v>0.65298507462686561</v>
      </c>
      <c r="H15" s="15">
        <f t="shared" si="7"/>
        <v>5.2238805970149252E-2</v>
      </c>
      <c r="I15" s="7">
        <f t="shared" si="8"/>
        <v>0.37220149253731338</v>
      </c>
      <c r="J15" s="8"/>
      <c r="K15" s="9">
        <f t="shared" si="9"/>
        <v>9.7947761194029842E-2</v>
      </c>
      <c r="L15" s="4">
        <f t="shared" si="0"/>
        <v>0.52238805970149249</v>
      </c>
      <c r="M15" s="17">
        <f t="shared" si="6"/>
        <v>0.13059701492537309</v>
      </c>
      <c r="N15" s="23">
        <f t="shared" si="1"/>
        <v>0.22854477611940294</v>
      </c>
      <c r="O15" s="4"/>
      <c r="U15" s="2"/>
    </row>
    <row r="16" spans="1:21">
      <c r="A16" s="4">
        <v>15</v>
      </c>
      <c r="B16" s="5"/>
      <c r="C16" s="10"/>
      <c r="D16" s="4"/>
      <c r="E16" s="4"/>
      <c r="F16" s="14"/>
      <c r="G16" s="6">
        <f t="shared" si="2"/>
        <v>0.65298507462686561</v>
      </c>
      <c r="H16" s="15">
        <f t="shared" si="7"/>
        <v>5.2238805970149252E-2</v>
      </c>
      <c r="I16" s="7">
        <f t="shared" si="8"/>
        <v>0.37220149253731338</v>
      </c>
      <c r="J16" s="8"/>
      <c r="K16" s="9">
        <f t="shared" si="9"/>
        <v>9.7947761194029842E-2</v>
      </c>
      <c r="L16" s="4">
        <f t="shared" si="0"/>
        <v>0.52238805970149249</v>
      </c>
      <c r="M16" s="17">
        <f t="shared" si="6"/>
        <v>0.13059701492537309</v>
      </c>
      <c r="N16" s="23">
        <f t="shared" si="1"/>
        <v>0.22854477611940294</v>
      </c>
      <c r="O16" s="4"/>
      <c r="U16" s="2"/>
    </row>
    <row r="17" spans="1:21">
      <c r="A17" s="4">
        <v>16</v>
      </c>
      <c r="B17" s="5"/>
      <c r="C17" s="10"/>
      <c r="D17" s="4"/>
      <c r="E17" s="4"/>
      <c r="F17" s="14"/>
      <c r="G17" s="6">
        <f t="shared" si="2"/>
        <v>0.65298507462686561</v>
      </c>
      <c r="H17" s="15">
        <f t="shared" si="7"/>
        <v>5.2238805970149252E-2</v>
      </c>
      <c r="I17" s="7">
        <f t="shared" si="8"/>
        <v>0.37220149253731338</v>
      </c>
      <c r="J17" s="8"/>
      <c r="K17" s="9">
        <f t="shared" si="9"/>
        <v>9.7947761194029842E-2</v>
      </c>
      <c r="L17" s="4">
        <f t="shared" si="0"/>
        <v>0.52238805970149249</v>
      </c>
      <c r="M17" s="17">
        <f t="shared" si="6"/>
        <v>0.13059701492537309</v>
      </c>
      <c r="N17" s="23">
        <f t="shared" si="1"/>
        <v>0.22854477611940294</v>
      </c>
      <c r="O17" s="4"/>
      <c r="Q17" s="13"/>
      <c r="R17" s="13"/>
      <c r="S17" s="13"/>
      <c r="U17" s="2"/>
    </row>
    <row r="18" spans="1:21">
      <c r="A18" s="4">
        <v>17</v>
      </c>
      <c r="B18" s="5"/>
      <c r="C18" s="10"/>
      <c r="D18" s="4"/>
      <c r="E18" s="4"/>
      <c r="F18" s="14"/>
      <c r="G18" s="6">
        <f t="shared" si="2"/>
        <v>0.65298507462686561</v>
      </c>
      <c r="H18" s="15">
        <f t="shared" si="7"/>
        <v>5.2238805970149252E-2</v>
      </c>
      <c r="I18" s="7">
        <f t="shared" si="8"/>
        <v>0.37220149253731338</v>
      </c>
      <c r="J18" s="8"/>
      <c r="K18" s="9">
        <f t="shared" si="9"/>
        <v>9.7947761194029842E-2</v>
      </c>
      <c r="L18" s="4">
        <f t="shared" si="0"/>
        <v>0.52238805970149249</v>
      </c>
      <c r="M18" s="17">
        <f t="shared" si="6"/>
        <v>0.13059701492537309</v>
      </c>
      <c r="N18" s="23">
        <f t="shared" si="1"/>
        <v>0.22854477611940294</v>
      </c>
      <c r="O18" s="4"/>
      <c r="Q18" s="13"/>
      <c r="R18" s="13"/>
      <c r="S18" s="13"/>
      <c r="U18" s="2"/>
    </row>
    <row r="19" spans="1:21">
      <c r="A19" s="4">
        <v>18</v>
      </c>
      <c r="B19" s="5"/>
      <c r="C19" s="10"/>
      <c r="D19" s="4"/>
      <c r="E19" s="4"/>
      <c r="F19" s="14"/>
      <c r="G19" s="6">
        <f t="shared" si="2"/>
        <v>0.65298507462686561</v>
      </c>
      <c r="H19" s="15">
        <f t="shared" si="7"/>
        <v>5.2238805970149252E-2</v>
      </c>
      <c r="I19" s="7">
        <f t="shared" si="8"/>
        <v>0.37220149253731338</v>
      </c>
      <c r="J19" s="8"/>
      <c r="K19" s="9">
        <f t="shared" si="9"/>
        <v>9.7947761194029842E-2</v>
      </c>
      <c r="L19" s="4">
        <f t="shared" si="0"/>
        <v>0.52238805970149249</v>
      </c>
      <c r="M19" s="17">
        <f t="shared" si="6"/>
        <v>0.13059701492537309</v>
      </c>
      <c r="N19" s="23">
        <f t="shared" si="1"/>
        <v>0.22854477611940294</v>
      </c>
      <c r="O19" s="4"/>
      <c r="Q19" s="21"/>
      <c r="R19" s="21"/>
      <c r="S19" s="21"/>
      <c r="U19" s="2"/>
    </row>
    <row r="20" spans="1:21">
      <c r="A20" s="4">
        <v>19</v>
      </c>
      <c r="B20" s="5"/>
      <c r="C20" s="10"/>
      <c r="D20" s="4"/>
      <c r="E20" s="4"/>
      <c r="F20" s="14"/>
      <c r="G20" s="6">
        <f t="shared" si="2"/>
        <v>0.65298507462686561</v>
      </c>
      <c r="H20" s="15">
        <f t="shared" si="7"/>
        <v>5.2238805970149252E-2</v>
      </c>
      <c r="I20" s="7">
        <f t="shared" si="8"/>
        <v>0.37220149253731338</v>
      </c>
      <c r="J20" s="8"/>
      <c r="K20" s="9">
        <f t="shared" si="9"/>
        <v>9.7947761194029842E-2</v>
      </c>
      <c r="L20" s="4">
        <f t="shared" si="0"/>
        <v>0.52238805970149249</v>
      </c>
      <c r="M20" s="17">
        <f t="shared" si="6"/>
        <v>0.13059701492537309</v>
      </c>
      <c r="N20" s="23">
        <f t="shared" si="1"/>
        <v>0.22854477611940294</v>
      </c>
      <c r="O20" s="4"/>
      <c r="Q20" s="13"/>
      <c r="R20" s="13"/>
      <c r="S20" s="13"/>
      <c r="U20" s="2"/>
    </row>
    <row r="21" spans="1:21" ht="15.75">
      <c r="A21" s="4">
        <v>20</v>
      </c>
      <c r="B21" s="5"/>
      <c r="C21" s="18"/>
      <c r="D21" s="4"/>
      <c r="E21" s="4"/>
      <c r="F21" s="14"/>
      <c r="G21" s="6">
        <f t="shared" si="2"/>
        <v>0.65298507462686561</v>
      </c>
      <c r="H21" s="15">
        <f t="shared" si="7"/>
        <v>5.2238805970149252E-2</v>
      </c>
      <c r="I21" s="7">
        <f t="shared" si="8"/>
        <v>0.37220149253731338</v>
      </c>
      <c r="J21" s="8"/>
      <c r="K21" s="9">
        <f t="shared" si="9"/>
        <v>9.7947761194029842E-2</v>
      </c>
      <c r="L21" s="4">
        <f t="shared" si="0"/>
        <v>0.52238805970149249</v>
      </c>
      <c r="M21" s="17">
        <f t="shared" si="6"/>
        <v>0.13059701492537309</v>
      </c>
      <c r="N21" s="23">
        <f t="shared" si="1"/>
        <v>0.22854477611940294</v>
      </c>
      <c r="O21" s="4"/>
      <c r="Q21" s="13"/>
      <c r="R21" s="13"/>
      <c r="S21" s="13"/>
      <c r="U21" s="2"/>
    </row>
    <row r="22" spans="1:21" ht="15.75" thickBot="1">
      <c r="A22" s="4">
        <v>21</v>
      </c>
      <c r="B22" s="5"/>
      <c r="C22" s="10"/>
      <c r="D22" s="4"/>
      <c r="E22" s="4"/>
      <c r="F22" s="14"/>
      <c r="G22" s="6">
        <f t="shared" si="2"/>
        <v>0.65298507462686561</v>
      </c>
      <c r="H22" s="15">
        <f t="shared" si="7"/>
        <v>5.2238805970149252E-2</v>
      </c>
      <c r="I22" s="7">
        <f t="shared" si="8"/>
        <v>0.37220149253731338</v>
      </c>
      <c r="J22" s="8"/>
      <c r="K22" s="9">
        <f t="shared" si="9"/>
        <v>9.7947761194029842E-2</v>
      </c>
      <c r="L22" s="4">
        <f t="shared" si="0"/>
        <v>0.52238805970149249</v>
      </c>
      <c r="M22" s="17">
        <f t="shared" si="6"/>
        <v>0.13059701492537309</v>
      </c>
      <c r="N22" s="23">
        <f t="shared" si="1"/>
        <v>0.22854477611940294</v>
      </c>
      <c r="O22" s="4"/>
      <c r="U22" s="3"/>
    </row>
    <row r="23" spans="1:21">
      <c r="A23" s="4">
        <v>22</v>
      </c>
      <c r="B23" s="5"/>
      <c r="C23" s="10"/>
      <c r="D23" s="4"/>
      <c r="E23" s="4"/>
      <c r="F23" s="14"/>
      <c r="G23" s="6">
        <f t="shared" si="2"/>
        <v>0.65298507462686561</v>
      </c>
      <c r="H23" s="15">
        <f t="shared" si="7"/>
        <v>5.2238805970149252E-2</v>
      </c>
      <c r="I23" s="7">
        <f t="shared" si="8"/>
        <v>0.37220149253731338</v>
      </c>
      <c r="J23" s="8"/>
      <c r="K23" s="9">
        <f t="shared" si="9"/>
        <v>9.7947761194029842E-2</v>
      </c>
      <c r="L23" s="4">
        <f t="shared" si="0"/>
        <v>0.52238805970149249</v>
      </c>
      <c r="M23" s="17">
        <f t="shared" si="6"/>
        <v>0.13059701492537309</v>
      </c>
      <c r="N23" s="23">
        <f t="shared" si="1"/>
        <v>0.22854477611940294</v>
      </c>
      <c r="O23" s="4"/>
    </row>
    <row r="24" spans="1:21">
      <c r="A24" s="4">
        <v>23</v>
      </c>
      <c r="B24" s="5"/>
      <c r="C24" s="10"/>
      <c r="D24" s="4"/>
      <c r="E24" s="4"/>
      <c r="F24" s="14"/>
      <c r="G24" s="6">
        <f t="shared" si="2"/>
        <v>0.65298507462686561</v>
      </c>
      <c r="H24" s="15">
        <f t="shared" si="7"/>
        <v>5.2238805970149252E-2</v>
      </c>
      <c r="I24" s="7">
        <f t="shared" si="8"/>
        <v>0.37220149253731338</v>
      </c>
      <c r="J24" s="8"/>
      <c r="K24" s="9">
        <f t="shared" si="9"/>
        <v>9.7947761194029842E-2</v>
      </c>
      <c r="L24" s="4">
        <f t="shared" si="0"/>
        <v>0.52238805970149249</v>
      </c>
      <c r="M24" s="17">
        <f t="shared" si="6"/>
        <v>0.13059701492537309</v>
      </c>
      <c r="N24" s="23">
        <f t="shared" si="1"/>
        <v>0.22854477611940294</v>
      </c>
      <c r="O24" s="4"/>
    </row>
    <row r="25" spans="1:21">
      <c r="A25" s="4">
        <v>24</v>
      </c>
      <c r="B25" s="5"/>
      <c r="C25" s="10"/>
      <c r="D25" s="4"/>
      <c r="E25" s="4"/>
      <c r="F25" s="14"/>
      <c r="G25" s="6">
        <f t="shared" si="2"/>
        <v>0.65298507462686561</v>
      </c>
      <c r="H25" s="15">
        <f t="shared" si="7"/>
        <v>5.2238805970149252E-2</v>
      </c>
      <c r="I25" s="7">
        <f t="shared" si="8"/>
        <v>0.37220149253731338</v>
      </c>
      <c r="J25" s="8"/>
      <c r="K25" s="9">
        <f t="shared" si="9"/>
        <v>9.7947761194029842E-2</v>
      </c>
      <c r="L25" s="4">
        <f t="shared" si="0"/>
        <v>0.52238805970149249</v>
      </c>
      <c r="M25" s="17">
        <f t="shared" si="6"/>
        <v>0.13059701492537309</v>
      </c>
      <c r="N25" s="23">
        <f t="shared" si="1"/>
        <v>0.22854477611940294</v>
      </c>
      <c r="O25" s="4"/>
    </row>
    <row r="26" spans="1:21">
      <c r="A26" s="4">
        <v>25</v>
      </c>
      <c r="B26" s="5"/>
      <c r="C26" s="10"/>
      <c r="D26" s="4"/>
      <c r="E26" s="4"/>
      <c r="F26" s="14"/>
      <c r="G26" s="6">
        <f t="shared" si="2"/>
        <v>0.65298507462686561</v>
      </c>
      <c r="H26" s="15">
        <f t="shared" si="7"/>
        <v>5.2238805970149252E-2</v>
      </c>
      <c r="I26" s="7">
        <f t="shared" si="8"/>
        <v>0.37220149253731338</v>
      </c>
      <c r="J26" s="8"/>
      <c r="K26" s="9">
        <f t="shared" si="9"/>
        <v>9.7947761194029842E-2</v>
      </c>
      <c r="L26" s="4">
        <f t="shared" si="0"/>
        <v>0.52238805970149249</v>
      </c>
      <c r="M26" s="17">
        <f t="shared" si="6"/>
        <v>0.13059701492537309</v>
      </c>
      <c r="N26" s="23">
        <f t="shared" si="1"/>
        <v>0.22854477611940294</v>
      </c>
      <c r="O26" s="4"/>
    </row>
    <row r="27" spans="1:21">
      <c r="A27" s="4">
        <v>26</v>
      </c>
      <c r="B27" s="5"/>
      <c r="C27" s="10"/>
      <c r="D27" s="4"/>
      <c r="E27" s="4"/>
      <c r="F27" s="14"/>
      <c r="G27" s="6">
        <f t="shared" si="2"/>
        <v>0.65298507462686561</v>
      </c>
      <c r="H27" s="15">
        <f t="shared" si="7"/>
        <v>5.2238805970149252E-2</v>
      </c>
      <c r="I27" s="7">
        <f t="shared" si="8"/>
        <v>0.37220149253731338</v>
      </c>
      <c r="J27" s="8"/>
      <c r="K27" s="9">
        <f t="shared" si="9"/>
        <v>9.7947761194029842E-2</v>
      </c>
      <c r="L27" s="4">
        <f t="shared" si="0"/>
        <v>0.52238805970149249</v>
      </c>
      <c r="M27" s="17">
        <f t="shared" si="6"/>
        <v>0.13059701492537309</v>
      </c>
      <c r="N27" s="23">
        <f t="shared" si="1"/>
        <v>0.22854477611940294</v>
      </c>
      <c r="O27" s="4"/>
    </row>
    <row r="28" spans="1:21">
      <c r="A28" s="4">
        <v>27</v>
      </c>
      <c r="B28" s="5"/>
      <c r="C28" s="10"/>
      <c r="D28" s="4"/>
      <c r="E28" s="4"/>
      <c r="F28" s="14"/>
      <c r="G28" s="6">
        <f t="shared" si="2"/>
        <v>0.65298507462686561</v>
      </c>
      <c r="H28" s="15">
        <f t="shared" si="7"/>
        <v>5.2238805970149252E-2</v>
      </c>
      <c r="I28" s="7">
        <f t="shared" si="8"/>
        <v>0.37220149253731338</v>
      </c>
      <c r="J28" s="8"/>
      <c r="K28" s="9">
        <f t="shared" si="9"/>
        <v>9.7947761194029842E-2</v>
      </c>
      <c r="L28" s="4">
        <f t="shared" si="0"/>
        <v>0.52238805970149249</v>
      </c>
      <c r="M28" s="17">
        <f t="shared" si="6"/>
        <v>0.13059701492537309</v>
      </c>
      <c r="N28" s="23">
        <f t="shared" si="1"/>
        <v>0.22854477611940294</v>
      </c>
      <c r="O28" s="4"/>
    </row>
    <row r="29" spans="1:21">
      <c r="A29" s="4">
        <v>28</v>
      </c>
      <c r="B29" s="5"/>
      <c r="C29" s="10"/>
      <c r="D29" s="4"/>
      <c r="E29" s="4"/>
      <c r="F29" s="14"/>
      <c r="G29" s="6">
        <f t="shared" si="2"/>
        <v>0.65298507462686561</v>
      </c>
      <c r="H29" s="15">
        <f t="shared" si="7"/>
        <v>5.2238805970149252E-2</v>
      </c>
      <c r="I29" s="7">
        <f t="shared" si="8"/>
        <v>0.37220149253731338</v>
      </c>
      <c r="J29" s="8"/>
      <c r="K29" s="9">
        <f t="shared" si="9"/>
        <v>9.7947761194029842E-2</v>
      </c>
      <c r="L29" s="4">
        <f t="shared" si="0"/>
        <v>0.52238805970149249</v>
      </c>
      <c r="M29" s="17">
        <f t="shared" si="6"/>
        <v>0.13059701492537309</v>
      </c>
      <c r="N29" s="23">
        <f t="shared" si="1"/>
        <v>0.22854477611940294</v>
      </c>
      <c r="O29" s="4"/>
    </row>
    <row r="30" spans="1:21">
      <c r="A30" s="4">
        <v>29</v>
      </c>
      <c r="B30" s="5"/>
      <c r="C30" s="20"/>
      <c r="D30" s="4"/>
      <c r="E30" s="4"/>
      <c r="F30" s="14"/>
      <c r="G30" s="6">
        <f t="shared" si="2"/>
        <v>0.65298507462686561</v>
      </c>
      <c r="H30" s="15">
        <f t="shared" si="7"/>
        <v>5.2238805970149252E-2</v>
      </c>
      <c r="I30" s="7">
        <f t="shared" si="8"/>
        <v>0.37220149253731338</v>
      </c>
      <c r="J30" s="8"/>
      <c r="K30" s="9">
        <f t="shared" si="9"/>
        <v>9.7947761194029842E-2</v>
      </c>
      <c r="L30" s="4">
        <f t="shared" si="0"/>
        <v>0.52238805970149249</v>
      </c>
      <c r="M30" s="17">
        <f t="shared" si="6"/>
        <v>0.13059701492537309</v>
      </c>
      <c r="N30" s="23">
        <f t="shared" si="1"/>
        <v>0.22854477611940294</v>
      </c>
      <c r="O30" s="4"/>
    </row>
    <row r="31" spans="1:21">
      <c r="A31" s="4">
        <v>30</v>
      </c>
      <c r="B31" s="5"/>
      <c r="C31" s="10"/>
      <c r="D31" s="4"/>
      <c r="E31" s="4"/>
      <c r="F31" s="14"/>
      <c r="G31" s="6">
        <f t="shared" si="2"/>
        <v>0.65298507462686561</v>
      </c>
      <c r="H31" s="15">
        <f t="shared" si="7"/>
        <v>5.2238805970149252E-2</v>
      </c>
      <c r="I31" s="7">
        <f t="shared" si="8"/>
        <v>0.37220149253731338</v>
      </c>
      <c r="J31" s="8"/>
      <c r="K31" s="9">
        <f t="shared" si="9"/>
        <v>9.7947761194029842E-2</v>
      </c>
      <c r="L31" s="4">
        <f t="shared" si="0"/>
        <v>0.52238805970149249</v>
      </c>
      <c r="M31" s="17">
        <f t="shared" si="6"/>
        <v>0.13059701492537309</v>
      </c>
      <c r="N31" s="23">
        <f t="shared" si="1"/>
        <v>0.22854477611940294</v>
      </c>
      <c r="O31" s="4"/>
    </row>
    <row r="32" spans="1:21">
      <c r="A32" s="4">
        <v>31</v>
      </c>
      <c r="B32" s="5"/>
      <c r="C32" s="10"/>
      <c r="D32" s="4"/>
      <c r="E32" s="4"/>
      <c r="F32" s="14"/>
      <c r="G32" s="6">
        <f t="shared" si="2"/>
        <v>0.65298507462686561</v>
      </c>
      <c r="H32" s="15">
        <f t="shared" si="7"/>
        <v>5.2238805970149252E-2</v>
      </c>
      <c r="I32" s="7">
        <f t="shared" si="8"/>
        <v>0.37220149253731338</v>
      </c>
      <c r="J32" s="8"/>
      <c r="K32" s="9">
        <f t="shared" si="9"/>
        <v>9.7947761194029842E-2</v>
      </c>
      <c r="L32" s="4">
        <f t="shared" si="0"/>
        <v>0.52238805970149249</v>
      </c>
      <c r="M32" s="17">
        <f t="shared" si="6"/>
        <v>0.13059701492537309</v>
      </c>
      <c r="N32" s="23">
        <f t="shared" si="1"/>
        <v>0.22854477611940294</v>
      </c>
      <c r="O32" s="4"/>
    </row>
    <row r="33" spans="1:19">
      <c r="A33" s="4">
        <v>32</v>
      </c>
      <c r="B33" s="5"/>
      <c r="C33" s="10"/>
      <c r="D33" s="4"/>
      <c r="E33" s="4"/>
      <c r="F33" s="14"/>
      <c r="G33" s="6">
        <f t="shared" si="2"/>
        <v>0.65298507462686561</v>
      </c>
      <c r="H33" s="15">
        <f t="shared" si="7"/>
        <v>5.2238805970149252E-2</v>
      </c>
      <c r="I33" s="7">
        <f t="shared" si="8"/>
        <v>0.37220149253731338</v>
      </c>
      <c r="J33" s="8"/>
      <c r="K33" s="9">
        <f t="shared" si="9"/>
        <v>9.7947761194029842E-2</v>
      </c>
      <c r="L33" s="4">
        <f t="shared" si="0"/>
        <v>0.52238805970149249</v>
      </c>
      <c r="M33" s="17">
        <f t="shared" si="6"/>
        <v>0.13059701492537309</v>
      </c>
      <c r="N33" s="23">
        <f t="shared" si="1"/>
        <v>0.22854477611940294</v>
      </c>
      <c r="O33" s="4"/>
    </row>
    <row r="34" spans="1:19">
      <c r="A34" s="4">
        <v>33</v>
      </c>
      <c r="B34" s="5"/>
      <c r="C34" s="10"/>
      <c r="D34" s="4"/>
      <c r="E34" s="4"/>
      <c r="F34" s="14"/>
      <c r="G34" s="6">
        <f t="shared" si="2"/>
        <v>0.65298507462686561</v>
      </c>
      <c r="H34" s="15">
        <f t="shared" si="7"/>
        <v>5.2238805970149252E-2</v>
      </c>
      <c r="I34" s="7">
        <f t="shared" si="8"/>
        <v>0.37220149253731338</v>
      </c>
      <c r="J34" s="8"/>
      <c r="K34" s="9">
        <f t="shared" si="9"/>
        <v>9.7947761194029842E-2</v>
      </c>
      <c r="L34" s="4">
        <f t="shared" si="0"/>
        <v>0.52238805970149249</v>
      </c>
      <c r="M34" s="17">
        <f t="shared" si="6"/>
        <v>0.13059701492537309</v>
      </c>
      <c r="N34" s="23">
        <f t="shared" si="1"/>
        <v>0.22854477611940294</v>
      </c>
      <c r="O34" s="4"/>
    </row>
    <row r="35" spans="1:19">
      <c r="A35" s="4">
        <v>34</v>
      </c>
      <c r="B35" s="5"/>
      <c r="C35" s="10"/>
      <c r="D35" s="4"/>
      <c r="E35" s="4"/>
      <c r="F35" s="14"/>
      <c r="G35" s="6">
        <f t="shared" si="2"/>
        <v>0.65298507462686561</v>
      </c>
      <c r="H35" s="15">
        <f t="shared" si="7"/>
        <v>5.2238805970149252E-2</v>
      </c>
      <c r="I35" s="7">
        <f t="shared" si="8"/>
        <v>0.37220149253731338</v>
      </c>
      <c r="J35" s="8"/>
      <c r="K35" s="9">
        <f t="shared" si="9"/>
        <v>9.7947761194029842E-2</v>
      </c>
      <c r="L35" s="4">
        <f t="shared" si="0"/>
        <v>0.52238805970149249</v>
      </c>
      <c r="M35" s="17">
        <f t="shared" si="6"/>
        <v>0.13059701492537309</v>
      </c>
      <c r="N35" s="23">
        <f t="shared" si="1"/>
        <v>0.22854477611940294</v>
      </c>
      <c r="O35" s="4"/>
    </row>
    <row r="36" spans="1:19">
      <c r="A36" s="4">
        <v>35</v>
      </c>
      <c r="B36" s="5"/>
      <c r="C36" s="10"/>
      <c r="D36" s="4"/>
      <c r="E36" s="4"/>
      <c r="F36" s="14"/>
      <c r="G36" s="6">
        <f t="shared" si="2"/>
        <v>0.65298507462686561</v>
      </c>
      <c r="H36" s="15">
        <f t="shared" si="7"/>
        <v>5.2238805970149252E-2</v>
      </c>
      <c r="I36" s="7">
        <f t="shared" si="8"/>
        <v>0.37220149253731338</v>
      </c>
      <c r="J36" s="8"/>
      <c r="K36" s="9">
        <f t="shared" si="9"/>
        <v>9.7947761194029842E-2</v>
      </c>
      <c r="L36" s="4">
        <f t="shared" si="0"/>
        <v>0.52238805970149249</v>
      </c>
      <c r="M36" s="17">
        <f t="shared" si="6"/>
        <v>0.13059701492537309</v>
      </c>
      <c r="N36" s="23">
        <f t="shared" si="1"/>
        <v>0.22854477611940294</v>
      </c>
      <c r="O36" s="4"/>
    </row>
    <row r="37" spans="1:19">
      <c r="A37" s="4">
        <v>36</v>
      </c>
      <c r="B37" s="5"/>
      <c r="C37" s="10"/>
      <c r="D37" s="4"/>
      <c r="E37" s="4"/>
      <c r="F37" s="14"/>
      <c r="G37" s="6">
        <f t="shared" si="2"/>
        <v>0.65298507462686561</v>
      </c>
      <c r="H37" s="15">
        <f t="shared" si="7"/>
        <v>5.2238805970149252E-2</v>
      </c>
      <c r="I37" s="7">
        <f t="shared" si="8"/>
        <v>0.37220149253731338</v>
      </c>
      <c r="J37" s="8"/>
      <c r="K37" s="9">
        <f t="shared" si="9"/>
        <v>9.7947761194029842E-2</v>
      </c>
      <c r="L37" s="4">
        <f t="shared" si="0"/>
        <v>0.52238805970149249</v>
      </c>
      <c r="M37" s="17">
        <f t="shared" si="6"/>
        <v>0.13059701492537309</v>
      </c>
      <c r="N37" s="23">
        <f t="shared" si="1"/>
        <v>0.22854477611940294</v>
      </c>
      <c r="O37" s="4"/>
      <c r="S37" s="19"/>
    </row>
    <row r="38" spans="1:19">
      <c r="A38" s="4">
        <v>40</v>
      </c>
      <c r="B38" s="5"/>
      <c r="C38" s="10"/>
      <c r="D38" s="4"/>
      <c r="E38" s="4"/>
      <c r="F38" s="14"/>
      <c r="G38" s="6">
        <f t="shared" si="2"/>
        <v>0.65298507462686561</v>
      </c>
      <c r="H38" s="15">
        <f t="shared" si="7"/>
        <v>5.2238805970149252E-2</v>
      </c>
      <c r="I38" s="7">
        <f t="shared" si="8"/>
        <v>0.37220149253731338</v>
      </c>
      <c r="J38" s="8"/>
      <c r="K38" s="9">
        <f t="shared" si="9"/>
        <v>9.7947761194029842E-2</v>
      </c>
      <c r="L38" s="4">
        <f t="shared" si="0"/>
        <v>0.52238805970149249</v>
      </c>
      <c r="M38" s="17">
        <f t="shared" si="6"/>
        <v>0.13059701492537309</v>
      </c>
      <c r="N38" s="23">
        <f t="shared" si="1"/>
        <v>0.22854477611940294</v>
      </c>
      <c r="O38" s="4"/>
    </row>
  </sheetData>
  <dataValidations count="1">
    <dataValidation type="list" allowBlank="1" showInputMessage="1" showErrorMessage="1" sqref="D2:E38" xr:uid="{00000000-0002-0000-0000-000000000000}">
      <formula1>$U$2:$U$22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Forte</dc:creator>
  <cp:lastModifiedBy>h2so4</cp:lastModifiedBy>
  <dcterms:created xsi:type="dcterms:W3CDTF">2020-04-09T12:05:21Z</dcterms:created>
  <dcterms:modified xsi:type="dcterms:W3CDTF">2020-05-17T21:11:21Z</dcterms:modified>
</cp:coreProperties>
</file>