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Nombre" sheetId="1" r:id="rId1"/>
    <sheet name="HZO215" sheetId="2" r:id="rId2"/>
  </sheets>
  <externalReferences>
    <externalReference r:id="rId3"/>
  </externalReferences>
  <definedNames>
    <definedName name="_xlnm._FilterDatabase" localSheetId="1" hidden="1">'HZO215'!$A$8:$BB$74</definedName>
    <definedName name="annee">Nombre!$BB$5</definedName>
    <definedName name="code_da">Nombre!$AZ$7</definedName>
    <definedName name="code_fil">Nombre!$AZ$5</definedName>
    <definedName name="DA">Nombre!$B$5:$D$5</definedName>
    <definedName name="date_debut1">Nombre!$G$7</definedName>
    <definedName name="date_debut2">Nombre!$G$9</definedName>
    <definedName name="date_fin1">Nombre!$I$7</definedName>
    <definedName name="date_fin2">Nombre!$I$9</definedName>
    <definedName name="debrubpaie">'HZO215'!$B$8</definedName>
    <definedName name="derlgn1">Nombre!$A$25</definedName>
    <definedName name="derlgnVal1">Nombre!#REF!</definedName>
    <definedName name="dernlgn2">Nombre!$A$15</definedName>
    <definedName name="dernVal2">Nombre!#REF!</definedName>
    <definedName name="dt_txt">[1]Tables!$B$33</definedName>
    <definedName name="entite">Nombre!$B$3:$D$3</definedName>
    <definedName name="lstDA">[1]Tables!$T$2:$T$4</definedName>
    <definedName name="lstFiliales">[1]Tables!$L$2:$L$49</definedName>
    <definedName name="lstOrga">[1]Tables!$C$19:$C$20</definedName>
    <definedName name="mois">Nombre!$BB$7</definedName>
    <definedName name="nsem1">Nombre!$E$8</definedName>
    <definedName name="nsem2">Nombre!$F$8</definedName>
    <definedName name="nsem3">Nombre!$G$8</definedName>
    <definedName name="nsem4">Nombre!$H$8</definedName>
    <definedName name="nsem5">Nombre!$I$8</definedName>
    <definedName name="nTot1">Nombre!#REF!</definedName>
    <definedName name="nTot11">Nombre!#REF!</definedName>
    <definedName name="nTot2">Nombre!#REF!</definedName>
    <definedName name="nTot22">Nombre!#REF!</definedName>
    <definedName name="Observ">Nombre!$P$5:$T$5</definedName>
    <definedName name="Orga">Nombre!$L$5:$M$5</definedName>
    <definedName name="pr_lgn1">Nombre!$A$18</definedName>
    <definedName name="pr_lgn2">Nombre!$A$13</definedName>
    <definedName name="pr_lgnVal1">Nombre!#REF!</definedName>
    <definedName name="pr_lgnVal2">Nombre!#REF!</definedName>
    <definedName name="_xlnm.Print_Area" localSheetId="0">Nombre!$A$1:$BE$27</definedName>
    <definedName name="tblDA">[1]Tables!$G$1:$J$131</definedName>
    <definedName name="tblFiliale">[1]Tables!$L$1:$P$51</definedName>
    <definedName name="tx_charges">Nombre!$H$3</definedName>
    <definedName name="valide">Nombre!$H$5:$I$5</definedName>
  </definedNames>
  <calcPr calcId="152511"/>
</workbook>
</file>

<file path=xl/calcChain.xml><?xml version="1.0" encoding="utf-8"?>
<calcChain xmlns="http://schemas.openxmlformats.org/spreadsheetml/2006/main">
  <c r="AV25" i="1" l="1"/>
  <c r="AW25" i="1"/>
  <c r="AX25" i="1"/>
  <c r="AY25" i="1"/>
  <c r="AZ25" i="1"/>
  <c r="BA25" i="1"/>
  <c r="BB25" i="1"/>
  <c r="BC25" i="1"/>
  <c r="BD25" i="1"/>
  <c r="BE25" i="1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F16" i="1"/>
  <c r="U7" i="2"/>
  <c r="T7" i="2"/>
  <c r="S7" i="2"/>
  <c r="R7" i="2"/>
  <c r="Q7" i="2"/>
  <c r="P7" i="2"/>
  <c r="O7" i="2"/>
  <c r="M7" i="2"/>
  <c r="L7" i="2"/>
  <c r="K7" i="2"/>
  <c r="J7" i="2"/>
  <c r="J16" i="1" s="1"/>
  <c r="I7" i="2"/>
  <c r="H7" i="2"/>
  <c r="G7" i="2"/>
  <c r="A7" i="2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R17" i="1"/>
  <c r="AQ17" i="1"/>
  <c r="AP17" i="1"/>
  <c r="E16" i="1"/>
  <c r="BE15" i="1"/>
  <c r="BE27" i="1" s="1"/>
  <c r="BD15" i="1"/>
  <c r="BD27" i="1" s="1"/>
  <c r="BC15" i="1"/>
  <c r="BC27" i="1" s="1"/>
  <c r="BB15" i="1"/>
  <c r="BB27" i="1" s="1"/>
  <c r="BA15" i="1"/>
  <c r="BA27" i="1" s="1"/>
  <c r="AZ15" i="1"/>
  <c r="AZ27" i="1" s="1"/>
  <c r="AY15" i="1"/>
  <c r="AY27" i="1" s="1"/>
  <c r="AX15" i="1"/>
  <c r="AX27" i="1" s="1"/>
  <c r="AW15" i="1"/>
  <c r="AW27" i="1" s="1"/>
  <c r="AV15" i="1"/>
  <c r="AV27" i="1" s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B7" i="1"/>
  <c r="BB5" i="1"/>
  <c r="AZ5" i="1"/>
  <c r="AP27" i="1" l="1"/>
  <c r="Z27" i="1"/>
  <c r="AD27" i="1"/>
  <c r="V27" i="1"/>
  <c r="AL27" i="1"/>
  <c r="N27" i="1"/>
  <c r="AT27" i="1"/>
  <c r="AH27" i="1"/>
  <c r="R27" i="1"/>
  <c r="J27" i="1"/>
  <c r="F27" i="1"/>
  <c r="E27" i="1"/>
  <c r="I27" i="1"/>
  <c r="M27" i="1"/>
  <c r="Q27" i="1"/>
  <c r="U27" i="1"/>
  <c r="Y27" i="1"/>
  <c r="AC27" i="1"/>
  <c r="AG27" i="1"/>
  <c r="AK27" i="1"/>
  <c r="AO27" i="1"/>
  <c r="AS27" i="1"/>
  <c r="I16" i="1"/>
  <c r="H16" i="1"/>
  <c r="D27" i="1"/>
  <c r="H27" i="1"/>
  <c r="L27" i="1"/>
  <c r="P27" i="1"/>
  <c r="T27" i="1"/>
  <c r="X27" i="1"/>
  <c r="AB27" i="1"/>
  <c r="AF27" i="1"/>
  <c r="AJ27" i="1"/>
  <c r="AN27" i="1"/>
  <c r="AR27" i="1"/>
  <c r="C27" i="1"/>
  <c r="G27" i="1"/>
  <c r="K27" i="1"/>
  <c r="O27" i="1"/>
  <c r="S27" i="1"/>
  <c r="W27" i="1"/>
  <c r="AA27" i="1"/>
  <c r="AE27" i="1"/>
  <c r="AI27" i="1"/>
  <c r="AM27" i="1"/>
  <c r="AQ27" i="1"/>
  <c r="AU27" i="1"/>
  <c r="D16" i="1"/>
  <c r="G16" i="1"/>
  <c r="C16" i="1"/>
</calcChain>
</file>

<file path=xl/comments1.xml><?xml version="1.0" encoding="utf-8"?>
<comments xmlns="http://schemas.openxmlformats.org/spreadsheetml/2006/main">
  <authors>
    <author>Céline Pons</author>
  </authors>
  <commentList>
    <comment ref="U12" authorId="0" shapeId="0">
      <text>
        <r>
          <rPr>
            <b/>
            <sz val="8"/>
            <color indexed="81"/>
            <rFont val="Tahoma"/>
            <family val="2"/>
          </rPr>
          <t>Céline Pons:</t>
        </r>
        <r>
          <rPr>
            <sz val="8"/>
            <color indexed="81"/>
            <rFont val="Tahoma"/>
            <family val="2"/>
          </rPr>
          <t xml:space="preserve">
EGALEMENT VOUS AVEZ 1892,1893,18G1</t>
        </r>
      </text>
    </comment>
  </commentList>
</comments>
</file>

<file path=xl/sharedStrings.xml><?xml version="1.0" encoding="utf-8"?>
<sst xmlns="http://schemas.openxmlformats.org/spreadsheetml/2006/main" count="304" uniqueCount="140">
  <si>
    <t>vrs 20/03/2015</t>
  </si>
  <si>
    <t>VALIDE</t>
  </si>
  <si>
    <t>NON VALIDE</t>
  </si>
  <si>
    <t>année</t>
  </si>
  <si>
    <t>mois</t>
  </si>
  <si>
    <t>Nombre</t>
  </si>
  <si>
    <t>Rub en paie</t>
  </si>
  <si>
    <t>17R1</t>
  </si>
  <si>
    <t>235L</t>
  </si>
  <si>
    <t>235P</t>
  </si>
  <si>
    <t>23S1</t>
  </si>
  <si>
    <t>17E0</t>
  </si>
  <si>
    <t>17AA</t>
  </si>
  <si>
    <t>17AB</t>
  </si>
  <si>
    <t>17EA</t>
  </si>
  <si>
    <t>80AA</t>
  </si>
  <si>
    <t>80BA</t>
  </si>
  <si>
    <t>80CA</t>
  </si>
  <si>
    <t>80DB</t>
  </si>
  <si>
    <t>84E2</t>
  </si>
  <si>
    <t>Solde Bonficiation</t>
  </si>
  <si>
    <t>Portabilité</t>
  </si>
  <si>
    <t>Conducteurs</t>
  </si>
  <si>
    <t>centre de coût</t>
  </si>
  <si>
    <t xml:space="preserve">H Sup 125 %  </t>
  </si>
  <si>
    <t xml:space="preserve">H Sup 150 %  </t>
  </si>
  <si>
    <t>Maj HS 
25 %</t>
  </si>
  <si>
    <t>Maj HS 
50 %</t>
  </si>
  <si>
    <t>H de nuit  25 %</t>
  </si>
  <si>
    <t>Heures Normales</t>
  </si>
  <si>
    <t>H de nuit  20 %</t>
  </si>
  <si>
    <t>H Férié  125%</t>
  </si>
  <si>
    <t>Prime Jour Férié     (m2)</t>
  </si>
  <si>
    <t>Astreinte semaine</t>
  </si>
  <si>
    <t>Pr.Astreinte Ve-Lu   (m1)</t>
  </si>
  <si>
    <t>Pr.Interven.Astreinte(m1)</t>
  </si>
  <si>
    <t>Prime Jour Férié     (m1)</t>
  </si>
  <si>
    <t>Prime Nuit            (v)</t>
  </si>
  <si>
    <t>Prime Dimanche       (m1)</t>
  </si>
  <si>
    <t>Prime de Week-End    (m1)</t>
  </si>
  <si>
    <t>Forf frais Dépt Cotis</t>
  </si>
  <si>
    <t>Casse Croûte soumis</t>
  </si>
  <si>
    <t>Repas soumis</t>
  </si>
  <si>
    <t>Casse croûte 
non cotis</t>
  </si>
  <si>
    <t>Ind repas non cotis</t>
  </si>
  <si>
    <t>Casse croûte nuit non cotis</t>
  </si>
  <si>
    <t>Découché</t>
  </si>
  <si>
    <t>Panier nuit  cotis</t>
  </si>
  <si>
    <t>Panier nuit non cotis</t>
  </si>
  <si>
    <t>Déduct.Ticke Restaurant</t>
  </si>
  <si>
    <t>Panier jour  cotis</t>
  </si>
  <si>
    <t>Panier jour non cotis</t>
  </si>
  <si>
    <t>Panier Jour Sédent</t>
  </si>
  <si>
    <t xml:space="preserve">Repos Récup </t>
  </si>
  <si>
    <t>Solde modulation 25%</t>
  </si>
  <si>
    <t>HS MODUL. 125 %</t>
  </si>
  <si>
    <t>HS MODUL. ANN. 125 %</t>
  </si>
  <si>
    <t>Heures Normales Modul.</t>
  </si>
  <si>
    <t>Solde Modul. 25%</t>
  </si>
  <si>
    <t>Solde modulation H.N</t>
  </si>
  <si>
    <t>HS modul. ann. 125 %    T</t>
  </si>
  <si>
    <t>Sous-total</t>
  </si>
  <si>
    <t>20I1</t>
  </si>
  <si>
    <t>TOTAL</t>
  </si>
  <si>
    <t>x</t>
  </si>
  <si>
    <t>Matricule</t>
  </si>
  <si>
    <t>1</t>
  </si>
  <si>
    <t>rub 1</t>
  </si>
  <si>
    <t>rub 2</t>
  </si>
  <si>
    <t>rub 3</t>
  </si>
  <si>
    <t>rub 4</t>
  </si>
  <si>
    <t>rub 5</t>
  </si>
  <si>
    <t>rub 6</t>
  </si>
  <si>
    <t>rub 7</t>
  </si>
  <si>
    <t>rub 8</t>
  </si>
  <si>
    <t>rub 9</t>
  </si>
  <si>
    <t>rub 10</t>
  </si>
  <si>
    <t>rub 11</t>
  </si>
  <si>
    <t>rub 12</t>
  </si>
  <si>
    <t>rub 13</t>
  </si>
  <si>
    <t>rub 14</t>
  </si>
  <si>
    <t>rub 15</t>
  </si>
  <si>
    <t>rub 16</t>
  </si>
  <si>
    <t>rub 17</t>
  </si>
  <si>
    <t>rub 18</t>
  </si>
  <si>
    <t>rub 19</t>
  </si>
  <si>
    <t>rub 20</t>
  </si>
  <si>
    <t>rub 21</t>
  </si>
  <si>
    <t>rub 22</t>
  </si>
  <si>
    <t>rub 23</t>
  </si>
  <si>
    <t>rub 24</t>
  </si>
  <si>
    <t>rub 25</t>
  </si>
  <si>
    <t>rub 26</t>
  </si>
  <si>
    <t>rub 27</t>
  </si>
  <si>
    <t>rub 28</t>
  </si>
  <si>
    <t>rub 29</t>
  </si>
  <si>
    <t>rub 30</t>
  </si>
  <si>
    <t>rub 31</t>
  </si>
  <si>
    <t>rub 32</t>
  </si>
  <si>
    <t>rub 33</t>
  </si>
  <si>
    <t>rub 34</t>
  </si>
  <si>
    <t>rub 35</t>
  </si>
  <si>
    <t>rub 36</t>
  </si>
  <si>
    <t>rub 37</t>
  </si>
  <si>
    <t>rub 38</t>
  </si>
  <si>
    <t>rub 39</t>
  </si>
  <si>
    <t>rub 40</t>
  </si>
  <si>
    <t>rub 41</t>
  </si>
  <si>
    <t>rub 42</t>
  </si>
  <si>
    <t>rub 43</t>
  </si>
  <si>
    <t>rub 44</t>
  </si>
  <si>
    <t>rub 45</t>
  </si>
  <si>
    <t>rub 46</t>
  </si>
  <si>
    <t>rub 47</t>
  </si>
  <si>
    <t>rub 48</t>
  </si>
  <si>
    <t>rub 49</t>
  </si>
  <si>
    <t>rub 50</t>
  </si>
  <si>
    <t>rub 51</t>
  </si>
  <si>
    <t>rub 52</t>
  </si>
  <si>
    <t>rub 53</t>
  </si>
  <si>
    <t>rub 54</t>
  </si>
  <si>
    <t>rub 55</t>
  </si>
  <si>
    <t>CDC 1</t>
  </si>
  <si>
    <t>CDC 2</t>
  </si>
  <si>
    <t>CDC 3</t>
  </si>
  <si>
    <t>CDC 4</t>
  </si>
  <si>
    <t>CDC 5</t>
  </si>
  <si>
    <t>CDC 6</t>
  </si>
  <si>
    <t>Code da</t>
  </si>
  <si>
    <t>code da</t>
  </si>
  <si>
    <t>CDC 7</t>
  </si>
  <si>
    <t>CDC 8</t>
  </si>
  <si>
    <t>CDC 9</t>
  </si>
  <si>
    <t>types</t>
  </si>
  <si>
    <t>Nom 1</t>
  </si>
  <si>
    <t>Nom 2</t>
  </si>
  <si>
    <t>Nom 3</t>
  </si>
  <si>
    <t>Nom 4</t>
  </si>
  <si>
    <t>Nom 5</t>
  </si>
  <si>
    <t>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</si>
</sst>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Comic Sans MS"/>
      <family val="4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b/>
      <sz val="10"/>
      <name val="Comic Sans MS"/>
      <family val="4"/>
    </font>
    <font>
      <b/>
      <sz val="8"/>
      <name val="Comic Sans MS"/>
      <family val="4"/>
    </font>
    <font>
      <b/>
      <sz val="8"/>
      <color theme="0"/>
      <name val="Comic Sans MS"/>
      <family val="4"/>
    </font>
    <font>
      <sz val="8"/>
      <name val="Comic Sans MS"/>
      <family val="4"/>
    </font>
    <font>
      <sz val="8"/>
      <color theme="0"/>
      <name val="Comic Sans MS"/>
      <family val="4"/>
    </font>
    <font>
      <b/>
      <sz val="15"/>
      <name val="Comic Sans MS"/>
      <family val="4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indexed="44"/>
      <name val="Arial"/>
      <family val="2"/>
    </font>
    <font>
      <b/>
      <sz val="12"/>
      <color indexed="8"/>
      <name val="Arial"/>
      <family val="2"/>
    </font>
    <font>
      <sz val="8"/>
      <color indexed="10"/>
      <name val="Arial"/>
      <family val="2"/>
    </font>
    <font>
      <b/>
      <sz val="10"/>
      <color theme="0"/>
      <name val="Comic Sans MS"/>
      <family val="4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Tahoma"/>
      <family val="2"/>
    </font>
    <font>
      <sz val="11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D2E2"/>
      </patternFill>
    </fill>
    <fill>
      <patternFill patternType="solid">
        <fgColor rgb="FF99FFFF"/>
      </patternFill>
    </fill>
    <fill>
      <patternFill patternType="solid">
        <fgColor rgb="FF66FF33"/>
      </patternFill>
    </fill>
    <fill>
      <patternFill patternType="solid">
        <fgColor rgb="FFFFFF33"/>
      </patternFill>
    </fill>
    <fill>
      <patternFill patternType="solid">
        <fgColor rgb="FF666666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7" fillId="0" borderId="0"/>
    <xf numFmtId="0" fontId="18" fillId="0" borderId="0"/>
  </cellStyleXfs>
  <cellXfs count="113">
    <xf numFmtId="0" fontId="0" fillId="0" borderId="0" xfId="0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6" fillId="0" borderId="0" xfId="0" applyFont="1"/>
    <xf numFmtId="2" fontId="6" fillId="0" borderId="0" xfId="0" applyNumberFormat="1" applyFont="1"/>
    <xf numFmtId="0" fontId="7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11" fontId="4" fillId="2" borderId="7" xfId="0" quotePrefix="1" applyNumberFormat="1" applyFont="1" applyFill="1" applyBorder="1" applyAlignment="1" applyProtection="1">
      <alignment horizontal="center" vertical="center"/>
      <protection locked="0"/>
    </xf>
    <xf numFmtId="11" fontId="4" fillId="2" borderId="7" xfId="0" applyNumberFormat="1" applyFont="1" applyFill="1" applyBorder="1" applyAlignment="1" applyProtection="1">
      <alignment horizontal="center"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/>
      <protection locked="0"/>
    </xf>
    <xf numFmtId="11" fontId="4" fillId="5" borderId="7" xfId="0" applyNumberFormat="1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7" xfId="0" quotePrefix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 wrapText="1"/>
      <protection locked="0"/>
    </xf>
    <xf numFmtId="0" fontId="6" fillId="7" borderId="7" xfId="0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 applyProtection="1">
      <alignment horizontal="center" vertical="center" wrapText="1"/>
      <protection locked="0"/>
    </xf>
    <xf numFmtId="0" fontId="6" fillId="7" borderId="9" xfId="0" applyFont="1" applyFill="1" applyBorder="1" applyAlignment="1" applyProtection="1">
      <alignment horizontal="center" vertical="center" wrapText="1"/>
      <protection locked="0"/>
    </xf>
    <xf numFmtId="0" fontId="6" fillId="7" borderId="10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5" borderId="14" xfId="0" applyFont="1" applyFill="1" applyBorder="1" applyAlignment="1" applyProtection="1">
      <alignment horizontal="center" vertical="center" wrapText="1"/>
      <protection locked="0"/>
    </xf>
    <xf numFmtId="0" fontId="4" fillId="5" borderId="15" xfId="0" applyFont="1" applyFill="1" applyBorder="1" applyAlignment="1" applyProtection="1">
      <alignment horizontal="center" vertical="center" wrapText="1"/>
      <protection locked="0"/>
    </xf>
    <xf numFmtId="0" fontId="4" fillId="5" borderId="16" xfId="0" applyFont="1" applyFill="1" applyBorder="1" applyAlignment="1" applyProtection="1">
      <alignment horizontal="center" vertical="center" wrapText="1"/>
      <protection locked="0"/>
    </xf>
    <xf numFmtId="0" fontId="4" fillId="6" borderId="13" xfId="0" applyFont="1" applyFill="1" applyBorder="1" applyAlignment="1" applyProtection="1">
      <alignment horizontal="center" vertical="center" wrapText="1"/>
      <protection locked="0"/>
    </xf>
    <xf numFmtId="0" fontId="4" fillId="6" borderId="17" xfId="0" applyFont="1" applyFill="1" applyBorder="1" applyAlignment="1" applyProtection="1">
      <alignment horizontal="center" vertical="center" wrapText="1"/>
      <protection locked="0"/>
    </xf>
    <xf numFmtId="0" fontId="4" fillId="7" borderId="18" xfId="0" applyFont="1" applyFill="1" applyBorder="1" applyAlignment="1" applyProtection="1">
      <alignment horizontal="center" vertical="center" wrapText="1"/>
      <protection locked="0"/>
    </xf>
    <xf numFmtId="0" fontId="4" fillId="7" borderId="19" xfId="0" applyFont="1" applyFill="1" applyBorder="1" applyAlignment="1" applyProtection="1">
      <alignment horizontal="center" vertical="center" wrapText="1"/>
      <protection locked="0"/>
    </xf>
    <xf numFmtId="0" fontId="4" fillId="7" borderId="2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horizontal="center" vertical="center"/>
    </xf>
    <xf numFmtId="4" fontId="2" fillId="3" borderId="21" xfId="0" applyNumberFormat="1" applyFont="1" applyFill="1" applyBorder="1" applyAlignment="1" applyProtection="1">
      <alignment horizontal="center" vertical="center"/>
      <protection locked="0"/>
    </xf>
    <xf numFmtId="4" fontId="2" fillId="3" borderId="18" xfId="0" applyNumberFormat="1" applyFont="1" applyFill="1" applyBorder="1" applyAlignment="1" applyProtection="1">
      <alignment horizontal="center" vertical="center"/>
      <protection locked="0"/>
    </xf>
    <xf numFmtId="4" fontId="2" fillId="3" borderId="19" xfId="0" applyNumberFormat="1" applyFont="1" applyFill="1" applyBorder="1" applyAlignment="1" applyProtection="1">
      <alignment horizontal="center" vertical="center"/>
      <protection locked="0"/>
    </xf>
    <xf numFmtId="4" fontId="2" fillId="3" borderId="6" xfId="0" applyNumberFormat="1" applyFont="1" applyFill="1" applyBorder="1" applyAlignment="1" applyProtection="1">
      <alignment horizontal="center" vertical="center"/>
      <protection locked="0"/>
    </xf>
    <xf numFmtId="4" fontId="2" fillId="3" borderId="7" xfId="0" applyNumberFormat="1" applyFont="1" applyFill="1" applyBorder="1" applyAlignment="1" applyProtection="1">
      <alignment horizontal="center" vertical="center"/>
      <protection locked="0"/>
    </xf>
    <xf numFmtId="4" fontId="2" fillId="3" borderId="8" xfId="0" applyNumberFormat="1" applyFont="1" applyFill="1" applyBorder="1" applyAlignment="1" applyProtection="1">
      <alignment horizontal="center" vertical="center"/>
      <protection locked="0"/>
    </xf>
    <xf numFmtId="4" fontId="2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4" fontId="2" fillId="4" borderId="25" xfId="0" applyNumberFormat="1" applyFont="1" applyFill="1" applyBorder="1" applyAlignment="1">
      <alignment horizontal="center" vertical="center"/>
    </xf>
    <xf numFmtId="4" fontId="2" fillId="4" borderId="26" xfId="0" applyNumberFormat="1" applyFont="1" applyFill="1" applyBorder="1" applyAlignment="1">
      <alignment horizontal="center" vertical="center"/>
    </xf>
    <xf numFmtId="4" fontId="2" fillId="4" borderId="27" xfId="0" applyNumberFormat="1" applyFont="1" applyFill="1" applyBorder="1" applyAlignment="1">
      <alignment horizontal="center" vertical="center"/>
    </xf>
    <xf numFmtId="4" fontId="2" fillId="4" borderId="26" xfId="0" applyNumberFormat="1" applyFont="1" applyFill="1" applyBorder="1" applyAlignment="1" applyProtection="1">
      <alignment horizontal="center" vertical="center"/>
    </xf>
    <xf numFmtId="4" fontId="2" fillId="4" borderId="27" xfId="0" applyNumberFormat="1" applyFont="1" applyFill="1" applyBorder="1" applyAlignment="1" applyProtection="1">
      <alignment horizontal="center" vertical="center"/>
    </xf>
    <xf numFmtId="4" fontId="2" fillId="4" borderId="2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4" fillId="2" borderId="32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9" xfId="0" applyNumberFormat="1" applyFont="1" applyFill="1" applyBorder="1" applyAlignment="1" applyProtection="1">
      <alignment horizontal="center" vertical="center"/>
      <protection locked="0"/>
    </xf>
    <xf numFmtId="0" fontId="4" fillId="2" borderId="33" xfId="0" applyNumberFormat="1" applyFont="1" applyFill="1" applyBorder="1" applyAlignment="1" applyProtection="1">
      <alignment horizontal="center" vertical="center"/>
      <protection locked="0"/>
    </xf>
    <xf numFmtId="11" fontId="4" fillId="2" borderId="9" xfId="0" applyNumberFormat="1" applyFont="1" applyFill="1" applyBorder="1" applyAlignment="1" applyProtection="1">
      <alignment horizontal="center" vertical="center"/>
      <protection locked="0"/>
    </xf>
    <xf numFmtId="11" fontId="4" fillId="2" borderId="9" xfId="0" quotePrefix="1" applyNumberFormat="1" applyFont="1" applyFill="1" applyBorder="1" applyAlignment="1" applyProtection="1">
      <alignment horizontal="center" vertical="center"/>
      <protection locked="0"/>
    </xf>
    <xf numFmtId="11" fontId="4" fillId="5" borderId="9" xfId="0" applyNumberFormat="1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4" fillId="5" borderId="9" xfId="0" quotePrefix="1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6" fillId="6" borderId="33" xfId="0" applyFont="1" applyFill="1" applyBorder="1" applyAlignment="1" applyProtection="1">
      <alignment horizontal="center" vertical="center" wrapText="1"/>
      <protection locked="0"/>
    </xf>
    <xf numFmtId="0" fontId="6" fillId="6" borderId="9" xfId="0" applyFont="1" applyFill="1" applyBorder="1" applyAlignment="1" applyProtection="1">
      <alignment horizontal="center" vertical="center" wrapText="1"/>
      <protection locked="0"/>
    </xf>
    <xf numFmtId="0" fontId="6" fillId="7" borderId="33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4" fontId="2" fillId="3" borderId="34" xfId="0" applyNumberFormat="1" applyFont="1" applyFill="1" applyBorder="1" applyAlignment="1" applyProtection="1">
      <alignment horizontal="center" vertical="center"/>
      <protection locked="0"/>
    </xf>
    <xf numFmtId="4" fontId="2" fillId="3" borderId="20" xfId="0" applyNumberFormat="1" applyFont="1" applyFill="1" applyBorder="1" applyAlignment="1" applyProtection="1">
      <alignment horizontal="center" vertical="center"/>
      <protection locked="0"/>
    </xf>
    <xf numFmtId="4" fontId="2" fillId="4" borderId="35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2" fillId="4" borderId="36" xfId="0" applyNumberFormat="1" applyFont="1" applyFill="1" applyBorder="1" applyAlignment="1">
      <alignment horizontal="center" vertical="center"/>
    </xf>
    <xf numFmtId="4" fontId="2" fillId="4" borderId="37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2" fillId="0" borderId="0" xfId="0" applyNumberFormat="1" applyFont="1" applyAlignment="1">
      <alignment horizontal="left" vertical="center" wrapText="1"/>
    </xf>
    <xf numFmtId="0" fontId="14" fillId="0" borderId="0" xfId="0" applyNumberFormat="1" applyFont="1" applyAlignment="1">
      <alignment vertical="center"/>
    </xf>
    <xf numFmtId="0" fontId="0" fillId="0" borderId="0" xfId="0" applyAlignment="1">
      <alignment horizontal="center" vertical="center" wrapText="1"/>
    </xf>
    <xf numFmtId="0" fontId="15" fillId="8" borderId="3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5" fillId="0" borderId="41" xfId="0" applyNumberFormat="1" applyFont="1" applyBorder="1" applyAlignment="1">
      <alignment horizontal="center" vertical="center" wrapText="1"/>
    </xf>
    <xf numFmtId="4" fontId="15" fillId="9" borderId="41" xfId="0" applyNumberFormat="1" applyFont="1" applyFill="1" applyBorder="1" applyAlignment="1">
      <alignment horizontal="center" vertical="center" wrapText="1"/>
    </xf>
    <xf numFmtId="4" fontId="15" fillId="10" borderId="41" xfId="0" applyNumberFormat="1" applyFont="1" applyFill="1" applyBorder="1" applyAlignment="1">
      <alignment horizontal="center" vertical="center" wrapText="1"/>
    </xf>
    <xf numFmtId="4" fontId="15" fillId="11" borderId="41" xfId="0" applyNumberFormat="1" applyFont="1" applyFill="1" applyBorder="1" applyAlignment="1">
      <alignment horizontal="center" vertical="center" wrapText="1"/>
    </xf>
    <xf numFmtId="4" fontId="15" fillId="12" borderId="41" xfId="0" applyNumberFormat="1" applyFont="1" applyFill="1" applyBorder="1" applyAlignment="1">
      <alignment horizontal="center" vertical="center" wrapText="1"/>
    </xf>
    <xf numFmtId="0" fontId="15" fillId="0" borderId="41" xfId="0" applyNumberFormat="1" applyFont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0" fillId="4" borderId="21" xfId="0" applyFont="1" applyFill="1" applyBorder="1" applyAlignment="1" applyProtection="1">
      <alignment horizontal="center" vertical="center"/>
    </xf>
    <xf numFmtId="49" fontId="15" fillId="13" borderId="38" xfId="0" applyNumberFormat="1" applyFont="1" applyFill="1" applyBorder="1" applyAlignment="1">
      <alignment horizontal="center" vertical="center" wrapText="1"/>
    </xf>
    <xf numFmtId="0" fontId="15" fillId="13" borderId="4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6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  <xf numFmtId="0" fontId="13" fillId="0" borderId="0" xfId="0" applyNumberFormat="1" applyFont="1" applyAlignment="1">
      <alignment horizontal="left" vertical="center" wrapText="1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ARHOUNI.K\AppData\Local\Microsoft\Windows\Temporary%20Internet%20Files\Content.IE5\6BW07I2P\test%20EV\somme%20si\Transmission%20prov%20EV%20Test%20somme%20s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bre"/>
      <sheetName val="Valorisation compta"/>
      <sheetName val="Tables"/>
      <sheetName val="Table_Val"/>
      <sheetName val="Feuil1"/>
      <sheetName val="Feuil2"/>
      <sheetName val="listesalariés"/>
      <sheetName val="HZO215"/>
      <sheetName val="TAB_RUB"/>
    </sheetNames>
    <sheetDataSet>
      <sheetData sheetId="0"/>
      <sheetData sheetId="1"/>
      <sheetData sheetId="2">
        <row r="1">
          <cell r="G1" t="str">
            <v>Code concatené DA</v>
          </cell>
          <cell r="H1" t="str">
            <v>Code DA</v>
          </cell>
          <cell r="I1" t="str">
            <v>Domaine d'activité</v>
          </cell>
          <cell r="J1" t="str">
            <v>Code Filiale</v>
          </cell>
          <cell r="L1" t="str">
            <v>Code concaténé</v>
          </cell>
          <cell r="M1" t="str">
            <v>Code Filiale</v>
          </cell>
          <cell r="N1" t="str">
            <v>Filiale</v>
          </cell>
          <cell r="O1" t="str">
            <v>Réseau</v>
          </cell>
          <cell r="P1" t="str">
            <v>Pôle</v>
          </cell>
        </row>
        <row r="2">
          <cell r="G2" t="str">
            <v>002G - STEF LOG LORRAINE SURG</v>
          </cell>
          <cell r="H2" t="str">
            <v>002G</v>
          </cell>
          <cell r="I2" t="str">
            <v>STEF LOG LORRAINE SURG</v>
          </cell>
          <cell r="J2" t="str">
            <v>002G</v>
          </cell>
          <cell r="L2" t="str">
            <v>002G - STEF Logistique LORRAINE</v>
          </cell>
          <cell r="M2" t="str">
            <v>002G</v>
          </cell>
          <cell r="N2" t="str">
            <v>STEF Logistique LORRAINE</v>
          </cell>
          <cell r="O2" t="str">
            <v>GMS</v>
          </cell>
          <cell r="P2" t="str">
            <v>POLE LOGISTIQUE</v>
          </cell>
          <cell r="T2" t="str">
            <v>00F4 - STEF LOG DIR CORA</v>
          </cell>
        </row>
        <row r="3">
          <cell r="G3" t="str">
            <v>002N - STEF LOG ATTON</v>
          </cell>
          <cell r="H3" t="str">
            <v>002N</v>
          </cell>
          <cell r="I3" t="str">
            <v>STEF LOG ATTON</v>
          </cell>
          <cell r="J3" t="str">
            <v>002N</v>
          </cell>
          <cell r="L3" t="str">
            <v>002N - STEF LOGISTIQUE ATTON</v>
          </cell>
          <cell r="M3" t="str">
            <v>002N</v>
          </cell>
          <cell r="N3" t="str">
            <v>STEF LOGISTIQUE ATTON</v>
          </cell>
          <cell r="O3" t="str">
            <v>GMS</v>
          </cell>
          <cell r="P3" t="str">
            <v>POLE LOGISTIQUE</v>
          </cell>
          <cell r="T3" t="str">
            <v>00K7 - STEF LOG MOULINS LES METZ</v>
          </cell>
        </row>
        <row r="4">
          <cell r="G4" t="str">
            <v>003L - STEF LOG TOURS</v>
          </cell>
          <cell r="H4" t="str">
            <v>003L</v>
          </cell>
          <cell r="I4" t="str">
            <v>STEF LOG TOURS</v>
          </cell>
          <cell r="J4" t="str">
            <v>003L</v>
          </cell>
          <cell r="L4" t="str">
            <v>0035 - STEF LOGISTIQUE TIGERY</v>
          </cell>
          <cell r="M4">
            <v>35</v>
          </cell>
          <cell r="N4" t="str">
            <v>STEF LOGISTIQUE TIGERY</v>
          </cell>
          <cell r="O4" t="str">
            <v>GMS</v>
          </cell>
          <cell r="P4" t="str">
            <v>POLE LOGISTIQUE</v>
          </cell>
          <cell r="T4" t="str">
            <v>00KC - STEF LOG WOIPPY</v>
          </cell>
        </row>
        <row r="5">
          <cell r="G5" t="str">
            <v>003R - STEF LOG TOURS ST PIERRE</v>
          </cell>
          <cell r="H5" t="str">
            <v>003R</v>
          </cell>
          <cell r="I5" t="str">
            <v>STEF LOG TOURS ST PIERRE</v>
          </cell>
          <cell r="J5" t="str">
            <v>003L</v>
          </cell>
          <cell r="L5" t="str">
            <v>003L - STEF Logistique TOURS</v>
          </cell>
          <cell r="M5" t="str">
            <v>003L</v>
          </cell>
          <cell r="N5" t="str">
            <v>STEF Logistique TOURS</v>
          </cell>
          <cell r="O5" t="str">
            <v>FRAIS / RESTAURATION</v>
          </cell>
          <cell r="P5" t="str">
            <v>POLE LOGISTIQUE</v>
          </cell>
        </row>
        <row r="6">
          <cell r="G6" t="str">
            <v>0061 - STEF LOG LE PLESSIS BELL</v>
          </cell>
          <cell r="H6">
            <v>61</v>
          </cell>
          <cell r="I6" t="str">
            <v>STEF LOG LE PLESSIS BELL</v>
          </cell>
          <cell r="J6">
            <v>61</v>
          </cell>
          <cell r="L6" t="str">
            <v>0061 - STEF Logistique LE PLESSI</v>
          </cell>
          <cell r="M6">
            <v>61</v>
          </cell>
          <cell r="N6" t="str">
            <v>STEF Logistique LE PLESSI</v>
          </cell>
          <cell r="O6" t="str">
            <v>FRAIS / RESTAURATION</v>
          </cell>
          <cell r="P6" t="str">
            <v>POLE LOGISTIQUE</v>
          </cell>
        </row>
        <row r="7">
          <cell r="G7" t="str">
            <v>0068 - STEF LOG ST SEVER</v>
          </cell>
          <cell r="H7">
            <v>68</v>
          </cell>
          <cell r="I7" t="str">
            <v>STEF LOG ST SEVER</v>
          </cell>
          <cell r="J7">
            <v>68</v>
          </cell>
          <cell r="L7" t="str">
            <v>0068 - STEF Logistique ST SEVER</v>
          </cell>
          <cell r="M7">
            <v>68</v>
          </cell>
          <cell r="N7" t="str">
            <v>STEF Logistique ST SEVER</v>
          </cell>
          <cell r="O7" t="str">
            <v>SURGELES</v>
          </cell>
          <cell r="P7" t="str">
            <v>POLE LOGISTIQUE</v>
          </cell>
        </row>
        <row r="8">
          <cell r="G8" t="str">
            <v>006K - STEF LOG ARNAGE ETS</v>
          </cell>
          <cell r="H8" t="str">
            <v>006K</v>
          </cell>
          <cell r="I8" t="str">
            <v>STEF LOG ARNAGE ETS</v>
          </cell>
          <cell r="J8" t="str">
            <v>007P</v>
          </cell>
          <cell r="L8" t="str">
            <v>007P - STEF Logistique ARNAGE</v>
          </cell>
          <cell r="M8" t="str">
            <v>007P</v>
          </cell>
          <cell r="N8" t="str">
            <v>STEF Logistique ARNAGE</v>
          </cell>
          <cell r="O8" t="str">
            <v>GMS</v>
          </cell>
          <cell r="P8" t="str">
            <v>POLE LOGISTIQUE</v>
          </cell>
        </row>
        <row r="9">
          <cell r="G9" t="str">
            <v>00F4 - STEF LOG DIR CORA</v>
          </cell>
          <cell r="H9" t="str">
            <v>00F4</v>
          </cell>
          <cell r="I9" t="str">
            <v>STEF LOG DIR CORA</v>
          </cell>
          <cell r="J9" t="str">
            <v>00K7</v>
          </cell>
          <cell r="L9" t="str">
            <v>00G7 - STEF LOGISTIQUE SORGUES</v>
          </cell>
          <cell r="M9" t="str">
            <v>00G7</v>
          </cell>
          <cell r="N9" t="str">
            <v>STEF LOGISTIQUE SORGUES</v>
          </cell>
          <cell r="O9" t="str">
            <v>GMS</v>
          </cell>
          <cell r="P9" t="str">
            <v>POLE LOGISTIQUE</v>
          </cell>
        </row>
        <row r="10">
          <cell r="G10" t="str">
            <v>00H3 - STEF LOG LESQUIN</v>
          </cell>
          <cell r="H10" t="str">
            <v>00H3</v>
          </cell>
          <cell r="I10" t="str">
            <v>STEF LOG LESQUIN</v>
          </cell>
          <cell r="J10" t="str">
            <v>00H3</v>
          </cell>
          <cell r="L10" t="str">
            <v>00H3 - STEF Logistique LESQUIN</v>
          </cell>
          <cell r="M10" t="str">
            <v>00H3</v>
          </cell>
          <cell r="N10" t="str">
            <v>STEF Logistique LESQUIN</v>
          </cell>
          <cell r="O10" t="str">
            <v>GMS</v>
          </cell>
          <cell r="P10" t="str">
            <v>POLE LOGISTIQUE</v>
          </cell>
        </row>
        <row r="11">
          <cell r="G11" t="str">
            <v>00H4 - STEF LOG DF GIVORS</v>
          </cell>
          <cell r="H11" t="str">
            <v>00H4</v>
          </cell>
          <cell r="I11" t="str">
            <v>STEF LOG DF GIVORS</v>
          </cell>
          <cell r="J11" t="str">
            <v>00H8</v>
          </cell>
          <cell r="L11" t="str">
            <v>00H8 - STEF LOGISTIQUE GIVORS</v>
          </cell>
          <cell r="M11" t="str">
            <v>00H8</v>
          </cell>
          <cell r="N11" t="str">
            <v>STEF LOGISTIQUE GIVORS</v>
          </cell>
          <cell r="O11" t="str">
            <v>FRAIS / RESTAURATION</v>
          </cell>
          <cell r="P11" t="str">
            <v>POLE LOGISTIQUE</v>
          </cell>
        </row>
        <row r="12">
          <cell r="G12" t="str">
            <v>00H8 - STEF LOG GIVORS</v>
          </cell>
          <cell r="H12" t="str">
            <v>00H8</v>
          </cell>
          <cell r="I12" t="str">
            <v>STEF LOG GIVORS</v>
          </cell>
          <cell r="J12" t="str">
            <v>00H8</v>
          </cell>
          <cell r="L12" t="str">
            <v>00K7 - STEF Logistique MOULINS L</v>
          </cell>
          <cell r="M12" t="str">
            <v>00K7</v>
          </cell>
          <cell r="N12" t="str">
            <v>STEF Logistique MOULINS L</v>
          </cell>
          <cell r="O12" t="str">
            <v>GMS</v>
          </cell>
          <cell r="P12" t="str">
            <v>POLE LOGISTIQUE</v>
          </cell>
        </row>
        <row r="13">
          <cell r="G13" t="str">
            <v>00K7 - STEF LOG MOULINS LES METZ</v>
          </cell>
          <cell r="H13" t="str">
            <v>00K7</v>
          </cell>
          <cell r="I13" t="str">
            <v>STEF LOG MOULINS LES METZ</v>
          </cell>
          <cell r="J13" t="str">
            <v>00K7</v>
          </cell>
          <cell r="L13" t="str">
            <v>00R8 - STEF Logistique NIORT</v>
          </cell>
          <cell r="M13" t="str">
            <v>00R8</v>
          </cell>
          <cell r="N13" t="str">
            <v>STEF Logistique NIORT</v>
          </cell>
          <cell r="O13" t="str">
            <v>FRAIS / RESTAURATION</v>
          </cell>
          <cell r="P13" t="str">
            <v>POLE LOGISTIQUE</v>
          </cell>
        </row>
        <row r="14">
          <cell r="G14" t="str">
            <v>00R8 - STEF LOG NIORT</v>
          </cell>
          <cell r="H14" t="str">
            <v>00R8</v>
          </cell>
          <cell r="I14" t="str">
            <v>STEF LOG NIORT</v>
          </cell>
          <cell r="J14" t="str">
            <v>00R8</v>
          </cell>
          <cell r="L14" t="str">
            <v>00V9 - STEF Logistique TOUSSIEU</v>
          </cell>
          <cell r="M14" t="str">
            <v>00V9</v>
          </cell>
          <cell r="N14" t="str">
            <v>STEF Logistique TOUSSIEU</v>
          </cell>
          <cell r="O14" t="str">
            <v>GMS</v>
          </cell>
          <cell r="P14" t="str">
            <v>POLE LOGISTIQUE</v>
          </cell>
        </row>
        <row r="15">
          <cell r="G15" t="str">
            <v>00S2 - STEF LOG BRIGNAIS NORD</v>
          </cell>
          <cell r="H15" t="str">
            <v>00S2</v>
          </cell>
          <cell r="I15" t="str">
            <v>STEF LOG BRIGNAIS NORD</v>
          </cell>
          <cell r="J15" t="str">
            <v>00V9</v>
          </cell>
          <cell r="L15" t="str">
            <v>0104 - STEF LOGISTIQUE SALON DE</v>
          </cell>
          <cell r="M15">
            <v>104</v>
          </cell>
          <cell r="N15" t="str">
            <v>STEF LOGISTIQUE SALON DE</v>
          </cell>
          <cell r="O15" t="str">
            <v>RESTAURATION</v>
          </cell>
          <cell r="P15" t="str">
            <v>POLE LOGISTIQUE</v>
          </cell>
        </row>
        <row r="16">
          <cell r="G16" t="str">
            <v>00SA - STEF LOG ST GENIS LAVAL</v>
          </cell>
          <cell r="H16" t="str">
            <v>00SA</v>
          </cell>
          <cell r="I16" t="str">
            <v>STEF LOG ST GENIS LAVAL</v>
          </cell>
          <cell r="J16" t="str">
            <v>00V9</v>
          </cell>
          <cell r="L16" t="str">
            <v>0463 - STEF LOGISTIQUE NEMOURS</v>
          </cell>
          <cell r="M16">
            <v>463</v>
          </cell>
          <cell r="N16" t="str">
            <v>STEF LOGISTIQUE NEMOURS</v>
          </cell>
          <cell r="O16" t="str">
            <v>FRAIS / RESTAURATION</v>
          </cell>
          <cell r="P16" t="str">
            <v>POLE LOGISTIQUE</v>
          </cell>
        </row>
        <row r="17">
          <cell r="G17" t="str">
            <v>00V2 - STEF LOG BRIGNAIS SUD</v>
          </cell>
          <cell r="H17" t="str">
            <v>00V2</v>
          </cell>
          <cell r="I17" t="str">
            <v>STEF LOG BRIGNAIS SUD</v>
          </cell>
          <cell r="J17" t="str">
            <v>00H8</v>
          </cell>
          <cell r="L17" t="str">
            <v>0517 - STEF LOGISTIQUE BAIN DE B</v>
          </cell>
          <cell r="M17">
            <v>517</v>
          </cell>
          <cell r="N17" t="str">
            <v>STEF LOGISTIQUE BAIN DE B</v>
          </cell>
          <cell r="O17" t="str">
            <v>GMS</v>
          </cell>
          <cell r="P17" t="str">
            <v>POLE LOGISTIQUE</v>
          </cell>
        </row>
        <row r="18">
          <cell r="G18" t="str">
            <v>00V9 - STEF LOG TOUSSIEU</v>
          </cell>
          <cell r="H18" t="str">
            <v>00V9</v>
          </cell>
          <cell r="I18" t="str">
            <v>STEF LOG TOUSSIEU</v>
          </cell>
          <cell r="J18" t="str">
            <v>00V9</v>
          </cell>
          <cell r="L18" t="str">
            <v>0518 - STEF TEMPERE ET SEC ALIME</v>
          </cell>
          <cell r="M18">
            <v>518</v>
          </cell>
          <cell r="N18" t="str">
            <v>STEF TEMPERE ET SEC ALIME</v>
          </cell>
          <cell r="O18" t="str">
            <v>SURGELES</v>
          </cell>
          <cell r="P18" t="str">
            <v>POLE LOGISTIQUE</v>
          </cell>
        </row>
        <row r="19">
          <cell r="C19" t="str">
            <v>Lundi au dimanche</v>
          </cell>
          <cell r="G19" t="str">
            <v>0104 - STEF LOG SALON PROVENCE</v>
          </cell>
          <cell r="H19">
            <v>104</v>
          </cell>
          <cell r="I19" t="str">
            <v>STEF LOG SALON PROVENCE</v>
          </cell>
          <cell r="J19">
            <v>104</v>
          </cell>
          <cell r="L19" t="str">
            <v>0548 - STEF LOGISTIQUE SANTE</v>
          </cell>
          <cell r="M19">
            <v>548</v>
          </cell>
          <cell r="N19" t="str">
            <v>STEF LOGISTIQUE SANTE</v>
          </cell>
          <cell r="O19" t="str">
            <v>SURGELES</v>
          </cell>
          <cell r="P19" t="str">
            <v>POLE LOGISTIQUE</v>
          </cell>
        </row>
        <row r="20">
          <cell r="C20" t="str">
            <v>Dimanche au samedi</v>
          </cell>
          <cell r="G20" t="str">
            <v>0134 - STEF LOG SALON</v>
          </cell>
          <cell r="H20">
            <v>134</v>
          </cell>
          <cell r="I20" t="str">
            <v>STEF LOG SALON</v>
          </cell>
          <cell r="J20">
            <v>104</v>
          </cell>
          <cell r="L20" t="str">
            <v>0567 - STEF Logistique  Distribu</v>
          </cell>
          <cell r="M20">
            <v>567</v>
          </cell>
          <cell r="N20" t="str">
            <v>STEF Logistique  Distribu</v>
          </cell>
          <cell r="O20" t="str">
            <v>GMS</v>
          </cell>
          <cell r="P20" t="str">
            <v>POLE LOGISTIQUE</v>
          </cell>
        </row>
        <row r="21">
          <cell r="G21" t="str">
            <v>0136 - STEF LOG ANGERS</v>
          </cell>
          <cell r="H21">
            <v>136</v>
          </cell>
          <cell r="I21" t="str">
            <v>STEF LOG ANGERS</v>
          </cell>
          <cell r="J21">
            <v>104</v>
          </cell>
          <cell r="L21" t="str">
            <v>0576 - STEF TRANSPORT MONTSOULT</v>
          </cell>
          <cell r="M21">
            <v>576</v>
          </cell>
          <cell r="N21" t="str">
            <v>STEF TRANSPORT MONTSOULT</v>
          </cell>
          <cell r="O21" t="str">
            <v>SURGELES</v>
          </cell>
          <cell r="P21" t="str">
            <v>POLE LOGISTIQUE</v>
          </cell>
        </row>
        <row r="22">
          <cell r="G22" t="str">
            <v>0137 - STEF LOG CLERMONT</v>
          </cell>
          <cell r="H22">
            <v>137</v>
          </cell>
          <cell r="I22" t="str">
            <v>STEF LOG CLERMONT</v>
          </cell>
          <cell r="J22">
            <v>104</v>
          </cell>
          <cell r="L22" t="str">
            <v>0579 - STEF Logistique CERGY</v>
          </cell>
          <cell r="M22">
            <v>579</v>
          </cell>
          <cell r="N22" t="str">
            <v>STEF Logistique CERGY</v>
          </cell>
          <cell r="O22" t="str">
            <v>GMS</v>
          </cell>
          <cell r="P22" t="str">
            <v>POLE LOGISTIQUE</v>
          </cell>
        </row>
        <row r="23">
          <cell r="G23" t="str">
            <v>035T - STEF LOG TIGERY FRAIS</v>
          </cell>
          <cell r="H23" t="str">
            <v>035T</v>
          </cell>
          <cell r="I23" t="str">
            <v>STEF LOG TIGERY FRAIS</v>
          </cell>
          <cell r="J23">
            <v>35</v>
          </cell>
          <cell r="L23" t="str">
            <v>0580 - STEF Logistique VENISSIEU</v>
          </cell>
          <cell r="M23">
            <v>580</v>
          </cell>
          <cell r="N23" t="str">
            <v>STEF Logistique VENISSIEU</v>
          </cell>
          <cell r="O23" t="str">
            <v>GMS</v>
          </cell>
          <cell r="P23" t="str">
            <v>POLE LOGISTIQUE</v>
          </cell>
        </row>
        <row r="24">
          <cell r="G24" t="str">
            <v>035U - STEF LOG. TIGERY</v>
          </cell>
          <cell r="H24" t="str">
            <v>035U</v>
          </cell>
          <cell r="I24" t="str">
            <v>STEF LOG. TIGERY</v>
          </cell>
          <cell r="J24">
            <v>35</v>
          </cell>
          <cell r="L24" t="str">
            <v>0581 - STEF LOGISTIQUE</v>
          </cell>
          <cell r="M24">
            <v>581</v>
          </cell>
          <cell r="N24" t="str">
            <v>STEF LOGISTIQUE</v>
          </cell>
          <cell r="O24" t="str">
            <v>DIRECTION LOGISTIQUE</v>
          </cell>
          <cell r="P24" t="str">
            <v>POLE LOGISTIQUE</v>
          </cell>
        </row>
        <row r="25">
          <cell r="G25" t="str">
            <v>0517 - STEF LOG BAIN DE BRETAGNE</v>
          </cell>
          <cell r="H25">
            <v>517</v>
          </cell>
          <cell r="I25" t="str">
            <v>STEF LOG BAIN DE BRETAGNE</v>
          </cell>
          <cell r="J25">
            <v>517</v>
          </cell>
          <cell r="L25" t="str">
            <v>0582 - STEF Logistique Distribut</v>
          </cell>
          <cell r="M25">
            <v>582</v>
          </cell>
          <cell r="N25" t="str">
            <v>STEF Logistique Distribut</v>
          </cell>
          <cell r="O25" t="str">
            <v>GMS</v>
          </cell>
          <cell r="P25" t="str">
            <v>POLE LOGISTIQUE</v>
          </cell>
        </row>
        <row r="26">
          <cell r="G26" t="str">
            <v>051B - STEF T&amp;SA GRAND QUEVILLY</v>
          </cell>
          <cell r="H26" t="str">
            <v>051B</v>
          </cell>
          <cell r="I26" t="str">
            <v>STEF T&amp;SA GRAND QUEVILLY</v>
          </cell>
          <cell r="J26">
            <v>518</v>
          </cell>
          <cell r="L26" t="str">
            <v>0583 - STEF LOGISTIQUE PLOUENAN</v>
          </cell>
          <cell r="M26">
            <v>583</v>
          </cell>
          <cell r="N26" t="str">
            <v>STEF LOGISTIQUE PLOUENAN</v>
          </cell>
          <cell r="O26" t="str">
            <v>SURGELES</v>
          </cell>
          <cell r="P26" t="str">
            <v>POLE LOGISTIQUE</v>
          </cell>
        </row>
        <row r="27">
          <cell r="G27" t="str">
            <v>051D - STEF DIR T&amp;SA</v>
          </cell>
          <cell r="H27" t="str">
            <v>051D</v>
          </cell>
          <cell r="I27" t="str">
            <v>STEF DIR T&amp;SA</v>
          </cell>
          <cell r="J27">
            <v>518</v>
          </cell>
          <cell r="L27" t="str">
            <v>0590 - STEF LOGISTIQUE AURICE</v>
          </cell>
          <cell r="M27">
            <v>590</v>
          </cell>
          <cell r="N27" t="str">
            <v>STEF LOGISTIQUE AURICE</v>
          </cell>
          <cell r="O27" t="str">
            <v>SURGELES</v>
          </cell>
          <cell r="P27" t="str">
            <v>POLE LOGISTIQUE</v>
          </cell>
        </row>
        <row r="28">
          <cell r="G28" t="str">
            <v>0526 - STEF LOG PESSAC</v>
          </cell>
          <cell r="H28">
            <v>526</v>
          </cell>
          <cell r="I28" t="str">
            <v>STEF LOG PESSAC</v>
          </cell>
          <cell r="J28">
            <v>593</v>
          </cell>
          <cell r="L28" t="str">
            <v>0591 - STEF Logistique ROUEN</v>
          </cell>
          <cell r="M28">
            <v>591</v>
          </cell>
          <cell r="N28" t="str">
            <v>STEF Logistique ROUEN</v>
          </cell>
          <cell r="O28" t="str">
            <v>GMS</v>
          </cell>
          <cell r="P28" t="str">
            <v>POLE LOGISTIQUE</v>
          </cell>
        </row>
        <row r="29">
          <cell r="G29" t="str">
            <v>0548 - STEF LOG SANTE</v>
          </cell>
          <cell r="H29">
            <v>548</v>
          </cell>
          <cell r="I29" t="str">
            <v>STEF LOG SANTE</v>
          </cell>
          <cell r="J29">
            <v>548</v>
          </cell>
          <cell r="L29" t="str">
            <v>0592 - STEF LOGISTIQUE SAINT DIZ</v>
          </cell>
          <cell r="M29">
            <v>592</v>
          </cell>
          <cell r="N29" t="str">
            <v>STEF LOGISTIQUE SAINT DIZ</v>
          </cell>
          <cell r="O29" t="str">
            <v>SURGELES</v>
          </cell>
          <cell r="P29" t="str">
            <v>POLE LOGISTIQUE</v>
          </cell>
        </row>
        <row r="30">
          <cell r="G30" t="str">
            <v>0567 - STEF LOG  DISTRIBUTION M</v>
          </cell>
          <cell r="H30">
            <v>567</v>
          </cell>
          <cell r="I30" t="str">
            <v>STEF LOG  DISTRIBUTION M</v>
          </cell>
          <cell r="J30">
            <v>567</v>
          </cell>
          <cell r="L30" t="str">
            <v>0593 - STEF LOGISTIQUE PESSAC</v>
          </cell>
          <cell r="M30">
            <v>593</v>
          </cell>
          <cell r="N30" t="str">
            <v>STEF LOGISTIQUE PESSAC</v>
          </cell>
          <cell r="O30" t="str">
            <v>GMS</v>
          </cell>
          <cell r="P30" t="str">
            <v>POLE LOGISTIQUE</v>
          </cell>
        </row>
        <row r="31">
          <cell r="G31" t="str">
            <v>0576 - STEF TRP MONTSOULT</v>
          </cell>
          <cell r="H31">
            <v>576</v>
          </cell>
          <cell r="I31" t="str">
            <v>STEF TRP MONTSOULT</v>
          </cell>
          <cell r="J31">
            <v>576</v>
          </cell>
          <cell r="L31" t="str">
            <v>595 - STEF TSA RHONE ALPES</v>
          </cell>
          <cell r="M31" t="str">
            <v>595</v>
          </cell>
          <cell r="N31" t="str">
            <v>STEF TSA RHONE ALPES</v>
          </cell>
          <cell r="O31" t="str">
            <v>FRAIS / RESTAURATION</v>
          </cell>
          <cell r="P31" t="str">
            <v>POLE LOGISTIQUE</v>
          </cell>
        </row>
        <row r="32">
          <cell r="G32" t="str">
            <v>0579 - STEF LOG CERGY</v>
          </cell>
          <cell r="H32">
            <v>579</v>
          </cell>
          <cell r="I32" t="str">
            <v>STEF LOG CERGY</v>
          </cell>
          <cell r="J32">
            <v>579</v>
          </cell>
          <cell r="L32" t="str">
            <v>0596 - STEF LOGISTIQUE BOURGOGNE</v>
          </cell>
          <cell r="M32">
            <v>596</v>
          </cell>
          <cell r="N32" t="str">
            <v>STEF LOGISTIQUE BOURGOGNE</v>
          </cell>
          <cell r="O32" t="str">
            <v>GMS</v>
          </cell>
          <cell r="P32" t="str">
            <v>POLE LOGISTIQUE</v>
          </cell>
        </row>
        <row r="33">
          <cell r="B33">
            <v>201701</v>
          </cell>
          <cell r="G33" t="str">
            <v>0580 - STEF LOG VENISSIEUX</v>
          </cell>
          <cell r="H33">
            <v>580</v>
          </cell>
          <cell r="I33" t="str">
            <v>STEF LOG VENISSIEUX</v>
          </cell>
          <cell r="J33">
            <v>580</v>
          </cell>
          <cell r="L33" t="str">
            <v>0597 - STEF Logistique Distribut</v>
          </cell>
          <cell r="M33">
            <v>597</v>
          </cell>
          <cell r="N33" t="str">
            <v>STEF Logistique Distribut</v>
          </cell>
          <cell r="O33" t="str">
            <v>GMS</v>
          </cell>
          <cell r="P33" t="str">
            <v>POLE LOGISTIQUE</v>
          </cell>
        </row>
        <row r="34">
          <cell r="G34" t="str">
            <v>0582 - STEF LOGISTIQUE DISTRIBU</v>
          </cell>
          <cell r="H34">
            <v>582</v>
          </cell>
          <cell r="I34" t="str">
            <v>STEF LOGISTIQUE DISTRIBU</v>
          </cell>
          <cell r="J34">
            <v>582</v>
          </cell>
          <cell r="L34" t="str">
            <v>070N - STEF LOGISTIQUE MONTBARTI</v>
          </cell>
          <cell r="M34" t="str">
            <v>070N</v>
          </cell>
          <cell r="N34" t="str">
            <v>STEF LOGISTIQUE MONTBARTI</v>
          </cell>
          <cell r="O34" t="str">
            <v>GMS</v>
          </cell>
          <cell r="P34" t="str">
            <v>POLE LOGISTIQUE</v>
          </cell>
        </row>
        <row r="35">
          <cell r="G35" t="str">
            <v>0583 - STEF LOG PLOUENAN</v>
          </cell>
          <cell r="H35">
            <v>583</v>
          </cell>
          <cell r="I35" t="str">
            <v>STEF LOG PLOUENAN</v>
          </cell>
          <cell r="J35">
            <v>583</v>
          </cell>
          <cell r="L35" t="str">
            <v>0760 - STEF LOGISTIQUE BONDOUFLE</v>
          </cell>
          <cell r="M35">
            <v>760</v>
          </cell>
          <cell r="N35" t="str">
            <v>STEF LOGISTIQUE BONDOUFLE</v>
          </cell>
          <cell r="O35" t="str">
            <v>FRAIS / RESTAURATION</v>
          </cell>
          <cell r="P35" t="str">
            <v>POLE LOGISTIQUE</v>
          </cell>
        </row>
        <row r="36">
          <cell r="G36" t="str">
            <v>058A - STEF LOG SCES CENTRAUX</v>
          </cell>
          <cell r="H36" t="str">
            <v>058A</v>
          </cell>
          <cell r="I36" t="str">
            <v>STEF LOG SCES CENTRAUX</v>
          </cell>
          <cell r="J36">
            <v>581</v>
          </cell>
          <cell r="L36" t="str">
            <v>0800 - STEF Logistique NORD</v>
          </cell>
          <cell r="M36">
            <v>800</v>
          </cell>
          <cell r="N36" t="str">
            <v>STEF Logistique NORD</v>
          </cell>
          <cell r="O36" t="str">
            <v>SURGELES</v>
          </cell>
          <cell r="P36" t="str">
            <v>POLE LOGISTIQUE</v>
          </cell>
        </row>
        <row r="37">
          <cell r="G37" t="str">
            <v>058B - STEF LOG COM MID MARKET</v>
          </cell>
          <cell r="H37" t="str">
            <v>058B</v>
          </cell>
          <cell r="I37" t="str">
            <v>STEF LOG COM MID MARKET</v>
          </cell>
          <cell r="J37">
            <v>581</v>
          </cell>
          <cell r="L37" t="str">
            <v>0810 - STEF Logistique MONTSOULT</v>
          </cell>
          <cell r="M37">
            <v>810</v>
          </cell>
          <cell r="N37" t="str">
            <v>STEF Logistique MONTSOULT</v>
          </cell>
          <cell r="O37" t="str">
            <v>SURGELES</v>
          </cell>
          <cell r="P37" t="str">
            <v>POLE LOGISTIQUE</v>
          </cell>
        </row>
        <row r="38">
          <cell r="G38" t="str">
            <v>058G - STEF LOG DO GMS</v>
          </cell>
          <cell r="H38" t="str">
            <v>058G</v>
          </cell>
          <cell r="I38" t="str">
            <v>STEF LOG DO GMS</v>
          </cell>
          <cell r="J38">
            <v>581</v>
          </cell>
          <cell r="L38" t="str">
            <v>0815 - STEF Logistique VITRY</v>
          </cell>
          <cell r="M38">
            <v>815</v>
          </cell>
          <cell r="N38" t="str">
            <v>STEF Logistique VITRY</v>
          </cell>
          <cell r="O38" t="str">
            <v>SURGELES</v>
          </cell>
          <cell r="P38" t="str">
            <v>POLE LOGISTIQUE</v>
          </cell>
        </row>
        <row r="39">
          <cell r="G39" t="str">
            <v>058H - STEF LOG DO FRAIS RHF</v>
          </cell>
          <cell r="H39" t="str">
            <v>058H</v>
          </cell>
          <cell r="I39" t="str">
            <v>STEF LOG DO FRAIS RHF</v>
          </cell>
          <cell r="J39">
            <v>581</v>
          </cell>
          <cell r="L39" t="str">
            <v>0820 - STEF Logistique BRETAGNE</v>
          </cell>
          <cell r="M39">
            <v>820</v>
          </cell>
          <cell r="N39" t="str">
            <v>STEF Logistique BRETAGNE</v>
          </cell>
          <cell r="O39" t="str">
            <v>SURGELES</v>
          </cell>
          <cell r="P39" t="str">
            <v>POLE LOGISTIQUE</v>
          </cell>
        </row>
        <row r="40">
          <cell r="G40" t="str">
            <v>058J - STEF LOG DIR CASINO &amp; HD</v>
          </cell>
          <cell r="H40" t="str">
            <v>058J</v>
          </cell>
          <cell r="I40" t="str">
            <v>STEF LOG DIR CASINO &amp; HD</v>
          </cell>
          <cell r="J40">
            <v>581</v>
          </cell>
          <cell r="L40" t="str">
            <v>0830 - STEF Logistique BRETAGNE</v>
          </cell>
          <cell r="M40">
            <v>830</v>
          </cell>
          <cell r="N40" t="str">
            <v>STEF Logistique BRETAGNE</v>
          </cell>
          <cell r="O40" t="str">
            <v>SURGELES</v>
          </cell>
          <cell r="P40" t="str">
            <v>POLE LOGISTIQUE</v>
          </cell>
        </row>
        <row r="41">
          <cell r="G41" t="str">
            <v>058Q - STEF LOG APPRO</v>
          </cell>
          <cell r="H41" t="str">
            <v>058Q</v>
          </cell>
          <cell r="I41" t="str">
            <v>STEF LOG APPRO</v>
          </cell>
          <cell r="J41">
            <v>581</v>
          </cell>
          <cell r="L41" t="str">
            <v>0845 - STEF Logistique NORMANDIE</v>
          </cell>
          <cell r="M41">
            <v>845</v>
          </cell>
          <cell r="N41" t="str">
            <v>STEF Logistique NORMANDIE</v>
          </cell>
          <cell r="O41" t="str">
            <v>SURGELES</v>
          </cell>
          <cell r="P41" t="str">
            <v>POLE LOGISTIQUE</v>
          </cell>
        </row>
        <row r="42">
          <cell r="G42" t="str">
            <v>058U - DIR ACTIVITE SURGELE</v>
          </cell>
          <cell r="H42" t="str">
            <v>058U</v>
          </cell>
          <cell r="I42" t="str">
            <v>DIR ACTIVITE SURGELE</v>
          </cell>
          <cell r="J42">
            <v>581</v>
          </cell>
          <cell r="L42" t="str">
            <v>0850 - STEF Logistique PAYS DE L</v>
          </cell>
          <cell r="M42">
            <v>850</v>
          </cell>
          <cell r="N42" t="str">
            <v>STEF Logistique PAYS DE L</v>
          </cell>
          <cell r="O42" t="str">
            <v>SURGELES</v>
          </cell>
          <cell r="P42" t="str">
            <v>POLE LOGISTIQUE</v>
          </cell>
        </row>
        <row r="43">
          <cell r="G43" t="str">
            <v>058W - STEF LOG DA RHF</v>
          </cell>
          <cell r="H43" t="str">
            <v>058W</v>
          </cell>
          <cell r="I43" t="str">
            <v>STEF LOG DA RHF</v>
          </cell>
          <cell r="J43">
            <v>581</v>
          </cell>
          <cell r="L43" t="str">
            <v>0870 - STEF LOG MIDI PYRENEES LI</v>
          </cell>
          <cell r="M43">
            <v>870</v>
          </cell>
          <cell r="N43" t="str">
            <v>STEF LOG MIDI PYRENEES LI</v>
          </cell>
          <cell r="O43" t="str">
            <v>SURGELES</v>
          </cell>
          <cell r="P43" t="str">
            <v>POLE LOGISTIQUE</v>
          </cell>
        </row>
        <row r="44">
          <cell r="G44" t="str">
            <v>058Y - STEF LOG DIR PROJ PICARD</v>
          </cell>
          <cell r="H44" t="str">
            <v>058Y</v>
          </cell>
          <cell r="I44" t="str">
            <v>STEF LOG DIR PROJ PICARD</v>
          </cell>
          <cell r="J44">
            <v>581</v>
          </cell>
          <cell r="L44" t="str">
            <v>0875 - STEF RESTAURATION FRANCE</v>
          </cell>
          <cell r="M44">
            <v>875</v>
          </cell>
          <cell r="N44" t="str">
            <v>STEF RESTAURATION FRANCE</v>
          </cell>
          <cell r="O44" t="str">
            <v>FRAIS / RESTAURATION</v>
          </cell>
          <cell r="P44" t="str">
            <v>POLE LOGISTIQUE</v>
          </cell>
        </row>
        <row r="45">
          <cell r="G45" t="str">
            <v>0590 - STEF LOG AURICE</v>
          </cell>
          <cell r="H45">
            <v>590</v>
          </cell>
          <cell r="I45" t="str">
            <v>STEF LOG AURICE</v>
          </cell>
          <cell r="J45">
            <v>590</v>
          </cell>
          <cell r="L45" t="str">
            <v>0880 - STEF Logistique MEDITERRA</v>
          </cell>
          <cell r="M45">
            <v>880</v>
          </cell>
          <cell r="N45" t="str">
            <v>STEF Logistique MEDITERRA</v>
          </cell>
          <cell r="O45" t="str">
            <v>SURGELES</v>
          </cell>
          <cell r="P45" t="str">
            <v>POLE LOGISTIQUE</v>
          </cell>
        </row>
        <row r="46">
          <cell r="G46" t="str">
            <v>0591 - STEF LOG ROUEN</v>
          </cell>
          <cell r="H46">
            <v>591</v>
          </cell>
          <cell r="I46" t="str">
            <v>STEF LOG ROUEN</v>
          </cell>
          <cell r="J46">
            <v>591</v>
          </cell>
          <cell r="L46" t="str">
            <v>0886 - STEF Logistique AIX</v>
          </cell>
          <cell r="M46">
            <v>886</v>
          </cell>
          <cell r="N46" t="str">
            <v>STEF Logistique AIX</v>
          </cell>
          <cell r="O46" t="str">
            <v>GMS</v>
          </cell>
          <cell r="P46" t="str">
            <v>POLE LOGISTIQUE</v>
          </cell>
        </row>
        <row r="47">
          <cell r="G47" t="str">
            <v>0592 - STEF LOG ST DIZIER</v>
          </cell>
          <cell r="H47">
            <v>592</v>
          </cell>
          <cell r="I47" t="str">
            <v>STEF LOG ST DIZIER</v>
          </cell>
          <cell r="J47">
            <v>592</v>
          </cell>
          <cell r="L47" t="str">
            <v>0890 - STEF Logistique RHONE ALP</v>
          </cell>
          <cell r="M47">
            <v>890</v>
          </cell>
          <cell r="N47" t="str">
            <v>STEF Logistique RHONE ALP</v>
          </cell>
          <cell r="O47" t="str">
            <v>SURGELES</v>
          </cell>
          <cell r="P47" t="str">
            <v>POLE LOGISTIQUE</v>
          </cell>
        </row>
        <row r="48">
          <cell r="G48" t="str">
            <v>0597 - STEF LOG Distrib VITRY</v>
          </cell>
          <cell r="H48">
            <v>597</v>
          </cell>
          <cell r="I48" t="str">
            <v>STEF LOG Distrib VITRY</v>
          </cell>
          <cell r="J48">
            <v>597</v>
          </cell>
          <cell r="L48" t="str">
            <v>0895 - STEF Logistique ALSACE</v>
          </cell>
          <cell r="M48">
            <v>895</v>
          </cell>
          <cell r="N48" t="str">
            <v>STEF Logistique ALSACE</v>
          </cell>
          <cell r="O48" t="str">
            <v>SURGELES</v>
          </cell>
          <cell r="P48" t="str">
            <v>POLE LOGISTIQUE</v>
          </cell>
        </row>
        <row r="49">
          <cell r="G49" t="str">
            <v>0598 - STEF LOG CUSTINES</v>
          </cell>
          <cell r="H49">
            <v>598</v>
          </cell>
          <cell r="I49" t="str">
            <v>STEF LOG CUSTINES</v>
          </cell>
          <cell r="J49" t="str">
            <v>002N</v>
          </cell>
          <cell r="L49" t="str">
            <v>00WG - STEF Logistique Chaponnay</v>
          </cell>
          <cell r="M49" t="str">
            <v>00WG</v>
          </cell>
          <cell r="N49" t="str">
            <v>STEF Logistique Chaponnay</v>
          </cell>
          <cell r="O49" t="str">
            <v>FTSA</v>
          </cell>
          <cell r="P49" t="str">
            <v>POLE LOGISTIQUE</v>
          </cell>
        </row>
        <row r="50">
          <cell r="G50" t="str">
            <v>059A - STEF LOG LAUQUE</v>
          </cell>
          <cell r="H50" t="str">
            <v>059A</v>
          </cell>
          <cell r="I50" t="str">
            <v>STEF LOG LAUQUE</v>
          </cell>
          <cell r="J50">
            <v>590</v>
          </cell>
        </row>
        <row r="51">
          <cell r="G51" t="str">
            <v>059H - STEF LOG LUDRES</v>
          </cell>
          <cell r="H51" t="str">
            <v>059H</v>
          </cell>
          <cell r="I51" t="str">
            <v>STEF LOG LUDRES</v>
          </cell>
          <cell r="J51">
            <v>592</v>
          </cell>
        </row>
        <row r="52">
          <cell r="G52" t="str">
            <v>059M - STEF LOG MARSANNAY</v>
          </cell>
          <cell r="H52" t="str">
            <v>059M</v>
          </cell>
          <cell r="I52" t="str">
            <v>STEF LOG MARSANNAY</v>
          </cell>
          <cell r="J52">
            <v>596</v>
          </cell>
        </row>
        <row r="53">
          <cell r="G53" t="str">
            <v>070A - STEF LOG BDF PRESTA RHD</v>
          </cell>
          <cell r="H53" t="str">
            <v>070A</v>
          </cell>
          <cell r="I53" t="str">
            <v>STEF LOG BDF PRESTA RHD</v>
          </cell>
          <cell r="J53">
            <v>760</v>
          </cell>
        </row>
        <row r="54">
          <cell r="G54" t="str">
            <v>070N - STEF LOG MONTBARTIER</v>
          </cell>
          <cell r="H54" t="str">
            <v>070N</v>
          </cell>
          <cell r="I54" t="str">
            <v>STEF LOG MONTBARTIER</v>
          </cell>
          <cell r="J54" t="str">
            <v>070N</v>
          </cell>
        </row>
        <row r="55">
          <cell r="G55" t="str">
            <v>0764 - STEF LOG DF RHF</v>
          </cell>
          <cell r="H55">
            <v>764</v>
          </cell>
          <cell r="I55" t="str">
            <v>STEF LOG DF RHF</v>
          </cell>
          <cell r="J55">
            <v>760</v>
          </cell>
        </row>
        <row r="56">
          <cell r="G56" t="str">
            <v>076A - SLB TRP</v>
          </cell>
          <cell r="H56" t="str">
            <v>076A</v>
          </cell>
          <cell r="I56" t="str">
            <v>SLB TRP</v>
          </cell>
          <cell r="J56">
            <v>760</v>
          </cell>
        </row>
        <row r="57">
          <cell r="G57" t="str">
            <v>0800 - STEF LOG NORD</v>
          </cell>
          <cell r="H57">
            <v>800</v>
          </cell>
          <cell r="I57" t="str">
            <v>STEF LOG NORD</v>
          </cell>
          <cell r="J57">
            <v>800</v>
          </cell>
        </row>
        <row r="58">
          <cell r="G58" t="str">
            <v>0801 - STEF LOG BOULOGNE</v>
          </cell>
          <cell r="H58">
            <v>801</v>
          </cell>
          <cell r="I58" t="str">
            <v>STEF LOG BOULOGNE</v>
          </cell>
          <cell r="J58">
            <v>800</v>
          </cell>
        </row>
        <row r="59">
          <cell r="G59" t="str">
            <v>0802 - STEF LOG WIMILLE</v>
          </cell>
          <cell r="H59">
            <v>802</v>
          </cell>
          <cell r="I59" t="str">
            <v>STEF LOG WIMILLE</v>
          </cell>
          <cell r="J59">
            <v>800</v>
          </cell>
        </row>
        <row r="60">
          <cell r="G60" t="str">
            <v>0804 - STEF LOG ARRAS</v>
          </cell>
          <cell r="H60">
            <v>804</v>
          </cell>
          <cell r="I60" t="str">
            <v>STEF LOG ARRAS</v>
          </cell>
          <cell r="J60">
            <v>800</v>
          </cell>
        </row>
        <row r="61">
          <cell r="G61" t="str">
            <v>0805 - STEF LOG ITANCOURT</v>
          </cell>
          <cell r="H61">
            <v>805</v>
          </cell>
          <cell r="I61" t="str">
            <v>STEF LOG ITANCOURT</v>
          </cell>
          <cell r="J61">
            <v>800</v>
          </cell>
        </row>
        <row r="62">
          <cell r="G62" t="str">
            <v>080G - GESCO</v>
          </cell>
          <cell r="H62" t="str">
            <v>080G</v>
          </cell>
          <cell r="I62" t="str">
            <v>GESCO</v>
          </cell>
          <cell r="J62">
            <v>875</v>
          </cell>
        </row>
        <row r="63">
          <cell r="G63" t="str">
            <v>0811 - STEF LOG MONTSOULT SURG</v>
          </cell>
          <cell r="H63">
            <v>811</v>
          </cell>
          <cell r="I63" t="str">
            <v>STEF LOG MONTSOULT SURG</v>
          </cell>
          <cell r="J63">
            <v>810</v>
          </cell>
        </row>
        <row r="64">
          <cell r="G64" t="str">
            <v>0812 - STEF LOG BEAUVAIS</v>
          </cell>
          <cell r="H64">
            <v>812</v>
          </cell>
          <cell r="I64" t="str">
            <v>STEF LOG BEAUVAIS</v>
          </cell>
          <cell r="J64">
            <v>810</v>
          </cell>
        </row>
        <row r="65">
          <cell r="G65" t="str">
            <v>0815 - STEF LOG VITRY</v>
          </cell>
          <cell r="H65">
            <v>815</v>
          </cell>
          <cell r="I65" t="str">
            <v>STEF LOG VITRY</v>
          </cell>
          <cell r="J65">
            <v>815</v>
          </cell>
        </row>
        <row r="66">
          <cell r="G66" t="str">
            <v>0817 - STEF LOG NEMOURS ETS</v>
          </cell>
          <cell r="H66">
            <v>817</v>
          </cell>
          <cell r="I66" t="str">
            <v>STEF LOG NEMOURS ETS</v>
          </cell>
          <cell r="J66">
            <v>463</v>
          </cell>
        </row>
        <row r="67">
          <cell r="G67" t="str">
            <v>0818 - STEF LOG NEMOURS RHF</v>
          </cell>
          <cell r="H67">
            <v>818</v>
          </cell>
          <cell r="I67" t="str">
            <v>STEF LOG NEMOURS RHF</v>
          </cell>
          <cell r="J67">
            <v>463</v>
          </cell>
        </row>
        <row r="68">
          <cell r="G68" t="str">
            <v>0819 - STEF LOG SORGUES ETS</v>
          </cell>
          <cell r="H68">
            <v>819</v>
          </cell>
          <cell r="I68" t="str">
            <v>STEF LOG SORGUES ETS</v>
          </cell>
          <cell r="J68" t="str">
            <v>00G7</v>
          </cell>
        </row>
        <row r="69">
          <cell r="G69" t="str">
            <v>081A - STEF LOG NEMOURS TRP</v>
          </cell>
          <cell r="H69" t="str">
            <v>081A</v>
          </cell>
          <cell r="I69" t="str">
            <v>STEF LOG NEMOURS TRP</v>
          </cell>
          <cell r="J69">
            <v>463</v>
          </cell>
        </row>
        <row r="70">
          <cell r="G70" t="str">
            <v>059E - STEF LOG TSA ST QUENTIN F</v>
          </cell>
          <cell r="H70" t="str">
            <v>059E</v>
          </cell>
          <cell r="I70" t="str">
            <v>STEF LOG TSA ST QUENTIN F</v>
          </cell>
          <cell r="J70" t="str">
            <v>595</v>
          </cell>
        </row>
        <row r="71">
          <cell r="G71" t="str">
            <v>059J - STEF LOG TSA SATOLAS ET B</v>
          </cell>
          <cell r="H71" t="str">
            <v>059J</v>
          </cell>
          <cell r="I71" t="str">
            <v>STEF LOG TSA SATOLAS ET B</v>
          </cell>
          <cell r="J71" t="str">
            <v>595</v>
          </cell>
        </row>
        <row r="72">
          <cell r="G72" t="str">
            <v>0820 - STEF LOG BRETAGNE NORD</v>
          </cell>
          <cell r="H72">
            <v>820</v>
          </cell>
          <cell r="I72" t="str">
            <v>STEF LOG BRETAGNE NORD</v>
          </cell>
          <cell r="J72">
            <v>820</v>
          </cell>
        </row>
        <row r="73">
          <cell r="G73" t="str">
            <v>0823 - STEF LOG MORLAIX</v>
          </cell>
          <cell r="H73">
            <v>823</v>
          </cell>
          <cell r="I73" t="str">
            <v>STEF LOG MORLAIX</v>
          </cell>
          <cell r="J73">
            <v>820</v>
          </cell>
        </row>
        <row r="74">
          <cell r="G74" t="str">
            <v>0825 - STEF LOG PLOUMAGOAR</v>
          </cell>
          <cell r="H74">
            <v>825</v>
          </cell>
          <cell r="I74" t="str">
            <v>STEF LOG PLOUMAGOAR</v>
          </cell>
          <cell r="J74">
            <v>820</v>
          </cell>
        </row>
        <row r="75">
          <cell r="G75" t="str">
            <v>0826 - STEF LOG YFFINIAC</v>
          </cell>
          <cell r="H75">
            <v>826</v>
          </cell>
          <cell r="I75" t="str">
            <v>STEF LOG YFFINIAC</v>
          </cell>
          <cell r="J75">
            <v>820</v>
          </cell>
        </row>
        <row r="76">
          <cell r="G76" t="str">
            <v>0827 - STEF LOG ST BRIEUC</v>
          </cell>
          <cell r="H76">
            <v>827</v>
          </cell>
          <cell r="I76" t="str">
            <v>STEF LOG ST BRIEUC</v>
          </cell>
          <cell r="J76">
            <v>820</v>
          </cell>
        </row>
        <row r="77">
          <cell r="G77" t="str">
            <v>0828 - STEF LOG RENNES</v>
          </cell>
          <cell r="H77">
            <v>828</v>
          </cell>
          <cell r="I77" t="str">
            <v>STEF LOG RENNES</v>
          </cell>
          <cell r="J77">
            <v>820</v>
          </cell>
        </row>
        <row r="78">
          <cell r="G78" t="str">
            <v>0829 - STEF LOG MARTIGNE</v>
          </cell>
          <cell r="H78">
            <v>829</v>
          </cell>
          <cell r="I78" t="str">
            <v>STEF LOG MARTIGNE</v>
          </cell>
          <cell r="J78">
            <v>820</v>
          </cell>
        </row>
        <row r="79">
          <cell r="G79" t="str">
            <v>0830 - STEF LOG BRETAGNE SUD</v>
          </cell>
          <cell r="H79">
            <v>830</v>
          </cell>
          <cell r="I79" t="str">
            <v>STEF LOG BRETAGNE SUD</v>
          </cell>
          <cell r="J79">
            <v>830</v>
          </cell>
        </row>
        <row r="80">
          <cell r="G80" t="str">
            <v>0832 - STEF LOG ROSPORDEN</v>
          </cell>
          <cell r="H80">
            <v>832</v>
          </cell>
          <cell r="I80" t="str">
            <v>STEF LOG ROSPORDEN</v>
          </cell>
          <cell r="J80">
            <v>830</v>
          </cell>
        </row>
        <row r="81">
          <cell r="G81" t="str">
            <v>0835 - STEF LOG PONTIVY 1</v>
          </cell>
          <cell r="H81">
            <v>835</v>
          </cell>
          <cell r="I81" t="str">
            <v>STEF LOG PONTIVY 1</v>
          </cell>
          <cell r="J81">
            <v>830</v>
          </cell>
        </row>
        <row r="82">
          <cell r="G82" t="str">
            <v>0836 - STEF LOG PONTIVY 2</v>
          </cell>
          <cell r="H82">
            <v>836</v>
          </cell>
          <cell r="I82" t="str">
            <v>STEF LOG PONTIVY 2</v>
          </cell>
          <cell r="J82">
            <v>830</v>
          </cell>
        </row>
        <row r="83">
          <cell r="G83" t="str">
            <v>0837 - STEF LOG MOREAC</v>
          </cell>
          <cell r="H83">
            <v>837</v>
          </cell>
          <cell r="I83" t="str">
            <v>STEF LOG MOREAC</v>
          </cell>
          <cell r="J83">
            <v>830</v>
          </cell>
        </row>
        <row r="84">
          <cell r="G84" t="str">
            <v>0838 - STEF LOG VANNES 1</v>
          </cell>
          <cell r="H84">
            <v>838</v>
          </cell>
          <cell r="I84" t="str">
            <v>STEF LOG VANNES 1</v>
          </cell>
          <cell r="J84">
            <v>830</v>
          </cell>
        </row>
        <row r="85">
          <cell r="G85" t="str">
            <v>0841 - STEF LOG LOUDEAC 1</v>
          </cell>
          <cell r="H85">
            <v>841</v>
          </cell>
          <cell r="I85" t="str">
            <v>STEF LOG LOUDEAC 1</v>
          </cell>
          <cell r="J85">
            <v>830</v>
          </cell>
        </row>
        <row r="86">
          <cell r="G86" t="str">
            <v>0842 - STEF LOG LORIENT</v>
          </cell>
          <cell r="H86">
            <v>842</v>
          </cell>
          <cell r="I86" t="str">
            <v>STEF LOG LORIENT</v>
          </cell>
          <cell r="J86">
            <v>830</v>
          </cell>
        </row>
        <row r="87">
          <cell r="G87" t="str">
            <v>0843 - STEF LOG VIRE</v>
          </cell>
          <cell r="H87">
            <v>843</v>
          </cell>
          <cell r="I87" t="str">
            <v>STEF LOG VIRE</v>
          </cell>
          <cell r="J87">
            <v>845</v>
          </cell>
        </row>
        <row r="88">
          <cell r="G88" t="str">
            <v>0845 - STEF LOG NORMANDIE</v>
          </cell>
          <cell r="H88">
            <v>845</v>
          </cell>
          <cell r="I88" t="str">
            <v>STEF LOG NORMANDIE</v>
          </cell>
          <cell r="J88">
            <v>845</v>
          </cell>
        </row>
        <row r="89">
          <cell r="G89" t="str">
            <v>0846 - STEF LOG ST LO</v>
          </cell>
          <cell r="H89">
            <v>846</v>
          </cell>
          <cell r="I89" t="str">
            <v>STEF LOG ST LO</v>
          </cell>
          <cell r="J89">
            <v>845</v>
          </cell>
        </row>
        <row r="90">
          <cell r="G90" t="str">
            <v>0850 - STEF LOG PAYS DE LOIRE</v>
          </cell>
          <cell r="H90">
            <v>850</v>
          </cell>
          <cell r="I90" t="str">
            <v>STEF LOG PAYS DE LOIRE</v>
          </cell>
          <cell r="J90">
            <v>850</v>
          </cell>
        </row>
        <row r="91">
          <cell r="G91" t="str">
            <v>0851 - STEF LOG ST NAZAIRE</v>
          </cell>
          <cell r="H91">
            <v>851</v>
          </cell>
          <cell r="I91" t="str">
            <v>STEF LOG ST NAZAIRE</v>
          </cell>
          <cell r="J91">
            <v>850</v>
          </cell>
        </row>
        <row r="92">
          <cell r="G92" t="str">
            <v>0853 - STEF LOG ST HERBLAIN</v>
          </cell>
          <cell r="H92">
            <v>853</v>
          </cell>
          <cell r="I92" t="str">
            <v>STEF LOG ST HERBLAIN</v>
          </cell>
          <cell r="J92">
            <v>850</v>
          </cell>
        </row>
        <row r="93">
          <cell r="G93" t="str">
            <v>0854 - STEF LOG CARQUEFOU</v>
          </cell>
          <cell r="H93">
            <v>854</v>
          </cell>
          <cell r="I93" t="str">
            <v>STEF LOG CARQUEFOU</v>
          </cell>
          <cell r="J93">
            <v>850</v>
          </cell>
        </row>
        <row r="94">
          <cell r="G94" t="str">
            <v>0855 - STEF LOG LES ESSARTS</v>
          </cell>
          <cell r="H94">
            <v>855</v>
          </cell>
          <cell r="I94" t="str">
            <v>STEF LOG LES ESSARTS</v>
          </cell>
          <cell r="J94">
            <v>850</v>
          </cell>
        </row>
        <row r="95">
          <cell r="G95" t="str">
            <v>0857 - STEF LOG LE MANS SURG</v>
          </cell>
          <cell r="H95">
            <v>857</v>
          </cell>
          <cell r="I95" t="str">
            <v>STEF LOG LE MANS SURG</v>
          </cell>
          <cell r="J95">
            <v>850</v>
          </cell>
        </row>
        <row r="96">
          <cell r="G96" t="str">
            <v>0860 - STEF LOG MONTREUIL</v>
          </cell>
          <cell r="H96">
            <v>860</v>
          </cell>
          <cell r="I96" t="str">
            <v>STEF LOG MONTREUIL</v>
          </cell>
          <cell r="J96">
            <v>850</v>
          </cell>
        </row>
        <row r="97">
          <cell r="G97" t="str">
            <v>0862 - STEF LOG CHATELLERAULT</v>
          </cell>
          <cell r="H97">
            <v>862</v>
          </cell>
          <cell r="I97" t="str">
            <v>STEF LOG CHATELLERAULT</v>
          </cell>
          <cell r="J97">
            <v>850</v>
          </cell>
        </row>
        <row r="98">
          <cell r="G98" t="str">
            <v>0863 - STEF LOG ALLONNES</v>
          </cell>
          <cell r="H98">
            <v>863</v>
          </cell>
          <cell r="I98" t="str">
            <v>STEF LOG ALLONNES</v>
          </cell>
          <cell r="J98">
            <v>850</v>
          </cell>
        </row>
        <row r="99">
          <cell r="G99" t="str">
            <v>0870 - STEF LOG MIDI PYRENEES L</v>
          </cell>
          <cell r="H99">
            <v>870</v>
          </cell>
          <cell r="I99" t="str">
            <v>STEF LOG MIDI PYRENEES L</v>
          </cell>
          <cell r="J99">
            <v>870</v>
          </cell>
        </row>
        <row r="100">
          <cell r="G100" t="str">
            <v>0871 - STEF LOG BRIVE</v>
          </cell>
          <cell r="H100">
            <v>871</v>
          </cell>
          <cell r="I100" t="str">
            <v>STEF LOG BRIVE</v>
          </cell>
          <cell r="J100">
            <v>870</v>
          </cell>
        </row>
        <row r="101">
          <cell r="G101" t="str">
            <v>0872 - STEF LOG AGEN</v>
          </cell>
          <cell r="H101">
            <v>872</v>
          </cell>
          <cell r="I101" t="str">
            <v>STEF LOG AGEN</v>
          </cell>
          <cell r="J101">
            <v>870</v>
          </cell>
        </row>
        <row r="102">
          <cell r="G102" t="str">
            <v>087A - STEF LOG TOULOUSE  EUROC.</v>
          </cell>
          <cell r="H102" t="str">
            <v>087A</v>
          </cell>
          <cell r="I102" t="str">
            <v>STEF LOG TOULOUSE  EUROC.</v>
          </cell>
          <cell r="J102">
            <v>870</v>
          </cell>
        </row>
        <row r="103">
          <cell r="G103" t="str">
            <v>0880 - STEF LOG MEDITERRANEE</v>
          </cell>
          <cell r="H103">
            <v>880</v>
          </cell>
          <cell r="I103" t="str">
            <v>STEF LOG MEDITERRANEE</v>
          </cell>
          <cell r="J103">
            <v>880</v>
          </cell>
        </row>
        <row r="104">
          <cell r="G104" t="str">
            <v>0881 - STEF LOG MARSEILLE</v>
          </cell>
          <cell r="H104">
            <v>881</v>
          </cell>
          <cell r="I104" t="str">
            <v>STEF LOG MARSEILLE</v>
          </cell>
          <cell r="J104">
            <v>880</v>
          </cell>
        </row>
        <row r="105">
          <cell r="G105" t="str">
            <v>0882 - STEF LOG CAVAILLON</v>
          </cell>
          <cell r="H105">
            <v>882</v>
          </cell>
          <cell r="I105" t="str">
            <v>STEF LOG CAVAILLON</v>
          </cell>
          <cell r="J105">
            <v>880</v>
          </cell>
        </row>
        <row r="106">
          <cell r="G106" t="str">
            <v>0886 - STEF LOG AIX</v>
          </cell>
          <cell r="H106">
            <v>886</v>
          </cell>
          <cell r="I106" t="str">
            <v>STEF LOG AIX</v>
          </cell>
          <cell r="J106">
            <v>886</v>
          </cell>
        </row>
        <row r="107">
          <cell r="G107" t="str">
            <v>088B - STEF LOG VALENCE</v>
          </cell>
          <cell r="H107" t="str">
            <v>088B</v>
          </cell>
          <cell r="I107" t="str">
            <v>STEF LOG VALENCE</v>
          </cell>
          <cell r="J107">
            <v>880</v>
          </cell>
        </row>
        <row r="108">
          <cell r="G108" t="str">
            <v>0890 - STEF LOG RHONE ALPES</v>
          </cell>
          <cell r="H108">
            <v>890</v>
          </cell>
          <cell r="I108" t="str">
            <v>STEF LOG RHONE ALPES</v>
          </cell>
          <cell r="J108">
            <v>890</v>
          </cell>
        </row>
        <row r="109">
          <cell r="G109" t="str">
            <v>0891 - STEF LOG CORBAS</v>
          </cell>
          <cell r="H109">
            <v>891</v>
          </cell>
          <cell r="I109" t="str">
            <v>STEF LOG CORBAS</v>
          </cell>
          <cell r="J109">
            <v>890</v>
          </cell>
        </row>
        <row r="110">
          <cell r="G110" t="str">
            <v>0892 - STEF LOG GERLAND</v>
          </cell>
          <cell r="H110">
            <v>892</v>
          </cell>
          <cell r="I110" t="str">
            <v>STEF LOG GERLAND</v>
          </cell>
          <cell r="J110">
            <v>890</v>
          </cell>
        </row>
        <row r="111">
          <cell r="G111" t="str">
            <v>0896 - STEF LOG REICHSTETT</v>
          </cell>
          <cell r="H111">
            <v>896</v>
          </cell>
          <cell r="I111" t="str">
            <v>STEF LOG REICHSTETT</v>
          </cell>
          <cell r="J111">
            <v>895</v>
          </cell>
        </row>
        <row r="112">
          <cell r="G112" t="str">
            <v>0897 - STEF LOG DUPPIGHEIM</v>
          </cell>
          <cell r="H112">
            <v>897</v>
          </cell>
          <cell r="I112" t="str">
            <v>STEF LOG DUPPIGHEIM</v>
          </cell>
          <cell r="J112">
            <v>895</v>
          </cell>
        </row>
        <row r="113">
          <cell r="G113" t="str">
            <v>00KC - STEF LOG WOIPPY</v>
          </cell>
          <cell r="H113" t="str">
            <v>00KC</v>
          </cell>
          <cell r="I113" t="str">
            <v>STEF LOG WOIPPY</v>
          </cell>
          <cell r="J113" t="str">
            <v>00K7</v>
          </cell>
        </row>
        <row r="114">
          <cell r="G114" t="str">
            <v>059Z - STEF LOG ST DIZIER</v>
          </cell>
          <cell r="H114" t="str">
            <v>059Z</v>
          </cell>
          <cell r="I114" t="str">
            <v>STEF LOG ST DIZIER  C</v>
          </cell>
          <cell r="J114">
            <v>592</v>
          </cell>
        </row>
        <row r="115">
          <cell r="G115" t="str">
            <v>00WG - STEF LOG Chaponnay</v>
          </cell>
          <cell r="H115" t="str">
            <v>00WG</v>
          </cell>
          <cell r="I115" t="str">
            <v>STEF LOG Chaponnay</v>
          </cell>
          <cell r="J115" t="str">
            <v>00WG</v>
          </cell>
        </row>
      </sheetData>
      <sheetData sheetId="3"/>
      <sheetData sheetId="4"/>
      <sheetData sheetId="5"/>
      <sheetData sheetId="6"/>
      <sheetData sheetId="7"/>
      <sheetData sheetId="8">
        <row r="2">
          <cell r="A2" t="str">
            <v>0576</v>
          </cell>
          <cell r="B2" t="str">
            <v>STEF Transport Montsoult</v>
          </cell>
          <cell r="C2" t="str">
            <v>576</v>
          </cell>
          <cell r="D2" t="str">
            <v>STEF TRANSPORT MONTSOULT</v>
          </cell>
          <cell r="E2" t="str">
            <v>Hres Sup Hebdo 25 %</v>
          </cell>
        </row>
        <row r="3">
          <cell r="A3" t="str">
            <v>0576</v>
          </cell>
          <cell r="B3" t="str">
            <v>STEF Transport Montsoult</v>
          </cell>
          <cell r="C3" t="str">
            <v>576</v>
          </cell>
          <cell r="D3" t="str">
            <v>STEF TRANSPORT MONTSOULT</v>
          </cell>
          <cell r="E3" t="str">
            <v>Hres Sup Mod 25 %</v>
          </cell>
        </row>
        <row r="4">
          <cell r="A4" t="str">
            <v>0576</v>
          </cell>
          <cell r="B4" t="str">
            <v>STEF Transport Montsoult</v>
          </cell>
          <cell r="C4" t="str">
            <v>576</v>
          </cell>
          <cell r="D4" t="str">
            <v>STEF TRANSPORT MONTSOULT</v>
          </cell>
          <cell r="E4" t="str">
            <v>Hres Sup Tot 25 %</v>
          </cell>
        </row>
        <row r="5">
          <cell r="A5" t="str">
            <v>0576</v>
          </cell>
          <cell r="B5" t="str">
            <v>STEF Transport Montsoult</v>
          </cell>
          <cell r="C5" t="str">
            <v>576</v>
          </cell>
          <cell r="D5" t="str">
            <v>STEF TRANSPORT MONTSOULT</v>
          </cell>
          <cell r="E5" t="str">
            <v>Hres Sup Hebdo 50 %</v>
          </cell>
        </row>
        <row r="6">
          <cell r="A6" t="str">
            <v>0576</v>
          </cell>
          <cell r="B6" t="str">
            <v>STEF Transport Montsoult</v>
          </cell>
          <cell r="C6" t="str">
            <v>576</v>
          </cell>
          <cell r="D6" t="str">
            <v>STEF TRANSPORT MONTSOULT</v>
          </cell>
          <cell r="E6" t="str">
            <v>Hres Sup Mod 50 %</v>
          </cell>
        </row>
        <row r="7">
          <cell r="A7" t="str">
            <v>0576</v>
          </cell>
          <cell r="B7" t="str">
            <v>STEF Transport Montsoult</v>
          </cell>
          <cell r="C7" t="str">
            <v>576</v>
          </cell>
          <cell r="D7" t="str">
            <v>STEF TRANSPORT MONTSOULT</v>
          </cell>
          <cell r="E7" t="str">
            <v>Hres Sup Tot 50 %</v>
          </cell>
        </row>
        <row r="8">
          <cell r="A8" t="str">
            <v>0576</v>
          </cell>
          <cell r="B8" t="str">
            <v>STEF Transport Montsoult</v>
          </cell>
          <cell r="C8" t="str">
            <v>576</v>
          </cell>
          <cell r="D8" t="str">
            <v>STEF TRANSPORT MONTSOULT</v>
          </cell>
          <cell r="E8" t="str">
            <v>Hres non maj</v>
          </cell>
        </row>
        <row r="9">
          <cell r="A9" t="str">
            <v>0576</v>
          </cell>
          <cell r="B9" t="str">
            <v>STEF Transport Montsoult</v>
          </cell>
          <cell r="C9" t="str">
            <v>576</v>
          </cell>
          <cell r="D9" t="str">
            <v>STEF TRANSPORT MONTSOULT</v>
          </cell>
          <cell r="E9" t="str">
            <v>Hres Nuit</v>
          </cell>
        </row>
        <row r="10">
          <cell r="A10" t="str">
            <v>0576</v>
          </cell>
          <cell r="B10" t="str">
            <v>STEF Transport Montsoult</v>
          </cell>
          <cell r="C10" t="str">
            <v>576</v>
          </cell>
          <cell r="D10" t="str">
            <v>STEF TRANSPORT MONTSOULT</v>
          </cell>
          <cell r="E10" t="str">
            <v>Hres Férié</v>
          </cell>
        </row>
        <row r="11">
          <cell r="A11" t="str">
            <v>0576</v>
          </cell>
          <cell r="B11" t="str">
            <v>STEF Transport Montsoult</v>
          </cell>
          <cell r="C11" t="str">
            <v>576</v>
          </cell>
          <cell r="D11" t="str">
            <v>STEF TRANSPORT MONTSOULT</v>
          </cell>
          <cell r="E11" t="str">
            <v>Hres Dim</v>
          </cell>
        </row>
        <row r="12">
          <cell r="A12" t="str">
            <v>0576</v>
          </cell>
          <cell r="B12" t="str">
            <v>STEF Transport Montsoult</v>
          </cell>
          <cell r="C12" t="str">
            <v>576</v>
          </cell>
          <cell r="D12" t="str">
            <v>STEF TRANSPORT MONTSOULT</v>
          </cell>
          <cell r="E12" t="str">
            <v>Hres Effec</v>
          </cell>
        </row>
        <row r="13">
          <cell r="A13" t="str">
            <v>0576</v>
          </cell>
          <cell r="B13" t="str">
            <v>STEF Transport Montsoult</v>
          </cell>
          <cell r="C13" t="str">
            <v>576</v>
          </cell>
          <cell r="D13" t="str">
            <v>STEF TRANSPORT MONTSOULT</v>
          </cell>
          <cell r="E13" t="str">
            <v>Nb Jours trav</v>
          </cell>
        </row>
        <row r="14">
          <cell r="A14" t="str">
            <v>0576</v>
          </cell>
          <cell r="B14" t="str">
            <v>STEF Transport Montsoult</v>
          </cell>
          <cell r="C14" t="str">
            <v>576</v>
          </cell>
          <cell r="D14" t="str">
            <v>STEF TRANSPORT MONTSOULT</v>
          </cell>
          <cell r="E14" t="str">
            <v>6ème jour</v>
          </cell>
        </row>
        <row r="15">
          <cell r="A15" t="str">
            <v>0576</v>
          </cell>
          <cell r="B15" t="str">
            <v>STEF Transport Montsoult</v>
          </cell>
          <cell r="C15" t="str">
            <v>576</v>
          </cell>
          <cell r="D15" t="str">
            <v>STEF TRANSPORT MONTSOULT</v>
          </cell>
          <cell r="E15" t="str">
            <v>Repas Unique Nuit</v>
          </cell>
        </row>
        <row r="16">
          <cell r="A16" t="str">
            <v>0576</v>
          </cell>
          <cell r="B16" t="str">
            <v>STEF Transport Montsoult</v>
          </cell>
          <cell r="C16" t="str">
            <v>576</v>
          </cell>
          <cell r="D16" t="str">
            <v>STEF TRANSPORT MONTSOULT</v>
          </cell>
          <cell r="E16" t="str">
            <v>Indemnite Repas Chauffeur</v>
          </cell>
        </row>
        <row r="17">
          <cell r="A17" t="str">
            <v>0576</v>
          </cell>
          <cell r="B17" t="str">
            <v>STEF Transport Montsoult</v>
          </cell>
          <cell r="C17" t="str">
            <v>576</v>
          </cell>
          <cell r="D17" t="str">
            <v>STEF TRANSPORT MONTSOULT</v>
          </cell>
          <cell r="E17" t="str">
            <v>Casse Croute</v>
          </cell>
        </row>
        <row r="18">
          <cell r="A18" t="str">
            <v>0576</v>
          </cell>
          <cell r="B18" t="str">
            <v>STEF Transport Montsoult</v>
          </cell>
          <cell r="C18" t="str">
            <v>576</v>
          </cell>
          <cell r="D18" t="str">
            <v>STEF TRANSPORT MONTSOULT</v>
          </cell>
          <cell r="E18" t="str">
            <v>Prime Dim et Férié &lt; 3h</v>
          </cell>
        </row>
        <row r="19">
          <cell r="A19" t="str">
            <v>0597</v>
          </cell>
          <cell r="B19" t="str">
            <v>STEF Logistique Distribution VITRY</v>
          </cell>
          <cell r="C19" t="str">
            <v>597</v>
          </cell>
          <cell r="D19" t="str">
            <v>STEF Logistique Distribution VITRY</v>
          </cell>
          <cell r="E19" t="str">
            <v>Hres Sup Hebdo 25 %</v>
          </cell>
        </row>
        <row r="20">
          <cell r="A20" t="str">
            <v>0597</v>
          </cell>
          <cell r="B20" t="str">
            <v>STEF Logistique Distribution VITRY</v>
          </cell>
          <cell r="C20" t="str">
            <v>597</v>
          </cell>
          <cell r="D20" t="str">
            <v>STEF Logistique Distribution VITRY</v>
          </cell>
          <cell r="E20" t="str">
            <v>Hres Sup Mod 25 %</v>
          </cell>
        </row>
        <row r="21">
          <cell r="A21" t="str">
            <v>0597</v>
          </cell>
          <cell r="B21" t="str">
            <v>STEF Logistique Distribution VITRY</v>
          </cell>
          <cell r="C21" t="str">
            <v>597</v>
          </cell>
          <cell r="D21" t="str">
            <v>STEF Logistique Distribution VITRY</v>
          </cell>
          <cell r="E21" t="str">
            <v>Hres Sup Tot 25 %</v>
          </cell>
        </row>
        <row r="22">
          <cell r="A22" t="str">
            <v>0597</v>
          </cell>
          <cell r="B22" t="str">
            <v>STEF Logistique Distribution VITRY</v>
          </cell>
          <cell r="C22" t="str">
            <v>597</v>
          </cell>
          <cell r="D22" t="str">
            <v>STEF Logistique Distribution VITRY</v>
          </cell>
          <cell r="E22" t="str">
            <v>Hres Sup Hebdo 50 %</v>
          </cell>
        </row>
        <row r="23">
          <cell r="A23" t="str">
            <v>0597</v>
          </cell>
          <cell r="B23" t="str">
            <v>STEF Logistique Distribution VITRY</v>
          </cell>
          <cell r="C23" t="str">
            <v>597</v>
          </cell>
          <cell r="D23" t="str">
            <v>STEF Logistique Distribution VITRY</v>
          </cell>
          <cell r="E23" t="str">
            <v>Hres Sup Mod 50 %</v>
          </cell>
        </row>
        <row r="24">
          <cell r="A24" t="str">
            <v>0597</v>
          </cell>
          <cell r="B24" t="str">
            <v>STEF Logistique Distribution VITRY</v>
          </cell>
          <cell r="C24" t="str">
            <v>597</v>
          </cell>
          <cell r="D24" t="str">
            <v>STEF Logistique Distribution VITRY</v>
          </cell>
          <cell r="E24" t="str">
            <v>Hres Sup Tot 50 %</v>
          </cell>
        </row>
        <row r="25">
          <cell r="A25" t="str">
            <v>0597</v>
          </cell>
          <cell r="B25" t="str">
            <v>STEF Logistique Distribution VITRY</v>
          </cell>
          <cell r="C25" t="str">
            <v>597</v>
          </cell>
          <cell r="D25" t="str">
            <v>STEF Logistique Distribution VITRY</v>
          </cell>
          <cell r="E25" t="str">
            <v>Hres non maj</v>
          </cell>
        </row>
        <row r="26">
          <cell r="A26" t="str">
            <v>0597</v>
          </cell>
          <cell r="B26" t="str">
            <v>STEF Logistique Distribution VITRY</v>
          </cell>
          <cell r="C26" t="str">
            <v>597</v>
          </cell>
          <cell r="D26" t="str">
            <v>STEF Logistique Distribution VITRY</v>
          </cell>
          <cell r="E26" t="str">
            <v>Hres compl.</v>
          </cell>
        </row>
        <row r="27">
          <cell r="A27" t="str">
            <v>0597</v>
          </cell>
          <cell r="B27" t="str">
            <v>STEF Logistique Distribution VITRY</v>
          </cell>
          <cell r="C27" t="str">
            <v>597</v>
          </cell>
          <cell r="D27" t="str">
            <v>STEF Logistique Distribution VITRY</v>
          </cell>
          <cell r="E27" t="str">
            <v>Hres Nuit</v>
          </cell>
        </row>
        <row r="28">
          <cell r="A28" t="str">
            <v>0597</v>
          </cell>
          <cell r="B28" t="str">
            <v>STEF Logistique Distribution VITRY</v>
          </cell>
          <cell r="C28" t="str">
            <v>597</v>
          </cell>
          <cell r="D28" t="str">
            <v>STEF Logistique Distribution VITRY</v>
          </cell>
          <cell r="E28" t="str">
            <v>Hres Férié</v>
          </cell>
        </row>
        <row r="29">
          <cell r="A29" t="str">
            <v>0597</v>
          </cell>
          <cell r="B29" t="str">
            <v>STEF Logistique Distribution VITRY</v>
          </cell>
          <cell r="C29" t="str">
            <v>597</v>
          </cell>
          <cell r="D29" t="str">
            <v>STEF Logistique Distribution VITRY</v>
          </cell>
          <cell r="E29" t="str">
            <v>Hres Dim</v>
          </cell>
        </row>
        <row r="30">
          <cell r="A30" t="str">
            <v>0597</v>
          </cell>
          <cell r="B30" t="str">
            <v>STEF Logistique Distribution VITRY</v>
          </cell>
          <cell r="C30" t="str">
            <v>597</v>
          </cell>
          <cell r="D30" t="str">
            <v>STEF Logistique Distribution VITRY</v>
          </cell>
          <cell r="E30" t="str">
            <v>Hres Effec</v>
          </cell>
        </row>
        <row r="31">
          <cell r="A31" t="str">
            <v>0597</v>
          </cell>
          <cell r="B31" t="str">
            <v>STEF Logistique Distribution VITRY</v>
          </cell>
          <cell r="C31" t="str">
            <v>597</v>
          </cell>
          <cell r="D31" t="str">
            <v>STEF Logistique Distribution VITRY</v>
          </cell>
          <cell r="E31" t="str">
            <v>Nb Jours trav</v>
          </cell>
        </row>
        <row r="32">
          <cell r="A32" t="str">
            <v>0597</v>
          </cell>
          <cell r="B32" t="str">
            <v>STEF Logistique Distribution VITRY</v>
          </cell>
          <cell r="C32" t="str">
            <v>597</v>
          </cell>
          <cell r="D32" t="str">
            <v>STEF Logistique Distribution VITRY</v>
          </cell>
          <cell r="E32" t="str">
            <v>6ème jour</v>
          </cell>
        </row>
        <row r="33">
          <cell r="A33" t="str">
            <v>0597</v>
          </cell>
          <cell r="B33" t="str">
            <v>STEF Logistique Distribution VITRY</v>
          </cell>
          <cell r="C33" t="str">
            <v>597</v>
          </cell>
          <cell r="D33" t="str">
            <v>STEF Logistique Distribution VITRY</v>
          </cell>
          <cell r="E33" t="str">
            <v>P1</v>
          </cell>
        </row>
        <row r="34">
          <cell r="A34" t="str">
            <v>0597</v>
          </cell>
          <cell r="B34" t="str">
            <v>STEF Logistique Distribution VITRY</v>
          </cell>
          <cell r="C34" t="str">
            <v>597</v>
          </cell>
          <cell r="D34" t="str">
            <v>STEF Logistique Distribution VITRY</v>
          </cell>
          <cell r="E34" t="str">
            <v>Panier Repas</v>
          </cell>
        </row>
        <row r="35">
          <cell r="A35" t="str">
            <v>0597</v>
          </cell>
          <cell r="B35" t="str">
            <v>STEF Logistique Distribution VITRY</v>
          </cell>
          <cell r="C35" t="str">
            <v>597</v>
          </cell>
          <cell r="D35" t="str">
            <v>STEF Logistique Distribution VITRY</v>
          </cell>
          <cell r="E35" t="str">
            <v>Prime Spéciale</v>
          </cell>
        </row>
        <row r="36">
          <cell r="A36" t="str">
            <v>0597</v>
          </cell>
          <cell r="B36" t="str">
            <v>STEF Logistique Distribution VITRY</v>
          </cell>
          <cell r="C36" t="str">
            <v>597</v>
          </cell>
          <cell r="D36" t="str">
            <v>STEF Logistique Distribution VITRY</v>
          </cell>
          <cell r="E36" t="str">
            <v xml:space="preserve">Panier Jour </v>
          </cell>
        </row>
        <row r="37">
          <cell r="A37" t="str">
            <v>0548</v>
          </cell>
          <cell r="B37" t="str">
            <v>STEF LOGISTIQUE SANTE</v>
          </cell>
          <cell r="C37" t="str">
            <v>548</v>
          </cell>
          <cell r="D37" t="str">
            <v>STEF LOGISTIQUE SANTE</v>
          </cell>
          <cell r="E37" t="str">
            <v>Hres Sup Hebdo 25 %</v>
          </cell>
        </row>
        <row r="38">
          <cell r="A38" t="str">
            <v>0548</v>
          </cell>
          <cell r="B38" t="str">
            <v>STEF LOGISTIQUE SANTE</v>
          </cell>
          <cell r="C38" t="str">
            <v>548</v>
          </cell>
          <cell r="D38" t="str">
            <v>STEF LOGISTIQUE SANTE</v>
          </cell>
          <cell r="E38" t="str">
            <v>Hres Sup Mod 25 %</v>
          </cell>
        </row>
        <row r="39">
          <cell r="A39" t="str">
            <v>0548</v>
          </cell>
          <cell r="B39" t="str">
            <v>STEF LOGISTIQUE SANTE</v>
          </cell>
          <cell r="C39" t="str">
            <v>548</v>
          </cell>
          <cell r="D39" t="str">
            <v>STEF LOGISTIQUE SANTE</v>
          </cell>
          <cell r="E39" t="str">
            <v>Hres Sup Tot 25 %</v>
          </cell>
        </row>
        <row r="40">
          <cell r="A40" t="str">
            <v>0548</v>
          </cell>
          <cell r="B40" t="str">
            <v>STEF LOGISTIQUE SANTE</v>
          </cell>
          <cell r="C40" t="str">
            <v>548</v>
          </cell>
          <cell r="D40" t="str">
            <v>STEF LOGISTIQUE SANTE</v>
          </cell>
          <cell r="E40" t="str">
            <v>Hres Sup Hebdo 50 %</v>
          </cell>
        </row>
        <row r="41">
          <cell r="A41" t="str">
            <v>0548</v>
          </cell>
          <cell r="B41" t="str">
            <v>STEF LOGISTIQUE SANTE</v>
          </cell>
          <cell r="C41" t="str">
            <v>548</v>
          </cell>
          <cell r="D41" t="str">
            <v>STEF LOGISTIQUE SANTE</v>
          </cell>
          <cell r="E41" t="str">
            <v>Hres Sup Mod 50 %</v>
          </cell>
        </row>
        <row r="42">
          <cell r="A42" t="str">
            <v>0548</v>
          </cell>
          <cell r="B42" t="str">
            <v>STEF LOGISTIQUE SANTE</v>
          </cell>
          <cell r="C42" t="str">
            <v>548</v>
          </cell>
          <cell r="D42" t="str">
            <v>STEF LOGISTIQUE SANTE</v>
          </cell>
          <cell r="E42" t="str">
            <v>Hres Sup Tot 50 %</v>
          </cell>
        </row>
        <row r="43">
          <cell r="A43" t="str">
            <v>0548</v>
          </cell>
          <cell r="B43" t="str">
            <v>STEF LOGISTIQUE SANTE</v>
          </cell>
          <cell r="C43" t="str">
            <v>548</v>
          </cell>
          <cell r="D43" t="str">
            <v>STEF LOGISTIQUE SANTE</v>
          </cell>
          <cell r="E43" t="str">
            <v>Hres non maj</v>
          </cell>
        </row>
        <row r="44">
          <cell r="A44" t="str">
            <v>0548</v>
          </cell>
          <cell r="B44" t="str">
            <v>STEF LOGISTIQUE SANTE</v>
          </cell>
          <cell r="C44" t="str">
            <v>548</v>
          </cell>
          <cell r="D44" t="str">
            <v>STEF LOGISTIQUE SANTE</v>
          </cell>
          <cell r="E44" t="str">
            <v>Hres compl.</v>
          </cell>
        </row>
        <row r="45">
          <cell r="A45" t="str">
            <v>0548</v>
          </cell>
          <cell r="B45" t="str">
            <v>STEF LOGISTIQUE SANTE</v>
          </cell>
          <cell r="C45" t="str">
            <v>548</v>
          </cell>
          <cell r="D45" t="str">
            <v>STEF LOGISTIQUE SANTE</v>
          </cell>
          <cell r="E45" t="str">
            <v>Hres Nuit</v>
          </cell>
        </row>
        <row r="46">
          <cell r="A46" t="str">
            <v>0548</v>
          </cell>
          <cell r="B46" t="str">
            <v>STEF LOGISTIQUE SANTE</v>
          </cell>
          <cell r="C46" t="str">
            <v>548</v>
          </cell>
          <cell r="D46" t="str">
            <v>STEF LOGISTIQUE SANTE</v>
          </cell>
          <cell r="E46" t="str">
            <v>Hres Férié</v>
          </cell>
        </row>
        <row r="47">
          <cell r="A47" t="str">
            <v>0548</v>
          </cell>
          <cell r="B47" t="str">
            <v>STEF LOGISTIQUE SANTE</v>
          </cell>
          <cell r="C47" t="str">
            <v>548</v>
          </cell>
          <cell r="D47" t="str">
            <v>STEF LOGISTIQUE SANTE</v>
          </cell>
          <cell r="E47" t="str">
            <v>Hres Dim</v>
          </cell>
        </row>
        <row r="48">
          <cell r="A48" t="str">
            <v>0548</v>
          </cell>
          <cell r="B48" t="str">
            <v>STEF LOGISTIQUE SANTE</v>
          </cell>
          <cell r="C48" t="str">
            <v>548</v>
          </cell>
          <cell r="D48" t="str">
            <v>STEF LOGISTIQUE SANTE</v>
          </cell>
          <cell r="E48" t="str">
            <v>Hres Effec</v>
          </cell>
        </row>
        <row r="49">
          <cell r="A49" t="str">
            <v>0548</v>
          </cell>
          <cell r="B49" t="str">
            <v>STEF LOGISTIQUE SANTE</v>
          </cell>
          <cell r="C49" t="str">
            <v>548</v>
          </cell>
          <cell r="D49" t="str">
            <v>STEF LOGISTIQUE SANTE</v>
          </cell>
          <cell r="E49" t="str">
            <v>Nb Jours trav</v>
          </cell>
        </row>
        <row r="50">
          <cell r="A50" t="str">
            <v>0548</v>
          </cell>
          <cell r="B50" t="str">
            <v>STEF LOGISTIQUE SANTE</v>
          </cell>
          <cell r="C50" t="str">
            <v>548</v>
          </cell>
          <cell r="D50" t="str">
            <v>STEF LOGISTIQUE SANTE</v>
          </cell>
          <cell r="E50" t="str">
            <v>6ème jour</v>
          </cell>
        </row>
        <row r="51">
          <cell r="A51" t="str">
            <v>0548</v>
          </cell>
          <cell r="B51" t="str">
            <v>STEF LOGISTIQUE SANTE</v>
          </cell>
          <cell r="C51" t="str">
            <v>548</v>
          </cell>
          <cell r="D51" t="str">
            <v>STEF LOGISTIQUE SANTE</v>
          </cell>
          <cell r="E51" t="str">
            <v>Prime Weekend (&lt;5h30)</v>
          </cell>
        </row>
        <row r="52">
          <cell r="A52" t="str">
            <v>0548</v>
          </cell>
          <cell r="B52" t="str">
            <v>STEF LOGISTIQUE SANTE</v>
          </cell>
          <cell r="C52" t="str">
            <v>548</v>
          </cell>
          <cell r="D52" t="str">
            <v>STEF LOGISTIQUE SANTE</v>
          </cell>
          <cell r="E52" t="str">
            <v>Prime Weekend (&gt;5h30)</v>
          </cell>
        </row>
        <row r="53">
          <cell r="A53" t="str">
            <v>0548</v>
          </cell>
          <cell r="B53" t="str">
            <v>STEF LOGISTIQUE SANTE</v>
          </cell>
          <cell r="C53" t="str">
            <v>548</v>
          </cell>
          <cell r="D53" t="str">
            <v>STEF LOGISTIQUE SANTE</v>
          </cell>
          <cell r="E53" t="str">
            <v>Tickets Restaurant</v>
          </cell>
        </row>
        <row r="54">
          <cell r="A54" t="str">
            <v>00H3</v>
          </cell>
          <cell r="B54" t="str">
            <v>STEF Logistique LESQUIN</v>
          </cell>
          <cell r="C54" t="str">
            <v>0H3</v>
          </cell>
          <cell r="D54" t="str">
            <v>STEF Logistique LESQUIN</v>
          </cell>
          <cell r="E54" t="str">
            <v>Hres Sup Hebdo 25 %</v>
          </cell>
        </row>
        <row r="55">
          <cell r="A55" t="str">
            <v>00H3</v>
          </cell>
          <cell r="B55" t="str">
            <v>STEF Logistique LESQUIN</v>
          </cell>
          <cell r="C55" t="str">
            <v>0H3</v>
          </cell>
          <cell r="D55" t="str">
            <v>STEF Logistique LESQUIN</v>
          </cell>
          <cell r="E55" t="str">
            <v>Hres Sup Mod 25 %</v>
          </cell>
        </row>
        <row r="56">
          <cell r="A56" t="str">
            <v>00H3</v>
          </cell>
          <cell r="B56" t="str">
            <v>STEF Logistique LESQUIN</v>
          </cell>
          <cell r="C56" t="str">
            <v>0H3</v>
          </cell>
          <cell r="D56" t="str">
            <v>STEF Logistique LESQUIN</v>
          </cell>
          <cell r="E56" t="str">
            <v>Hres Sup Tot 25 %</v>
          </cell>
        </row>
        <row r="57">
          <cell r="A57" t="str">
            <v>00H3</v>
          </cell>
          <cell r="B57" t="str">
            <v>STEF Logistique LESQUIN</v>
          </cell>
          <cell r="C57" t="str">
            <v>0H3</v>
          </cell>
          <cell r="D57" t="str">
            <v>STEF Logistique LESQUIN</v>
          </cell>
          <cell r="E57" t="str">
            <v>Hres Sup Hebdo 50 %</v>
          </cell>
        </row>
        <row r="58">
          <cell r="A58" t="str">
            <v>00H3</v>
          </cell>
          <cell r="B58" t="str">
            <v>STEF Logistique LESQUIN</v>
          </cell>
          <cell r="C58" t="str">
            <v>0H3</v>
          </cell>
          <cell r="D58" t="str">
            <v>STEF Logistique LESQUIN</v>
          </cell>
          <cell r="E58" t="str">
            <v>Hres Sup Mod 50 %</v>
          </cell>
        </row>
        <row r="59">
          <cell r="A59" t="str">
            <v>00H3</v>
          </cell>
          <cell r="B59" t="str">
            <v>STEF Logistique LESQUIN</v>
          </cell>
          <cell r="C59" t="str">
            <v>0H3</v>
          </cell>
          <cell r="D59" t="str">
            <v>STEF Logistique LESQUIN</v>
          </cell>
          <cell r="E59" t="str">
            <v>Hres Sup Tot 50 %</v>
          </cell>
        </row>
        <row r="60">
          <cell r="A60" t="str">
            <v>00H3</v>
          </cell>
          <cell r="B60" t="str">
            <v>STEF Logistique LESQUIN</v>
          </cell>
          <cell r="C60" t="str">
            <v>0H3</v>
          </cell>
          <cell r="D60" t="str">
            <v>STEF Logistique LESQUIN</v>
          </cell>
          <cell r="E60" t="str">
            <v>Hres non maj</v>
          </cell>
        </row>
        <row r="61">
          <cell r="A61" t="str">
            <v>00H3</v>
          </cell>
          <cell r="B61" t="str">
            <v>STEF Logistique LESQUIN</v>
          </cell>
          <cell r="C61" t="str">
            <v>0H3</v>
          </cell>
          <cell r="D61" t="str">
            <v>STEF Logistique LESQUIN</v>
          </cell>
          <cell r="E61" t="str">
            <v>Hres compl.</v>
          </cell>
        </row>
        <row r="62">
          <cell r="A62" t="str">
            <v>00H3</v>
          </cell>
          <cell r="B62" t="str">
            <v>STEF Logistique LESQUIN</v>
          </cell>
          <cell r="C62" t="str">
            <v>0H3</v>
          </cell>
          <cell r="D62" t="str">
            <v>STEF Logistique LESQUIN</v>
          </cell>
          <cell r="E62" t="str">
            <v>Hres Nuit</v>
          </cell>
        </row>
        <row r="63">
          <cell r="A63" t="str">
            <v>00H3</v>
          </cell>
          <cell r="B63" t="str">
            <v>STEF Logistique LESQUIN</v>
          </cell>
          <cell r="C63" t="str">
            <v>0H3</v>
          </cell>
          <cell r="D63" t="str">
            <v>STEF Logistique LESQUIN</v>
          </cell>
          <cell r="E63" t="str">
            <v>Hres Férié</v>
          </cell>
        </row>
        <row r="64">
          <cell r="A64" t="str">
            <v>00H3</v>
          </cell>
          <cell r="B64" t="str">
            <v>STEF Logistique LESQUIN</v>
          </cell>
          <cell r="C64" t="str">
            <v>0H3</v>
          </cell>
          <cell r="D64" t="str">
            <v>STEF Logistique LESQUIN</v>
          </cell>
          <cell r="E64" t="str">
            <v>Hres Dim</v>
          </cell>
        </row>
        <row r="65">
          <cell r="A65" t="str">
            <v>00H3</v>
          </cell>
          <cell r="B65" t="str">
            <v>STEF Logistique LESQUIN</v>
          </cell>
          <cell r="C65" t="str">
            <v>0H3</v>
          </cell>
          <cell r="D65" t="str">
            <v>STEF Logistique LESQUIN</v>
          </cell>
          <cell r="E65" t="str">
            <v>Hres Effec</v>
          </cell>
        </row>
        <row r="66">
          <cell r="A66" t="str">
            <v>00H3</v>
          </cell>
          <cell r="B66" t="str">
            <v>STEF Logistique LESQUIN</v>
          </cell>
          <cell r="C66" t="str">
            <v>0H3</v>
          </cell>
          <cell r="D66" t="str">
            <v>STEF Logistique LESQUIN</v>
          </cell>
          <cell r="E66" t="str">
            <v>Nb Jours trav</v>
          </cell>
        </row>
        <row r="67">
          <cell r="A67" t="str">
            <v>00H3</v>
          </cell>
          <cell r="B67" t="str">
            <v>STEF Logistique LESQUIN</v>
          </cell>
          <cell r="C67" t="str">
            <v>0H3</v>
          </cell>
          <cell r="D67" t="str">
            <v>STEF Logistique LESQUIN</v>
          </cell>
          <cell r="E67" t="str">
            <v>6ème jour</v>
          </cell>
        </row>
        <row r="68">
          <cell r="A68" t="str">
            <v>00H3</v>
          </cell>
          <cell r="B68" t="str">
            <v>STEF Logistique LESQUIN</v>
          </cell>
          <cell r="C68" t="str">
            <v>0H3</v>
          </cell>
          <cell r="D68" t="str">
            <v>STEF Logistique LESQUIN</v>
          </cell>
          <cell r="E68" t="str">
            <v>Panier Samedi</v>
          </cell>
        </row>
        <row r="69">
          <cell r="A69" t="str">
            <v>00H3</v>
          </cell>
          <cell r="B69" t="str">
            <v>STEF Logistique LESQUIN</v>
          </cell>
          <cell r="C69" t="str">
            <v>0H3</v>
          </cell>
          <cell r="D69" t="str">
            <v>STEF Logistique LESQUIN</v>
          </cell>
          <cell r="E69" t="str">
            <v>Panier de jour</v>
          </cell>
        </row>
        <row r="70">
          <cell r="A70" t="str">
            <v>00H3</v>
          </cell>
          <cell r="B70" t="str">
            <v>STEF Logistique LESQUIN</v>
          </cell>
          <cell r="C70" t="str">
            <v>0H3</v>
          </cell>
          <cell r="D70" t="str">
            <v>STEF Logistique LESQUIN</v>
          </cell>
          <cell r="E70" t="str">
            <v>Casse Croute</v>
          </cell>
        </row>
        <row r="71">
          <cell r="A71" t="str">
            <v>00H3</v>
          </cell>
          <cell r="B71" t="str">
            <v>STEF Logistique LESQUIN</v>
          </cell>
          <cell r="C71" t="str">
            <v>0H3</v>
          </cell>
          <cell r="D71" t="str">
            <v>STEF Logistique LESQUIN</v>
          </cell>
          <cell r="E71" t="str">
            <v>Prime départ Dim. &gt; 3h TTE</v>
          </cell>
        </row>
        <row r="72">
          <cell r="A72" t="str">
            <v>00H3</v>
          </cell>
          <cell r="B72" t="str">
            <v>STEF Logistique LESQUIN</v>
          </cell>
          <cell r="C72" t="str">
            <v>0H3</v>
          </cell>
          <cell r="D72" t="str">
            <v>STEF Logistique LESQUIN</v>
          </cell>
          <cell r="E72" t="str">
            <v>P7</v>
          </cell>
        </row>
        <row r="73">
          <cell r="A73" t="str">
            <v>00H3</v>
          </cell>
          <cell r="B73" t="str">
            <v>STEF Logistique LESQUIN</v>
          </cell>
          <cell r="C73" t="str">
            <v>0H3</v>
          </cell>
          <cell r="D73" t="str">
            <v>STEF Logistique LESQUIN</v>
          </cell>
          <cell r="E73" t="str">
            <v xml:space="preserve">Prime départ férié </v>
          </cell>
        </row>
        <row r="74">
          <cell r="A74" t="str">
            <v>00H3</v>
          </cell>
          <cell r="B74" t="str">
            <v>STEF Logistique LESQUIN</v>
          </cell>
          <cell r="C74" t="str">
            <v>0H3</v>
          </cell>
          <cell r="D74" t="str">
            <v>STEF Logistique LESQUIN</v>
          </cell>
          <cell r="E74" t="str">
            <v>PTR</v>
          </cell>
        </row>
        <row r="75">
          <cell r="A75" t="str">
            <v>0820</v>
          </cell>
          <cell r="B75" t="str">
            <v>STEF Logistique BRETAGNE NORD</v>
          </cell>
          <cell r="C75" t="str">
            <v>820</v>
          </cell>
          <cell r="D75" t="str">
            <v>STEF Logistique BRETAGNE NORD</v>
          </cell>
          <cell r="E75" t="str">
            <v>Hres Sup Hebdo 25 %</v>
          </cell>
        </row>
        <row r="76">
          <cell r="A76" t="str">
            <v>0820</v>
          </cell>
          <cell r="B76" t="str">
            <v>STEF Logistique BRETAGNE NORD</v>
          </cell>
          <cell r="C76" t="str">
            <v>820</v>
          </cell>
          <cell r="D76" t="str">
            <v>STEF Logistique BRETAGNE NORD</v>
          </cell>
          <cell r="E76" t="str">
            <v>Hres Sup Mod 25 %</v>
          </cell>
        </row>
        <row r="77">
          <cell r="A77" t="str">
            <v>0820</v>
          </cell>
          <cell r="B77" t="str">
            <v>STEF Logistique BRETAGNE NORD</v>
          </cell>
          <cell r="C77" t="str">
            <v>820</v>
          </cell>
          <cell r="D77" t="str">
            <v>STEF Logistique BRETAGNE NORD</v>
          </cell>
          <cell r="E77" t="str">
            <v>Hres Sup Tot 25 %</v>
          </cell>
        </row>
        <row r="78">
          <cell r="A78" t="str">
            <v>0820</v>
          </cell>
          <cell r="B78" t="str">
            <v>STEF Logistique BRETAGNE NORD</v>
          </cell>
          <cell r="C78" t="str">
            <v>820</v>
          </cell>
          <cell r="D78" t="str">
            <v>STEF Logistique BRETAGNE NORD</v>
          </cell>
          <cell r="E78" t="str">
            <v>Hres Sup Hebdo 50 %</v>
          </cell>
        </row>
        <row r="79">
          <cell r="A79" t="str">
            <v>0820</v>
          </cell>
          <cell r="B79" t="str">
            <v>STEF Logistique BRETAGNE NORD</v>
          </cell>
          <cell r="C79" t="str">
            <v>820</v>
          </cell>
          <cell r="D79" t="str">
            <v>STEF Logistique BRETAGNE NORD</v>
          </cell>
          <cell r="E79" t="str">
            <v>Hres Sup Mod 50 %</v>
          </cell>
        </row>
        <row r="80">
          <cell r="A80" t="str">
            <v>0820</v>
          </cell>
          <cell r="B80" t="str">
            <v>STEF Logistique BRETAGNE NORD</v>
          </cell>
          <cell r="C80" t="str">
            <v>820</v>
          </cell>
          <cell r="D80" t="str">
            <v>STEF Logistique BRETAGNE NORD</v>
          </cell>
          <cell r="E80" t="str">
            <v>Hres Sup Tot 50 %</v>
          </cell>
        </row>
        <row r="81">
          <cell r="A81" t="str">
            <v>0820</v>
          </cell>
          <cell r="B81" t="str">
            <v>STEF Logistique BRETAGNE NORD</v>
          </cell>
          <cell r="C81" t="str">
            <v>820</v>
          </cell>
          <cell r="D81" t="str">
            <v>STEF Logistique BRETAGNE NORD</v>
          </cell>
          <cell r="E81" t="str">
            <v>Hres non maj</v>
          </cell>
        </row>
        <row r="82">
          <cell r="A82" t="str">
            <v>0820</v>
          </cell>
          <cell r="B82" t="str">
            <v>STEF Logistique BRETAGNE NORD</v>
          </cell>
          <cell r="C82" t="str">
            <v>820</v>
          </cell>
          <cell r="D82" t="str">
            <v>STEF Logistique BRETAGNE NORD</v>
          </cell>
          <cell r="E82" t="str">
            <v>Hres compl.</v>
          </cell>
        </row>
        <row r="83">
          <cell r="A83" t="str">
            <v>0820</v>
          </cell>
          <cell r="B83" t="str">
            <v>STEF Logistique BRETAGNE NORD</v>
          </cell>
          <cell r="C83" t="str">
            <v>820</v>
          </cell>
          <cell r="D83" t="str">
            <v>STEF Logistique BRETAGNE NORD</v>
          </cell>
          <cell r="E83" t="str">
            <v>Hres Nuit</v>
          </cell>
        </row>
        <row r="84">
          <cell r="A84" t="str">
            <v>0820</v>
          </cell>
          <cell r="B84" t="str">
            <v>STEF Logistique BRETAGNE NORD</v>
          </cell>
          <cell r="C84" t="str">
            <v>820</v>
          </cell>
          <cell r="D84" t="str">
            <v>STEF Logistique BRETAGNE NORD</v>
          </cell>
          <cell r="E84" t="str">
            <v>Hres Férié</v>
          </cell>
        </row>
        <row r="85">
          <cell r="A85" t="str">
            <v>0820</v>
          </cell>
          <cell r="B85" t="str">
            <v>STEF Logistique BRETAGNE NORD</v>
          </cell>
          <cell r="C85" t="str">
            <v>820</v>
          </cell>
          <cell r="D85" t="str">
            <v>STEF Logistique BRETAGNE NORD</v>
          </cell>
          <cell r="E85" t="str">
            <v>Hres Dim</v>
          </cell>
        </row>
        <row r="86">
          <cell r="A86" t="str">
            <v>0820</v>
          </cell>
          <cell r="B86" t="str">
            <v>STEF Logistique BRETAGNE NORD</v>
          </cell>
          <cell r="C86" t="str">
            <v>820</v>
          </cell>
          <cell r="D86" t="str">
            <v>STEF Logistique BRETAGNE NORD</v>
          </cell>
          <cell r="E86" t="str">
            <v>Hres Effec</v>
          </cell>
        </row>
        <row r="87">
          <cell r="A87" t="str">
            <v>0820</v>
          </cell>
          <cell r="B87" t="str">
            <v>STEF Logistique BRETAGNE NORD</v>
          </cell>
          <cell r="C87" t="str">
            <v>820</v>
          </cell>
          <cell r="D87" t="str">
            <v>STEF Logistique BRETAGNE NORD</v>
          </cell>
          <cell r="E87" t="str">
            <v>Nb Jours trav</v>
          </cell>
        </row>
        <row r="88">
          <cell r="A88" t="str">
            <v>0820</v>
          </cell>
          <cell r="B88" t="str">
            <v>STEF Logistique BRETAGNE NORD</v>
          </cell>
          <cell r="C88" t="str">
            <v>820</v>
          </cell>
          <cell r="D88" t="str">
            <v>STEF Logistique BRETAGNE NORD</v>
          </cell>
          <cell r="E88" t="str">
            <v>6ème jour</v>
          </cell>
        </row>
        <row r="89">
          <cell r="A89" t="str">
            <v>0820</v>
          </cell>
          <cell r="B89" t="str">
            <v>STEF Logistique BRETAGNE NORD</v>
          </cell>
          <cell r="C89" t="str">
            <v>820</v>
          </cell>
          <cell r="D89" t="str">
            <v>STEF Logistique BRETAGNE NORD</v>
          </cell>
          <cell r="E89" t="str">
            <v>Primes Astreinte Semaine</v>
          </cell>
        </row>
        <row r="90">
          <cell r="A90" t="str">
            <v>0820</v>
          </cell>
          <cell r="B90" t="str">
            <v>STEF Logistique BRETAGNE NORD</v>
          </cell>
          <cell r="C90" t="str">
            <v>820</v>
          </cell>
          <cell r="D90" t="str">
            <v>STEF Logistique BRETAGNE NORD</v>
          </cell>
          <cell r="E90" t="str">
            <v>Primes Astreinte Samedi</v>
          </cell>
        </row>
        <row r="91">
          <cell r="A91" t="str">
            <v>0820</v>
          </cell>
          <cell r="B91" t="str">
            <v>STEF Logistique BRETAGNE NORD</v>
          </cell>
          <cell r="C91" t="str">
            <v>820</v>
          </cell>
          <cell r="D91" t="str">
            <v>STEF Logistique BRETAGNE NORD</v>
          </cell>
          <cell r="E91" t="str">
            <v>Primes Astreinte Dim.</v>
          </cell>
        </row>
        <row r="92">
          <cell r="A92" t="str">
            <v>0820</v>
          </cell>
          <cell r="B92" t="str">
            <v>STEF Logistique BRETAGNE NORD</v>
          </cell>
          <cell r="C92" t="str">
            <v>820</v>
          </cell>
          <cell r="D92" t="str">
            <v>STEF Logistique BRETAGNE NORD</v>
          </cell>
          <cell r="E92" t="str">
            <v>Primes Astreinte Domicile</v>
          </cell>
        </row>
        <row r="93">
          <cell r="A93" t="str">
            <v>0820</v>
          </cell>
          <cell r="B93" t="str">
            <v>STEF Logistique BRETAGNE NORD</v>
          </cell>
          <cell r="C93" t="str">
            <v>820</v>
          </cell>
          <cell r="D93" t="str">
            <v>STEF Logistique BRETAGNE NORD</v>
          </cell>
          <cell r="E93" t="str">
            <v>Primes Interv. Astreinte</v>
          </cell>
        </row>
        <row r="94">
          <cell r="A94" t="str">
            <v>0820</v>
          </cell>
          <cell r="B94" t="str">
            <v>STEF Logistique BRETAGNE NORD</v>
          </cell>
          <cell r="C94" t="str">
            <v>820</v>
          </cell>
          <cell r="D94" t="str">
            <v>STEF Logistique BRETAGNE NORD</v>
          </cell>
          <cell r="E94" t="str">
            <v>Tickets Restaurant</v>
          </cell>
        </row>
        <row r="95">
          <cell r="A95" t="str">
            <v>0890</v>
          </cell>
          <cell r="B95" t="str">
            <v>STEF Logistique RHONE ALPES</v>
          </cell>
          <cell r="C95" t="str">
            <v>890</v>
          </cell>
          <cell r="D95" t="str">
            <v>STEF Logistique RHONE ALPES</v>
          </cell>
          <cell r="E95" t="str">
            <v>Hres Sup Hebdo 25 %</v>
          </cell>
        </row>
        <row r="96">
          <cell r="A96" t="str">
            <v>0890</v>
          </cell>
          <cell r="B96" t="str">
            <v>STEF Logistique RHONE ALPES</v>
          </cell>
          <cell r="C96" t="str">
            <v>890</v>
          </cell>
          <cell r="D96" t="str">
            <v>STEF Logistique RHONE ALPES</v>
          </cell>
          <cell r="E96" t="str">
            <v>Hres Sup Hebdo 50 %</v>
          </cell>
        </row>
        <row r="97">
          <cell r="A97" t="str">
            <v>0890</v>
          </cell>
          <cell r="B97" t="str">
            <v>STEF Logistique RHONE ALPES</v>
          </cell>
          <cell r="C97" t="str">
            <v>890</v>
          </cell>
          <cell r="D97" t="str">
            <v>STEF Logistique RHONE ALPES</v>
          </cell>
          <cell r="E97" t="str">
            <v>Hres Nuit</v>
          </cell>
        </row>
        <row r="98">
          <cell r="A98" t="str">
            <v>0890</v>
          </cell>
          <cell r="B98" t="str">
            <v>STEF Logistique RHONE ALPES</v>
          </cell>
          <cell r="C98" t="str">
            <v>890</v>
          </cell>
          <cell r="D98" t="str">
            <v>STEF Logistique RHONE ALPES</v>
          </cell>
          <cell r="E98" t="str">
            <v>Hres Férié</v>
          </cell>
        </row>
        <row r="99">
          <cell r="A99" t="str">
            <v>0890</v>
          </cell>
          <cell r="B99" t="str">
            <v>STEF Logistique RHONE ALPES</v>
          </cell>
          <cell r="C99" t="str">
            <v>890</v>
          </cell>
          <cell r="D99" t="str">
            <v>STEF Logistique RHONE ALPES</v>
          </cell>
          <cell r="E99" t="str">
            <v>Hres Dim</v>
          </cell>
        </row>
        <row r="100">
          <cell r="A100" t="str">
            <v>0890</v>
          </cell>
          <cell r="B100" t="str">
            <v>STEF Logistique RHONE ALPES</v>
          </cell>
          <cell r="C100" t="str">
            <v>890</v>
          </cell>
          <cell r="D100" t="str">
            <v>STEF Logistique RHONE ALPES</v>
          </cell>
          <cell r="E100" t="str">
            <v>Nb Jours trav</v>
          </cell>
        </row>
        <row r="101">
          <cell r="A101" t="str">
            <v>0890</v>
          </cell>
          <cell r="B101" t="str">
            <v>STEF Logistique RHONE ALPES</v>
          </cell>
          <cell r="C101" t="str">
            <v>890</v>
          </cell>
          <cell r="D101" t="str">
            <v>STEF Logistique RHONE ALPES</v>
          </cell>
          <cell r="E101" t="str">
            <v>Primes Paniers Nuit</v>
          </cell>
        </row>
        <row r="102">
          <cell r="A102" t="str">
            <v>0890</v>
          </cell>
          <cell r="B102" t="str">
            <v>STEF Logistique RHONE ALPES</v>
          </cell>
          <cell r="C102" t="str">
            <v>890</v>
          </cell>
          <cell r="D102" t="str">
            <v>STEF Logistique RHONE ALPES</v>
          </cell>
          <cell r="E102" t="str">
            <v>P2</v>
          </cell>
        </row>
        <row r="103">
          <cell r="A103" t="str">
            <v>0890</v>
          </cell>
          <cell r="B103" t="str">
            <v>STEF Logistique RHONE ALPES</v>
          </cell>
          <cell r="C103" t="str">
            <v>890</v>
          </cell>
          <cell r="D103" t="str">
            <v>STEF Logistique RHONE ALPES</v>
          </cell>
          <cell r="E103" t="str">
            <v>Prime Spéciale</v>
          </cell>
        </row>
        <row r="104">
          <cell r="A104" t="str">
            <v>0890</v>
          </cell>
          <cell r="B104" t="str">
            <v>STEF Logistique RHONE ALPES</v>
          </cell>
          <cell r="C104" t="str">
            <v>890</v>
          </cell>
          <cell r="D104" t="str">
            <v>STEF Logistique RHONE ALPES</v>
          </cell>
          <cell r="E104" t="str">
            <v>PC</v>
          </cell>
        </row>
        <row r="105">
          <cell r="A105" t="str">
            <v>0890</v>
          </cell>
          <cell r="B105" t="str">
            <v>STEF Logistique RHONE ALPES</v>
          </cell>
          <cell r="C105" t="str">
            <v>890</v>
          </cell>
          <cell r="D105" t="str">
            <v>STEF Logistique RHONE ALPES</v>
          </cell>
          <cell r="E105" t="str">
            <v>Primes Astreinte</v>
          </cell>
        </row>
        <row r="106">
          <cell r="A106" t="str">
            <v>0890</v>
          </cell>
          <cell r="B106" t="str">
            <v>STEF Logistique RHONE ALPES</v>
          </cell>
          <cell r="C106" t="str">
            <v>890</v>
          </cell>
          <cell r="D106" t="str">
            <v>STEF Logistique RHONE ALPES</v>
          </cell>
          <cell r="E106" t="str">
            <v>Kms Astreinte</v>
          </cell>
        </row>
        <row r="107">
          <cell r="A107" t="str">
            <v>0890</v>
          </cell>
          <cell r="B107" t="str">
            <v>STEF Logistique RHONE ALPES</v>
          </cell>
          <cell r="C107" t="str">
            <v>890</v>
          </cell>
          <cell r="D107" t="str">
            <v>STEF Logistique RHONE ALPES</v>
          </cell>
          <cell r="E107" t="str">
            <v>Tickets Restaurant</v>
          </cell>
        </row>
        <row r="108">
          <cell r="A108" t="str">
            <v>00K7</v>
          </cell>
          <cell r="B108" t="str">
            <v>STEF Logistique MOULINS LES METZ</v>
          </cell>
          <cell r="C108" t="str">
            <v>0K7</v>
          </cell>
          <cell r="D108" t="str">
            <v>STEF Logistique MOULINS LES METZ</v>
          </cell>
          <cell r="E108" t="str">
            <v>Hres Sup Hebdo 25 %</v>
          </cell>
        </row>
        <row r="109">
          <cell r="A109" t="str">
            <v>00K7</v>
          </cell>
          <cell r="B109" t="str">
            <v>STEF Logistique MOULINS LES METZ</v>
          </cell>
          <cell r="C109" t="str">
            <v>0K7</v>
          </cell>
          <cell r="D109" t="str">
            <v>STEF Logistique MOULINS LES METZ</v>
          </cell>
          <cell r="E109" t="str">
            <v>Hres Sup Mod 25 %</v>
          </cell>
        </row>
        <row r="110">
          <cell r="A110" t="str">
            <v>00K7</v>
          </cell>
          <cell r="B110" t="str">
            <v>STEF Logistique MOULINS LES METZ</v>
          </cell>
          <cell r="C110" t="str">
            <v>0K7</v>
          </cell>
          <cell r="D110" t="str">
            <v>STEF Logistique MOULINS LES METZ</v>
          </cell>
          <cell r="E110" t="str">
            <v>Hres Sup Tot 25 %</v>
          </cell>
        </row>
        <row r="111">
          <cell r="A111" t="str">
            <v>00K7</v>
          </cell>
          <cell r="B111" t="str">
            <v>STEF Logistique MOULINS LES METZ</v>
          </cell>
          <cell r="C111" t="str">
            <v>0K7</v>
          </cell>
          <cell r="D111" t="str">
            <v>STEF Logistique MOULINS LES METZ</v>
          </cell>
          <cell r="E111" t="str">
            <v>Hres Sup Hebdo 50 %</v>
          </cell>
        </row>
        <row r="112">
          <cell r="A112" t="str">
            <v>00K7</v>
          </cell>
          <cell r="B112" t="str">
            <v>STEF Logistique MOULINS LES METZ</v>
          </cell>
          <cell r="C112" t="str">
            <v>0K7</v>
          </cell>
          <cell r="D112" t="str">
            <v>STEF Logistique MOULINS LES METZ</v>
          </cell>
          <cell r="E112" t="str">
            <v>Hres Sup Mod 50 %</v>
          </cell>
        </row>
        <row r="113">
          <cell r="A113" t="str">
            <v>00K7</v>
          </cell>
          <cell r="B113" t="str">
            <v>STEF Logistique MOULINS LES METZ</v>
          </cell>
          <cell r="C113" t="str">
            <v>0K7</v>
          </cell>
          <cell r="D113" t="str">
            <v>STEF Logistique MOULINS LES METZ</v>
          </cell>
          <cell r="E113" t="str">
            <v>Hres Sup Tot 50 %</v>
          </cell>
        </row>
        <row r="114">
          <cell r="A114" t="str">
            <v>00K7</v>
          </cell>
          <cell r="B114" t="str">
            <v>STEF Logistique MOULINS LES METZ</v>
          </cell>
          <cell r="C114" t="str">
            <v>0K7</v>
          </cell>
          <cell r="D114" t="str">
            <v>STEF Logistique MOULINS LES METZ</v>
          </cell>
          <cell r="E114" t="str">
            <v>Hres non maj</v>
          </cell>
        </row>
        <row r="115">
          <cell r="A115" t="str">
            <v>00K7</v>
          </cell>
          <cell r="B115" t="str">
            <v>STEF Logistique MOULINS LES METZ</v>
          </cell>
          <cell r="C115" t="str">
            <v>0K7</v>
          </cell>
          <cell r="D115" t="str">
            <v>STEF Logistique MOULINS LES METZ</v>
          </cell>
          <cell r="E115" t="str">
            <v>Hres compl.</v>
          </cell>
        </row>
        <row r="116">
          <cell r="A116" t="str">
            <v>00K7</v>
          </cell>
          <cell r="B116" t="str">
            <v>STEF Logistique MOULINS LES METZ</v>
          </cell>
          <cell r="C116" t="str">
            <v>0K7</v>
          </cell>
          <cell r="D116" t="str">
            <v>STEF Logistique MOULINS LES METZ</v>
          </cell>
          <cell r="E116" t="str">
            <v>Hres Nuit</v>
          </cell>
        </row>
        <row r="117">
          <cell r="A117" t="str">
            <v>00K7</v>
          </cell>
          <cell r="B117" t="str">
            <v>STEF Logistique MOULINS LES METZ</v>
          </cell>
          <cell r="C117" t="str">
            <v>0K7</v>
          </cell>
          <cell r="D117" t="str">
            <v>STEF Logistique MOULINS LES METZ</v>
          </cell>
          <cell r="E117" t="str">
            <v>Hres Férié</v>
          </cell>
        </row>
        <row r="118">
          <cell r="A118" t="str">
            <v>00K7</v>
          </cell>
          <cell r="B118" t="str">
            <v>STEF Logistique MOULINS LES METZ</v>
          </cell>
          <cell r="C118" t="str">
            <v>0K7</v>
          </cell>
          <cell r="D118" t="str">
            <v>STEF Logistique MOULINS LES METZ</v>
          </cell>
          <cell r="E118" t="str">
            <v>Hres Dim</v>
          </cell>
        </row>
        <row r="119">
          <cell r="A119" t="str">
            <v>00K7</v>
          </cell>
          <cell r="B119" t="str">
            <v>STEF Logistique MOULINS LES METZ</v>
          </cell>
          <cell r="C119" t="str">
            <v>0K7</v>
          </cell>
          <cell r="D119" t="str">
            <v>STEF Logistique MOULINS LES METZ</v>
          </cell>
          <cell r="E119" t="str">
            <v>Hres Effec</v>
          </cell>
        </row>
        <row r="120">
          <cell r="A120" t="str">
            <v>00K7</v>
          </cell>
          <cell r="B120" t="str">
            <v>STEF Logistique MOULINS LES METZ</v>
          </cell>
          <cell r="C120" t="str">
            <v>0K7</v>
          </cell>
          <cell r="D120" t="str">
            <v>STEF Logistique MOULINS LES METZ</v>
          </cell>
          <cell r="E120" t="str">
            <v>Nb Jours trav</v>
          </cell>
        </row>
        <row r="121">
          <cell r="A121" t="str">
            <v>00K7</v>
          </cell>
          <cell r="B121" t="str">
            <v>STEF Logistique MOULINS LES METZ</v>
          </cell>
          <cell r="C121" t="str">
            <v>0K7</v>
          </cell>
          <cell r="D121" t="str">
            <v>STEF Logistique MOULINS LES METZ</v>
          </cell>
          <cell r="E121" t="str">
            <v>6ème jour</v>
          </cell>
        </row>
        <row r="122">
          <cell r="A122" t="str">
            <v>00K7</v>
          </cell>
          <cell r="B122" t="str">
            <v>STEF Logistique MOULINS LES METZ</v>
          </cell>
          <cell r="C122" t="str">
            <v>0K7</v>
          </cell>
          <cell r="D122" t="str">
            <v>STEF Logistique MOULINS LES METZ</v>
          </cell>
          <cell r="E122" t="str">
            <v>Panier Jour Sal Nuit</v>
          </cell>
        </row>
        <row r="123">
          <cell r="A123" t="str">
            <v>00K7</v>
          </cell>
          <cell r="B123" t="str">
            <v>STEF Logistique MOULINS LES METZ</v>
          </cell>
          <cell r="C123" t="str">
            <v>0K7</v>
          </cell>
          <cell r="D123" t="str">
            <v>STEF Logistique MOULINS LES METZ</v>
          </cell>
          <cell r="E123" t="str">
            <v>Panier de nuit</v>
          </cell>
        </row>
        <row r="124">
          <cell r="A124" t="str">
            <v>00K7</v>
          </cell>
          <cell r="B124" t="str">
            <v>STEF Logistique MOULINS LES METZ</v>
          </cell>
          <cell r="C124" t="str">
            <v>0K7</v>
          </cell>
          <cell r="D124" t="str">
            <v>STEF Logistique MOULINS LES METZ</v>
          </cell>
          <cell r="E124" t="str">
            <v>Panier de Jour</v>
          </cell>
        </row>
        <row r="125">
          <cell r="A125" t="str">
            <v>00K7</v>
          </cell>
          <cell r="B125" t="str">
            <v>STEF Logistique MOULINS LES METZ</v>
          </cell>
          <cell r="C125" t="str">
            <v>0K7</v>
          </cell>
          <cell r="D125" t="str">
            <v>STEF Logistique MOULINS LES METZ</v>
          </cell>
          <cell r="E125" t="str">
            <v>indemn. de transp. jour</v>
          </cell>
        </row>
        <row r="126">
          <cell r="A126" t="str">
            <v>00K7</v>
          </cell>
          <cell r="B126" t="str">
            <v>STEF Logistique MOULINS LES METZ</v>
          </cell>
          <cell r="C126" t="str">
            <v>0K7</v>
          </cell>
          <cell r="D126" t="str">
            <v>STEF Logistique MOULINS LES METZ</v>
          </cell>
          <cell r="E126" t="str">
            <v>PE</v>
          </cell>
        </row>
        <row r="127">
          <cell r="A127" t="str">
            <v>00K7</v>
          </cell>
          <cell r="B127" t="str">
            <v>STEF Logistique MOULINS LES METZ</v>
          </cell>
          <cell r="C127" t="str">
            <v>0K7</v>
          </cell>
          <cell r="D127" t="str">
            <v>STEF Logistique MOULINS LES METZ</v>
          </cell>
          <cell r="E127" t="str">
            <v>Ticket Restaurant</v>
          </cell>
        </row>
        <row r="128">
          <cell r="A128" t="str">
            <v>00V9</v>
          </cell>
          <cell r="B128" t="str">
            <v>STEF Logistique TOUSSIEU</v>
          </cell>
          <cell r="C128" t="str">
            <v>0V9</v>
          </cell>
          <cell r="D128" t="str">
            <v>STEF Logistique TOUSSIEU</v>
          </cell>
          <cell r="E128" t="str">
            <v>Hres Sup Hebdo 25 %</v>
          </cell>
        </row>
        <row r="129">
          <cell r="A129" t="str">
            <v>00V9</v>
          </cell>
          <cell r="B129" t="str">
            <v>STEF Logistique TOUSSIEU</v>
          </cell>
          <cell r="C129" t="str">
            <v>0V9</v>
          </cell>
          <cell r="D129" t="str">
            <v>STEF Logistique TOUSSIEU</v>
          </cell>
          <cell r="E129" t="str">
            <v>Hres Sup Mod 25 %</v>
          </cell>
        </row>
        <row r="130">
          <cell r="A130" t="str">
            <v>00V9</v>
          </cell>
          <cell r="B130" t="str">
            <v>STEF Logistique TOUSSIEU</v>
          </cell>
          <cell r="C130" t="str">
            <v>0V9</v>
          </cell>
          <cell r="D130" t="str">
            <v>STEF Logistique TOUSSIEU</v>
          </cell>
          <cell r="E130" t="str">
            <v>Hres Sup Tot 25 %</v>
          </cell>
        </row>
        <row r="131">
          <cell r="A131" t="str">
            <v>00V9</v>
          </cell>
          <cell r="B131" t="str">
            <v>STEF Logistique TOUSSIEU</v>
          </cell>
          <cell r="C131" t="str">
            <v>0V9</v>
          </cell>
          <cell r="D131" t="str">
            <v>STEF Logistique TOUSSIEU</v>
          </cell>
          <cell r="E131" t="str">
            <v>Hres Sup Hebdo 50 %</v>
          </cell>
        </row>
        <row r="132">
          <cell r="A132" t="str">
            <v>00V9</v>
          </cell>
          <cell r="B132" t="str">
            <v>STEF Logistique TOUSSIEU</v>
          </cell>
          <cell r="C132" t="str">
            <v>0V9</v>
          </cell>
          <cell r="D132" t="str">
            <v>STEF Logistique TOUSSIEU</v>
          </cell>
          <cell r="E132" t="str">
            <v>Hres Sup Mod 50 %</v>
          </cell>
        </row>
        <row r="133">
          <cell r="A133" t="str">
            <v>00V9</v>
          </cell>
          <cell r="B133" t="str">
            <v>STEF Logistique TOUSSIEU</v>
          </cell>
          <cell r="C133" t="str">
            <v>0V9</v>
          </cell>
          <cell r="D133" t="str">
            <v>STEF Logistique TOUSSIEU</v>
          </cell>
          <cell r="E133" t="str">
            <v>Hres Sup Tot 50 %</v>
          </cell>
        </row>
        <row r="134">
          <cell r="A134" t="str">
            <v>00V9</v>
          </cell>
          <cell r="B134" t="str">
            <v>STEF Logistique TOUSSIEU</v>
          </cell>
          <cell r="C134" t="str">
            <v>0V9</v>
          </cell>
          <cell r="D134" t="str">
            <v>STEF Logistique TOUSSIEU</v>
          </cell>
          <cell r="E134" t="str">
            <v>Hres non maj</v>
          </cell>
        </row>
        <row r="135">
          <cell r="A135" t="str">
            <v>00V9</v>
          </cell>
          <cell r="B135" t="str">
            <v>STEF Logistique TOUSSIEU</v>
          </cell>
          <cell r="C135" t="str">
            <v>0V9</v>
          </cell>
          <cell r="D135" t="str">
            <v>STEF Logistique TOUSSIEU</v>
          </cell>
          <cell r="E135" t="str">
            <v>Hres compl.</v>
          </cell>
        </row>
        <row r="136">
          <cell r="A136" t="str">
            <v>00V9</v>
          </cell>
          <cell r="B136" t="str">
            <v>STEF Logistique TOUSSIEU</v>
          </cell>
          <cell r="C136" t="str">
            <v>0V9</v>
          </cell>
          <cell r="D136" t="str">
            <v>STEF Logistique TOUSSIEU</v>
          </cell>
          <cell r="E136" t="str">
            <v>Hres Nuit</v>
          </cell>
        </row>
        <row r="137">
          <cell r="A137" t="str">
            <v>00V9</v>
          </cell>
          <cell r="B137" t="str">
            <v>STEF Logistique TOUSSIEU</v>
          </cell>
          <cell r="C137" t="str">
            <v>0V9</v>
          </cell>
          <cell r="D137" t="str">
            <v>STEF Logistique TOUSSIEU</v>
          </cell>
          <cell r="E137" t="str">
            <v>Hres Férié</v>
          </cell>
        </row>
        <row r="138">
          <cell r="A138" t="str">
            <v>00V9</v>
          </cell>
          <cell r="B138" t="str">
            <v>STEF Logistique TOUSSIEU</v>
          </cell>
          <cell r="C138" t="str">
            <v>0V9</v>
          </cell>
          <cell r="D138" t="str">
            <v>STEF Logistique TOUSSIEU</v>
          </cell>
          <cell r="E138" t="str">
            <v>Hres Dim</v>
          </cell>
        </row>
        <row r="139">
          <cell r="A139" t="str">
            <v>00V9</v>
          </cell>
          <cell r="B139" t="str">
            <v>STEF Logistique TOUSSIEU</v>
          </cell>
          <cell r="C139" t="str">
            <v>0V9</v>
          </cell>
          <cell r="D139" t="str">
            <v>STEF Logistique TOUSSIEU</v>
          </cell>
          <cell r="E139" t="str">
            <v>Hres Effec</v>
          </cell>
        </row>
        <row r="140">
          <cell r="A140" t="str">
            <v>00V9</v>
          </cell>
          <cell r="B140" t="str">
            <v>STEF Logistique TOUSSIEU</v>
          </cell>
          <cell r="C140" t="str">
            <v>0V9</v>
          </cell>
          <cell r="D140" t="str">
            <v>STEF Logistique TOUSSIEU</v>
          </cell>
          <cell r="E140" t="str">
            <v>Nb Jours trav</v>
          </cell>
        </row>
        <row r="141">
          <cell r="A141" t="str">
            <v>00V9</v>
          </cell>
          <cell r="B141" t="str">
            <v>STEF Logistique TOUSSIEU</v>
          </cell>
          <cell r="C141" t="str">
            <v>0V9</v>
          </cell>
          <cell r="D141" t="str">
            <v>STEF Logistique TOUSSIEU</v>
          </cell>
          <cell r="E141" t="str">
            <v>6ème jour</v>
          </cell>
        </row>
        <row r="142">
          <cell r="A142" t="str">
            <v>00V9</v>
          </cell>
          <cell r="B142" t="str">
            <v>STEF Logistique TOUSSIEU</v>
          </cell>
          <cell r="C142" t="str">
            <v>0V9</v>
          </cell>
          <cell r="D142" t="str">
            <v>STEF Logistique TOUSSIEU</v>
          </cell>
          <cell r="E142" t="str">
            <v>Panier de nuit</v>
          </cell>
        </row>
        <row r="143">
          <cell r="A143" t="str">
            <v>00V9</v>
          </cell>
          <cell r="B143" t="str">
            <v>STEF Logistique TOUSSIEU</v>
          </cell>
          <cell r="C143" t="str">
            <v>0V9</v>
          </cell>
          <cell r="D143" t="str">
            <v>STEF Logistique TOUSSIEU</v>
          </cell>
          <cell r="E143" t="str">
            <v>Dim&lt;3H</v>
          </cell>
        </row>
        <row r="144">
          <cell r="A144" t="str">
            <v>00V9</v>
          </cell>
          <cell r="B144" t="str">
            <v>STEF Logistique TOUSSIEU</v>
          </cell>
          <cell r="C144" t="str">
            <v>0V9</v>
          </cell>
          <cell r="D144" t="str">
            <v>STEF Logistique TOUSSIEU</v>
          </cell>
          <cell r="E144" t="str">
            <v>3032 P. nuit (NB)</v>
          </cell>
        </row>
        <row r="145">
          <cell r="A145" t="str">
            <v>00V9</v>
          </cell>
          <cell r="B145" t="str">
            <v>STEF Logistique TOUSSIEU</v>
          </cell>
          <cell r="C145" t="str">
            <v>0V9</v>
          </cell>
          <cell r="D145" t="str">
            <v>STEF Logistique TOUSSIEU</v>
          </cell>
          <cell r="E145" t="str">
            <v>84H1 P. Jour &gt;1an</v>
          </cell>
        </row>
        <row r="146">
          <cell r="A146" t="str">
            <v>002N</v>
          </cell>
          <cell r="B146" t="str">
            <v>STEF Logistique ATTON</v>
          </cell>
          <cell r="C146" t="str">
            <v>02N</v>
          </cell>
          <cell r="D146" t="str">
            <v>STEF LOGISTIQUE ATTON</v>
          </cell>
          <cell r="E146" t="str">
            <v>Hres Sup Hebdo 25 %</v>
          </cell>
        </row>
        <row r="147">
          <cell r="A147" t="str">
            <v>002N</v>
          </cell>
          <cell r="B147" t="str">
            <v>STEF Logistique ATTON</v>
          </cell>
          <cell r="C147" t="str">
            <v>02N</v>
          </cell>
          <cell r="D147" t="str">
            <v>STEF LOGISTIQUE ATTON</v>
          </cell>
          <cell r="E147" t="str">
            <v>Hres Sup Mod 25 %</v>
          </cell>
        </row>
        <row r="148">
          <cell r="A148" t="str">
            <v>002N</v>
          </cell>
          <cell r="B148" t="str">
            <v>STEF Logistique ATTON</v>
          </cell>
          <cell r="C148" t="str">
            <v>02N</v>
          </cell>
          <cell r="D148" t="str">
            <v>STEF LOGISTIQUE ATTON</v>
          </cell>
          <cell r="E148" t="str">
            <v>Hres Sup Tot 25 %</v>
          </cell>
        </row>
        <row r="149">
          <cell r="A149" t="str">
            <v>002N</v>
          </cell>
          <cell r="B149" t="str">
            <v>STEF Logistique ATTON</v>
          </cell>
          <cell r="C149" t="str">
            <v>02N</v>
          </cell>
          <cell r="D149" t="str">
            <v>STEF LOGISTIQUE ATTON</v>
          </cell>
          <cell r="E149" t="str">
            <v>Hres Sup Hebdo 50 %</v>
          </cell>
        </row>
        <row r="150">
          <cell r="A150" t="str">
            <v>002N</v>
          </cell>
          <cell r="B150" t="str">
            <v>STEF Logistique ATTON</v>
          </cell>
          <cell r="C150" t="str">
            <v>02N</v>
          </cell>
          <cell r="D150" t="str">
            <v>STEF LOGISTIQUE ATTON</v>
          </cell>
          <cell r="E150" t="str">
            <v>Hres Sup Mod 50 %</v>
          </cell>
        </row>
        <row r="151">
          <cell r="A151" t="str">
            <v>002N</v>
          </cell>
          <cell r="B151" t="str">
            <v>STEF Logistique ATTON</v>
          </cell>
          <cell r="C151" t="str">
            <v>02N</v>
          </cell>
          <cell r="D151" t="str">
            <v>STEF LOGISTIQUE ATTON</v>
          </cell>
          <cell r="E151" t="str">
            <v>Hres Sup Tot 50 %</v>
          </cell>
        </row>
        <row r="152">
          <cell r="A152" t="str">
            <v>002N</v>
          </cell>
          <cell r="B152" t="str">
            <v>STEF Logistique ATTON</v>
          </cell>
          <cell r="C152" t="str">
            <v>02N</v>
          </cell>
          <cell r="D152" t="str">
            <v>STEF LOGISTIQUE ATTON</v>
          </cell>
          <cell r="E152" t="str">
            <v>Hres non maj</v>
          </cell>
        </row>
        <row r="153">
          <cell r="A153" t="str">
            <v>002N</v>
          </cell>
          <cell r="B153" t="str">
            <v>STEF Logistique ATTON</v>
          </cell>
          <cell r="C153" t="str">
            <v>02N</v>
          </cell>
          <cell r="D153" t="str">
            <v>STEF LOGISTIQUE ATTON</v>
          </cell>
          <cell r="E153" t="str">
            <v>Hres compl.</v>
          </cell>
        </row>
        <row r="154">
          <cell r="A154" t="str">
            <v>002N</v>
          </cell>
          <cell r="B154" t="str">
            <v>STEF Logistique ATTON</v>
          </cell>
          <cell r="C154" t="str">
            <v>02N</v>
          </cell>
          <cell r="D154" t="str">
            <v>STEF LOGISTIQUE ATTON</v>
          </cell>
          <cell r="E154" t="str">
            <v>Hres Nuit</v>
          </cell>
        </row>
        <row r="155">
          <cell r="A155" t="str">
            <v>002N</v>
          </cell>
          <cell r="B155" t="str">
            <v>STEF Logistique ATTON</v>
          </cell>
          <cell r="C155" t="str">
            <v>02N</v>
          </cell>
          <cell r="D155" t="str">
            <v>STEF LOGISTIQUE ATTON</v>
          </cell>
          <cell r="E155" t="str">
            <v>Hres Férié</v>
          </cell>
        </row>
        <row r="156">
          <cell r="A156" t="str">
            <v>002N</v>
          </cell>
          <cell r="B156" t="str">
            <v>STEF Logistique ATTON</v>
          </cell>
          <cell r="C156" t="str">
            <v>02N</v>
          </cell>
          <cell r="D156" t="str">
            <v>STEF LOGISTIQUE ATTON</v>
          </cell>
          <cell r="E156" t="str">
            <v>Hres Dim</v>
          </cell>
        </row>
        <row r="157">
          <cell r="A157" t="str">
            <v>002N</v>
          </cell>
          <cell r="B157" t="str">
            <v>STEF Logistique ATTON</v>
          </cell>
          <cell r="C157" t="str">
            <v>02N</v>
          </cell>
          <cell r="D157" t="str">
            <v>STEF LOGISTIQUE ATTON</v>
          </cell>
          <cell r="E157" t="str">
            <v>Hres Effec</v>
          </cell>
        </row>
        <row r="158">
          <cell r="A158" t="str">
            <v>002N</v>
          </cell>
          <cell r="B158" t="str">
            <v>STEF Logistique ATTON</v>
          </cell>
          <cell r="C158" t="str">
            <v>02N</v>
          </cell>
          <cell r="D158" t="str">
            <v>STEF LOGISTIQUE ATTON</v>
          </cell>
          <cell r="E158" t="str">
            <v>Nb Jours trav</v>
          </cell>
        </row>
        <row r="159">
          <cell r="A159" t="str">
            <v>002N</v>
          </cell>
          <cell r="B159" t="str">
            <v>STEF Logistique ATTON</v>
          </cell>
          <cell r="C159" t="str">
            <v>02N</v>
          </cell>
          <cell r="D159" t="str">
            <v>STEF LOGISTIQUE ATTON</v>
          </cell>
          <cell r="E159" t="str">
            <v>6ème jour</v>
          </cell>
        </row>
        <row r="160">
          <cell r="A160" t="str">
            <v>002N</v>
          </cell>
          <cell r="B160" t="str">
            <v>STEF Logistique ATTON</v>
          </cell>
          <cell r="C160" t="str">
            <v>02N</v>
          </cell>
          <cell r="D160" t="str">
            <v>STEF LOGISTIQUE ATTON</v>
          </cell>
          <cell r="E160" t="str">
            <v>Panier de nuit</v>
          </cell>
        </row>
        <row r="161">
          <cell r="A161" t="str">
            <v>002N</v>
          </cell>
          <cell r="B161" t="str">
            <v>STEF Logistique ATTON</v>
          </cell>
          <cell r="C161" t="str">
            <v>02N</v>
          </cell>
          <cell r="D161" t="str">
            <v>STEF LOGISTIQUE ATTON</v>
          </cell>
          <cell r="E161" t="str">
            <v>Panier de Jour</v>
          </cell>
        </row>
        <row r="162">
          <cell r="A162" t="str">
            <v>002N</v>
          </cell>
          <cell r="B162" t="str">
            <v>STEF Logistique ATTON</v>
          </cell>
          <cell r="C162" t="str">
            <v>02N</v>
          </cell>
          <cell r="D162" t="str">
            <v>STEF LOGISTIQUE ATTON</v>
          </cell>
          <cell r="E162" t="str">
            <v>Panier de jour (AM)</v>
          </cell>
        </row>
        <row r="163">
          <cell r="A163" t="str">
            <v>002N</v>
          </cell>
          <cell r="B163" t="str">
            <v>STEF Logistique ATTON</v>
          </cell>
          <cell r="C163" t="str">
            <v>02N</v>
          </cell>
          <cell r="D163" t="str">
            <v>STEF LOGISTIQUE ATTON</v>
          </cell>
          <cell r="E163" t="str">
            <v>3036 - Panier de nuit (AM)</v>
          </cell>
        </row>
        <row r="164">
          <cell r="A164" t="str">
            <v>002N</v>
          </cell>
          <cell r="B164" t="str">
            <v>STEF Logistique ATTON</v>
          </cell>
          <cell r="C164" t="str">
            <v>02N</v>
          </cell>
          <cell r="D164" t="str">
            <v>STEF LOGISTIQUE ATTON</v>
          </cell>
          <cell r="E164" t="str">
            <v>TR</v>
          </cell>
        </row>
        <row r="165">
          <cell r="A165" t="str">
            <v>003L</v>
          </cell>
          <cell r="B165" t="str">
            <v>STEF Logistique TOURS</v>
          </cell>
          <cell r="C165" t="str">
            <v>03L</v>
          </cell>
          <cell r="D165" t="str">
            <v>STEF Logistique TOURS</v>
          </cell>
          <cell r="E165" t="str">
            <v>Hres Sup Hebdo 25 %</v>
          </cell>
        </row>
        <row r="166">
          <cell r="A166" t="str">
            <v>003L</v>
          </cell>
          <cell r="B166" t="str">
            <v>STEF Logistique TOURS</v>
          </cell>
          <cell r="C166" t="str">
            <v>03L</v>
          </cell>
          <cell r="D166" t="str">
            <v>STEF Logistique TOURS</v>
          </cell>
          <cell r="E166" t="str">
            <v>Hres Sup Mod 25 %</v>
          </cell>
        </row>
        <row r="167">
          <cell r="A167" t="str">
            <v>003L</v>
          </cell>
          <cell r="B167" t="str">
            <v>STEF Logistique TOURS</v>
          </cell>
          <cell r="C167" t="str">
            <v>03L</v>
          </cell>
          <cell r="D167" t="str">
            <v>STEF Logistique TOURS</v>
          </cell>
          <cell r="E167" t="str">
            <v>Hres Sup Tot 25 %</v>
          </cell>
        </row>
        <row r="168">
          <cell r="A168" t="str">
            <v>003L</v>
          </cell>
          <cell r="B168" t="str">
            <v>STEF Logistique TOURS</v>
          </cell>
          <cell r="C168" t="str">
            <v>03L</v>
          </cell>
          <cell r="D168" t="str">
            <v>STEF Logistique TOURS</v>
          </cell>
          <cell r="E168" t="str">
            <v>Hres Sup Hebdo 50 %</v>
          </cell>
        </row>
        <row r="169">
          <cell r="A169" t="str">
            <v>003L</v>
          </cell>
          <cell r="B169" t="str">
            <v>STEF Logistique TOURS</v>
          </cell>
          <cell r="C169" t="str">
            <v>03L</v>
          </cell>
          <cell r="D169" t="str">
            <v>STEF Logistique TOURS</v>
          </cell>
          <cell r="E169" t="str">
            <v>Hres Sup Mod 50 %</v>
          </cell>
        </row>
        <row r="170">
          <cell r="A170" t="str">
            <v>003L</v>
          </cell>
          <cell r="B170" t="str">
            <v>STEF Logistique TOURS</v>
          </cell>
          <cell r="C170" t="str">
            <v>03L</v>
          </cell>
          <cell r="D170" t="str">
            <v>STEF Logistique TOURS</v>
          </cell>
          <cell r="E170" t="str">
            <v>Hres Sup Tot 50 %</v>
          </cell>
        </row>
        <row r="171">
          <cell r="A171" t="str">
            <v>003L</v>
          </cell>
          <cell r="B171" t="str">
            <v>STEF Logistique TOURS</v>
          </cell>
          <cell r="C171" t="str">
            <v>03L</v>
          </cell>
          <cell r="D171" t="str">
            <v>STEF Logistique TOURS</v>
          </cell>
          <cell r="E171" t="str">
            <v>Hres non maj</v>
          </cell>
        </row>
        <row r="172">
          <cell r="A172" t="str">
            <v>003L</v>
          </cell>
          <cell r="B172" t="str">
            <v>STEF Logistique TOURS</v>
          </cell>
          <cell r="C172" t="str">
            <v>03L</v>
          </cell>
          <cell r="D172" t="str">
            <v>STEF Logistique TOURS</v>
          </cell>
          <cell r="E172" t="str">
            <v>Hres compl.</v>
          </cell>
        </row>
        <row r="173">
          <cell r="A173" t="str">
            <v>003L</v>
          </cell>
          <cell r="B173" t="str">
            <v>STEF Logistique TOURS</v>
          </cell>
          <cell r="C173" t="str">
            <v>03L</v>
          </cell>
          <cell r="D173" t="str">
            <v>STEF Logistique TOURS</v>
          </cell>
          <cell r="E173" t="str">
            <v>Hres Nuit</v>
          </cell>
        </row>
        <row r="174">
          <cell r="A174" t="str">
            <v>003L</v>
          </cell>
          <cell r="B174" t="str">
            <v>STEF Logistique TOURS</v>
          </cell>
          <cell r="C174" t="str">
            <v>03L</v>
          </cell>
          <cell r="D174" t="str">
            <v>STEF Logistique TOURS</v>
          </cell>
          <cell r="E174" t="str">
            <v>Hres Férié</v>
          </cell>
        </row>
        <row r="175">
          <cell r="A175" t="str">
            <v>003L</v>
          </cell>
          <cell r="B175" t="str">
            <v>STEF Logistique TOURS</v>
          </cell>
          <cell r="C175" t="str">
            <v>03L</v>
          </cell>
          <cell r="D175" t="str">
            <v>STEF Logistique TOURS</v>
          </cell>
          <cell r="E175" t="str">
            <v>Hres Dim</v>
          </cell>
        </row>
        <row r="176">
          <cell r="A176" t="str">
            <v>003L</v>
          </cell>
          <cell r="B176" t="str">
            <v>STEF Logistique TOURS</v>
          </cell>
          <cell r="C176" t="str">
            <v>03L</v>
          </cell>
          <cell r="D176" t="str">
            <v>STEF Logistique TOURS</v>
          </cell>
          <cell r="E176" t="str">
            <v>Hres Effec</v>
          </cell>
        </row>
        <row r="177">
          <cell r="A177" t="str">
            <v>003L</v>
          </cell>
          <cell r="B177" t="str">
            <v>STEF Logistique TOURS</v>
          </cell>
          <cell r="C177" t="str">
            <v>03L</v>
          </cell>
          <cell r="D177" t="str">
            <v>STEF Logistique TOURS</v>
          </cell>
          <cell r="E177" t="str">
            <v>Nb Jours trav</v>
          </cell>
        </row>
        <row r="178">
          <cell r="A178" t="str">
            <v>003L</v>
          </cell>
          <cell r="B178" t="str">
            <v>STEF Logistique TOURS</v>
          </cell>
          <cell r="C178" t="str">
            <v>03L</v>
          </cell>
          <cell r="D178" t="str">
            <v>STEF Logistique TOURS</v>
          </cell>
          <cell r="E178" t="str">
            <v>6ème jour</v>
          </cell>
        </row>
        <row r="179">
          <cell r="A179" t="str">
            <v>003L</v>
          </cell>
          <cell r="B179" t="str">
            <v>STEF Logistique TOURS</v>
          </cell>
          <cell r="C179" t="str">
            <v>03L</v>
          </cell>
          <cell r="D179" t="str">
            <v>STEF Logistique TOURS</v>
          </cell>
          <cell r="E179" t="str">
            <v>Panier de Jour</v>
          </cell>
        </row>
        <row r="180">
          <cell r="A180" t="str">
            <v>003L</v>
          </cell>
          <cell r="B180" t="str">
            <v>STEF Logistique TOURS</v>
          </cell>
          <cell r="C180" t="str">
            <v>03L</v>
          </cell>
          <cell r="D180" t="str">
            <v>STEF Logistique TOURS</v>
          </cell>
          <cell r="E180" t="str">
            <v>Prime Dim &lt; 3h</v>
          </cell>
        </row>
        <row r="181">
          <cell r="A181" t="str">
            <v>003L</v>
          </cell>
          <cell r="B181" t="str">
            <v>STEF Logistique TOURS</v>
          </cell>
          <cell r="C181" t="str">
            <v>03L</v>
          </cell>
          <cell r="D181" t="str">
            <v>STEF Logistique TOURS</v>
          </cell>
          <cell r="E181" t="str">
            <v>Tickets Restaurant</v>
          </cell>
        </row>
        <row r="182">
          <cell r="A182" t="str">
            <v>0830</v>
          </cell>
          <cell r="B182" t="str">
            <v>STEF Logistique BRETAGNE SUD</v>
          </cell>
          <cell r="C182" t="str">
            <v>830</v>
          </cell>
          <cell r="D182" t="str">
            <v>STEF Logistique BRETAGNE SUD</v>
          </cell>
          <cell r="E182" t="str">
            <v>Heures suppl total 50%</v>
          </cell>
          <cell r="F182">
            <v>1350</v>
          </cell>
        </row>
        <row r="183">
          <cell r="A183" t="str">
            <v>0830</v>
          </cell>
          <cell r="B183" t="str">
            <v>STEF Logistique BRETAGNE SUD</v>
          </cell>
          <cell r="C183" t="str">
            <v>830</v>
          </cell>
          <cell r="D183" t="str">
            <v>STEF Logistique BRETAGNE SUD</v>
          </cell>
          <cell r="E183" t="str">
            <v>Heures Nuit</v>
          </cell>
        </row>
        <row r="184">
          <cell r="A184" t="str">
            <v>0830</v>
          </cell>
          <cell r="B184" t="str">
            <v>STEF Logistique BRETAGNE SUD</v>
          </cell>
          <cell r="C184" t="str">
            <v>830</v>
          </cell>
          <cell r="D184" t="str">
            <v>STEF Logistique BRETAGNE SUD</v>
          </cell>
          <cell r="E184" t="str">
            <v>Heures Fériés</v>
          </cell>
        </row>
        <row r="185">
          <cell r="A185" t="str">
            <v>0830</v>
          </cell>
          <cell r="B185" t="str">
            <v>STEF Logistique BRETAGNE SUD</v>
          </cell>
          <cell r="C185" t="str">
            <v>830</v>
          </cell>
          <cell r="D185" t="str">
            <v>STEF Logistique BRETAGNE SUD</v>
          </cell>
          <cell r="E185" t="str">
            <v>Heures Dimanches</v>
          </cell>
        </row>
        <row r="186">
          <cell r="A186" t="str">
            <v>0830</v>
          </cell>
          <cell r="B186" t="str">
            <v>STEF Logistique BRETAGNE SUD</v>
          </cell>
          <cell r="C186" t="str">
            <v>830</v>
          </cell>
          <cell r="D186" t="str">
            <v>STEF Logistique BRETAGNE SUD</v>
          </cell>
          <cell r="E186" t="str">
            <v>Primes astreintes semaine</v>
          </cell>
        </row>
        <row r="187">
          <cell r="A187" t="str">
            <v>0830</v>
          </cell>
          <cell r="B187" t="str">
            <v>STEF Logistique BRETAGNE SUD</v>
          </cell>
          <cell r="C187" t="str">
            <v>830</v>
          </cell>
          <cell r="D187" t="str">
            <v>STEF Logistique BRETAGNE SUD</v>
          </cell>
          <cell r="E187" t="str">
            <v>Primes astreinte Samedi</v>
          </cell>
        </row>
        <row r="188">
          <cell r="A188" t="str">
            <v>0830</v>
          </cell>
          <cell r="B188" t="str">
            <v>STEF Logistique BRETAGNE SUD</v>
          </cell>
          <cell r="C188" t="str">
            <v>830</v>
          </cell>
          <cell r="D188" t="str">
            <v>STEF Logistique BRETAGNE SUD</v>
          </cell>
          <cell r="E188" t="str">
            <v>Prime astreinte Dimanche</v>
          </cell>
        </row>
        <row r="189">
          <cell r="A189" t="str">
            <v>0830</v>
          </cell>
          <cell r="B189" t="str">
            <v>STEF Logistique BRETAGNE SUD</v>
          </cell>
          <cell r="C189" t="str">
            <v>830</v>
          </cell>
          <cell r="D189" t="str">
            <v>STEF Logistique BRETAGNE SUD</v>
          </cell>
          <cell r="E189" t="str">
            <v>Primes astreinte domicile</v>
          </cell>
        </row>
        <row r="190">
          <cell r="A190" t="str">
            <v>0830</v>
          </cell>
          <cell r="B190" t="str">
            <v>STEF Logistique BRETAGNE SUD</v>
          </cell>
          <cell r="C190" t="str">
            <v>830</v>
          </cell>
          <cell r="D190" t="str">
            <v>STEF Logistique BRETAGNE SUD</v>
          </cell>
          <cell r="E190" t="str">
            <v>Primes intervention astreinte</v>
          </cell>
        </row>
        <row r="191">
          <cell r="A191" t="str">
            <v>0830</v>
          </cell>
          <cell r="B191" t="str">
            <v>STEF Logistique BRETAGNE SUD</v>
          </cell>
          <cell r="C191" t="str">
            <v>830</v>
          </cell>
          <cell r="D191" t="str">
            <v>STEF Logistique BRETAGNE SUD</v>
          </cell>
          <cell r="E191" t="str">
            <v>Prime panier NuitCCN</v>
          </cell>
        </row>
        <row r="192">
          <cell r="A192" t="str">
            <v>0830</v>
          </cell>
          <cell r="B192" t="str">
            <v>STEF Logistique BRETAGNE SUD</v>
          </cell>
          <cell r="C192" t="str">
            <v>830</v>
          </cell>
          <cell r="D192" t="str">
            <v>STEF Logistique BRETAGNE SUD</v>
          </cell>
          <cell r="E192" t="str">
            <v>Prime panier Repas</v>
          </cell>
        </row>
        <row r="193">
          <cell r="A193" t="str">
            <v>0830</v>
          </cell>
          <cell r="B193" t="str">
            <v>STEF Logistique BRETAGNE SUD</v>
          </cell>
          <cell r="C193" t="str">
            <v>830</v>
          </cell>
          <cell r="D193" t="str">
            <v>STEF Logistique BRETAGNE SUD</v>
          </cell>
          <cell r="E193" t="str">
            <v>TR</v>
          </cell>
        </row>
        <row r="194">
          <cell r="A194" t="str">
            <v>00W8</v>
          </cell>
          <cell r="B194" t="str">
            <v>STEF LOG DIR AUCHAN</v>
          </cell>
          <cell r="C194" t="str">
            <v>0V9</v>
          </cell>
          <cell r="D194" t="str">
            <v>STEF Logistique TOUSSIEU</v>
          </cell>
        </row>
        <row r="195">
          <cell r="A195" t="str">
            <v>0582</v>
          </cell>
          <cell r="B195" t="str">
            <v>STEF Logistique Distribution CERGY</v>
          </cell>
          <cell r="C195" t="str">
            <v>582</v>
          </cell>
          <cell r="D195" t="str">
            <v>STEF Logistique Distribution CERGY</v>
          </cell>
        </row>
        <row r="196">
          <cell r="A196" t="str">
            <v>0526</v>
          </cell>
          <cell r="B196" t="str">
            <v>STEF LOG PESSAC</v>
          </cell>
          <cell r="C196" t="str">
            <v>593</v>
          </cell>
          <cell r="D196" t="str">
            <v>STEF LOGISTIQUE PESSAC</v>
          </cell>
        </row>
        <row r="197">
          <cell r="A197" t="str">
            <v>070N</v>
          </cell>
          <cell r="B197" t="str">
            <v>STEF LOGISTIQUE MONTBARTIER</v>
          </cell>
          <cell r="C197" t="str">
            <v>70N</v>
          </cell>
          <cell r="D197" t="str">
            <v>STEF LOGISTIQUE MONTBARTIER</v>
          </cell>
        </row>
        <row r="198">
          <cell r="A198" t="str">
            <v>0815</v>
          </cell>
          <cell r="B198" t="str">
            <v>STEF Logistique VITRY</v>
          </cell>
          <cell r="C198" t="str">
            <v>815</v>
          </cell>
          <cell r="D198" t="str">
            <v>STEF Logistique VITRY</v>
          </cell>
        </row>
        <row r="199">
          <cell r="A199" t="str">
            <v>0591</v>
          </cell>
          <cell r="B199" t="str">
            <v>STEF Logistique ROUEN</v>
          </cell>
          <cell r="C199" t="str">
            <v>591</v>
          </cell>
          <cell r="D199" t="str">
            <v>STEF Logistique ROUEN</v>
          </cell>
        </row>
        <row r="200">
          <cell r="A200" t="str">
            <v>0413</v>
          </cell>
          <cell r="B200" t="str">
            <v>STEF LOG FUVEAU</v>
          </cell>
          <cell r="C200" t="str">
            <v>413</v>
          </cell>
          <cell r="D200" t="str">
            <v>STEF LOGISTIQUE FUVEAU</v>
          </cell>
        </row>
        <row r="201">
          <cell r="A201" t="str">
            <v>0517</v>
          </cell>
          <cell r="B201" t="str">
            <v>STEF Logistique BAIN DE BRETAGNE</v>
          </cell>
          <cell r="C201" t="str">
            <v>517</v>
          </cell>
          <cell r="D201" t="str">
            <v>STEF LOGISTIQUE BAIN DE BRETAGNE</v>
          </cell>
        </row>
        <row r="202">
          <cell r="A202" t="str">
            <v>0567</v>
          </cell>
          <cell r="B202" t="str">
            <v>STEF LOG Distribution MONTSOULT</v>
          </cell>
          <cell r="C202" t="str">
            <v>567</v>
          </cell>
          <cell r="D202" t="str">
            <v>STEF LOG DISTRIBUTION MONTSOULT</v>
          </cell>
        </row>
        <row r="203">
          <cell r="A203" t="str">
            <v>0886</v>
          </cell>
          <cell r="B203" t="str">
            <v>STEF Logistique AIX</v>
          </cell>
          <cell r="C203" t="str">
            <v>886</v>
          </cell>
          <cell r="D203" t="str">
            <v>STEF Logistique AIX</v>
          </cell>
        </row>
        <row r="204">
          <cell r="A204" t="str">
            <v>0111</v>
          </cell>
          <cell r="B204" t="str">
            <v>STEF LOG AULNAY</v>
          </cell>
          <cell r="C204" t="str">
            <v>111</v>
          </cell>
          <cell r="D204" t="str">
            <v>Kappa</v>
          </cell>
        </row>
        <row r="205">
          <cell r="A205" t="str">
            <v>0580</v>
          </cell>
          <cell r="B205" t="str">
            <v>STEF Logistique VENISSIEUX</v>
          </cell>
          <cell r="C205" t="str">
            <v>580</v>
          </cell>
          <cell r="D205" t="str">
            <v>STEF Logistique VENISSIEUX</v>
          </cell>
        </row>
        <row r="206">
          <cell r="A206" t="str">
            <v>00F4</v>
          </cell>
          <cell r="B206" t="str">
            <v>STEF LOG DIR CORA</v>
          </cell>
          <cell r="C206" t="str">
            <v>0K7</v>
          </cell>
          <cell r="D206" t="str">
            <v>STEF Logistique MOULINS LES METZ</v>
          </cell>
        </row>
        <row r="207">
          <cell r="A207" t="str">
            <v>00KC</v>
          </cell>
          <cell r="B207" t="str">
            <v>STEF Logistique WOIPPY</v>
          </cell>
          <cell r="C207" t="str">
            <v>0K7</v>
          </cell>
          <cell r="D207" t="str">
            <v>STEF Logistique MOULINS LES METZ</v>
          </cell>
        </row>
        <row r="208">
          <cell r="A208" t="str">
            <v>00SA</v>
          </cell>
          <cell r="B208" t="str">
            <v>STEF LOG ST GENIS LAVAL</v>
          </cell>
          <cell r="C208" t="str">
            <v>0V9</v>
          </cell>
          <cell r="D208" t="str">
            <v>STEF Logistique TOUSSIEU</v>
          </cell>
        </row>
        <row r="209">
          <cell r="A209" t="str">
            <v>002G</v>
          </cell>
          <cell r="B209" t="str">
            <v>STEF Logistique LORRAINE SURGELES</v>
          </cell>
          <cell r="C209" t="str">
            <v>02G</v>
          </cell>
          <cell r="D209" t="str">
            <v>STEF Logistique LORRAINE SURGELES</v>
          </cell>
        </row>
        <row r="210">
          <cell r="A210" t="str">
            <v>035U</v>
          </cell>
          <cell r="B210" t="str">
            <v>STEF LOG TIGERY</v>
          </cell>
          <cell r="C210" t="str">
            <v>035</v>
          </cell>
          <cell r="D210" t="str">
            <v>STEF LOGISTIQUE TIGERY</v>
          </cell>
        </row>
        <row r="211">
          <cell r="A211" t="str">
            <v>006K</v>
          </cell>
          <cell r="B211" t="str">
            <v>STEF LOG ARNAGE</v>
          </cell>
          <cell r="C211" t="str">
            <v>07P</v>
          </cell>
          <cell r="D211" t="str">
            <v>STEF Logistique ARNAGE</v>
          </cell>
        </row>
        <row r="212">
          <cell r="A212" t="str">
            <v>0598</v>
          </cell>
          <cell r="B212" t="str">
            <v>STEF LOG CUSTINES</v>
          </cell>
          <cell r="C212" t="str">
            <v>02N</v>
          </cell>
          <cell r="D212" t="str">
            <v>STEF LOGISTIQUE ATTON</v>
          </cell>
        </row>
        <row r="213">
          <cell r="A213" t="str">
            <v>0819</v>
          </cell>
          <cell r="B213" t="str">
            <v>STEF LOG SORGUES</v>
          </cell>
          <cell r="C213" t="str">
            <v>0G7</v>
          </cell>
          <cell r="D213" t="str">
            <v>STEF LOGISTIQUE SORGUES</v>
          </cell>
        </row>
        <row r="214">
          <cell r="A214" t="str">
            <v>0579</v>
          </cell>
          <cell r="B214" t="str">
            <v>STEF Logistique CERGY</v>
          </cell>
          <cell r="C214" t="str">
            <v>579</v>
          </cell>
          <cell r="D214" t="str">
            <v>STEF Logistique CERGY</v>
          </cell>
        </row>
        <row r="215">
          <cell r="A215" t="str">
            <v>00HG</v>
          </cell>
          <cell r="B215" t="str">
            <v>STEF LOG BRIGNAIS</v>
          </cell>
          <cell r="C215" t="str">
            <v>0HG</v>
          </cell>
          <cell r="D215" t="str">
            <v>IOTA</v>
          </cell>
        </row>
        <row r="216">
          <cell r="A216" t="str">
            <v>00H4</v>
          </cell>
          <cell r="B216" t="str">
            <v>STEF LOG DF GIVORS</v>
          </cell>
          <cell r="C216" t="str">
            <v>0H8</v>
          </cell>
          <cell r="D216" t="str">
            <v>STEF LOGISTIQUE GIVORS</v>
          </cell>
        </row>
        <row r="217">
          <cell r="A217" t="str">
            <v>00H8</v>
          </cell>
          <cell r="B217" t="str">
            <v>STEF Logistique GIVORS</v>
          </cell>
          <cell r="C217" t="str">
            <v>0H8</v>
          </cell>
          <cell r="D217" t="str">
            <v>STEF LOGISTIQUE GIVORS</v>
          </cell>
        </row>
        <row r="218">
          <cell r="A218" t="str">
            <v>00V2</v>
          </cell>
          <cell r="B218" t="str">
            <v>STEF LOG BRIGNAIS SUD</v>
          </cell>
          <cell r="C218" t="str">
            <v>0H8</v>
          </cell>
          <cell r="D218" t="str">
            <v>STEF LOGISTIQUE GIVORS</v>
          </cell>
        </row>
        <row r="219">
          <cell r="A219" t="str">
            <v>00WA</v>
          </cell>
          <cell r="B219" t="str">
            <v>STEF LOG FEYZIN</v>
          </cell>
          <cell r="C219" t="str">
            <v>0H8</v>
          </cell>
          <cell r="D219" t="str">
            <v>STEF LOGISTIQUE GIVORS</v>
          </cell>
        </row>
        <row r="220">
          <cell r="A220" t="str">
            <v>00WG</v>
          </cell>
          <cell r="B220" t="str">
            <v>STEF LOGISTIQUE CHAPONNAY</v>
          </cell>
          <cell r="C220" t="str">
            <v>0H8</v>
          </cell>
          <cell r="D220" t="str">
            <v>STEF LOGISTIQUE GIVORS</v>
          </cell>
        </row>
        <row r="221">
          <cell r="A221" t="str">
            <v>035T</v>
          </cell>
          <cell r="B221" t="str">
            <v>STEF LOG TIGERY FRAIS</v>
          </cell>
          <cell r="C221" t="str">
            <v>035</v>
          </cell>
          <cell r="D221" t="str">
            <v>STEF LOGISTIQUE TIGERY</v>
          </cell>
        </row>
        <row r="222">
          <cell r="A222" t="str">
            <v>0414</v>
          </cell>
          <cell r="B222" t="str">
            <v>STEF LOG DARVAULT</v>
          </cell>
          <cell r="C222" t="str">
            <v>414</v>
          </cell>
          <cell r="D222" t="str">
            <v>STEF LOGISTIQUE DARVAULT</v>
          </cell>
        </row>
        <row r="223">
          <cell r="A223" t="str">
            <v>0061</v>
          </cell>
          <cell r="B223" t="str">
            <v>STEF LOG LE PLESSIS BELLEVILLE</v>
          </cell>
          <cell r="C223" t="str">
            <v>061</v>
          </cell>
          <cell r="D223" t="str">
            <v>STEF LOG LE PLESSIS BELLEVILLE</v>
          </cell>
        </row>
        <row r="224">
          <cell r="A224" t="str">
            <v>0590</v>
          </cell>
          <cell r="B224" t="str">
            <v>STEF Logistique AURICE</v>
          </cell>
          <cell r="C224" t="str">
            <v>590</v>
          </cell>
          <cell r="D224" t="str">
            <v>STEF LOGISTIQUE AURICE</v>
          </cell>
        </row>
        <row r="225">
          <cell r="A225" t="str">
            <v>003R</v>
          </cell>
          <cell r="B225" t="str">
            <v>STEF LOG TOURS ST PIERRE</v>
          </cell>
          <cell r="C225" t="str">
            <v>03L</v>
          </cell>
          <cell r="D225" t="str">
            <v>STEF Logistique TOURS</v>
          </cell>
        </row>
        <row r="226">
          <cell r="A226" t="str">
            <v>0415</v>
          </cell>
          <cell r="B226" t="str">
            <v>STEF TSA ORLEANS NORD</v>
          </cell>
          <cell r="C226" t="str">
            <v>415</v>
          </cell>
          <cell r="D226" t="str">
            <v>STEF TSA ORLEANS Nord</v>
          </cell>
        </row>
        <row r="227">
          <cell r="A227" t="str">
            <v>051B</v>
          </cell>
          <cell r="B227" t="str">
            <v>STEF TSA GRAND QUEVILLY</v>
          </cell>
          <cell r="C227" t="str">
            <v>518</v>
          </cell>
          <cell r="D227" t="str">
            <v>STEF TEMPERE ET SEC ALIMENTAIRE</v>
          </cell>
        </row>
        <row r="228">
          <cell r="A228" t="str">
            <v>051D</v>
          </cell>
          <cell r="B228" t="str">
            <v>STEF DIR TSA</v>
          </cell>
          <cell r="C228" t="str">
            <v>518</v>
          </cell>
          <cell r="D228" t="str">
            <v>STEF TEMPERE ET SEC ALIMENTAIRE</v>
          </cell>
        </row>
        <row r="229">
          <cell r="A229" t="str">
            <v>059E</v>
          </cell>
          <cell r="B229" t="str">
            <v>STEF LOG TSA ST QUENTIN FALLAVIER</v>
          </cell>
          <cell r="C229" t="str">
            <v>595</v>
          </cell>
          <cell r="D229" t="str">
            <v>STEF TSA RHONE ALPES</v>
          </cell>
        </row>
        <row r="230">
          <cell r="A230" t="str">
            <v>059F</v>
          </cell>
          <cell r="B230" t="str">
            <v>STEF LOG VAULX-MILIEU</v>
          </cell>
          <cell r="C230" t="str">
            <v>595</v>
          </cell>
          <cell r="D230" t="str">
            <v>STEF TSA RHONE ALPES</v>
          </cell>
        </row>
        <row r="231">
          <cell r="A231" t="str">
            <v>059J</v>
          </cell>
          <cell r="B231" t="str">
            <v>STEF LOG TSA SATOLAS ET BONCE</v>
          </cell>
          <cell r="C231" t="str">
            <v>595</v>
          </cell>
          <cell r="D231" t="str">
            <v>STEF TSA RHONE ALPES</v>
          </cell>
        </row>
        <row r="232">
          <cell r="A232" t="str">
            <v>0068</v>
          </cell>
          <cell r="B232" t="str">
            <v>STEF Logistique ST SEVER</v>
          </cell>
          <cell r="C232" t="str">
            <v>068</v>
          </cell>
          <cell r="D232" t="str">
            <v>STEF Logistique ST SEVER</v>
          </cell>
        </row>
        <row r="233">
          <cell r="A233" t="str">
            <v>059A</v>
          </cell>
          <cell r="B233" t="str">
            <v>STEF LOG LAUQUE</v>
          </cell>
          <cell r="C233" t="str">
            <v>590</v>
          </cell>
          <cell r="D233" t="str">
            <v>STEF LOGISTIQUE AURICE</v>
          </cell>
        </row>
        <row r="234">
          <cell r="A234" t="str">
            <v>068B</v>
          </cell>
          <cell r="B234" t="str">
            <v>STEF LOG ST SEVER FRAIS</v>
          </cell>
          <cell r="C234" t="str">
            <v>068</v>
          </cell>
          <cell r="D234" t="str">
            <v>STEF Logistique ST SEVER</v>
          </cell>
        </row>
        <row r="235">
          <cell r="A235" t="str">
            <v>0583</v>
          </cell>
          <cell r="B235" t="str">
            <v>STEF LOGISTIQUE PLOUENAN</v>
          </cell>
          <cell r="C235" t="str">
            <v>583</v>
          </cell>
          <cell r="D235" t="str">
            <v>STEF LOGISTIQUE PLOUENAN</v>
          </cell>
        </row>
        <row r="236">
          <cell r="A236" t="str">
            <v>059B</v>
          </cell>
          <cell r="B236" t="str">
            <v>STEF LOGISTIQUE LUDRES</v>
          </cell>
          <cell r="C236" t="str">
            <v>592</v>
          </cell>
          <cell r="D236" t="str">
            <v>STEF LOGISTIQUE SAINT DIZIER</v>
          </cell>
        </row>
        <row r="237">
          <cell r="A237" t="str">
            <v>059G</v>
          </cell>
          <cell r="B237" t="str">
            <v>STEF LOG METZ NORD</v>
          </cell>
          <cell r="C237" t="str">
            <v>592</v>
          </cell>
          <cell r="D237" t="str">
            <v>STEF LOGISTIQUE SAINT DIZIER</v>
          </cell>
        </row>
        <row r="238">
          <cell r="A238" t="str">
            <v>059H</v>
          </cell>
          <cell r="B238" t="str">
            <v>STEF LOG LUDRES</v>
          </cell>
          <cell r="C238" t="str">
            <v>592</v>
          </cell>
          <cell r="D238" t="str">
            <v>STEF LOGISTIQUE SAINT DIZIER</v>
          </cell>
        </row>
        <row r="239">
          <cell r="A239" t="str">
            <v>059Z</v>
          </cell>
          <cell r="B239" t="str">
            <v>STEF LOG ST DIZIER  C</v>
          </cell>
          <cell r="C239" t="str">
            <v>592</v>
          </cell>
          <cell r="D239" t="str">
            <v>STEF LOGISTIQUE SAINT DIZIER</v>
          </cell>
        </row>
        <row r="240">
          <cell r="A240" t="str">
            <v>0592</v>
          </cell>
          <cell r="B240" t="str">
            <v>STEF Logistique SAINT DIZIER</v>
          </cell>
          <cell r="C240" t="str">
            <v>592</v>
          </cell>
          <cell r="D240" t="str">
            <v>STEF LOGISTIQUE SAINT DIZIER</v>
          </cell>
        </row>
        <row r="241">
          <cell r="A241" t="str">
            <v>0800</v>
          </cell>
          <cell r="B241" t="str">
            <v>STEF Logistique NORD</v>
          </cell>
          <cell r="C241" t="str">
            <v>800</v>
          </cell>
          <cell r="D241" t="str">
            <v>STEF Logistique NORD</v>
          </cell>
        </row>
        <row r="242">
          <cell r="A242" t="str">
            <v>0804</v>
          </cell>
          <cell r="B242" t="str">
            <v>STEF LOG ARRAS</v>
          </cell>
          <cell r="C242" t="str">
            <v>800</v>
          </cell>
          <cell r="D242" t="str">
            <v>STEF Logistique NORD</v>
          </cell>
        </row>
        <row r="243">
          <cell r="A243" t="str">
            <v>0805</v>
          </cell>
          <cell r="B243" t="str">
            <v>STEF LOG ITANCOURT</v>
          </cell>
          <cell r="C243" t="str">
            <v>800</v>
          </cell>
          <cell r="D243" t="str">
            <v>STEF Logistique NORD</v>
          </cell>
        </row>
        <row r="244">
          <cell r="A244" t="str">
            <v>0811</v>
          </cell>
          <cell r="B244" t="str">
            <v>STEF LOG MONTSOULT SURG</v>
          </cell>
          <cell r="C244" t="str">
            <v>810</v>
          </cell>
          <cell r="D244" t="str">
            <v>STEF Logistique MONTSOULT</v>
          </cell>
        </row>
        <row r="245">
          <cell r="A245" t="str">
            <v>0812</v>
          </cell>
          <cell r="B245" t="str">
            <v>STEF LOG BEAUVAIS</v>
          </cell>
          <cell r="C245" t="str">
            <v>810</v>
          </cell>
          <cell r="D245" t="str">
            <v>STEF Logistique MONTSOULT</v>
          </cell>
        </row>
        <row r="246">
          <cell r="A246" t="str">
            <v>082G</v>
          </cell>
          <cell r="B246" t="str">
            <v>STEF LOG MORLAIX 2</v>
          </cell>
          <cell r="C246" t="str">
            <v>820</v>
          </cell>
          <cell r="D246" t="str">
            <v>STEF Logistique BRETAGNE NORD</v>
          </cell>
        </row>
        <row r="247">
          <cell r="A247" t="str">
            <v>0823</v>
          </cell>
          <cell r="B247" t="str">
            <v>STEF LOG MORLAIX</v>
          </cell>
          <cell r="C247" t="str">
            <v>820</v>
          </cell>
          <cell r="D247" t="str">
            <v>STEF Logistique BRETAGNE NORD</v>
          </cell>
        </row>
        <row r="248">
          <cell r="A248" t="str">
            <v>0825</v>
          </cell>
          <cell r="B248" t="str">
            <v>STEF LOG PLOUMAGOAR</v>
          </cell>
          <cell r="C248" t="str">
            <v>820</v>
          </cell>
          <cell r="D248" t="str">
            <v>STEF Logistique BRETAGNE NORD</v>
          </cell>
        </row>
        <row r="249">
          <cell r="A249" t="str">
            <v>0826</v>
          </cell>
          <cell r="B249" t="str">
            <v>STEF LOG YFFINIAC</v>
          </cell>
          <cell r="C249" t="str">
            <v>820</v>
          </cell>
          <cell r="D249" t="str">
            <v>STEF Logistique BRETAGNE NORD</v>
          </cell>
        </row>
        <row r="250">
          <cell r="A250" t="str">
            <v>0827</v>
          </cell>
          <cell r="B250" t="str">
            <v>STEF LOG ST BRIEUC</v>
          </cell>
          <cell r="C250" t="str">
            <v>820</v>
          </cell>
          <cell r="D250" t="str">
            <v>STEF Logistique BRETAGNE NORD</v>
          </cell>
        </row>
        <row r="251">
          <cell r="A251" t="str">
            <v>0828</v>
          </cell>
          <cell r="B251" t="str">
            <v>STEF LOG RENNES</v>
          </cell>
          <cell r="C251" t="str">
            <v>820</v>
          </cell>
          <cell r="D251" t="str">
            <v>STEF Logistique BRETAGNE NORD</v>
          </cell>
        </row>
        <row r="252">
          <cell r="A252" t="str">
            <v>0829</v>
          </cell>
          <cell r="B252" t="str">
            <v>STEF LOG MARTIGNE</v>
          </cell>
          <cell r="C252" t="str">
            <v>820</v>
          </cell>
          <cell r="D252" t="str">
            <v>STEF Logistique BRETAGNE NORD</v>
          </cell>
        </row>
        <row r="253">
          <cell r="A253" t="str">
            <v>0832</v>
          </cell>
          <cell r="B253" t="str">
            <v>STEF LOG ROSPORDEN</v>
          </cell>
          <cell r="C253" t="str">
            <v>830</v>
          </cell>
          <cell r="D253" t="str">
            <v>STEF Logistique BRETAGNE SUD</v>
          </cell>
        </row>
        <row r="254">
          <cell r="A254" t="str">
            <v>0833</v>
          </cell>
          <cell r="B254" t="str">
            <v>STEF LOG CONCARNEAU</v>
          </cell>
          <cell r="C254" t="str">
            <v>830</v>
          </cell>
          <cell r="D254" t="str">
            <v>STEF Logistique BRETAGNE SUD</v>
          </cell>
        </row>
        <row r="255">
          <cell r="A255" t="str">
            <v>0835</v>
          </cell>
          <cell r="B255" t="str">
            <v>STEF LOG PONTIVY 1</v>
          </cell>
          <cell r="C255" t="str">
            <v>830</v>
          </cell>
          <cell r="D255" t="str">
            <v>STEF Logistique BRETAGNE SUD</v>
          </cell>
        </row>
        <row r="256">
          <cell r="A256" t="str">
            <v>0836</v>
          </cell>
          <cell r="B256" t="str">
            <v>STEF LOG PONTIVY 2</v>
          </cell>
          <cell r="C256" t="str">
            <v>830</v>
          </cell>
          <cell r="D256" t="str">
            <v>STEF Logistique BRETAGNE SUD</v>
          </cell>
        </row>
        <row r="257">
          <cell r="A257" t="str">
            <v>0837</v>
          </cell>
          <cell r="B257" t="str">
            <v>STEF LOG MOREAC</v>
          </cell>
          <cell r="C257" t="str">
            <v>830</v>
          </cell>
          <cell r="D257" t="str">
            <v>STEF Logistique BRETAGNE SUD</v>
          </cell>
        </row>
        <row r="258">
          <cell r="A258" t="str">
            <v>0838</v>
          </cell>
          <cell r="B258" t="str">
            <v>STEF LOG VANNES 1</v>
          </cell>
          <cell r="C258" t="str">
            <v>830</v>
          </cell>
          <cell r="D258" t="str">
            <v>STEF Logistique BRETAGNE SUD</v>
          </cell>
        </row>
        <row r="259">
          <cell r="A259" t="str">
            <v>0840</v>
          </cell>
          <cell r="B259" t="str">
            <v>STEF LOG LOUDEAC 2</v>
          </cell>
          <cell r="C259" t="str">
            <v>830</v>
          </cell>
          <cell r="D259" t="str">
            <v>STEF Logistique BRETAGNE SUD</v>
          </cell>
        </row>
        <row r="260">
          <cell r="A260" t="str">
            <v>0841</v>
          </cell>
          <cell r="B260" t="str">
            <v>STEF LOG LOUDEAC 1</v>
          </cell>
          <cell r="C260" t="str">
            <v>830</v>
          </cell>
          <cell r="D260" t="str">
            <v>STEF Logistique BRETAGNE SUD</v>
          </cell>
        </row>
        <row r="261">
          <cell r="A261" t="str">
            <v>0842</v>
          </cell>
          <cell r="B261" t="str">
            <v>STEF LOG LORIENT</v>
          </cell>
          <cell r="C261" t="str">
            <v>830</v>
          </cell>
          <cell r="D261" t="str">
            <v>STEF Logistique BRETAGNE SUD</v>
          </cell>
        </row>
        <row r="262">
          <cell r="A262" t="str">
            <v>0843</v>
          </cell>
          <cell r="B262" t="str">
            <v>STEF LOG VIRE</v>
          </cell>
          <cell r="C262" t="str">
            <v>845</v>
          </cell>
          <cell r="D262" t="str">
            <v>STEF Logistique NORMANDIE</v>
          </cell>
        </row>
        <row r="263">
          <cell r="A263" t="str">
            <v>0845</v>
          </cell>
          <cell r="B263" t="str">
            <v>STEF Logistique NORMANDIE</v>
          </cell>
          <cell r="C263" t="str">
            <v>845</v>
          </cell>
          <cell r="D263" t="str">
            <v>STEF Logistique NORMANDIE</v>
          </cell>
        </row>
        <row r="264">
          <cell r="A264" t="str">
            <v>0846</v>
          </cell>
          <cell r="B264" t="str">
            <v>STEF LOG ST LO</v>
          </cell>
          <cell r="C264" t="str">
            <v>845</v>
          </cell>
          <cell r="D264" t="str">
            <v>STEF Logistique NORMANDIE</v>
          </cell>
        </row>
        <row r="265">
          <cell r="A265" t="str">
            <v>0850</v>
          </cell>
          <cell r="B265" t="str">
            <v>STEF Logistique PAYS DE LOIRE</v>
          </cell>
          <cell r="C265" t="str">
            <v>850</v>
          </cell>
          <cell r="D265" t="str">
            <v>STEF Logistique PAYS DE LOIRE</v>
          </cell>
        </row>
        <row r="266">
          <cell r="A266" t="str">
            <v>0853</v>
          </cell>
          <cell r="B266" t="str">
            <v>STEF LOG ST HERBLAIN</v>
          </cell>
          <cell r="C266" t="str">
            <v>850</v>
          </cell>
          <cell r="D266" t="str">
            <v>STEF Logistique PAYS DE LOIRE</v>
          </cell>
        </row>
        <row r="267">
          <cell r="A267" t="str">
            <v>0854</v>
          </cell>
          <cell r="B267" t="str">
            <v>STEF LOG CARQUEFOU</v>
          </cell>
          <cell r="C267" t="str">
            <v>850</v>
          </cell>
          <cell r="D267" t="str">
            <v>STEF Logistique PAYS DE LOIRE</v>
          </cell>
        </row>
        <row r="268">
          <cell r="A268" t="str">
            <v>0855</v>
          </cell>
          <cell r="B268" t="str">
            <v>STEF LOG LES ESSARTS</v>
          </cell>
          <cell r="C268" t="str">
            <v>850</v>
          </cell>
          <cell r="D268" t="str">
            <v>STEF Logistique PAYS DE LOIRE</v>
          </cell>
        </row>
        <row r="269">
          <cell r="A269" t="str">
            <v>0860</v>
          </cell>
          <cell r="B269" t="str">
            <v>STEF LOG MONTREUIL</v>
          </cell>
          <cell r="C269" t="str">
            <v>850</v>
          </cell>
          <cell r="D269" t="str">
            <v>STEF Logistique PAYS DE LOIRE</v>
          </cell>
        </row>
        <row r="270">
          <cell r="A270" t="str">
            <v>0862</v>
          </cell>
          <cell r="B270" t="str">
            <v>STEF LOG CHATELLERAULT</v>
          </cell>
          <cell r="C270" t="str">
            <v>850</v>
          </cell>
          <cell r="D270" t="str">
            <v>STEF Logistique PAYS DE LOIRE</v>
          </cell>
        </row>
        <row r="271">
          <cell r="A271" t="str">
            <v>0863</v>
          </cell>
          <cell r="B271" t="str">
            <v>STEF LOG ALLONNES</v>
          </cell>
          <cell r="C271" t="str">
            <v>850</v>
          </cell>
          <cell r="D271" t="str">
            <v>STEF Logistique PAYS DE LOIRE</v>
          </cell>
        </row>
        <row r="272">
          <cell r="A272" t="str">
            <v>087A</v>
          </cell>
          <cell r="B272" t="str">
            <v>STEF LOG TOULOUSE (EUROCENTRE)</v>
          </cell>
          <cell r="C272" t="str">
            <v>870</v>
          </cell>
          <cell r="D272" t="str">
            <v>STEF LOG MIDI PYRENEES LIMOUSIN</v>
          </cell>
        </row>
        <row r="273">
          <cell r="A273" t="str">
            <v>087B</v>
          </cell>
          <cell r="B273" t="str">
            <v>STEF LOG THENON</v>
          </cell>
          <cell r="C273" t="str">
            <v>870</v>
          </cell>
          <cell r="D273" t="str">
            <v>STEF LOG MIDI PYRENEES LIMOUSIN</v>
          </cell>
        </row>
        <row r="274">
          <cell r="A274" t="str">
            <v>0870</v>
          </cell>
          <cell r="B274" t="str">
            <v>STEF Logistique MIDI PYRENEES LIMOUSIN</v>
          </cell>
          <cell r="C274" t="str">
            <v>870</v>
          </cell>
          <cell r="D274" t="str">
            <v>STEF LOG MIDI PYRENEES LIMOUSIN</v>
          </cell>
        </row>
        <row r="275">
          <cell r="A275" t="str">
            <v>0871</v>
          </cell>
          <cell r="B275" t="str">
            <v>STEF LOG BRIVE</v>
          </cell>
          <cell r="C275" t="str">
            <v>870</v>
          </cell>
          <cell r="D275" t="str">
            <v>STEF LOG MIDI PYRENEES LIMOUSIN</v>
          </cell>
        </row>
        <row r="276">
          <cell r="A276" t="str">
            <v>0872</v>
          </cell>
          <cell r="B276" t="str">
            <v>STEF LOG AGEN</v>
          </cell>
          <cell r="C276" t="str">
            <v>870</v>
          </cell>
          <cell r="D276" t="str">
            <v>STEF LOG MIDI PYRENEES LIMOUSIN</v>
          </cell>
        </row>
        <row r="277">
          <cell r="A277" t="str">
            <v>088B</v>
          </cell>
          <cell r="B277" t="str">
            <v>STEF LOG VALENCE</v>
          </cell>
          <cell r="C277" t="str">
            <v>880</v>
          </cell>
          <cell r="D277" t="str">
            <v>STEF LOGISTIQUE MEDITERRANEE</v>
          </cell>
        </row>
        <row r="278">
          <cell r="A278" t="str">
            <v>088C</v>
          </cell>
          <cell r="B278" t="str">
            <v>STEF LOG BOIRON ROVALTAIN</v>
          </cell>
          <cell r="C278" t="str">
            <v>880</v>
          </cell>
          <cell r="D278" t="str">
            <v>STEF LOGISTIQUE MEDITERRANEE</v>
          </cell>
        </row>
        <row r="279">
          <cell r="A279" t="str">
            <v>0880</v>
          </cell>
          <cell r="B279" t="str">
            <v>STEF Logistique MEDITERRANEE</v>
          </cell>
          <cell r="C279" t="str">
            <v>880</v>
          </cell>
          <cell r="D279" t="str">
            <v>STEF LOGISTIQUE MEDITERRANEE</v>
          </cell>
        </row>
        <row r="280">
          <cell r="A280" t="str">
            <v>0881</v>
          </cell>
          <cell r="B280" t="str">
            <v>STEF LOG MARSEILLE</v>
          </cell>
          <cell r="C280" t="str">
            <v>880</v>
          </cell>
          <cell r="D280" t="str">
            <v>STEF LOGISTIQUE MEDITERRANEE</v>
          </cell>
        </row>
        <row r="281">
          <cell r="A281" t="str">
            <v>0882</v>
          </cell>
          <cell r="B281" t="str">
            <v>STEF LOG CAVAILLON</v>
          </cell>
          <cell r="C281" t="str">
            <v>880</v>
          </cell>
          <cell r="D281" t="str">
            <v>STEF LOGISTIQUE MEDITERRANEE</v>
          </cell>
        </row>
        <row r="282">
          <cell r="A282" t="str">
            <v>0891</v>
          </cell>
          <cell r="B282" t="str">
            <v>STEF LOG CORBAS</v>
          </cell>
          <cell r="C282" t="str">
            <v>890</v>
          </cell>
          <cell r="D282" t="str">
            <v>STEF Logistique RHONE ALPES</v>
          </cell>
        </row>
        <row r="283">
          <cell r="A283" t="str">
            <v>0892</v>
          </cell>
          <cell r="B283" t="str">
            <v>STEF LOG GERLAND</v>
          </cell>
          <cell r="C283" t="str">
            <v>890</v>
          </cell>
          <cell r="D283" t="str">
            <v>STEF Logistique RHONE ALPES</v>
          </cell>
        </row>
        <row r="284">
          <cell r="A284" t="str">
            <v>0896</v>
          </cell>
          <cell r="B284" t="str">
            <v>STEF LOG REICHSTETT</v>
          </cell>
          <cell r="C284" t="str">
            <v>895</v>
          </cell>
          <cell r="D284" t="str">
            <v>STEF Logistique ALSACE</v>
          </cell>
        </row>
        <row r="285">
          <cell r="A285" t="str">
            <v>0897</v>
          </cell>
          <cell r="B285" t="str">
            <v>STEF LOG DUPPIGHEIM</v>
          </cell>
          <cell r="C285" t="str">
            <v>895</v>
          </cell>
          <cell r="D285" t="str">
            <v>STEF Logistique ALSACE</v>
          </cell>
        </row>
        <row r="286">
          <cell r="A286" t="str">
            <v>0H68</v>
          </cell>
          <cell r="B286" t="str">
            <v>E.I. LOG CLERMONT FERRAND BREZET</v>
          </cell>
          <cell r="C286" t="str">
            <v>960</v>
          </cell>
          <cell r="D286" t="str">
            <v>GEFA</v>
          </cell>
        </row>
        <row r="287">
          <cell r="A287" t="str">
            <v>0H69</v>
          </cell>
          <cell r="B287" t="str">
            <v>E.I. LOG GERZAT</v>
          </cell>
          <cell r="C287" t="str">
            <v>960</v>
          </cell>
          <cell r="D287" t="str">
            <v>GEFA</v>
          </cell>
        </row>
        <row r="288">
          <cell r="A288" t="str">
            <v>0960</v>
          </cell>
          <cell r="B288" t="str">
            <v>GLACIERES ET ENTREPOTS FRIGORIFIQUES D'A</v>
          </cell>
          <cell r="C288" t="str">
            <v>960</v>
          </cell>
          <cell r="D288" t="str">
            <v>GEFA</v>
          </cell>
        </row>
        <row r="289">
          <cell r="A289" t="str">
            <v>058W</v>
          </cell>
          <cell r="B289" t="str">
            <v>STEF LOG BU RHD</v>
          </cell>
          <cell r="C289" t="str">
            <v>581</v>
          </cell>
          <cell r="D289" t="str">
            <v>STEF LOGISTIQUE</v>
          </cell>
        </row>
        <row r="290">
          <cell r="A290" t="str">
            <v>0104</v>
          </cell>
          <cell r="B290" t="str">
            <v>STEF LOG SALON PROVENCE</v>
          </cell>
          <cell r="C290" t="str">
            <v>104</v>
          </cell>
          <cell r="D290" t="str">
            <v>STEF LOGISTIQUE SALON DE PROVENCE</v>
          </cell>
        </row>
        <row r="291">
          <cell r="A291" t="str">
            <v>0136</v>
          </cell>
          <cell r="B291" t="str">
            <v>STEF LOG ANGERS</v>
          </cell>
          <cell r="C291" t="str">
            <v>104</v>
          </cell>
          <cell r="D291" t="str">
            <v>STEF LOGISTIQUE SALON DE PROVENCE</v>
          </cell>
        </row>
        <row r="292">
          <cell r="A292" t="str">
            <v>0137</v>
          </cell>
          <cell r="B292" t="str">
            <v>STEF LOG CLERMONT</v>
          </cell>
          <cell r="C292" t="str">
            <v>104</v>
          </cell>
          <cell r="D292" t="str">
            <v>STEF LOGISTIQUE SALON DE PROVENCE</v>
          </cell>
        </row>
        <row r="293">
          <cell r="A293" t="str">
            <v>0112</v>
          </cell>
          <cell r="B293" t="str">
            <v>LAMBDA</v>
          </cell>
          <cell r="C293" t="str">
            <v>112</v>
          </cell>
          <cell r="D293" t="str">
            <v>Lambda</v>
          </cell>
        </row>
        <row r="294">
          <cell r="A294" t="str">
            <v>0817</v>
          </cell>
          <cell r="B294" t="str">
            <v>STEF LOG NEMOURS P</v>
          </cell>
          <cell r="C294" t="str">
            <v>463</v>
          </cell>
          <cell r="D294" t="str">
            <v>STEF LOGISTIQUE NEMOURS</v>
          </cell>
        </row>
        <row r="295">
          <cell r="A295" t="str">
            <v>0818</v>
          </cell>
          <cell r="B295" t="str">
            <v>STEF LOG NEMOURS E</v>
          </cell>
          <cell r="C295" t="str">
            <v>463</v>
          </cell>
          <cell r="D295" t="str">
            <v>STEF LOGISTIQUE NEMOURS</v>
          </cell>
        </row>
        <row r="296">
          <cell r="A296" t="str">
            <v>070A</v>
          </cell>
          <cell r="B296" t="str">
            <v>STEF LOG BDF PRESTA</v>
          </cell>
          <cell r="C296" t="str">
            <v>760</v>
          </cell>
          <cell r="D296" t="str">
            <v>STEF LOGISTIQUE BONDOUFLE</v>
          </cell>
        </row>
        <row r="297">
          <cell r="A297" t="str">
            <v>0760</v>
          </cell>
          <cell r="B297" t="str">
            <v>STEF Logistique Bondoufle</v>
          </cell>
          <cell r="C297" t="str">
            <v>760</v>
          </cell>
          <cell r="D297" t="str">
            <v>STEF LOGISTIQUE BONDOUFLE</v>
          </cell>
        </row>
        <row r="298">
          <cell r="A298" t="str">
            <v>0762</v>
          </cell>
          <cell r="B298" t="str">
            <v>STEF LOG GESCO</v>
          </cell>
          <cell r="C298" t="str">
            <v>760</v>
          </cell>
          <cell r="D298" t="str">
            <v>STEF LOGISTIQUE BONDOUFLE</v>
          </cell>
        </row>
        <row r="299">
          <cell r="A299" t="str">
            <v>0764</v>
          </cell>
          <cell r="B299" t="str">
            <v>STEF LOG DF BDF</v>
          </cell>
          <cell r="C299" t="str">
            <v>760</v>
          </cell>
          <cell r="D299" t="str">
            <v>STEF LOGISTIQUE BONDOUFLE</v>
          </cell>
        </row>
        <row r="300">
          <cell r="A300" t="str">
            <v>00R8</v>
          </cell>
          <cell r="B300" t="str">
            <v>STEF Logistique NIORT</v>
          </cell>
          <cell r="C300" t="str">
            <v>0R8</v>
          </cell>
          <cell r="D300" t="str">
            <v>STEF Logistique NIORT</v>
          </cell>
        </row>
        <row r="301">
          <cell r="A301" t="str">
            <v>0763</v>
          </cell>
          <cell r="B301" t="str">
            <v>SLB-COB DEBORDS</v>
          </cell>
          <cell r="C301" t="str">
            <v>760</v>
          </cell>
          <cell r="D301" t="str">
            <v>STEF LOGISTIQUE BONDOUFLE</v>
          </cell>
        </row>
        <row r="302">
          <cell r="A302" t="str">
            <v>0761</v>
          </cell>
          <cell r="B302" t="str">
            <v>STEF LOG SALON TRP.</v>
          </cell>
          <cell r="C302" t="str">
            <v>760</v>
          </cell>
          <cell r="D302" t="str">
            <v>STEF LOGISTIQUE BONDOUFLE</v>
          </cell>
        </row>
        <row r="303">
          <cell r="A303" t="str">
            <v>076C</v>
          </cell>
          <cell r="B303" t="str">
            <v>STEF LOG CHEVILLY LARUE</v>
          </cell>
          <cell r="C303" t="str">
            <v>760</v>
          </cell>
          <cell r="D303" t="str">
            <v>STEF LOGISTIQUE BONDOUFLE</v>
          </cell>
        </row>
        <row r="304">
          <cell r="A304" t="str">
            <v>076B</v>
          </cell>
          <cell r="B304" t="str">
            <v>STEF LOG SALON PRESTA</v>
          </cell>
          <cell r="C304" t="str">
            <v>760</v>
          </cell>
          <cell r="D304" t="str">
            <v>STEF LOGISTIQUE BONDOUFLE</v>
          </cell>
        </row>
        <row r="305">
          <cell r="A305" t="str">
            <v>0134</v>
          </cell>
          <cell r="B305" t="str">
            <v>STEF LOG SALON TRP</v>
          </cell>
          <cell r="C305" t="str">
            <v>104</v>
          </cell>
          <cell r="D305" t="str">
            <v>STEF LOGISTIQUE SALON DE PROVENCE</v>
          </cell>
        </row>
        <row r="306">
          <cell r="A306" t="str">
            <v>081A</v>
          </cell>
          <cell r="B306" t="str">
            <v>STEF LOG NEMOURS TRP</v>
          </cell>
          <cell r="C306" t="str">
            <v>463</v>
          </cell>
          <cell r="D306" t="str">
            <v>STEF LOGISTIQUE NEMOURS</v>
          </cell>
        </row>
        <row r="307">
          <cell r="A307" t="str">
            <v>076A</v>
          </cell>
          <cell r="B307" t="str">
            <v>STEF LOG BDF TRP</v>
          </cell>
          <cell r="C307" t="str">
            <v>760</v>
          </cell>
          <cell r="D307" t="str">
            <v>STEF LOGISTIQUE BONDOUFLE</v>
          </cell>
        </row>
        <row r="308">
          <cell r="A308" t="str">
            <v>007L</v>
          </cell>
          <cell r="B308" t="str">
            <v>SLR PORT ST LOUIS DU RHONE</v>
          </cell>
          <cell r="C308" t="str">
            <v>760</v>
          </cell>
          <cell r="D308" t="str">
            <v>STEF LOGISTIQUE BONDOUFLE</v>
          </cell>
        </row>
        <row r="309">
          <cell r="A309" t="str">
            <v>007U</v>
          </cell>
          <cell r="B309" t="str">
            <v>STEF LOG PLESSIS PATE</v>
          </cell>
          <cell r="C309" t="str">
            <v>760</v>
          </cell>
          <cell r="D309" t="str">
            <v>STEF LOGISTIQUE BONDOUFLE</v>
          </cell>
        </row>
        <row r="310">
          <cell r="A310" t="str">
            <v>0390</v>
          </cell>
          <cell r="B310" t="str">
            <v>KL Services</v>
          </cell>
          <cell r="C310" t="str">
            <v>390</v>
          </cell>
          <cell r="D310" t="str">
            <v>KL Services</v>
          </cell>
        </row>
        <row r="311">
          <cell r="A311" t="str">
            <v>0391</v>
          </cell>
          <cell r="B311" t="str">
            <v>KL SERVICES TRAPPES</v>
          </cell>
          <cell r="C311" t="str">
            <v>390</v>
          </cell>
          <cell r="D311" t="str">
            <v>KL Services</v>
          </cell>
        </row>
        <row r="312">
          <cell r="A312" t="str">
            <v>0392</v>
          </cell>
          <cell r="B312" t="str">
            <v>KL SERVICES GESCO</v>
          </cell>
          <cell r="C312" t="str">
            <v>390</v>
          </cell>
          <cell r="D312" t="str">
            <v>KL Services</v>
          </cell>
        </row>
        <row r="313">
          <cell r="A313" t="str">
            <v>0393</v>
          </cell>
          <cell r="B313" t="str">
            <v>KL SERVICES BONDOUFLE</v>
          </cell>
          <cell r="C313" t="str">
            <v>390</v>
          </cell>
          <cell r="D313" t="str">
            <v>KL Services</v>
          </cell>
        </row>
        <row r="314">
          <cell r="A314" t="str">
            <v>080G</v>
          </cell>
          <cell r="B314" t="str">
            <v>SRF GESCO</v>
          </cell>
          <cell r="C314" t="str">
            <v>875</v>
          </cell>
          <cell r="D314" t="str">
            <v>STEF RESTAURATION FRANCE</v>
          </cell>
        </row>
        <row r="315">
          <cell r="A315" t="str">
            <v>080M</v>
          </cell>
          <cell r="B315" t="str">
            <v>SRF TRP</v>
          </cell>
          <cell r="C315" t="str">
            <v>875</v>
          </cell>
          <cell r="D315" t="str">
            <v>STEF RESTAURATION FRANCE</v>
          </cell>
        </row>
        <row r="316">
          <cell r="A316" t="str">
            <v>080P</v>
          </cell>
          <cell r="B316" t="str">
            <v>SRF PRESTA</v>
          </cell>
          <cell r="C316" t="str">
            <v>875</v>
          </cell>
          <cell r="D316" t="str">
            <v>STEF RESTAURATION FRANCE</v>
          </cell>
        </row>
        <row r="317">
          <cell r="A317" t="str">
            <v>0767</v>
          </cell>
          <cell r="B317" t="str">
            <v>GIE STEF Geodis</v>
          </cell>
          <cell r="C317" t="str">
            <v>767</v>
          </cell>
          <cell r="D317" t="str">
            <v>GIE STEF Geodis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V27"/>
  <sheetViews>
    <sheetView showGridLines="0" showZeros="0" tabSelected="1" zoomScale="85" zoomScaleNormal="85" workbookViewId="0">
      <selection activeCell="C21" sqref="C21"/>
    </sheetView>
  </sheetViews>
  <sheetFormatPr defaultColWidth="11" defaultRowHeight="12.75" x14ac:dyDescent="0.25"/>
  <cols>
    <col min="1" max="1" width="23.5" style="4" customWidth="1"/>
    <col min="2" max="2" width="13.75" style="4" customWidth="1"/>
    <col min="3" max="6" width="8.125" style="4" customWidth="1"/>
    <col min="7" max="7" width="9.25" style="4" customWidth="1"/>
    <col min="8" max="8" width="8.125" style="4" customWidth="1"/>
    <col min="9" max="9" width="9.75" style="4" customWidth="1"/>
    <col min="10" max="11" width="8.125" style="4" customWidth="1"/>
    <col min="12" max="13" width="9.5" style="4" customWidth="1"/>
    <col min="14" max="14" width="8.125" style="4" customWidth="1"/>
    <col min="15" max="15" width="11.25" style="4" customWidth="1"/>
    <col min="16" max="16" width="12.125" style="4" customWidth="1"/>
    <col min="17" max="19" width="8.125" style="4" customWidth="1"/>
    <col min="20" max="20" width="8.25" style="4" customWidth="1"/>
    <col min="21" max="22" width="6.375" style="4" customWidth="1"/>
    <col min="23" max="23" width="7.375" style="4" customWidth="1"/>
    <col min="24" max="24" width="9.125" style="4" hidden="1" customWidth="1"/>
    <col min="25" max="31" width="8.125" style="4" hidden="1" customWidth="1"/>
    <col min="32" max="38" width="8.125" style="4" customWidth="1"/>
    <col min="39" max="44" width="8.125" style="4" hidden="1" customWidth="1"/>
    <col min="45" max="45" width="8.125" style="4" customWidth="1"/>
    <col min="46" max="46" width="11.125" style="4" customWidth="1"/>
    <col min="47" max="47" width="9.5" style="4" customWidth="1"/>
    <col min="48" max="48" width="11" style="5"/>
    <col min="49" max="50" width="11" style="4"/>
    <col min="51" max="51" width="9.375" style="4" customWidth="1"/>
    <col min="52" max="56" width="11" style="4" customWidth="1"/>
    <col min="57" max="16384" width="11" style="4"/>
  </cols>
  <sheetData>
    <row r="1" spans="1:57" s="1" customFormat="1" ht="14.25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V1" s="2"/>
      <c r="BA1" s="3"/>
      <c r="BB1" s="3"/>
      <c r="BC1" s="3" t="s">
        <v>0</v>
      </c>
    </row>
    <row r="2" spans="1:57" ht="56.25" customHeight="1" x14ac:dyDescent="0.25">
      <c r="AZ2" s="6" t="s">
        <v>1</v>
      </c>
      <c r="BA2" s="6"/>
      <c r="BB2" s="6"/>
      <c r="BC2" s="6"/>
    </row>
    <row r="3" spans="1:57" ht="39" customHeight="1" x14ac:dyDescent="0.3">
      <c r="AZ3" s="3" t="s">
        <v>2</v>
      </c>
      <c r="BA3" s="6"/>
      <c r="BB3" s="6"/>
      <c r="BC3" s="6"/>
    </row>
    <row r="4" spans="1:57" x14ac:dyDescent="0.25">
      <c r="AZ4" s="6"/>
      <c r="BA4" s="6"/>
      <c r="BB4" s="6"/>
      <c r="BC4" s="6"/>
    </row>
    <row r="5" spans="1:57" ht="36" customHeight="1" x14ac:dyDescent="0.3">
      <c r="AZ5" s="3" t="str">
        <f>IF(ISNA(VLOOKUP(B3,tblFiliale,2,0)),"",VLOOKUP(B3,tblFiliale,2,0))</f>
        <v/>
      </c>
      <c r="BA5" s="6" t="s">
        <v>3</v>
      </c>
      <c r="BB5" s="6">
        <f>YEAR(date_fin1)</f>
        <v>1900</v>
      </c>
      <c r="BC5" s="6"/>
    </row>
    <row r="6" spans="1:57" ht="6.75" customHeight="1" x14ac:dyDescent="0.25">
      <c r="BA6" s="6"/>
      <c r="BB6" s="6"/>
      <c r="BC6" s="6"/>
    </row>
    <row r="7" spans="1:57" x14ac:dyDescent="0.25">
      <c r="AZ7" s="6" t="s">
        <v>128</v>
      </c>
      <c r="BA7" s="6" t="s">
        <v>4</v>
      </c>
      <c r="BB7" s="6">
        <f>MONTH(date_fin1)</f>
        <v>1</v>
      </c>
      <c r="BC7" s="6"/>
    </row>
    <row r="10" spans="1:57" ht="13.5" thickBot="1" x14ac:dyDescent="0.3">
      <c r="BC10" s="7"/>
      <c r="BE10" s="7"/>
    </row>
    <row r="11" spans="1:57" s="8" customFormat="1" ht="25.5" thickBot="1" x14ac:dyDescent="0.35">
      <c r="A11" s="98" t="s">
        <v>5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100"/>
      <c r="AV11" s="100"/>
      <c r="AW11" s="100"/>
      <c r="AX11" s="100"/>
      <c r="AY11" s="100"/>
      <c r="AZ11" s="100"/>
      <c r="BA11" s="101"/>
      <c r="BB11" s="101"/>
      <c r="BC11" s="101"/>
      <c r="BD11" s="101"/>
      <c r="BE11" s="102"/>
    </row>
    <row r="12" spans="1:57" s="8" customFormat="1" ht="25.5" hidden="1" x14ac:dyDescent="0.3">
      <c r="A12" s="103" t="s">
        <v>6</v>
      </c>
      <c r="B12" s="104"/>
      <c r="C12" s="9">
        <v>1300</v>
      </c>
      <c r="D12" s="10">
        <v>1305</v>
      </c>
      <c r="E12" s="10">
        <v>1610</v>
      </c>
      <c r="F12" s="10">
        <v>1611</v>
      </c>
      <c r="G12" s="10">
        <v>1603</v>
      </c>
      <c r="H12" s="10">
        <v>1323</v>
      </c>
      <c r="I12" s="10">
        <v>1600</v>
      </c>
      <c r="J12" s="10">
        <v>1632</v>
      </c>
      <c r="K12" s="10"/>
      <c r="L12" s="10"/>
      <c r="M12" s="10"/>
      <c r="N12" s="10"/>
      <c r="O12" s="10">
        <v>1892</v>
      </c>
      <c r="P12" s="10"/>
      <c r="Q12" s="10"/>
      <c r="R12" s="10" t="s">
        <v>7</v>
      </c>
      <c r="S12" s="10" t="s">
        <v>8</v>
      </c>
      <c r="T12" s="10" t="s">
        <v>9</v>
      </c>
      <c r="U12" s="10">
        <v>1891</v>
      </c>
      <c r="V12" s="10">
        <v>1910</v>
      </c>
      <c r="W12" s="10">
        <v>1861</v>
      </c>
      <c r="X12" s="10" t="s">
        <v>10</v>
      </c>
      <c r="Y12" s="11" t="s">
        <v>11</v>
      </c>
      <c r="Z12" s="12" t="s">
        <v>12</v>
      </c>
      <c r="AA12" s="12" t="s">
        <v>13</v>
      </c>
      <c r="AB12" s="12" t="s">
        <v>14</v>
      </c>
      <c r="AC12" s="13"/>
      <c r="AD12" s="13"/>
      <c r="AE12" s="13"/>
      <c r="AF12" s="14" t="s">
        <v>15</v>
      </c>
      <c r="AG12" s="15" t="s">
        <v>16</v>
      </c>
      <c r="AH12" s="15" t="s">
        <v>17</v>
      </c>
      <c r="AI12" s="15" t="s">
        <v>18</v>
      </c>
      <c r="AJ12" s="10">
        <v>3032</v>
      </c>
      <c r="AK12" s="15">
        <v>8432</v>
      </c>
      <c r="AL12" s="15">
        <v>8006</v>
      </c>
      <c r="AM12" s="10">
        <v>3010</v>
      </c>
      <c r="AN12" s="15">
        <v>8410</v>
      </c>
      <c r="AO12" s="16" t="s">
        <v>19</v>
      </c>
      <c r="AP12" s="16"/>
      <c r="AQ12" s="16"/>
      <c r="AR12" s="16"/>
      <c r="AS12" s="17">
        <v>158</v>
      </c>
      <c r="AT12" s="18" t="s">
        <v>20</v>
      </c>
      <c r="AU12" s="18" t="s">
        <v>21</v>
      </c>
      <c r="AV12" s="19">
        <v>1330</v>
      </c>
      <c r="AW12" s="19">
        <v>1331</v>
      </c>
      <c r="AX12" s="19">
        <v>1332</v>
      </c>
      <c r="AY12" s="19">
        <v>1333</v>
      </c>
      <c r="AZ12" s="20">
        <v>1336</v>
      </c>
      <c r="BA12" s="21">
        <v>1338</v>
      </c>
      <c r="BB12" s="21">
        <v>1382</v>
      </c>
      <c r="BC12" s="21"/>
      <c r="BD12" s="21"/>
      <c r="BE12" s="22"/>
    </row>
    <row r="13" spans="1:57" s="35" customFormat="1" ht="57" hidden="1" x14ac:dyDescent="0.3">
      <c r="A13" s="23" t="s">
        <v>22</v>
      </c>
      <c r="B13" s="24" t="s">
        <v>23</v>
      </c>
      <c r="C13" s="25" t="s">
        <v>24</v>
      </c>
      <c r="D13" s="26" t="s">
        <v>25</v>
      </c>
      <c r="E13" s="26" t="s">
        <v>26</v>
      </c>
      <c r="F13" s="26" t="s">
        <v>27</v>
      </c>
      <c r="G13" s="26" t="s">
        <v>28</v>
      </c>
      <c r="H13" s="26" t="s">
        <v>29</v>
      </c>
      <c r="I13" s="26" t="s">
        <v>30</v>
      </c>
      <c r="J13" s="26" t="s">
        <v>31</v>
      </c>
      <c r="K13" s="26"/>
      <c r="L13" s="26"/>
      <c r="M13" s="26"/>
      <c r="N13" s="26"/>
      <c r="O13" s="26" t="s">
        <v>32</v>
      </c>
      <c r="P13" s="26"/>
      <c r="Q13" s="26"/>
      <c r="R13" s="26" t="s">
        <v>33</v>
      </c>
      <c r="S13" s="26" t="s">
        <v>34</v>
      </c>
      <c r="T13" s="26" t="s">
        <v>35</v>
      </c>
      <c r="U13" s="26" t="s">
        <v>36</v>
      </c>
      <c r="V13" s="26" t="s">
        <v>37</v>
      </c>
      <c r="W13" s="26" t="s">
        <v>38</v>
      </c>
      <c r="X13" s="26" t="s">
        <v>39</v>
      </c>
      <c r="Y13" s="26" t="s">
        <v>40</v>
      </c>
      <c r="Z13" s="26" t="s">
        <v>41</v>
      </c>
      <c r="AA13" s="26" t="s">
        <v>41</v>
      </c>
      <c r="AB13" s="26" t="s">
        <v>42</v>
      </c>
      <c r="AC13" s="26"/>
      <c r="AD13" s="26"/>
      <c r="AE13" s="26"/>
      <c r="AF13" s="27" t="s">
        <v>43</v>
      </c>
      <c r="AG13" s="27" t="s">
        <v>44</v>
      </c>
      <c r="AH13" s="27" t="s">
        <v>45</v>
      </c>
      <c r="AI13" s="27" t="s">
        <v>46</v>
      </c>
      <c r="AJ13" s="26" t="s">
        <v>47</v>
      </c>
      <c r="AK13" s="27" t="s">
        <v>48</v>
      </c>
      <c r="AL13" s="27" t="s">
        <v>49</v>
      </c>
      <c r="AM13" s="26" t="s">
        <v>50</v>
      </c>
      <c r="AN13" s="27" t="s">
        <v>51</v>
      </c>
      <c r="AO13" s="28" t="s">
        <v>52</v>
      </c>
      <c r="AP13" s="29"/>
      <c r="AQ13" s="29"/>
      <c r="AR13" s="29"/>
      <c r="AS13" s="30" t="s">
        <v>53</v>
      </c>
      <c r="AT13" s="31" t="s">
        <v>20</v>
      </c>
      <c r="AU13" s="31" t="s">
        <v>21</v>
      </c>
      <c r="AV13" s="32" t="s">
        <v>54</v>
      </c>
      <c r="AW13" s="32" t="s">
        <v>55</v>
      </c>
      <c r="AX13" s="32" t="s">
        <v>56</v>
      </c>
      <c r="AY13" s="32" t="s">
        <v>57</v>
      </c>
      <c r="AZ13" s="33" t="s">
        <v>58</v>
      </c>
      <c r="BA13" s="32" t="s">
        <v>59</v>
      </c>
      <c r="BB13" s="32" t="s">
        <v>60</v>
      </c>
      <c r="BC13" s="32"/>
      <c r="BD13" s="32"/>
      <c r="BE13" s="34"/>
    </row>
    <row r="14" spans="1:57" s="45" customFormat="1" ht="15.75" hidden="1" customHeight="1" x14ac:dyDescent="0.3">
      <c r="A14" s="36"/>
      <c r="B14" s="37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40"/>
      <c r="AU14" s="39"/>
      <c r="AV14" s="41"/>
      <c r="AW14" s="42"/>
      <c r="AX14" s="42"/>
      <c r="AY14" s="42"/>
      <c r="AZ14" s="43"/>
      <c r="BA14" s="42"/>
      <c r="BB14" s="42"/>
      <c r="BC14" s="42"/>
      <c r="BD14" s="42"/>
      <c r="BE14" s="44"/>
    </row>
    <row r="15" spans="1:57" s="52" customFormat="1" ht="15.75" hidden="1" customHeight="1" x14ac:dyDescent="0.3">
      <c r="A15" s="105" t="s">
        <v>61</v>
      </c>
      <c r="B15" s="106"/>
      <c r="C15" s="46">
        <f t="shared" ref="C15:AU15" si="0">SUM(C14:C14)</f>
        <v>0</v>
      </c>
      <c r="D15" s="47">
        <f t="shared" si="0"/>
        <v>0</v>
      </c>
      <c r="E15" s="47">
        <f t="shared" si="0"/>
        <v>0</v>
      </c>
      <c r="F15" s="47">
        <f t="shared" si="0"/>
        <v>0</v>
      </c>
      <c r="G15" s="47">
        <f t="shared" si="0"/>
        <v>0</v>
      </c>
      <c r="H15" s="47">
        <f t="shared" si="0"/>
        <v>0</v>
      </c>
      <c r="I15" s="47">
        <f t="shared" si="0"/>
        <v>0</v>
      </c>
      <c r="J15" s="47">
        <f t="shared" si="0"/>
        <v>0</v>
      </c>
      <c r="K15" s="47">
        <f t="shared" si="0"/>
        <v>0</v>
      </c>
      <c r="L15" s="47">
        <f t="shared" si="0"/>
        <v>0</v>
      </c>
      <c r="M15" s="47">
        <f t="shared" si="0"/>
        <v>0</v>
      </c>
      <c r="N15" s="47">
        <f t="shared" si="0"/>
        <v>0</v>
      </c>
      <c r="O15" s="47">
        <f t="shared" si="0"/>
        <v>0</v>
      </c>
      <c r="P15" s="47">
        <f t="shared" si="0"/>
        <v>0</v>
      </c>
      <c r="Q15" s="47">
        <f t="shared" si="0"/>
        <v>0</v>
      </c>
      <c r="R15" s="47">
        <f t="shared" si="0"/>
        <v>0</v>
      </c>
      <c r="S15" s="47">
        <f t="shared" si="0"/>
        <v>0</v>
      </c>
      <c r="T15" s="47">
        <f t="shared" si="0"/>
        <v>0</v>
      </c>
      <c r="U15" s="47">
        <f t="shared" si="0"/>
        <v>0</v>
      </c>
      <c r="V15" s="47">
        <f t="shared" si="0"/>
        <v>0</v>
      </c>
      <c r="W15" s="47">
        <f t="shared" si="0"/>
        <v>0</v>
      </c>
      <c r="X15" s="47">
        <f t="shared" si="0"/>
        <v>0</v>
      </c>
      <c r="Y15" s="47">
        <f t="shared" si="0"/>
        <v>0</v>
      </c>
      <c r="Z15" s="47">
        <f t="shared" si="0"/>
        <v>0</v>
      </c>
      <c r="AA15" s="47">
        <f t="shared" si="0"/>
        <v>0</v>
      </c>
      <c r="AB15" s="47">
        <f t="shared" si="0"/>
        <v>0</v>
      </c>
      <c r="AC15" s="47">
        <f t="shared" si="0"/>
        <v>0</v>
      </c>
      <c r="AD15" s="47">
        <f t="shared" si="0"/>
        <v>0</v>
      </c>
      <c r="AE15" s="47">
        <f t="shared" si="0"/>
        <v>0</v>
      </c>
      <c r="AF15" s="47">
        <f t="shared" si="0"/>
        <v>0</v>
      </c>
      <c r="AG15" s="47">
        <f t="shared" si="0"/>
        <v>0</v>
      </c>
      <c r="AH15" s="47">
        <f t="shared" si="0"/>
        <v>0</v>
      </c>
      <c r="AI15" s="47">
        <f t="shared" si="0"/>
        <v>0</v>
      </c>
      <c r="AJ15" s="47">
        <f t="shared" si="0"/>
        <v>0</v>
      </c>
      <c r="AK15" s="47">
        <f t="shared" si="0"/>
        <v>0</v>
      </c>
      <c r="AL15" s="47">
        <f t="shared" si="0"/>
        <v>0</v>
      </c>
      <c r="AM15" s="47">
        <f t="shared" si="0"/>
        <v>0</v>
      </c>
      <c r="AN15" s="47">
        <f t="shared" si="0"/>
        <v>0</v>
      </c>
      <c r="AO15" s="47">
        <f t="shared" si="0"/>
        <v>0</v>
      </c>
      <c r="AP15" s="47">
        <f t="shared" si="0"/>
        <v>0</v>
      </c>
      <c r="AQ15" s="47">
        <f t="shared" si="0"/>
        <v>0</v>
      </c>
      <c r="AR15" s="47">
        <f t="shared" si="0"/>
        <v>0</v>
      </c>
      <c r="AS15" s="47">
        <f t="shared" si="0"/>
        <v>0</v>
      </c>
      <c r="AT15" s="47">
        <f t="shared" si="0"/>
        <v>0</v>
      </c>
      <c r="AU15" s="48">
        <f t="shared" si="0"/>
        <v>0</v>
      </c>
      <c r="AV15" s="49" t="e">
        <f>SUM(#REF!)</f>
        <v>#REF!</v>
      </c>
      <c r="AW15" s="49" t="e">
        <f>SUM(#REF!)</f>
        <v>#REF!</v>
      </c>
      <c r="AX15" s="49" t="e">
        <f>SUM(#REF!)</f>
        <v>#REF!</v>
      </c>
      <c r="AY15" s="49" t="e">
        <f>SUM(#REF!)</f>
        <v>#REF!</v>
      </c>
      <c r="AZ15" s="50" t="e">
        <f>SUM(#REF!)</f>
        <v>#REF!</v>
      </c>
      <c r="BA15" s="49" t="e">
        <f>SUM(#REF!)</f>
        <v>#REF!</v>
      </c>
      <c r="BB15" s="49" t="e">
        <f>SUM(#REF!)</f>
        <v>#REF!</v>
      </c>
      <c r="BC15" s="49" t="e">
        <f>SUM(#REF!)</f>
        <v>#REF!</v>
      </c>
      <c r="BD15" s="49" t="e">
        <f>SUM(#REF!)</f>
        <v>#REF!</v>
      </c>
      <c r="BE15" s="51" t="e">
        <f>SUM(#REF!)</f>
        <v>#REF!</v>
      </c>
    </row>
    <row r="16" spans="1:57" s="8" customFormat="1" ht="13.5" thickBot="1" x14ac:dyDescent="0.35">
      <c r="A16" s="53"/>
      <c r="B16" s="54"/>
      <c r="C16" s="54">
        <f>IF(C17='HZO215'!$B7:$Y7,SUMIFS('HZO215'!$B$9:$B$73,'HZO215'!$BA$9:$BA$73,A19),0)</f>
        <v>0</v>
      </c>
      <c r="D16" s="54">
        <f>IF(D17='HZO215'!$7:$7,SUMIFS('HZO215'!$B$9:$B$73,'HZO215'!$BA$9:$BA$73,B19),0)</f>
        <v>0</v>
      </c>
      <c r="E16" s="54">
        <f>IF(E17='HZO215'!$B$7:$U$7,SUMIFS('HZO215'!$B$9:$B$73,'HZO215'!$BA$9:$BA$73,C19),0)</f>
        <v>0</v>
      </c>
      <c r="F16" s="54">
        <f>IF(F17='HZO215'!$B$7:$U$7,SUMIFS('HZO215'!$B$9:$B$73,'HZO215'!$BA$9:$BA$73,D19),0)</f>
        <v>0</v>
      </c>
      <c r="G16" s="54">
        <f>IF(G17='HZO215'!$B$7:$U$7,SUMIFS('HZO215'!$B$9:$B$73,'HZO215'!$BA$9:$BA$73,E19),0)</f>
        <v>0</v>
      </c>
      <c r="H16" s="54">
        <f>IF(H17='HZO215'!$B$7:$U$7,SUMIFS('HZO215'!$B$9:$B$73,'HZO215'!$BA$9:$BA$73,F19),0)</f>
        <v>0</v>
      </c>
      <c r="I16" s="54">
        <f>IF(I17='HZO215'!G7:Z7,SUMIFS('HZO215'!$B$9:$B$73,'HZO215'!$BA$9:$BA$73,G19),0)</f>
        <v>0</v>
      </c>
      <c r="J16" s="54">
        <f>IF(J17='HZO215'!H7:AA7,SUMIFS('HZO215'!$B$9:$B$73,'HZO215'!$BA$9:$BA$73,H19),0)</f>
        <v>0</v>
      </c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5"/>
    </row>
    <row r="17" spans="1:100" s="8" customFormat="1" ht="25.5" x14ac:dyDescent="0.3">
      <c r="A17" s="107" t="s">
        <v>6</v>
      </c>
      <c r="B17" s="108"/>
      <c r="C17" s="56">
        <v>1300</v>
      </c>
      <c r="D17" s="57">
        <v>1305</v>
      </c>
      <c r="E17" s="57">
        <v>1610</v>
      </c>
      <c r="F17" s="57">
        <v>1611</v>
      </c>
      <c r="G17" s="57">
        <v>1622</v>
      </c>
      <c r="H17" s="57">
        <v>1323</v>
      </c>
      <c r="I17" s="57">
        <v>1600</v>
      </c>
      <c r="J17" s="57">
        <v>1632</v>
      </c>
      <c r="K17" s="57">
        <v>1339</v>
      </c>
      <c r="L17" s="57" t="s">
        <v>7</v>
      </c>
      <c r="M17" s="57">
        <v>2352</v>
      </c>
      <c r="N17" s="58" t="s">
        <v>62</v>
      </c>
      <c r="O17" s="58">
        <v>2221</v>
      </c>
      <c r="P17" s="58">
        <v>2222</v>
      </c>
      <c r="Q17" s="58">
        <v>2223</v>
      </c>
      <c r="R17" s="58">
        <v>1801</v>
      </c>
      <c r="S17" s="59">
        <v>1320</v>
      </c>
      <c r="T17" s="60" t="s">
        <v>12</v>
      </c>
      <c r="U17" s="60" t="s">
        <v>13</v>
      </c>
      <c r="V17" s="60" t="s">
        <v>14</v>
      </c>
      <c r="W17" s="57">
        <v>2351</v>
      </c>
      <c r="X17" s="57"/>
      <c r="Y17" s="61"/>
      <c r="Z17" s="60"/>
      <c r="AA17" s="60"/>
      <c r="AB17" s="60"/>
      <c r="AC17" s="58"/>
      <c r="AD17" s="58"/>
      <c r="AE17" s="58"/>
      <c r="AF17" s="62" t="s">
        <v>15</v>
      </c>
      <c r="AG17" s="63" t="s">
        <v>16</v>
      </c>
      <c r="AH17" s="63" t="s">
        <v>17</v>
      </c>
      <c r="AI17" s="63" t="s">
        <v>18</v>
      </c>
      <c r="AJ17" s="57">
        <v>3032</v>
      </c>
      <c r="AK17" s="63">
        <v>8432</v>
      </c>
      <c r="AL17" s="63">
        <v>8006</v>
      </c>
      <c r="AM17" s="57">
        <v>3010</v>
      </c>
      <c r="AN17" s="63">
        <v>8410</v>
      </c>
      <c r="AO17" s="64" t="s">
        <v>19</v>
      </c>
      <c r="AP17" s="64">
        <f t="shared" ref="AP17:AR17" si="1">AP12</f>
        <v>0</v>
      </c>
      <c r="AQ17" s="64">
        <f t="shared" si="1"/>
        <v>0</v>
      </c>
      <c r="AR17" s="64">
        <f t="shared" si="1"/>
        <v>0</v>
      </c>
      <c r="AS17" s="65">
        <v>158</v>
      </c>
      <c r="AT17" s="66" t="s">
        <v>20</v>
      </c>
      <c r="AU17" s="67" t="s">
        <v>21</v>
      </c>
      <c r="AV17" s="21">
        <v>1330</v>
      </c>
      <c r="AW17" s="21">
        <v>1331</v>
      </c>
      <c r="AX17" s="21">
        <v>1332</v>
      </c>
      <c r="AY17" s="21">
        <v>1333</v>
      </c>
      <c r="AZ17" s="68">
        <v>1336</v>
      </c>
      <c r="BA17" s="21">
        <v>1338</v>
      </c>
      <c r="BB17" s="21">
        <v>1382</v>
      </c>
      <c r="BC17" s="21"/>
      <c r="BD17" s="21"/>
      <c r="BE17" s="22"/>
    </row>
    <row r="18" spans="1:100" s="35" customFormat="1" ht="14.25" x14ac:dyDescent="0.3">
      <c r="A18" s="23" t="s">
        <v>133</v>
      </c>
      <c r="B18" s="24" t="s">
        <v>23</v>
      </c>
      <c r="C18" s="69" t="s">
        <v>67</v>
      </c>
      <c r="D18" s="69" t="s">
        <v>68</v>
      </c>
      <c r="E18" s="69" t="s">
        <v>69</v>
      </c>
      <c r="F18" s="69" t="s">
        <v>70</v>
      </c>
      <c r="G18" s="69" t="s">
        <v>71</v>
      </c>
      <c r="H18" s="69" t="s">
        <v>72</v>
      </c>
      <c r="I18" s="69" t="s">
        <v>73</v>
      </c>
      <c r="J18" s="69" t="s">
        <v>74</v>
      </c>
      <c r="K18" s="69" t="s">
        <v>75</v>
      </c>
      <c r="L18" s="69" t="s">
        <v>76</v>
      </c>
      <c r="M18" s="69" t="s">
        <v>77</v>
      </c>
      <c r="N18" s="69" t="s">
        <v>78</v>
      </c>
      <c r="O18" s="69" t="s">
        <v>79</v>
      </c>
      <c r="P18" s="69" t="s">
        <v>80</v>
      </c>
      <c r="Q18" s="69" t="s">
        <v>81</v>
      </c>
      <c r="R18" s="69" t="s">
        <v>82</v>
      </c>
      <c r="S18" s="69" t="s">
        <v>83</v>
      </c>
      <c r="T18" s="69" t="s">
        <v>84</v>
      </c>
      <c r="U18" s="69" t="s">
        <v>85</v>
      </c>
      <c r="V18" s="69" t="s">
        <v>86</v>
      </c>
      <c r="W18" s="69" t="s">
        <v>87</v>
      </c>
      <c r="X18" s="69" t="s">
        <v>88</v>
      </c>
      <c r="Y18" s="69" t="s">
        <v>89</v>
      </c>
      <c r="Z18" s="69" t="s">
        <v>90</v>
      </c>
      <c r="AA18" s="69" t="s">
        <v>91</v>
      </c>
      <c r="AB18" s="69" t="s">
        <v>92</v>
      </c>
      <c r="AC18" s="69" t="s">
        <v>93</v>
      </c>
      <c r="AD18" s="69" t="s">
        <v>94</v>
      </c>
      <c r="AE18" s="69" t="s">
        <v>95</v>
      </c>
      <c r="AF18" s="69" t="s">
        <v>96</v>
      </c>
      <c r="AG18" s="69" t="s">
        <v>97</v>
      </c>
      <c r="AH18" s="69" t="s">
        <v>98</v>
      </c>
      <c r="AI18" s="69" t="s">
        <v>99</v>
      </c>
      <c r="AJ18" s="69" t="s">
        <v>100</v>
      </c>
      <c r="AK18" s="69" t="s">
        <v>101</v>
      </c>
      <c r="AL18" s="69" t="s">
        <v>102</v>
      </c>
      <c r="AM18" s="69" t="s">
        <v>103</v>
      </c>
      <c r="AN18" s="69" t="s">
        <v>104</v>
      </c>
      <c r="AO18" s="69" t="s">
        <v>105</v>
      </c>
      <c r="AP18" s="69" t="s">
        <v>106</v>
      </c>
      <c r="AQ18" s="69" t="s">
        <v>107</v>
      </c>
      <c r="AR18" s="69" t="s">
        <v>108</v>
      </c>
      <c r="AS18" s="69" t="s">
        <v>109</v>
      </c>
      <c r="AT18" s="69" t="s">
        <v>110</v>
      </c>
      <c r="AU18" s="69" t="s">
        <v>111</v>
      </c>
      <c r="AV18" s="69" t="s">
        <v>112</v>
      </c>
      <c r="AW18" s="69" t="s">
        <v>113</v>
      </c>
      <c r="AX18" s="69" t="s">
        <v>114</v>
      </c>
      <c r="AY18" s="69" t="s">
        <v>115</v>
      </c>
      <c r="AZ18" s="69" t="s">
        <v>116</v>
      </c>
      <c r="BA18" s="69" t="s">
        <v>117</v>
      </c>
      <c r="BB18" s="69" t="s">
        <v>118</v>
      </c>
      <c r="BC18" s="69" t="s">
        <v>119</v>
      </c>
      <c r="BD18" s="69" t="s">
        <v>120</v>
      </c>
      <c r="BE18" s="69" t="s">
        <v>121</v>
      </c>
    </row>
    <row r="19" spans="1:100" s="45" customFormat="1" ht="15" x14ac:dyDescent="0.3">
      <c r="A19" s="93" t="s">
        <v>122</v>
      </c>
      <c r="B19" s="93" t="s">
        <v>134</v>
      </c>
      <c r="C19" s="38">
        <v>0</v>
      </c>
      <c r="D19" s="39">
        <v>0</v>
      </c>
      <c r="E19" s="39">
        <v>0</v>
      </c>
      <c r="F19" s="39">
        <v>0</v>
      </c>
      <c r="G19" s="39">
        <v>124</v>
      </c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40"/>
      <c r="AU19" s="39"/>
      <c r="AV19" s="70"/>
      <c r="AW19" s="39"/>
      <c r="AX19" s="39"/>
      <c r="AY19" s="39"/>
      <c r="AZ19" s="39"/>
      <c r="BA19" s="39"/>
      <c r="BB19" s="39"/>
      <c r="BC19" s="39">
        <v>0</v>
      </c>
      <c r="BD19" s="39">
        <v>0</v>
      </c>
      <c r="BE19" s="71">
        <v>0</v>
      </c>
      <c r="BF19" s="45">
        <v>0</v>
      </c>
      <c r="BG19" s="45">
        <v>0</v>
      </c>
      <c r="BH19" s="45">
        <v>0</v>
      </c>
      <c r="BI19" s="45">
        <v>0</v>
      </c>
      <c r="BJ19" s="45">
        <v>0</v>
      </c>
      <c r="BK19" s="45">
        <v>0</v>
      </c>
      <c r="BL19" s="45">
        <v>0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5">
        <v>0</v>
      </c>
      <c r="BW19" s="45">
        <v>0</v>
      </c>
      <c r="BX19" s="45">
        <v>0</v>
      </c>
      <c r="BY19" s="45">
        <v>0</v>
      </c>
      <c r="BZ19" s="45">
        <v>0</v>
      </c>
      <c r="CA19" s="45">
        <v>0</v>
      </c>
      <c r="CB19" s="45">
        <v>0</v>
      </c>
      <c r="CC19" s="45">
        <v>0</v>
      </c>
      <c r="CD19" s="45">
        <v>0</v>
      </c>
      <c r="CE19" s="45">
        <v>0</v>
      </c>
      <c r="CF19" s="45">
        <v>0</v>
      </c>
      <c r="CG19" s="45">
        <v>0</v>
      </c>
      <c r="CH19" s="45">
        <v>0</v>
      </c>
      <c r="CI19" s="45">
        <v>0</v>
      </c>
      <c r="CJ19" s="45">
        <v>0</v>
      </c>
      <c r="CK19" s="45">
        <v>0</v>
      </c>
      <c r="CL19" s="45">
        <v>0</v>
      </c>
      <c r="CM19" s="45">
        <v>0</v>
      </c>
      <c r="CN19" s="45">
        <v>0</v>
      </c>
      <c r="CO19" s="45">
        <v>0</v>
      </c>
      <c r="CP19" s="45">
        <v>0</v>
      </c>
      <c r="CQ19" s="45">
        <v>0</v>
      </c>
      <c r="CR19" s="45">
        <v>0</v>
      </c>
      <c r="CS19" s="45">
        <v>0</v>
      </c>
      <c r="CT19" s="45">
        <v>0</v>
      </c>
      <c r="CU19" s="45">
        <v>0</v>
      </c>
      <c r="CV19" s="45">
        <v>0</v>
      </c>
    </row>
    <row r="20" spans="1:100" s="45" customFormat="1" ht="15" x14ac:dyDescent="0.3">
      <c r="A20" s="93" t="s">
        <v>123</v>
      </c>
      <c r="B20" s="93" t="s">
        <v>135</v>
      </c>
      <c r="C20" s="38">
        <v>0</v>
      </c>
      <c r="D20" s="39">
        <v>0</v>
      </c>
      <c r="E20" s="39">
        <v>0</v>
      </c>
      <c r="F20" s="39">
        <v>0</v>
      </c>
      <c r="G20" s="39">
        <v>147</v>
      </c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40"/>
      <c r="AU20" s="39"/>
      <c r="AV20" s="70"/>
      <c r="AW20" s="39"/>
      <c r="AX20" s="39"/>
      <c r="AY20" s="39"/>
      <c r="AZ20" s="39"/>
      <c r="BA20" s="39"/>
      <c r="BB20" s="39"/>
      <c r="BC20" s="39">
        <v>0</v>
      </c>
      <c r="BD20" s="39">
        <v>0</v>
      </c>
      <c r="BE20" s="71">
        <v>0</v>
      </c>
      <c r="BF20" s="45">
        <v>0</v>
      </c>
      <c r="BG20" s="45">
        <v>0</v>
      </c>
      <c r="BH20" s="45">
        <v>0</v>
      </c>
      <c r="BI20" s="45">
        <v>0</v>
      </c>
      <c r="BJ20" s="45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5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0</v>
      </c>
      <c r="CD20" s="45">
        <v>0</v>
      </c>
      <c r="CE20" s="45">
        <v>0</v>
      </c>
      <c r="CF20" s="45">
        <v>0</v>
      </c>
      <c r="CG20" s="45">
        <v>0</v>
      </c>
      <c r="CH20" s="45">
        <v>0</v>
      </c>
      <c r="CI20" s="45">
        <v>0</v>
      </c>
      <c r="CJ20" s="45">
        <v>0</v>
      </c>
      <c r="CK20" s="45">
        <v>0</v>
      </c>
      <c r="CL20" s="45">
        <v>0</v>
      </c>
      <c r="CM20" s="45">
        <v>0</v>
      </c>
      <c r="CN20" s="45">
        <v>0</v>
      </c>
      <c r="CO20" s="45">
        <v>0</v>
      </c>
      <c r="CP20" s="45">
        <v>0</v>
      </c>
      <c r="CQ20" s="45">
        <v>0</v>
      </c>
      <c r="CR20" s="45">
        <v>0</v>
      </c>
      <c r="CS20" s="45">
        <v>0</v>
      </c>
      <c r="CT20" s="45">
        <v>0</v>
      </c>
      <c r="CU20" s="45">
        <v>0</v>
      </c>
      <c r="CV20" s="45">
        <v>0</v>
      </c>
    </row>
    <row r="21" spans="1:100" s="45" customFormat="1" ht="15" x14ac:dyDescent="0.3">
      <c r="A21" s="93" t="s">
        <v>124</v>
      </c>
      <c r="B21" s="93" t="s">
        <v>136</v>
      </c>
      <c r="C21" s="38">
        <v>0</v>
      </c>
      <c r="D21" s="39">
        <v>0</v>
      </c>
      <c r="E21" s="39">
        <v>0</v>
      </c>
      <c r="F21" s="39">
        <v>0</v>
      </c>
      <c r="G21" s="39">
        <v>115</v>
      </c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40"/>
      <c r="AU21" s="39"/>
      <c r="AV21" s="70"/>
      <c r="AW21" s="39"/>
      <c r="AX21" s="39"/>
      <c r="AY21" s="39"/>
      <c r="AZ21" s="39"/>
      <c r="BA21" s="39"/>
      <c r="BB21" s="39"/>
      <c r="BC21" s="39">
        <v>0</v>
      </c>
      <c r="BD21" s="39">
        <v>0</v>
      </c>
      <c r="BE21" s="71">
        <v>0</v>
      </c>
      <c r="BF21" s="45">
        <v>0</v>
      </c>
      <c r="BG21" s="45">
        <v>0</v>
      </c>
      <c r="BH21" s="45">
        <v>0</v>
      </c>
      <c r="BI21" s="45">
        <v>0</v>
      </c>
      <c r="BJ21" s="45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5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5">
        <v>0</v>
      </c>
      <c r="CI21" s="45">
        <v>0</v>
      </c>
      <c r="CJ21" s="45">
        <v>0</v>
      </c>
      <c r="CK21" s="45">
        <v>0</v>
      </c>
      <c r="CL21" s="45">
        <v>0</v>
      </c>
      <c r="CM21" s="45">
        <v>0</v>
      </c>
      <c r="CN21" s="45">
        <v>0</v>
      </c>
      <c r="CO21" s="45">
        <v>0</v>
      </c>
      <c r="CP21" s="45">
        <v>0</v>
      </c>
      <c r="CQ21" s="45">
        <v>0</v>
      </c>
      <c r="CR21" s="45">
        <v>0</v>
      </c>
      <c r="CS21" s="45">
        <v>0</v>
      </c>
      <c r="CT21" s="45">
        <v>0</v>
      </c>
      <c r="CU21" s="45">
        <v>0</v>
      </c>
      <c r="CV21" s="45">
        <v>0</v>
      </c>
    </row>
    <row r="22" spans="1:100" s="45" customFormat="1" ht="15" x14ac:dyDescent="0.3">
      <c r="A22" s="93" t="s">
        <v>125</v>
      </c>
      <c r="B22" s="93" t="s">
        <v>137</v>
      </c>
      <c r="C22" s="38">
        <v>0</v>
      </c>
      <c r="D22" s="39">
        <v>0</v>
      </c>
      <c r="E22" s="39">
        <v>0</v>
      </c>
      <c r="F22" s="39">
        <v>0</v>
      </c>
      <c r="G22" s="39">
        <v>127</v>
      </c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40"/>
      <c r="AU22" s="39"/>
      <c r="AV22" s="70"/>
      <c r="AW22" s="39"/>
      <c r="AX22" s="39"/>
      <c r="AY22" s="39"/>
      <c r="AZ22" s="39"/>
      <c r="BA22" s="39"/>
      <c r="BB22" s="39"/>
      <c r="BC22" s="39">
        <v>0</v>
      </c>
      <c r="BD22" s="39">
        <v>0</v>
      </c>
      <c r="BE22" s="71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5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0</v>
      </c>
      <c r="CD22" s="45">
        <v>0</v>
      </c>
      <c r="CE22" s="45">
        <v>0</v>
      </c>
      <c r="CF22" s="45">
        <v>0</v>
      </c>
      <c r="CG22" s="45">
        <v>0</v>
      </c>
      <c r="CH22" s="45">
        <v>0</v>
      </c>
      <c r="CI22" s="45">
        <v>0</v>
      </c>
      <c r="CJ22" s="45">
        <v>0</v>
      </c>
      <c r="CK22" s="45">
        <v>0</v>
      </c>
      <c r="CL22" s="45">
        <v>0</v>
      </c>
      <c r="CM22" s="45">
        <v>0</v>
      </c>
      <c r="CN22" s="45">
        <v>0</v>
      </c>
      <c r="CO22" s="45">
        <v>0</v>
      </c>
      <c r="CP22" s="45">
        <v>0</v>
      </c>
      <c r="CQ22" s="45">
        <v>0</v>
      </c>
      <c r="CR22" s="45">
        <v>0</v>
      </c>
      <c r="CS22" s="45">
        <v>0</v>
      </c>
      <c r="CT22" s="45">
        <v>0</v>
      </c>
      <c r="CU22" s="45">
        <v>0</v>
      </c>
      <c r="CV22" s="45">
        <v>0</v>
      </c>
    </row>
    <row r="23" spans="1:100" s="45" customFormat="1" ht="15" x14ac:dyDescent="0.3">
      <c r="A23" s="93" t="s">
        <v>126</v>
      </c>
      <c r="B23" s="93" t="s">
        <v>138</v>
      </c>
      <c r="C23" s="38">
        <v>0</v>
      </c>
      <c r="D23" s="39">
        <v>0</v>
      </c>
      <c r="E23" s="39">
        <v>0</v>
      </c>
      <c r="F23" s="39">
        <v>0</v>
      </c>
      <c r="G23" s="39">
        <v>106</v>
      </c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40"/>
      <c r="AU23" s="39"/>
      <c r="AV23" s="70"/>
      <c r="AW23" s="39"/>
      <c r="AX23" s="39"/>
      <c r="AY23" s="39"/>
      <c r="AZ23" s="39"/>
      <c r="BA23" s="39"/>
      <c r="BB23" s="39"/>
      <c r="BC23" s="39">
        <v>0</v>
      </c>
      <c r="BD23" s="39">
        <v>0</v>
      </c>
      <c r="BE23" s="71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0</v>
      </c>
      <c r="CD23" s="45">
        <v>0</v>
      </c>
      <c r="CE23" s="45">
        <v>0</v>
      </c>
      <c r="CF23" s="45">
        <v>0</v>
      </c>
      <c r="CG23" s="45">
        <v>0</v>
      </c>
      <c r="CH23" s="45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  <c r="CO23" s="45">
        <v>0</v>
      </c>
      <c r="CP23" s="45">
        <v>0</v>
      </c>
      <c r="CQ23" s="45">
        <v>0</v>
      </c>
      <c r="CR23" s="45">
        <v>0</v>
      </c>
      <c r="CS23" s="45">
        <v>0</v>
      </c>
      <c r="CT23" s="45">
        <v>0</v>
      </c>
      <c r="CU23" s="45">
        <v>0</v>
      </c>
      <c r="CV23" s="45">
        <v>0</v>
      </c>
    </row>
    <row r="24" spans="1:100" s="45" customFormat="1" ht="15" x14ac:dyDescent="0.3">
      <c r="A24" s="93" t="s">
        <v>127</v>
      </c>
      <c r="B24" s="93" t="s">
        <v>139</v>
      </c>
      <c r="C24" s="38">
        <v>0.13333333333333333</v>
      </c>
      <c r="D24" s="39">
        <v>0</v>
      </c>
      <c r="E24" s="39">
        <v>0.13333333333333333</v>
      </c>
      <c r="F24" s="39">
        <v>0</v>
      </c>
      <c r="G24" s="39">
        <v>126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40"/>
      <c r="AU24" s="39"/>
      <c r="AV24" s="70"/>
      <c r="AW24" s="39"/>
      <c r="AX24" s="39"/>
      <c r="AY24" s="39"/>
      <c r="AZ24" s="39"/>
      <c r="BA24" s="39"/>
      <c r="BB24" s="39"/>
      <c r="BC24" s="39">
        <v>0</v>
      </c>
      <c r="BD24" s="39">
        <v>0</v>
      </c>
      <c r="BE24" s="71">
        <v>0</v>
      </c>
      <c r="BF24" s="45">
        <v>0</v>
      </c>
      <c r="BG24" s="45">
        <v>0</v>
      </c>
      <c r="BH24" s="45">
        <v>0</v>
      </c>
      <c r="BI24" s="45">
        <v>0</v>
      </c>
      <c r="BJ24" s="45">
        <v>0</v>
      </c>
      <c r="BK24" s="45">
        <v>0</v>
      </c>
      <c r="BL24" s="45">
        <v>0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5">
        <v>0</v>
      </c>
      <c r="BW24" s="45">
        <v>0</v>
      </c>
      <c r="BX24" s="45">
        <v>0</v>
      </c>
      <c r="BY24" s="45">
        <v>0</v>
      </c>
      <c r="BZ24" s="45">
        <v>0</v>
      </c>
      <c r="CA24" s="45">
        <v>0</v>
      </c>
      <c r="CB24" s="45">
        <v>0</v>
      </c>
      <c r="CC24" s="45">
        <v>0</v>
      </c>
      <c r="CD24" s="45">
        <v>0</v>
      </c>
      <c r="CE24" s="45">
        <v>0</v>
      </c>
      <c r="CF24" s="45">
        <v>0</v>
      </c>
      <c r="CG24" s="45">
        <v>0</v>
      </c>
      <c r="CH24" s="45">
        <v>0</v>
      </c>
      <c r="CI24" s="45">
        <v>0</v>
      </c>
      <c r="CJ24" s="45">
        <v>0</v>
      </c>
      <c r="CK24" s="45">
        <v>0</v>
      </c>
      <c r="CL24" s="45">
        <v>0</v>
      </c>
      <c r="CM24" s="45">
        <v>0</v>
      </c>
      <c r="CN24" s="45">
        <v>0</v>
      </c>
      <c r="CO24" s="45">
        <v>0</v>
      </c>
      <c r="CP24" s="45">
        <v>0</v>
      </c>
      <c r="CQ24" s="45">
        <v>0</v>
      </c>
      <c r="CR24" s="45">
        <v>0</v>
      </c>
      <c r="CS24" s="45">
        <v>0</v>
      </c>
      <c r="CT24" s="45">
        <v>0</v>
      </c>
      <c r="CU24" s="45">
        <v>0</v>
      </c>
      <c r="CV24" s="45">
        <v>0</v>
      </c>
    </row>
    <row r="25" spans="1:100" s="45" customFormat="1" ht="17.25" thickBot="1" x14ac:dyDescent="0.35">
      <c r="A25" s="105" t="s">
        <v>61</v>
      </c>
      <c r="B25" s="106"/>
      <c r="C25" s="72">
        <f t="shared" ref="C25:BE25" si="2">SUM(C19:C24)</f>
        <v>0.13333333333333333</v>
      </c>
      <c r="D25" s="47">
        <f t="shared" si="2"/>
        <v>0</v>
      </c>
      <c r="E25" s="47">
        <f t="shared" si="2"/>
        <v>0.13333333333333333</v>
      </c>
      <c r="F25" s="47">
        <f t="shared" si="2"/>
        <v>0</v>
      </c>
      <c r="G25" s="47">
        <f t="shared" si="2"/>
        <v>745</v>
      </c>
      <c r="H25" s="47">
        <f t="shared" si="2"/>
        <v>0</v>
      </c>
      <c r="I25" s="47">
        <f t="shared" si="2"/>
        <v>0</v>
      </c>
      <c r="J25" s="47">
        <f t="shared" si="2"/>
        <v>0</v>
      </c>
      <c r="K25" s="47">
        <f t="shared" si="2"/>
        <v>0</v>
      </c>
      <c r="L25" s="47">
        <f t="shared" si="2"/>
        <v>0</v>
      </c>
      <c r="M25" s="47">
        <f t="shared" si="2"/>
        <v>0</v>
      </c>
      <c r="N25" s="47">
        <f t="shared" si="2"/>
        <v>0</v>
      </c>
      <c r="O25" s="47">
        <f t="shared" si="2"/>
        <v>0</v>
      </c>
      <c r="P25" s="47">
        <f t="shared" si="2"/>
        <v>0</v>
      </c>
      <c r="Q25" s="47">
        <f t="shared" si="2"/>
        <v>0</v>
      </c>
      <c r="R25" s="47">
        <f t="shared" si="2"/>
        <v>0</v>
      </c>
      <c r="S25" s="47">
        <f t="shared" si="2"/>
        <v>0</v>
      </c>
      <c r="T25" s="47">
        <f t="shared" si="2"/>
        <v>0</v>
      </c>
      <c r="U25" s="47">
        <f t="shared" si="2"/>
        <v>0</v>
      </c>
      <c r="V25" s="47">
        <f t="shared" si="2"/>
        <v>0</v>
      </c>
      <c r="W25" s="47">
        <f t="shared" si="2"/>
        <v>0</v>
      </c>
      <c r="X25" s="47">
        <f t="shared" si="2"/>
        <v>0</v>
      </c>
      <c r="Y25" s="47">
        <f t="shared" si="2"/>
        <v>0</v>
      </c>
      <c r="Z25" s="47">
        <f t="shared" si="2"/>
        <v>0</v>
      </c>
      <c r="AA25" s="47">
        <f t="shared" si="2"/>
        <v>0</v>
      </c>
      <c r="AB25" s="47">
        <f t="shared" si="2"/>
        <v>0</v>
      </c>
      <c r="AC25" s="47">
        <f t="shared" si="2"/>
        <v>0</v>
      </c>
      <c r="AD25" s="47">
        <f t="shared" si="2"/>
        <v>0</v>
      </c>
      <c r="AE25" s="47">
        <f t="shared" si="2"/>
        <v>0</v>
      </c>
      <c r="AF25" s="47">
        <f t="shared" si="2"/>
        <v>0</v>
      </c>
      <c r="AG25" s="47">
        <f t="shared" si="2"/>
        <v>0</v>
      </c>
      <c r="AH25" s="47">
        <f t="shared" si="2"/>
        <v>0</v>
      </c>
      <c r="AI25" s="47">
        <f t="shared" si="2"/>
        <v>0</v>
      </c>
      <c r="AJ25" s="47">
        <f t="shared" si="2"/>
        <v>0</v>
      </c>
      <c r="AK25" s="47">
        <f t="shared" si="2"/>
        <v>0</v>
      </c>
      <c r="AL25" s="47">
        <f t="shared" si="2"/>
        <v>0</v>
      </c>
      <c r="AM25" s="47">
        <f t="shared" si="2"/>
        <v>0</v>
      </c>
      <c r="AN25" s="47">
        <f t="shared" si="2"/>
        <v>0</v>
      </c>
      <c r="AO25" s="47">
        <f t="shared" si="2"/>
        <v>0</v>
      </c>
      <c r="AP25" s="47">
        <f t="shared" si="2"/>
        <v>0</v>
      </c>
      <c r="AQ25" s="47">
        <f t="shared" si="2"/>
        <v>0</v>
      </c>
      <c r="AR25" s="47">
        <f t="shared" si="2"/>
        <v>0</v>
      </c>
      <c r="AS25" s="47">
        <f t="shared" si="2"/>
        <v>0</v>
      </c>
      <c r="AT25" s="48">
        <f t="shared" si="2"/>
        <v>0</v>
      </c>
      <c r="AU25" s="47">
        <f t="shared" si="2"/>
        <v>0</v>
      </c>
      <c r="AV25" s="47">
        <f t="shared" si="2"/>
        <v>0</v>
      </c>
      <c r="AW25" s="47">
        <f t="shared" si="2"/>
        <v>0</v>
      </c>
      <c r="AX25" s="47">
        <f t="shared" si="2"/>
        <v>0</v>
      </c>
      <c r="AY25" s="47">
        <f t="shared" si="2"/>
        <v>0</v>
      </c>
      <c r="AZ25" s="47">
        <f t="shared" si="2"/>
        <v>0</v>
      </c>
      <c r="BA25" s="47">
        <f t="shared" si="2"/>
        <v>0</v>
      </c>
      <c r="BB25" s="47">
        <f t="shared" si="2"/>
        <v>0</v>
      </c>
      <c r="BC25" s="47">
        <f t="shared" si="2"/>
        <v>0</v>
      </c>
      <c r="BD25" s="47">
        <f t="shared" si="2"/>
        <v>0</v>
      </c>
      <c r="BE25" s="47">
        <f t="shared" si="2"/>
        <v>0</v>
      </c>
    </row>
    <row r="26" spans="1:100" s="8" customFormat="1" ht="15.75" thickBot="1" x14ac:dyDescent="0.35">
      <c r="A26" s="73"/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5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</row>
    <row r="27" spans="1:100" s="45" customFormat="1" ht="17.25" thickBot="1" x14ac:dyDescent="0.35">
      <c r="A27" s="96" t="s">
        <v>63</v>
      </c>
      <c r="B27" s="97"/>
      <c r="C27" s="77">
        <f t="shared" ref="C27:BE27" si="3">C25+C15</f>
        <v>0.13333333333333333</v>
      </c>
      <c r="D27" s="78">
        <f t="shared" si="3"/>
        <v>0</v>
      </c>
      <c r="E27" s="78">
        <f t="shared" si="3"/>
        <v>0.13333333333333333</v>
      </c>
      <c r="F27" s="78">
        <f t="shared" si="3"/>
        <v>0</v>
      </c>
      <c r="G27" s="78">
        <f t="shared" si="3"/>
        <v>745</v>
      </c>
      <c r="H27" s="78">
        <f t="shared" si="3"/>
        <v>0</v>
      </c>
      <c r="I27" s="78">
        <f t="shared" si="3"/>
        <v>0</v>
      </c>
      <c r="J27" s="78">
        <f t="shared" si="3"/>
        <v>0</v>
      </c>
      <c r="K27" s="78">
        <f t="shared" si="3"/>
        <v>0</v>
      </c>
      <c r="L27" s="78">
        <f t="shared" si="3"/>
        <v>0</v>
      </c>
      <c r="M27" s="78">
        <f t="shared" si="3"/>
        <v>0</v>
      </c>
      <c r="N27" s="78">
        <f t="shared" si="3"/>
        <v>0</v>
      </c>
      <c r="O27" s="78">
        <f t="shared" si="3"/>
        <v>0</v>
      </c>
      <c r="P27" s="78">
        <f t="shared" si="3"/>
        <v>0</v>
      </c>
      <c r="Q27" s="78">
        <f t="shared" si="3"/>
        <v>0</v>
      </c>
      <c r="R27" s="78">
        <f t="shared" si="3"/>
        <v>0</v>
      </c>
      <c r="S27" s="78">
        <f t="shared" si="3"/>
        <v>0</v>
      </c>
      <c r="T27" s="78">
        <f t="shared" si="3"/>
        <v>0</v>
      </c>
      <c r="U27" s="78">
        <f t="shared" si="3"/>
        <v>0</v>
      </c>
      <c r="V27" s="78">
        <f t="shared" si="3"/>
        <v>0</v>
      </c>
      <c r="W27" s="78">
        <f t="shared" si="3"/>
        <v>0</v>
      </c>
      <c r="X27" s="78">
        <f t="shared" si="3"/>
        <v>0</v>
      </c>
      <c r="Y27" s="78">
        <f t="shared" si="3"/>
        <v>0</v>
      </c>
      <c r="Z27" s="78">
        <f t="shared" si="3"/>
        <v>0</v>
      </c>
      <c r="AA27" s="78">
        <f t="shared" si="3"/>
        <v>0</v>
      </c>
      <c r="AB27" s="78">
        <f t="shared" si="3"/>
        <v>0</v>
      </c>
      <c r="AC27" s="78">
        <f t="shared" si="3"/>
        <v>0</v>
      </c>
      <c r="AD27" s="78">
        <f t="shared" si="3"/>
        <v>0</v>
      </c>
      <c r="AE27" s="78">
        <f t="shared" si="3"/>
        <v>0</v>
      </c>
      <c r="AF27" s="78">
        <f t="shared" si="3"/>
        <v>0</v>
      </c>
      <c r="AG27" s="78">
        <f t="shared" si="3"/>
        <v>0</v>
      </c>
      <c r="AH27" s="78">
        <f t="shared" si="3"/>
        <v>0</v>
      </c>
      <c r="AI27" s="78">
        <f t="shared" si="3"/>
        <v>0</v>
      </c>
      <c r="AJ27" s="78">
        <f t="shared" si="3"/>
        <v>0</v>
      </c>
      <c r="AK27" s="78">
        <f t="shared" si="3"/>
        <v>0</v>
      </c>
      <c r="AL27" s="78">
        <f t="shared" si="3"/>
        <v>0</v>
      </c>
      <c r="AM27" s="78">
        <f t="shared" si="3"/>
        <v>0</v>
      </c>
      <c r="AN27" s="78">
        <f t="shared" si="3"/>
        <v>0</v>
      </c>
      <c r="AO27" s="78">
        <f t="shared" si="3"/>
        <v>0</v>
      </c>
      <c r="AP27" s="78">
        <f t="shared" si="3"/>
        <v>0</v>
      </c>
      <c r="AQ27" s="78">
        <f t="shared" si="3"/>
        <v>0</v>
      </c>
      <c r="AR27" s="78">
        <f t="shared" si="3"/>
        <v>0</v>
      </c>
      <c r="AS27" s="78">
        <f t="shared" si="3"/>
        <v>0</v>
      </c>
      <c r="AT27" s="78">
        <f t="shared" si="3"/>
        <v>0</v>
      </c>
      <c r="AU27" s="78">
        <f t="shared" si="3"/>
        <v>0</v>
      </c>
      <c r="AV27" s="78" t="e">
        <f t="shared" si="3"/>
        <v>#REF!</v>
      </c>
      <c r="AW27" s="78" t="e">
        <f t="shared" si="3"/>
        <v>#REF!</v>
      </c>
      <c r="AX27" s="78" t="e">
        <f t="shared" si="3"/>
        <v>#REF!</v>
      </c>
      <c r="AY27" s="78" t="e">
        <f t="shared" si="3"/>
        <v>#REF!</v>
      </c>
      <c r="AZ27" s="78" t="e">
        <f t="shared" si="3"/>
        <v>#REF!</v>
      </c>
      <c r="BA27" s="78" t="e">
        <f t="shared" si="3"/>
        <v>#REF!</v>
      </c>
      <c r="BB27" s="78" t="e">
        <f t="shared" si="3"/>
        <v>#REF!</v>
      </c>
      <c r="BC27" s="78" t="e">
        <f t="shared" si="3"/>
        <v>#REF!</v>
      </c>
      <c r="BD27" s="78" t="e">
        <f t="shared" si="3"/>
        <v>#REF!</v>
      </c>
      <c r="BE27" s="78" t="e">
        <f t="shared" si="3"/>
        <v>#REF!</v>
      </c>
    </row>
  </sheetData>
  <sheetProtection formatCells="0" formatColumns="0"/>
  <mergeCells count="6">
    <mergeCell ref="A27:B27"/>
    <mergeCell ref="A11:BE11"/>
    <mergeCell ref="A12:B12"/>
    <mergeCell ref="A15:B15"/>
    <mergeCell ref="A17:B17"/>
    <mergeCell ref="A25:B25"/>
  </mergeCells>
  <dataValidations count="6">
    <dataValidation type="decimal" operator="greaterThanOrEqual" allowBlank="1" showInputMessage="1" showErrorMessage="1" error="Vous devez saisir un chiffre positif." sqref="C14:AZ14 C19:BE24">
      <formula1>0</formula1>
    </dataValidation>
    <dataValidation type="list" allowBlank="1" showInputMessage="1" showErrorMessage="1" sqref="L5">
      <formula1>lstOrga</formula1>
    </dataValidation>
    <dataValidation type="decimal" operator="greaterThanOrEqual" allowBlank="1" showInputMessage="1" showErrorMessage="1" sqref="H3">
      <formula1>0</formula1>
    </dataValidation>
    <dataValidation type="whole" allowBlank="1" showInputMessage="1" showErrorMessage="1" error="Vous devez saisir le chiffre entier." sqref="E8:I8">
      <formula1>1</formula1>
      <formula2>55</formula2>
    </dataValidation>
    <dataValidation type="date" operator="greaterThan" allowBlank="1" showInputMessage="1" showErrorMessage="1" sqref="I7 I9 G9 G7">
      <formula1>40909</formula1>
    </dataValidation>
    <dataValidation type="list" allowBlank="1" showInputMessage="1" showErrorMessage="1" sqref="H5">
      <formula1>$AZ$2:$AZ$3</formula1>
    </dataValidation>
  </dataValidations>
  <printOptions horizontalCentered="1"/>
  <pageMargins left="0" right="0" top="0" bottom="0" header="0.51181102362204722" footer="0.51181102362204722"/>
  <pageSetup paperSize="8" scale="36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B80"/>
  <sheetViews>
    <sheetView topLeftCell="A7" zoomScale="85" zoomScaleNormal="85" workbookViewId="0">
      <selection activeCell="F10" sqref="F10"/>
    </sheetView>
  </sheetViews>
  <sheetFormatPr defaultColWidth="7.75" defaultRowHeight="15" x14ac:dyDescent="0.3"/>
  <cols>
    <col min="1" max="1" width="11" style="80" customWidth="1"/>
    <col min="2" max="21" width="9.5" style="79" customWidth="1"/>
    <col min="22" max="52" width="7.75" style="79"/>
    <col min="53" max="53" width="13.5" style="80" customWidth="1"/>
    <col min="54" max="54" width="8.875" style="79" customWidth="1"/>
    <col min="55" max="16384" width="7.75" style="79"/>
  </cols>
  <sheetData>
    <row r="1" spans="1:53" ht="40.15" customHeight="1" x14ac:dyDescent="0.3">
      <c r="A1" s="110"/>
      <c r="B1" s="110"/>
      <c r="C1" s="110"/>
      <c r="D1" s="110"/>
      <c r="E1" s="110"/>
      <c r="F1" s="110"/>
      <c r="G1" s="110"/>
      <c r="H1" s="110"/>
      <c r="I1" s="110"/>
    </row>
    <row r="2" spans="1:53" ht="15" customHeight="1" x14ac:dyDescent="0.3"/>
    <row r="3" spans="1:53" ht="15" customHeight="1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</row>
    <row r="4" spans="1:53" ht="15" customHeight="1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53" ht="15" customHeight="1" x14ac:dyDescent="0.3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</row>
    <row r="6" spans="1:53" ht="15" customHeight="1" x14ac:dyDescent="0.3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1:53" ht="28.5" customHeight="1" x14ac:dyDescent="0.3">
      <c r="A7" s="82" t="str">
        <f>IF(A9&lt;&gt;0,AZ9,0)</f>
        <v>code da</v>
      </c>
      <c r="B7" s="83">
        <v>1300</v>
      </c>
      <c r="C7" s="83">
        <v>1305</v>
      </c>
      <c r="D7" s="83">
        <v>1610</v>
      </c>
      <c r="E7" s="83">
        <v>1611</v>
      </c>
      <c r="F7" s="83">
        <v>1622</v>
      </c>
      <c r="G7" s="83" t="str">
        <f>IF($AY$7=[1]TAB_RUB!$A$2:$A$1000,VLOOKUP('HZO215'!G8,[1]TAB_RUB!$A$2:$F$1000,4,0),"rubrique inexistante")</f>
        <v>rubrique inexistante</v>
      </c>
      <c r="H7" s="83" t="str">
        <f>IF($AY$7=[1]TAB_RUB!$A$2:$A$1000,VLOOKUP('HZO215'!H8,[1]TAB_RUB!$A$2:$F$1000,4,0),"rubrique inexistante")</f>
        <v>rubrique inexistante</v>
      </c>
      <c r="I7" s="83" t="str">
        <f>IF($AY$7=[1]TAB_RUB!$A$2:$A$1000,VLOOKUP('HZO215'!I8,[1]TAB_RUB!$A$2:$F$1000,4,0),"rubrique inexistante")</f>
        <v>rubrique inexistante</v>
      </c>
      <c r="J7" s="83" t="str">
        <f>IF($AY$7=[1]TAB_RUB!$A$2:$A$1000,VLOOKUP('HZO215'!J8,[1]TAB_RUB!$A$2:$F$1000,4,0),"rubrique inexistante")</f>
        <v>rubrique inexistante</v>
      </c>
      <c r="K7" s="83" t="str">
        <f>IF($AY$7=[1]TAB_RUB!$A$2:$A$1000,VLOOKUP('HZO215'!K8,[1]TAB_RUB!$A$2:$F$1000,4,0),"rubrique inexistante")</f>
        <v>rubrique inexistante</v>
      </c>
      <c r="L7" s="83" t="str">
        <f>IF($AY$7=[1]TAB_RUB!$A$2:$A$1000,VLOOKUP('HZO215'!L8,[1]TAB_RUB!$A$2:$F$1000,4,0),"rubrique inexistante")</f>
        <v>rubrique inexistante</v>
      </c>
      <c r="M7" s="83" t="str">
        <f>IF($AY$7=[1]TAB_RUB!$A$2:$A$1000,VLOOKUP('HZO215'!M8,[1]TAB_RUB!$A$2:$F$1000,4,0),"rubrique inexistante")</f>
        <v>rubrique inexistante</v>
      </c>
      <c r="N7" s="83">
        <v>1622</v>
      </c>
      <c r="O7" s="83" t="str">
        <f>IF($AY$7=[1]TAB_RUB!$A$2:$A$1000,VLOOKUP('HZO215'!O8,[1]TAB_RUB!$A$2:$F$1000,4,0),"rubrique inexistante")</f>
        <v>rubrique inexistante</v>
      </c>
      <c r="P7" s="83" t="str">
        <f>IF($AY$7=[1]TAB_RUB!$A$2:$A$1000,VLOOKUP('HZO215'!P8,[1]TAB_RUB!$A$2:$F$1000,4,0),"rubrique inexistante")</f>
        <v>rubrique inexistante</v>
      </c>
      <c r="Q7" s="83" t="str">
        <f>IF($AY$7=[1]TAB_RUB!$A$2:$A$1000,VLOOKUP('HZO215'!Q8,[1]TAB_RUB!$A$2:$F$1000,4,0),"rubrique inexistante")</f>
        <v>rubrique inexistante</v>
      </c>
      <c r="R7" s="83" t="str">
        <f>IF($AY$7=[1]TAB_RUB!$A$2:$A$1000,VLOOKUP('HZO215'!R8,[1]TAB_RUB!$A$2:$F$1000,4,0),"rubrique inexistante")</f>
        <v>rubrique inexistante</v>
      </c>
      <c r="S7" s="83" t="str">
        <f>IF($AY$7=[1]TAB_RUB!$A$2:$A$1000,VLOOKUP('HZO215'!S8,[1]TAB_RUB!$A$2:$F$1000,4,0),"rubrique inexistante")</f>
        <v>rubrique inexistante</v>
      </c>
      <c r="T7" s="83" t="str">
        <f>IF($AY$7=[1]TAB_RUB!$A$2:$A$1000,VLOOKUP('HZO215'!T8,[1]TAB_RUB!$A$2:$F$1000,4,0),"rubrique inexistante")</f>
        <v>rubrique inexistante</v>
      </c>
      <c r="U7" s="83" t="str">
        <f>IF($AY$7=[1]TAB_RUB!$A$2:$A$1000,VLOOKUP('HZO215'!U8,[1]TAB_RUB!$A$2:$F$1000,4,0),"rubrique inexistante")</f>
        <v>rubrique inexistante</v>
      </c>
    </row>
    <row r="8" spans="1:53" ht="30" customHeight="1" x14ac:dyDescent="0.3">
      <c r="A8" s="94" t="s">
        <v>65</v>
      </c>
      <c r="B8" s="84" t="s">
        <v>67</v>
      </c>
      <c r="C8" s="84" t="s">
        <v>68</v>
      </c>
      <c r="D8" s="84" t="s">
        <v>69</v>
      </c>
      <c r="E8" s="84" t="s">
        <v>70</v>
      </c>
      <c r="F8" s="84" t="s">
        <v>71</v>
      </c>
      <c r="G8" s="84" t="s">
        <v>72</v>
      </c>
      <c r="H8" s="84" t="s">
        <v>73</v>
      </c>
      <c r="I8" s="84" t="s">
        <v>74</v>
      </c>
      <c r="J8" s="84" t="s">
        <v>75</v>
      </c>
      <c r="K8" s="84" t="s">
        <v>76</v>
      </c>
      <c r="L8" s="84" t="s">
        <v>77</v>
      </c>
      <c r="M8" s="84" t="s">
        <v>78</v>
      </c>
      <c r="N8" s="84" t="s">
        <v>79</v>
      </c>
      <c r="O8" s="84" t="s">
        <v>80</v>
      </c>
      <c r="P8" s="84" t="s">
        <v>81</v>
      </c>
      <c r="Q8" s="84" t="s">
        <v>82</v>
      </c>
      <c r="R8" s="84" t="s">
        <v>83</v>
      </c>
      <c r="S8" s="84" t="s">
        <v>84</v>
      </c>
      <c r="T8" s="84" t="s">
        <v>85</v>
      </c>
      <c r="U8" s="84" t="s">
        <v>86</v>
      </c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 t="s">
        <v>64</v>
      </c>
      <c r="BA8" s="85" t="s">
        <v>64</v>
      </c>
    </row>
    <row r="9" spans="1:53" ht="13.9" customHeight="1" x14ac:dyDescent="0.3">
      <c r="A9" s="95" t="s">
        <v>66</v>
      </c>
      <c r="B9" s="86">
        <v>0</v>
      </c>
      <c r="C9" s="86">
        <v>0</v>
      </c>
      <c r="D9" s="87">
        <v>0</v>
      </c>
      <c r="E9" s="86">
        <v>0</v>
      </c>
      <c r="F9" s="86">
        <v>0</v>
      </c>
      <c r="G9" s="88">
        <v>0</v>
      </c>
      <c r="H9" s="89">
        <v>0</v>
      </c>
      <c r="I9" s="90">
        <v>0</v>
      </c>
      <c r="J9" s="86">
        <v>0</v>
      </c>
      <c r="K9" s="86">
        <v>0</v>
      </c>
      <c r="L9" s="86">
        <v>0</v>
      </c>
      <c r="M9" s="86">
        <v>0</v>
      </c>
      <c r="N9" s="91">
        <v>19</v>
      </c>
      <c r="O9" s="86">
        <v>0</v>
      </c>
      <c r="P9" s="91">
        <v>0</v>
      </c>
      <c r="Q9" s="91">
        <v>0</v>
      </c>
      <c r="R9" s="91">
        <v>0</v>
      </c>
      <c r="S9" s="91">
        <v>19</v>
      </c>
      <c r="T9" s="91">
        <v>0</v>
      </c>
      <c r="U9" s="91">
        <v>19</v>
      </c>
      <c r="AZ9" s="79" t="s">
        <v>129</v>
      </c>
      <c r="BA9" s="92" t="s">
        <v>122</v>
      </c>
    </row>
    <row r="10" spans="1:53" ht="13.9" customHeight="1" x14ac:dyDescent="0.3">
      <c r="A10" s="95">
        <f>+A9+1</f>
        <v>2</v>
      </c>
      <c r="B10" s="86">
        <v>0</v>
      </c>
      <c r="C10" s="86">
        <v>0</v>
      </c>
      <c r="D10" s="87">
        <v>0</v>
      </c>
      <c r="E10" s="86">
        <v>0</v>
      </c>
      <c r="F10" s="86">
        <v>0</v>
      </c>
      <c r="G10" s="88">
        <v>0</v>
      </c>
      <c r="H10" s="89">
        <v>0</v>
      </c>
      <c r="I10" s="90">
        <v>0</v>
      </c>
      <c r="J10" s="86">
        <v>0</v>
      </c>
      <c r="K10" s="86">
        <v>0</v>
      </c>
      <c r="L10" s="86">
        <v>0</v>
      </c>
      <c r="M10" s="86">
        <v>0</v>
      </c>
      <c r="N10" s="91">
        <v>13</v>
      </c>
      <c r="O10" s="86">
        <v>0</v>
      </c>
      <c r="P10" s="91">
        <v>0</v>
      </c>
      <c r="Q10" s="91">
        <v>0</v>
      </c>
      <c r="R10" s="91">
        <v>0</v>
      </c>
      <c r="S10" s="91">
        <v>13</v>
      </c>
      <c r="T10" s="91">
        <v>0</v>
      </c>
      <c r="U10" s="91">
        <v>13</v>
      </c>
      <c r="AZ10" s="79" t="s">
        <v>129</v>
      </c>
      <c r="BA10" s="92" t="s">
        <v>123</v>
      </c>
    </row>
    <row r="11" spans="1:53" ht="13.9" customHeight="1" x14ac:dyDescent="0.3">
      <c r="A11" s="95">
        <f t="shared" ref="A11:A73" si="0">+A10+1</f>
        <v>3</v>
      </c>
      <c r="B11" s="86">
        <v>0</v>
      </c>
      <c r="C11" s="86">
        <v>0</v>
      </c>
      <c r="D11" s="87">
        <v>0</v>
      </c>
      <c r="E11" s="86">
        <v>0</v>
      </c>
      <c r="F11" s="86">
        <v>0</v>
      </c>
      <c r="G11" s="88">
        <v>0</v>
      </c>
      <c r="H11" s="89">
        <v>0</v>
      </c>
      <c r="I11" s="90">
        <v>0</v>
      </c>
      <c r="J11" s="86">
        <v>0</v>
      </c>
      <c r="K11" s="86">
        <v>0</v>
      </c>
      <c r="L11" s="86">
        <v>0</v>
      </c>
      <c r="M11" s="86">
        <v>0</v>
      </c>
      <c r="N11" s="91">
        <v>20</v>
      </c>
      <c r="O11" s="86">
        <v>0</v>
      </c>
      <c r="P11" s="91">
        <v>0</v>
      </c>
      <c r="Q11" s="91">
        <v>0</v>
      </c>
      <c r="R11" s="91">
        <v>0</v>
      </c>
      <c r="S11" s="91">
        <v>18</v>
      </c>
      <c r="T11" s="91">
        <v>0</v>
      </c>
      <c r="U11" s="91">
        <v>18</v>
      </c>
      <c r="AZ11" s="79" t="s">
        <v>129</v>
      </c>
      <c r="BA11" s="92" t="s">
        <v>124</v>
      </c>
    </row>
    <row r="12" spans="1:53" ht="13.9" customHeight="1" x14ac:dyDescent="0.3">
      <c r="A12" s="95">
        <f t="shared" si="0"/>
        <v>4</v>
      </c>
      <c r="B12" s="86">
        <v>0</v>
      </c>
      <c r="C12" s="86">
        <v>0</v>
      </c>
      <c r="D12" s="87">
        <v>0</v>
      </c>
      <c r="E12" s="86">
        <v>0</v>
      </c>
      <c r="F12" s="86">
        <v>0</v>
      </c>
      <c r="G12" s="88">
        <v>0</v>
      </c>
      <c r="H12" s="89">
        <v>0</v>
      </c>
      <c r="I12" s="90">
        <v>0</v>
      </c>
      <c r="J12" s="86">
        <v>0</v>
      </c>
      <c r="K12" s="86">
        <v>0</v>
      </c>
      <c r="L12" s="86">
        <v>0</v>
      </c>
      <c r="M12" s="86">
        <v>0</v>
      </c>
      <c r="N12" s="91">
        <v>21</v>
      </c>
      <c r="O12" s="86">
        <v>0</v>
      </c>
      <c r="P12" s="91">
        <v>0</v>
      </c>
      <c r="Q12" s="91">
        <v>0</v>
      </c>
      <c r="R12" s="91">
        <v>0</v>
      </c>
      <c r="S12" s="91">
        <v>9</v>
      </c>
      <c r="T12" s="91">
        <v>0</v>
      </c>
      <c r="U12" s="91">
        <v>12</v>
      </c>
      <c r="AZ12" s="79" t="s">
        <v>129</v>
      </c>
      <c r="BA12" s="92" t="s">
        <v>125</v>
      </c>
    </row>
    <row r="13" spans="1:53" ht="13.9" customHeight="1" x14ac:dyDescent="0.3">
      <c r="A13" s="95">
        <f t="shared" si="0"/>
        <v>5</v>
      </c>
      <c r="B13" s="86">
        <v>0</v>
      </c>
      <c r="C13" s="86">
        <v>0</v>
      </c>
      <c r="D13" s="87">
        <v>0</v>
      </c>
      <c r="E13" s="86">
        <v>0</v>
      </c>
      <c r="F13" s="86">
        <v>0</v>
      </c>
      <c r="G13" s="88">
        <v>0</v>
      </c>
      <c r="H13" s="89">
        <v>0</v>
      </c>
      <c r="I13" s="90">
        <v>0</v>
      </c>
      <c r="J13" s="86">
        <v>0</v>
      </c>
      <c r="K13" s="86">
        <v>0</v>
      </c>
      <c r="L13" s="86">
        <v>0</v>
      </c>
      <c r="M13" s="86">
        <v>0</v>
      </c>
      <c r="N13" s="91">
        <v>20</v>
      </c>
      <c r="O13" s="86">
        <v>0</v>
      </c>
      <c r="P13" s="91">
        <v>0</v>
      </c>
      <c r="Q13" s="91">
        <v>0</v>
      </c>
      <c r="R13" s="91">
        <v>0</v>
      </c>
      <c r="S13" s="91">
        <v>20</v>
      </c>
      <c r="T13" s="91">
        <v>0</v>
      </c>
      <c r="U13" s="91">
        <v>19</v>
      </c>
      <c r="AZ13" s="79" t="s">
        <v>129</v>
      </c>
      <c r="BA13" s="92" t="s">
        <v>126</v>
      </c>
    </row>
    <row r="14" spans="1:53" ht="13.9" customHeight="1" x14ac:dyDescent="0.3">
      <c r="A14" s="95">
        <f t="shared" si="0"/>
        <v>6</v>
      </c>
      <c r="B14" s="86">
        <v>0</v>
      </c>
      <c r="C14" s="86">
        <v>0</v>
      </c>
      <c r="D14" s="87">
        <v>0</v>
      </c>
      <c r="E14" s="86">
        <v>0</v>
      </c>
      <c r="F14" s="86">
        <v>0</v>
      </c>
      <c r="G14" s="88">
        <v>0</v>
      </c>
      <c r="H14" s="89">
        <v>0</v>
      </c>
      <c r="I14" s="90">
        <v>0</v>
      </c>
      <c r="J14" s="86">
        <v>4</v>
      </c>
      <c r="K14" s="86">
        <v>0</v>
      </c>
      <c r="L14" s="86">
        <v>0</v>
      </c>
      <c r="M14" s="86">
        <v>131.23333333333332</v>
      </c>
      <c r="N14" s="91">
        <v>19</v>
      </c>
      <c r="O14" s="86">
        <v>0</v>
      </c>
      <c r="P14" s="91">
        <v>0</v>
      </c>
      <c r="Q14" s="91">
        <v>0</v>
      </c>
      <c r="R14" s="91">
        <v>0</v>
      </c>
      <c r="S14" s="91">
        <v>18</v>
      </c>
      <c r="T14" s="91">
        <v>0</v>
      </c>
      <c r="U14" s="91">
        <v>18</v>
      </c>
      <c r="AZ14" s="79" t="s">
        <v>129</v>
      </c>
      <c r="BA14" s="92" t="s">
        <v>127</v>
      </c>
    </row>
    <row r="15" spans="1:53" ht="13.9" customHeight="1" x14ac:dyDescent="0.3">
      <c r="A15" s="95">
        <f t="shared" si="0"/>
        <v>7</v>
      </c>
      <c r="B15" s="86">
        <v>0</v>
      </c>
      <c r="C15" s="86">
        <v>0</v>
      </c>
      <c r="D15" s="87">
        <v>0</v>
      </c>
      <c r="E15" s="86">
        <v>0</v>
      </c>
      <c r="F15" s="86">
        <v>0</v>
      </c>
      <c r="G15" s="88">
        <v>0</v>
      </c>
      <c r="H15" s="89">
        <v>0</v>
      </c>
      <c r="I15" s="90">
        <v>0</v>
      </c>
      <c r="J15" s="86">
        <v>0</v>
      </c>
      <c r="K15" s="86">
        <v>0</v>
      </c>
      <c r="L15" s="86">
        <v>0</v>
      </c>
      <c r="M15" s="86">
        <v>0</v>
      </c>
      <c r="N15" s="91">
        <v>19</v>
      </c>
      <c r="O15" s="86">
        <v>0</v>
      </c>
      <c r="P15" s="91">
        <v>0</v>
      </c>
      <c r="Q15" s="91">
        <v>0</v>
      </c>
      <c r="R15" s="91">
        <v>0</v>
      </c>
      <c r="S15" s="91">
        <v>19</v>
      </c>
      <c r="T15" s="91">
        <v>0</v>
      </c>
      <c r="U15" s="91">
        <v>19</v>
      </c>
      <c r="AZ15" s="79" t="s">
        <v>129</v>
      </c>
      <c r="BA15" s="92" t="s">
        <v>130</v>
      </c>
    </row>
    <row r="16" spans="1:53" ht="13.9" customHeight="1" x14ac:dyDescent="0.3">
      <c r="A16" s="95">
        <f t="shared" si="0"/>
        <v>8</v>
      </c>
      <c r="B16" s="86">
        <v>1.85</v>
      </c>
      <c r="C16" s="86">
        <v>0</v>
      </c>
      <c r="D16" s="87">
        <v>1.85</v>
      </c>
      <c r="E16" s="86">
        <v>0</v>
      </c>
      <c r="F16" s="86">
        <v>0</v>
      </c>
      <c r="G16" s="88">
        <v>0</v>
      </c>
      <c r="H16" s="89">
        <v>0</v>
      </c>
      <c r="I16" s="90">
        <v>0</v>
      </c>
      <c r="J16" s="86">
        <v>5</v>
      </c>
      <c r="K16" s="86">
        <v>0</v>
      </c>
      <c r="L16" s="86">
        <v>0</v>
      </c>
      <c r="M16" s="86">
        <v>119.66666666666667</v>
      </c>
      <c r="N16" s="91">
        <v>19</v>
      </c>
      <c r="O16" s="86">
        <v>0</v>
      </c>
      <c r="P16" s="91">
        <v>0</v>
      </c>
      <c r="Q16" s="91">
        <v>0</v>
      </c>
      <c r="R16" s="91">
        <v>0</v>
      </c>
      <c r="S16" s="91">
        <v>15</v>
      </c>
      <c r="T16" s="91">
        <v>0</v>
      </c>
      <c r="U16" s="91">
        <v>15</v>
      </c>
      <c r="AZ16" s="79" t="s">
        <v>129</v>
      </c>
      <c r="BA16" s="92" t="s">
        <v>131</v>
      </c>
    </row>
    <row r="17" spans="1:54" ht="13.9" customHeight="1" x14ac:dyDescent="0.3">
      <c r="A17" s="95">
        <f t="shared" si="0"/>
        <v>9</v>
      </c>
      <c r="B17" s="86">
        <v>0</v>
      </c>
      <c r="C17" s="86">
        <v>0</v>
      </c>
      <c r="D17" s="87">
        <v>0</v>
      </c>
      <c r="E17" s="86">
        <v>0</v>
      </c>
      <c r="F17" s="86">
        <v>0</v>
      </c>
      <c r="G17" s="88">
        <v>0</v>
      </c>
      <c r="H17" s="89">
        <v>0</v>
      </c>
      <c r="I17" s="90">
        <v>0</v>
      </c>
      <c r="J17" s="86">
        <v>0</v>
      </c>
      <c r="K17" s="86">
        <v>0</v>
      </c>
      <c r="L17" s="86">
        <v>0</v>
      </c>
      <c r="M17" s="86">
        <v>140.19999999999999</v>
      </c>
      <c r="N17" s="91">
        <v>20</v>
      </c>
      <c r="O17" s="86">
        <v>0</v>
      </c>
      <c r="P17" s="91">
        <v>0</v>
      </c>
      <c r="Q17" s="91">
        <v>0</v>
      </c>
      <c r="R17" s="91">
        <v>0</v>
      </c>
      <c r="S17" s="91">
        <v>19</v>
      </c>
      <c r="T17" s="91">
        <v>0</v>
      </c>
      <c r="U17" s="91">
        <v>19</v>
      </c>
      <c r="AZ17" s="79" t="s">
        <v>129</v>
      </c>
      <c r="BA17" s="92" t="s">
        <v>132</v>
      </c>
    </row>
    <row r="18" spans="1:54" ht="13.9" customHeight="1" x14ac:dyDescent="0.3">
      <c r="A18" s="95">
        <f t="shared" si="0"/>
        <v>10</v>
      </c>
      <c r="B18" s="86">
        <v>0</v>
      </c>
      <c r="C18" s="86">
        <v>0</v>
      </c>
      <c r="D18" s="87">
        <v>0</v>
      </c>
      <c r="E18" s="86">
        <v>0</v>
      </c>
      <c r="F18" s="86">
        <v>0</v>
      </c>
      <c r="G18" s="88">
        <v>0</v>
      </c>
      <c r="H18" s="89">
        <v>0</v>
      </c>
      <c r="I18" s="90">
        <v>0</v>
      </c>
      <c r="J18" s="86">
        <v>0</v>
      </c>
      <c r="K18" s="86">
        <v>0</v>
      </c>
      <c r="L18" s="86">
        <v>0</v>
      </c>
      <c r="M18" s="86">
        <v>38.016666666666666</v>
      </c>
      <c r="N18" s="91">
        <v>9</v>
      </c>
      <c r="O18" s="86">
        <v>0</v>
      </c>
      <c r="P18" s="91">
        <v>0</v>
      </c>
      <c r="Q18" s="91">
        <v>0</v>
      </c>
      <c r="R18" s="91">
        <v>9</v>
      </c>
      <c r="S18" s="91">
        <v>9</v>
      </c>
      <c r="T18" s="91">
        <v>0</v>
      </c>
      <c r="U18" s="91">
        <v>0</v>
      </c>
      <c r="AZ18" s="79" t="s">
        <v>129</v>
      </c>
      <c r="BA18" s="92" t="s">
        <v>122</v>
      </c>
    </row>
    <row r="19" spans="1:54" ht="13.9" customHeight="1" x14ac:dyDescent="0.3">
      <c r="A19" s="95">
        <f t="shared" si="0"/>
        <v>11</v>
      </c>
      <c r="B19" s="86">
        <v>0</v>
      </c>
      <c r="C19" s="86">
        <v>0</v>
      </c>
      <c r="D19" s="87">
        <v>0</v>
      </c>
      <c r="E19" s="86">
        <v>0</v>
      </c>
      <c r="F19" s="86">
        <v>0</v>
      </c>
      <c r="G19" s="88">
        <v>0</v>
      </c>
      <c r="H19" s="89">
        <v>0</v>
      </c>
      <c r="I19" s="90">
        <v>0</v>
      </c>
      <c r="J19" s="86">
        <v>118.73333333333333</v>
      </c>
      <c r="K19" s="86">
        <v>3</v>
      </c>
      <c r="L19" s="86">
        <v>6</v>
      </c>
      <c r="M19" s="86">
        <v>120.23333333333333</v>
      </c>
      <c r="N19" s="91">
        <v>18</v>
      </c>
      <c r="O19" s="86">
        <v>0</v>
      </c>
      <c r="P19" s="91">
        <v>0</v>
      </c>
      <c r="Q19" s="91">
        <v>17</v>
      </c>
      <c r="R19" s="91">
        <v>0</v>
      </c>
      <c r="S19" s="91">
        <v>17</v>
      </c>
      <c r="T19" s="91">
        <v>0</v>
      </c>
      <c r="U19" s="91">
        <v>0</v>
      </c>
      <c r="AZ19" s="79" t="s">
        <v>129</v>
      </c>
      <c r="BA19" s="92" t="s">
        <v>123</v>
      </c>
      <c r="BB19" s="80"/>
    </row>
    <row r="20" spans="1:54" ht="13.9" customHeight="1" x14ac:dyDescent="0.3">
      <c r="A20" s="95">
        <f t="shared" si="0"/>
        <v>12</v>
      </c>
      <c r="B20" s="86">
        <v>0</v>
      </c>
      <c r="C20" s="86">
        <v>0</v>
      </c>
      <c r="D20" s="87">
        <v>0</v>
      </c>
      <c r="E20" s="86">
        <v>0</v>
      </c>
      <c r="F20" s="86">
        <v>0</v>
      </c>
      <c r="G20" s="88">
        <v>0</v>
      </c>
      <c r="H20" s="89">
        <v>0</v>
      </c>
      <c r="I20" s="90">
        <v>0</v>
      </c>
      <c r="J20" s="86">
        <v>54.633333333333333</v>
      </c>
      <c r="K20" s="86">
        <v>0</v>
      </c>
      <c r="L20" s="86">
        <v>2.2666666666666666</v>
      </c>
      <c r="M20" s="86">
        <v>142.9</v>
      </c>
      <c r="N20" s="91">
        <v>21</v>
      </c>
      <c r="O20" s="86">
        <v>0</v>
      </c>
      <c r="P20" s="91">
        <v>20</v>
      </c>
      <c r="Q20" s="91">
        <v>0</v>
      </c>
      <c r="R20" s="91">
        <v>0</v>
      </c>
      <c r="S20" s="91">
        <v>21</v>
      </c>
      <c r="T20" s="91">
        <v>0</v>
      </c>
      <c r="U20" s="91">
        <v>0</v>
      </c>
      <c r="AZ20" s="79" t="s">
        <v>129</v>
      </c>
      <c r="BA20" s="92" t="s">
        <v>124</v>
      </c>
      <c r="BB20" s="80"/>
    </row>
    <row r="21" spans="1:54" ht="13.9" customHeight="1" x14ac:dyDescent="0.3">
      <c r="A21" s="95">
        <f t="shared" si="0"/>
        <v>13</v>
      </c>
      <c r="B21" s="86">
        <v>0</v>
      </c>
      <c r="C21" s="86">
        <v>0</v>
      </c>
      <c r="D21" s="87">
        <v>0</v>
      </c>
      <c r="E21" s="86">
        <v>0</v>
      </c>
      <c r="F21" s="86">
        <v>0</v>
      </c>
      <c r="G21" s="88">
        <v>0</v>
      </c>
      <c r="H21" s="89">
        <v>0</v>
      </c>
      <c r="I21" s="90">
        <v>0</v>
      </c>
      <c r="J21" s="86">
        <v>0</v>
      </c>
      <c r="K21" s="86">
        <v>0</v>
      </c>
      <c r="L21" s="86">
        <v>0</v>
      </c>
      <c r="M21" s="86">
        <v>121.43333333333334</v>
      </c>
      <c r="N21" s="91">
        <v>17</v>
      </c>
      <c r="O21" s="86">
        <v>0</v>
      </c>
      <c r="P21" s="91">
        <v>0</v>
      </c>
      <c r="Q21" s="91">
        <v>0</v>
      </c>
      <c r="R21" s="91">
        <v>17</v>
      </c>
      <c r="S21" s="91">
        <v>17</v>
      </c>
      <c r="T21" s="91">
        <v>0</v>
      </c>
      <c r="U21" s="91">
        <v>0</v>
      </c>
      <c r="AZ21" s="79" t="s">
        <v>129</v>
      </c>
      <c r="BA21" s="92" t="s">
        <v>125</v>
      </c>
      <c r="BB21" s="80"/>
    </row>
    <row r="22" spans="1:54" ht="13.9" customHeight="1" x14ac:dyDescent="0.3">
      <c r="A22" s="95">
        <f t="shared" si="0"/>
        <v>14</v>
      </c>
      <c r="B22" s="86">
        <v>0</v>
      </c>
      <c r="C22" s="86">
        <v>0</v>
      </c>
      <c r="D22" s="87">
        <v>0</v>
      </c>
      <c r="E22" s="86">
        <v>0</v>
      </c>
      <c r="F22" s="86">
        <v>0</v>
      </c>
      <c r="G22" s="88">
        <v>0</v>
      </c>
      <c r="H22" s="89">
        <v>0</v>
      </c>
      <c r="I22" s="90">
        <v>0</v>
      </c>
      <c r="J22" s="86">
        <v>0</v>
      </c>
      <c r="K22" s="86">
        <v>0</v>
      </c>
      <c r="L22" s="86">
        <v>0</v>
      </c>
      <c r="M22" s="86">
        <v>123.46666666666667</v>
      </c>
      <c r="N22" s="91">
        <v>17</v>
      </c>
      <c r="O22" s="86">
        <v>0</v>
      </c>
      <c r="P22" s="91">
        <v>0</v>
      </c>
      <c r="Q22" s="91">
        <v>0</v>
      </c>
      <c r="R22" s="91">
        <v>17</v>
      </c>
      <c r="S22" s="91">
        <v>17</v>
      </c>
      <c r="T22" s="91">
        <v>0</v>
      </c>
      <c r="U22" s="91">
        <v>0</v>
      </c>
      <c r="AZ22" s="79" t="s">
        <v>129</v>
      </c>
      <c r="BA22" s="92" t="s">
        <v>126</v>
      </c>
      <c r="BB22" s="80"/>
    </row>
    <row r="23" spans="1:54" ht="13.9" customHeight="1" x14ac:dyDescent="0.3">
      <c r="A23" s="95">
        <f t="shared" si="0"/>
        <v>15</v>
      </c>
      <c r="B23" s="86">
        <v>0</v>
      </c>
      <c r="C23" s="86">
        <v>0</v>
      </c>
      <c r="D23" s="87">
        <v>0</v>
      </c>
      <c r="E23" s="86">
        <v>0</v>
      </c>
      <c r="F23" s="86">
        <v>0</v>
      </c>
      <c r="G23" s="88">
        <v>0</v>
      </c>
      <c r="H23" s="89">
        <v>0</v>
      </c>
      <c r="I23" s="90">
        <v>0</v>
      </c>
      <c r="J23" s="86">
        <v>0</v>
      </c>
      <c r="K23" s="86">
        <v>0</v>
      </c>
      <c r="L23" s="86">
        <v>0</v>
      </c>
      <c r="M23" s="86">
        <v>134.88333333333333</v>
      </c>
      <c r="N23" s="91">
        <v>19</v>
      </c>
      <c r="O23" s="86">
        <v>0</v>
      </c>
      <c r="P23" s="91">
        <v>0</v>
      </c>
      <c r="Q23" s="91">
        <v>0</v>
      </c>
      <c r="R23" s="91">
        <v>19</v>
      </c>
      <c r="S23" s="91">
        <v>19</v>
      </c>
      <c r="T23" s="91">
        <v>0</v>
      </c>
      <c r="U23" s="91">
        <v>0</v>
      </c>
      <c r="AZ23" s="79" t="s">
        <v>129</v>
      </c>
      <c r="BA23" s="92" t="s">
        <v>127</v>
      </c>
      <c r="BB23" s="80"/>
    </row>
    <row r="24" spans="1:54" ht="13.9" customHeight="1" x14ac:dyDescent="0.3">
      <c r="A24" s="95">
        <f t="shared" si="0"/>
        <v>16</v>
      </c>
      <c r="B24" s="86">
        <v>0</v>
      </c>
      <c r="C24" s="86">
        <v>0</v>
      </c>
      <c r="D24" s="87">
        <v>0</v>
      </c>
      <c r="E24" s="86">
        <v>0</v>
      </c>
      <c r="F24" s="86">
        <v>0</v>
      </c>
      <c r="G24" s="88">
        <v>0</v>
      </c>
      <c r="H24" s="89">
        <v>0</v>
      </c>
      <c r="I24" s="90">
        <v>0</v>
      </c>
      <c r="J24" s="86">
        <v>0</v>
      </c>
      <c r="K24" s="86">
        <v>0</v>
      </c>
      <c r="L24" s="86">
        <v>0</v>
      </c>
      <c r="M24" s="86">
        <v>115.11666666666666</v>
      </c>
      <c r="N24" s="91">
        <v>16</v>
      </c>
      <c r="O24" s="86">
        <v>0</v>
      </c>
      <c r="P24" s="91">
        <v>0</v>
      </c>
      <c r="Q24" s="91">
        <v>0</v>
      </c>
      <c r="R24" s="91">
        <v>16</v>
      </c>
      <c r="S24" s="91">
        <v>16</v>
      </c>
      <c r="T24" s="91">
        <v>0</v>
      </c>
      <c r="U24" s="91">
        <v>0</v>
      </c>
      <c r="AZ24" s="79" t="s">
        <v>129</v>
      </c>
      <c r="BA24" s="92" t="s">
        <v>130</v>
      </c>
      <c r="BB24" s="80"/>
    </row>
    <row r="25" spans="1:54" ht="13.9" customHeight="1" x14ac:dyDescent="0.3">
      <c r="A25" s="95">
        <f t="shared" si="0"/>
        <v>17</v>
      </c>
      <c r="B25" s="86">
        <v>0.05</v>
      </c>
      <c r="C25" s="86">
        <v>0</v>
      </c>
      <c r="D25" s="87">
        <v>0.05</v>
      </c>
      <c r="E25" s="86">
        <v>0</v>
      </c>
      <c r="F25" s="86">
        <v>0</v>
      </c>
      <c r="G25" s="88">
        <v>0</v>
      </c>
      <c r="H25" s="89">
        <v>0</v>
      </c>
      <c r="I25" s="90">
        <v>0</v>
      </c>
      <c r="J25" s="86">
        <v>122.78333333333333</v>
      </c>
      <c r="K25" s="86">
        <v>3.75</v>
      </c>
      <c r="L25" s="86">
        <v>8.5</v>
      </c>
      <c r="M25" s="86">
        <v>129.53333333333333</v>
      </c>
      <c r="N25" s="91">
        <v>17</v>
      </c>
      <c r="O25" s="86">
        <v>0</v>
      </c>
      <c r="P25" s="91">
        <v>0</v>
      </c>
      <c r="Q25" s="91">
        <v>17</v>
      </c>
      <c r="R25" s="91">
        <v>0</v>
      </c>
      <c r="S25" s="91">
        <v>17</v>
      </c>
      <c r="T25" s="91">
        <v>17</v>
      </c>
      <c r="U25" s="91">
        <v>0</v>
      </c>
      <c r="AZ25" s="79" t="s">
        <v>129</v>
      </c>
      <c r="BA25" s="92" t="s">
        <v>131</v>
      </c>
      <c r="BB25" s="80"/>
    </row>
    <row r="26" spans="1:54" ht="13.9" customHeight="1" x14ac:dyDescent="0.3">
      <c r="A26" s="95">
        <f t="shared" si="0"/>
        <v>18</v>
      </c>
      <c r="B26" s="86">
        <v>0</v>
      </c>
      <c r="C26" s="86">
        <v>0</v>
      </c>
      <c r="D26" s="87">
        <v>0</v>
      </c>
      <c r="E26" s="86">
        <v>0</v>
      </c>
      <c r="F26" s="86">
        <v>0</v>
      </c>
      <c r="G26" s="88">
        <v>0</v>
      </c>
      <c r="H26" s="89">
        <v>0</v>
      </c>
      <c r="I26" s="90">
        <v>0</v>
      </c>
      <c r="J26" s="86">
        <v>1</v>
      </c>
      <c r="K26" s="86">
        <v>0</v>
      </c>
      <c r="L26" s="86">
        <v>0</v>
      </c>
      <c r="M26" s="86">
        <v>87.933333333333337</v>
      </c>
      <c r="N26" s="91">
        <v>12</v>
      </c>
      <c r="O26" s="86">
        <v>0</v>
      </c>
      <c r="P26" s="91">
        <v>0</v>
      </c>
      <c r="Q26" s="91">
        <v>0</v>
      </c>
      <c r="R26" s="91">
        <v>12</v>
      </c>
      <c r="S26" s="91">
        <v>12</v>
      </c>
      <c r="T26" s="91">
        <v>0</v>
      </c>
      <c r="U26" s="91">
        <v>0</v>
      </c>
      <c r="AZ26" s="79" t="s">
        <v>129</v>
      </c>
      <c r="BA26" s="92" t="s">
        <v>132</v>
      </c>
      <c r="BB26" s="80"/>
    </row>
    <row r="27" spans="1:54" ht="13.9" customHeight="1" x14ac:dyDescent="0.3">
      <c r="A27" s="95">
        <f t="shared" si="0"/>
        <v>19</v>
      </c>
      <c r="B27" s="86">
        <v>0</v>
      </c>
      <c r="C27" s="86">
        <v>0</v>
      </c>
      <c r="D27" s="87">
        <v>0</v>
      </c>
      <c r="E27" s="86">
        <v>0</v>
      </c>
      <c r="F27" s="86">
        <v>0</v>
      </c>
      <c r="G27" s="88">
        <v>0</v>
      </c>
      <c r="H27" s="89">
        <v>0</v>
      </c>
      <c r="I27" s="90">
        <v>0</v>
      </c>
      <c r="J27" s="86">
        <v>10</v>
      </c>
      <c r="K27" s="86">
        <v>0</v>
      </c>
      <c r="L27" s="86">
        <v>0</v>
      </c>
      <c r="M27" s="86">
        <v>96.266666666666666</v>
      </c>
      <c r="N27" s="91">
        <v>14</v>
      </c>
      <c r="O27" s="86">
        <v>0</v>
      </c>
      <c r="P27" s="91">
        <v>0</v>
      </c>
      <c r="Q27" s="91">
        <v>0</v>
      </c>
      <c r="R27" s="91">
        <v>13</v>
      </c>
      <c r="S27" s="91">
        <v>14</v>
      </c>
      <c r="T27" s="91">
        <v>0</v>
      </c>
      <c r="U27" s="91">
        <v>0</v>
      </c>
      <c r="AZ27" s="79" t="s">
        <v>129</v>
      </c>
      <c r="BA27" s="92" t="s">
        <v>122</v>
      </c>
      <c r="BB27" s="80"/>
    </row>
    <row r="28" spans="1:54" ht="13.9" customHeight="1" x14ac:dyDescent="0.3">
      <c r="A28" s="95">
        <f t="shared" si="0"/>
        <v>20</v>
      </c>
      <c r="B28" s="86">
        <v>0</v>
      </c>
      <c r="C28" s="86">
        <v>0</v>
      </c>
      <c r="D28" s="87">
        <v>0</v>
      </c>
      <c r="E28" s="86">
        <v>0</v>
      </c>
      <c r="F28" s="86">
        <v>0</v>
      </c>
      <c r="G28" s="88">
        <v>0</v>
      </c>
      <c r="H28" s="89">
        <v>0</v>
      </c>
      <c r="I28" s="90">
        <v>0</v>
      </c>
      <c r="J28" s="86">
        <v>19</v>
      </c>
      <c r="K28" s="86">
        <v>0</v>
      </c>
      <c r="L28" s="86">
        <v>0</v>
      </c>
      <c r="M28" s="86">
        <v>142.31666666666666</v>
      </c>
      <c r="N28" s="91">
        <v>19</v>
      </c>
      <c r="O28" s="86">
        <v>0</v>
      </c>
      <c r="P28" s="91">
        <v>0</v>
      </c>
      <c r="Q28" s="91">
        <v>0</v>
      </c>
      <c r="R28" s="91">
        <v>19</v>
      </c>
      <c r="S28" s="91">
        <v>19</v>
      </c>
      <c r="T28" s="91">
        <v>0</v>
      </c>
      <c r="U28" s="91">
        <v>0</v>
      </c>
      <c r="AZ28" s="79" t="s">
        <v>129</v>
      </c>
      <c r="BA28" s="92" t="s">
        <v>123</v>
      </c>
      <c r="BB28" s="80"/>
    </row>
    <row r="29" spans="1:54" ht="13.9" customHeight="1" x14ac:dyDescent="0.3">
      <c r="A29" s="95">
        <f t="shared" si="0"/>
        <v>21</v>
      </c>
      <c r="B29" s="86">
        <v>0</v>
      </c>
      <c r="C29" s="86">
        <v>0</v>
      </c>
      <c r="D29" s="87">
        <v>0</v>
      </c>
      <c r="E29" s="86">
        <v>0</v>
      </c>
      <c r="F29" s="86">
        <v>0</v>
      </c>
      <c r="G29" s="88">
        <v>0</v>
      </c>
      <c r="H29" s="89">
        <v>0</v>
      </c>
      <c r="I29" s="90">
        <v>0</v>
      </c>
      <c r="J29" s="86">
        <v>0</v>
      </c>
      <c r="K29" s="86">
        <v>0</v>
      </c>
      <c r="L29" s="86">
        <v>0</v>
      </c>
      <c r="M29" s="86">
        <v>100.61666666666666</v>
      </c>
      <c r="N29" s="91">
        <v>14</v>
      </c>
      <c r="O29" s="86">
        <v>0</v>
      </c>
      <c r="P29" s="91">
        <v>0</v>
      </c>
      <c r="Q29" s="91">
        <v>0</v>
      </c>
      <c r="R29" s="91">
        <v>14</v>
      </c>
      <c r="S29" s="91">
        <v>14</v>
      </c>
      <c r="T29" s="91">
        <v>0</v>
      </c>
      <c r="U29" s="91">
        <v>0</v>
      </c>
      <c r="AZ29" s="79" t="s">
        <v>129</v>
      </c>
      <c r="BA29" s="92" t="s">
        <v>124</v>
      </c>
      <c r="BB29" s="80"/>
    </row>
    <row r="30" spans="1:54" ht="13.9" customHeight="1" x14ac:dyDescent="0.3">
      <c r="A30" s="95">
        <f t="shared" si="0"/>
        <v>22</v>
      </c>
      <c r="B30" s="86">
        <v>0</v>
      </c>
      <c r="C30" s="86">
        <v>0</v>
      </c>
      <c r="D30" s="87">
        <v>0</v>
      </c>
      <c r="E30" s="86">
        <v>0</v>
      </c>
      <c r="F30" s="86">
        <v>0</v>
      </c>
      <c r="G30" s="88">
        <v>0</v>
      </c>
      <c r="H30" s="89">
        <v>0</v>
      </c>
      <c r="I30" s="90">
        <v>0</v>
      </c>
      <c r="J30" s="86">
        <v>13.966666666666667</v>
      </c>
      <c r="K30" s="86">
        <v>0</v>
      </c>
      <c r="L30" s="86">
        <v>0</v>
      </c>
      <c r="M30" s="86">
        <v>117.51666666666667</v>
      </c>
      <c r="N30" s="91">
        <v>16</v>
      </c>
      <c r="O30" s="86">
        <v>0</v>
      </c>
      <c r="P30" s="91">
        <v>0</v>
      </c>
      <c r="Q30" s="91">
        <v>0</v>
      </c>
      <c r="R30" s="91">
        <v>16</v>
      </c>
      <c r="S30" s="91">
        <v>16</v>
      </c>
      <c r="T30" s="91">
        <v>0</v>
      </c>
      <c r="U30" s="91">
        <v>0</v>
      </c>
      <c r="AZ30" s="79" t="s">
        <v>129</v>
      </c>
      <c r="BA30" s="92" t="s">
        <v>125</v>
      </c>
      <c r="BB30" s="80"/>
    </row>
    <row r="31" spans="1:54" ht="13.9" customHeight="1" x14ac:dyDescent="0.3">
      <c r="A31" s="95">
        <f t="shared" si="0"/>
        <v>23</v>
      </c>
      <c r="B31" s="86">
        <v>0</v>
      </c>
      <c r="C31" s="86">
        <v>0</v>
      </c>
      <c r="D31" s="87">
        <v>0</v>
      </c>
      <c r="E31" s="86">
        <v>0</v>
      </c>
      <c r="F31" s="86">
        <v>0</v>
      </c>
      <c r="G31" s="88">
        <v>0</v>
      </c>
      <c r="H31" s="89">
        <v>0</v>
      </c>
      <c r="I31" s="90">
        <v>0</v>
      </c>
      <c r="J31" s="86">
        <v>8</v>
      </c>
      <c r="K31" s="86">
        <v>0</v>
      </c>
      <c r="L31" s="86">
        <v>0</v>
      </c>
      <c r="M31" s="86">
        <v>65.033333333333331</v>
      </c>
      <c r="N31" s="91">
        <v>10</v>
      </c>
      <c r="O31" s="86">
        <v>0</v>
      </c>
      <c r="P31" s="91">
        <v>0</v>
      </c>
      <c r="Q31" s="91">
        <v>0</v>
      </c>
      <c r="R31" s="91">
        <v>9</v>
      </c>
      <c r="S31" s="91">
        <v>10</v>
      </c>
      <c r="T31" s="91">
        <v>0</v>
      </c>
      <c r="U31" s="91">
        <v>0</v>
      </c>
      <c r="AZ31" s="79" t="s">
        <v>129</v>
      </c>
      <c r="BA31" s="92" t="s">
        <v>126</v>
      </c>
      <c r="BB31" s="80"/>
    </row>
    <row r="32" spans="1:54" ht="13.9" customHeight="1" x14ac:dyDescent="0.3">
      <c r="A32" s="95">
        <f t="shared" si="0"/>
        <v>24</v>
      </c>
      <c r="B32" s="86">
        <v>0.13333333333333333</v>
      </c>
      <c r="C32" s="86">
        <v>0</v>
      </c>
      <c r="D32" s="87">
        <v>0.13333333333333333</v>
      </c>
      <c r="E32" s="86">
        <v>0</v>
      </c>
      <c r="F32" s="86">
        <v>0</v>
      </c>
      <c r="G32" s="88">
        <v>0</v>
      </c>
      <c r="H32" s="89">
        <v>0</v>
      </c>
      <c r="I32" s="90">
        <v>0</v>
      </c>
      <c r="J32" s="86">
        <v>0</v>
      </c>
      <c r="K32" s="86">
        <v>0</v>
      </c>
      <c r="L32" s="86">
        <v>0</v>
      </c>
      <c r="M32" s="86">
        <v>126.38333333333334</v>
      </c>
      <c r="N32" s="91">
        <v>18</v>
      </c>
      <c r="O32" s="86">
        <v>0</v>
      </c>
      <c r="P32" s="91">
        <v>0</v>
      </c>
      <c r="Q32" s="91">
        <v>0</v>
      </c>
      <c r="R32" s="91">
        <v>8</v>
      </c>
      <c r="S32" s="91">
        <v>18</v>
      </c>
      <c r="T32" s="91">
        <v>0</v>
      </c>
      <c r="U32" s="91">
        <v>0</v>
      </c>
      <c r="AZ32" s="79" t="s">
        <v>129</v>
      </c>
      <c r="BA32" s="92" t="s">
        <v>127</v>
      </c>
      <c r="BB32" s="80"/>
    </row>
    <row r="33" spans="1:54" ht="13.9" customHeight="1" x14ac:dyDescent="0.3">
      <c r="A33" s="95">
        <f t="shared" si="0"/>
        <v>25</v>
      </c>
      <c r="B33" s="86">
        <v>0</v>
      </c>
      <c r="C33" s="86">
        <v>0</v>
      </c>
      <c r="D33" s="87">
        <v>0</v>
      </c>
      <c r="E33" s="86">
        <v>0</v>
      </c>
      <c r="F33" s="86">
        <v>0</v>
      </c>
      <c r="G33" s="88">
        <v>0</v>
      </c>
      <c r="H33" s="89">
        <v>0</v>
      </c>
      <c r="I33" s="90">
        <v>0</v>
      </c>
      <c r="J33" s="86">
        <v>11.3</v>
      </c>
      <c r="K33" s="86">
        <v>0</v>
      </c>
      <c r="L33" s="86">
        <v>0</v>
      </c>
      <c r="M33" s="86">
        <v>136.96666666666667</v>
      </c>
      <c r="N33" s="91">
        <v>18</v>
      </c>
      <c r="O33" s="86">
        <v>0</v>
      </c>
      <c r="P33" s="91">
        <v>0</v>
      </c>
      <c r="Q33" s="91">
        <v>0</v>
      </c>
      <c r="R33" s="91">
        <v>18</v>
      </c>
      <c r="S33" s="91">
        <v>18</v>
      </c>
      <c r="T33" s="91">
        <v>0</v>
      </c>
      <c r="U33" s="91">
        <v>0</v>
      </c>
      <c r="AZ33" s="79" t="s">
        <v>129</v>
      </c>
      <c r="BA33" s="92" t="s">
        <v>130</v>
      </c>
      <c r="BB33" s="80"/>
    </row>
    <row r="34" spans="1:54" ht="13.9" customHeight="1" x14ac:dyDescent="0.3">
      <c r="A34" s="95">
        <f t="shared" si="0"/>
        <v>26</v>
      </c>
      <c r="B34" s="86">
        <v>0</v>
      </c>
      <c r="C34" s="86">
        <v>0</v>
      </c>
      <c r="D34" s="87">
        <v>0</v>
      </c>
      <c r="E34" s="86">
        <v>0</v>
      </c>
      <c r="F34" s="86">
        <v>0</v>
      </c>
      <c r="G34" s="88">
        <v>0</v>
      </c>
      <c r="H34" s="89">
        <v>0</v>
      </c>
      <c r="I34" s="90">
        <v>0</v>
      </c>
      <c r="J34" s="86">
        <v>1</v>
      </c>
      <c r="K34" s="86">
        <v>0</v>
      </c>
      <c r="L34" s="86">
        <v>0</v>
      </c>
      <c r="M34" s="86">
        <v>103.28333333333333</v>
      </c>
      <c r="N34" s="91">
        <v>14</v>
      </c>
      <c r="O34" s="86">
        <v>0</v>
      </c>
      <c r="P34" s="91">
        <v>0</v>
      </c>
      <c r="Q34" s="91">
        <v>0</v>
      </c>
      <c r="R34" s="91">
        <v>12</v>
      </c>
      <c r="S34" s="91">
        <v>13</v>
      </c>
      <c r="T34" s="91">
        <v>0</v>
      </c>
      <c r="U34" s="91">
        <v>0</v>
      </c>
      <c r="AZ34" s="79" t="s">
        <v>129</v>
      </c>
      <c r="BA34" s="92" t="s">
        <v>131</v>
      </c>
      <c r="BB34" s="80"/>
    </row>
    <row r="35" spans="1:54" ht="13.9" customHeight="1" x14ac:dyDescent="0.3">
      <c r="A35" s="95">
        <f t="shared" si="0"/>
        <v>27</v>
      </c>
      <c r="B35" s="86">
        <v>0</v>
      </c>
      <c r="C35" s="86">
        <v>0</v>
      </c>
      <c r="D35" s="87">
        <v>0</v>
      </c>
      <c r="E35" s="86">
        <v>0</v>
      </c>
      <c r="F35" s="86">
        <v>0</v>
      </c>
      <c r="G35" s="88">
        <v>0</v>
      </c>
      <c r="H35" s="89">
        <v>0</v>
      </c>
      <c r="I35" s="90">
        <v>0</v>
      </c>
      <c r="J35" s="86">
        <v>0</v>
      </c>
      <c r="K35" s="86">
        <v>0</v>
      </c>
      <c r="L35" s="86">
        <v>0</v>
      </c>
      <c r="M35" s="86">
        <v>111.58333333333333</v>
      </c>
      <c r="N35" s="91">
        <v>16</v>
      </c>
      <c r="O35" s="86">
        <v>0</v>
      </c>
      <c r="P35" s="91">
        <v>0</v>
      </c>
      <c r="Q35" s="91">
        <v>0</v>
      </c>
      <c r="R35" s="91">
        <v>16</v>
      </c>
      <c r="S35" s="91">
        <v>16</v>
      </c>
      <c r="T35" s="91">
        <v>0</v>
      </c>
      <c r="U35" s="91">
        <v>0</v>
      </c>
      <c r="AZ35" s="79" t="s">
        <v>129</v>
      </c>
      <c r="BA35" s="92" t="s">
        <v>132</v>
      </c>
      <c r="BB35" s="80"/>
    </row>
    <row r="36" spans="1:54" ht="13.9" customHeight="1" x14ac:dyDescent="0.3">
      <c r="A36" s="95">
        <f t="shared" si="0"/>
        <v>28</v>
      </c>
      <c r="B36" s="86">
        <v>0</v>
      </c>
      <c r="C36" s="86">
        <v>0</v>
      </c>
      <c r="D36" s="87">
        <v>0</v>
      </c>
      <c r="E36" s="86">
        <v>0</v>
      </c>
      <c r="F36" s="86">
        <v>0</v>
      </c>
      <c r="G36" s="88">
        <v>0</v>
      </c>
      <c r="H36" s="89">
        <v>0</v>
      </c>
      <c r="I36" s="90">
        <v>0</v>
      </c>
      <c r="J36" s="86">
        <v>0</v>
      </c>
      <c r="K36" s="86">
        <v>0</v>
      </c>
      <c r="L36" s="86">
        <v>0</v>
      </c>
      <c r="M36" s="86">
        <v>109.65</v>
      </c>
      <c r="N36" s="91">
        <v>15</v>
      </c>
      <c r="O36" s="86">
        <v>0</v>
      </c>
      <c r="P36" s="91">
        <v>0</v>
      </c>
      <c r="Q36" s="91">
        <v>0</v>
      </c>
      <c r="R36" s="91">
        <v>15</v>
      </c>
      <c r="S36" s="91">
        <v>15</v>
      </c>
      <c r="T36" s="91">
        <v>0</v>
      </c>
      <c r="U36" s="91">
        <v>0</v>
      </c>
      <c r="AZ36" s="79" t="s">
        <v>129</v>
      </c>
      <c r="BA36" s="92" t="s">
        <v>122</v>
      </c>
      <c r="BB36" s="80"/>
    </row>
    <row r="37" spans="1:54" ht="13.9" customHeight="1" x14ac:dyDescent="0.3">
      <c r="A37" s="95">
        <f t="shared" si="0"/>
        <v>29</v>
      </c>
      <c r="B37" s="86">
        <v>0</v>
      </c>
      <c r="C37" s="86">
        <v>0</v>
      </c>
      <c r="D37" s="87">
        <v>0</v>
      </c>
      <c r="E37" s="86">
        <v>0</v>
      </c>
      <c r="F37" s="86">
        <v>0</v>
      </c>
      <c r="G37" s="88">
        <v>0</v>
      </c>
      <c r="H37" s="89">
        <v>0</v>
      </c>
      <c r="I37" s="90">
        <v>0</v>
      </c>
      <c r="J37" s="86">
        <v>18</v>
      </c>
      <c r="K37" s="86">
        <v>0</v>
      </c>
      <c r="L37" s="86">
        <v>0</v>
      </c>
      <c r="M37" s="86">
        <v>143.4</v>
      </c>
      <c r="N37" s="91">
        <v>19</v>
      </c>
      <c r="O37" s="86">
        <v>0</v>
      </c>
      <c r="P37" s="91">
        <v>0</v>
      </c>
      <c r="Q37" s="91">
        <v>0</v>
      </c>
      <c r="R37" s="91">
        <v>19</v>
      </c>
      <c r="S37" s="91">
        <v>19</v>
      </c>
      <c r="T37" s="91">
        <v>0</v>
      </c>
      <c r="U37" s="91">
        <v>0</v>
      </c>
      <c r="AZ37" s="79" t="s">
        <v>129</v>
      </c>
      <c r="BA37" s="92" t="s">
        <v>123</v>
      </c>
      <c r="BB37" s="80"/>
    </row>
    <row r="38" spans="1:54" ht="13.9" customHeight="1" x14ac:dyDescent="0.3">
      <c r="A38" s="95">
        <f t="shared" si="0"/>
        <v>30</v>
      </c>
      <c r="B38" s="86">
        <v>0</v>
      </c>
      <c r="C38" s="86">
        <v>0</v>
      </c>
      <c r="D38" s="87">
        <v>0</v>
      </c>
      <c r="E38" s="86">
        <v>0</v>
      </c>
      <c r="F38" s="86">
        <v>0</v>
      </c>
      <c r="G38" s="88">
        <v>0</v>
      </c>
      <c r="H38" s="89">
        <v>0</v>
      </c>
      <c r="I38" s="90">
        <v>0</v>
      </c>
      <c r="J38" s="86">
        <v>0</v>
      </c>
      <c r="K38" s="86">
        <v>0</v>
      </c>
      <c r="L38" s="86">
        <v>0</v>
      </c>
      <c r="M38" s="86">
        <v>107.4</v>
      </c>
      <c r="N38" s="91">
        <v>15</v>
      </c>
      <c r="O38" s="86">
        <v>0</v>
      </c>
      <c r="P38" s="91">
        <v>0</v>
      </c>
      <c r="Q38" s="91">
        <v>0</v>
      </c>
      <c r="R38" s="91">
        <v>14</v>
      </c>
      <c r="S38" s="91">
        <v>15</v>
      </c>
      <c r="T38" s="91">
        <v>0</v>
      </c>
      <c r="U38" s="91">
        <v>0</v>
      </c>
      <c r="AZ38" s="79" t="s">
        <v>129</v>
      </c>
      <c r="BA38" s="92" t="s">
        <v>124</v>
      </c>
      <c r="BB38" s="80"/>
    </row>
    <row r="39" spans="1:54" ht="13.9" customHeight="1" x14ac:dyDescent="0.3">
      <c r="A39" s="95">
        <f t="shared" si="0"/>
        <v>31</v>
      </c>
      <c r="B39" s="86">
        <v>0</v>
      </c>
      <c r="C39" s="86">
        <v>0</v>
      </c>
      <c r="D39" s="87">
        <v>0</v>
      </c>
      <c r="E39" s="86">
        <v>0</v>
      </c>
      <c r="F39" s="86">
        <v>0</v>
      </c>
      <c r="G39" s="88">
        <v>0</v>
      </c>
      <c r="H39" s="89">
        <v>0</v>
      </c>
      <c r="I39" s="90">
        <v>0</v>
      </c>
      <c r="J39" s="86">
        <v>146.21666666666667</v>
      </c>
      <c r="K39" s="86">
        <v>2.6833333333333331</v>
      </c>
      <c r="L39" s="86">
        <v>10.583333333333334</v>
      </c>
      <c r="M39" s="86">
        <v>149.13333333333333</v>
      </c>
      <c r="N39" s="91">
        <v>21</v>
      </c>
      <c r="O39" s="86">
        <v>0</v>
      </c>
      <c r="P39" s="91">
        <v>0</v>
      </c>
      <c r="Q39" s="91">
        <v>21</v>
      </c>
      <c r="R39" s="91">
        <v>0</v>
      </c>
      <c r="S39" s="91">
        <v>21</v>
      </c>
      <c r="T39" s="91">
        <v>0</v>
      </c>
      <c r="U39" s="91">
        <v>0</v>
      </c>
      <c r="AZ39" s="79" t="s">
        <v>129</v>
      </c>
      <c r="BA39" s="92" t="s">
        <v>125</v>
      </c>
      <c r="BB39" s="80"/>
    </row>
    <row r="40" spans="1:54" ht="13.9" customHeight="1" x14ac:dyDescent="0.3">
      <c r="A40" s="95">
        <f t="shared" si="0"/>
        <v>32</v>
      </c>
      <c r="B40" s="86">
        <v>0</v>
      </c>
      <c r="C40" s="86">
        <v>0</v>
      </c>
      <c r="D40" s="87">
        <v>0</v>
      </c>
      <c r="E40" s="86">
        <v>0</v>
      </c>
      <c r="F40" s="86">
        <v>0</v>
      </c>
      <c r="G40" s="88">
        <v>0</v>
      </c>
      <c r="H40" s="89">
        <v>0</v>
      </c>
      <c r="I40" s="90">
        <v>0</v>
      </c>
      <c r="J40" s="86">
        <v>0</v>
      </c>
      <c r="K40" s="86">
        <v>0</v>
      </c>
      <c r="L40" s="86">
        <v>0</v>
      </c>
      <c r="M40" s="86">
        <v>130.73333333333332</v>
      </c>
      <c r="N40" s="91">
        <v>19</v>
      </c>
      <c r="O40" s="86">
        <v>0</v>
      </c>
      <c r="P40" s="91">
        <v>0</v>
      </c>
      <c r="Q40" s="91">
        <v>0</v>
      </c>
      <c r="R40" s="91">
        <v>18</v>
      </c>
      <c r="S40" s="91">
        <v>19</v>
      </c>
      <c r="T40" s="91">
        <v>0</v>
      </c>
      <c r="U40" s="91">
        <v>0</v>
      </c>
      <c r="AZ40" s="79" t="s">
        <v>129</v>
      </c>
      <c r="BA40" s="92" t="s">
        <v>126</v>
      </c>
      <c r="BB40" s="80"/>
    </row>
    <row r="41" spans="1:54" ht="13.9" customHeight="1" x14ac:dyDescent="0.3">
      <c r="A41" s="95">
        <f t="shared" si="0"/>
        <v>33</v>
      </c>
      <c r="B41" s="86">
        <v>0</v>
      </c>
      <c r="C41" s="86">
        <v>0</v>
      </c>
      <c r="D41" s="87">
        <v>0</v>
      </c>
      <c r="E41" s="86">
        <v>0</v>
      </c>
      <c r="F41" s="86">
        <v>0</v>
      </c>
      <c r="G41" s="88">
        <v>0</v>
      </c>
      <c r="H41" s="89">
        <v>0</v>
      </c>
      <c r="I41" s="90">
        <v>0</v>
      </c>
      <c r="J41" s="86">
        <v>0</v>
      </c>
      <c r="K41" s="86">
        <v>0</v>
      </c>
      <c r="L41" s="86">
        <v>0</v>
      </c>
      <c r="M41" s="86">
        <v>88.933333333333337</v>
      </c>
      <c r="N41" s="91">
        <v>13</v>
      </c>
      <c r="O41" s="86">
        <v>0</v>
      </c>
      <c r="P41" s="91">
        <v>0</v>
      </c>
      <c r="Q41" s="91">
        <v>0</v>
      </c>
      <c r="R41" s="91">
        <v>13</v>
      </c>
      <c r="S41" s="91">
        <v>13</v>
      </c>
      <c r="T41" s="91">
        <v>0</v>
      </c>
      <c r="U41" s="91">
        <v>0</v>
      </c>
      <c r="AZ41" s="79" t="s">
        <v>129</v>
      </c>
      <c r="BA41" s="92" t="s">
        <v>127</v>
      </c>
      <c r="BB41" s="80"/>
    </row>
    <row r="42" spans="1:54" ht="13.9" customHeight="1" x14ac:dyDescent="0.3">
      <c r="A42" s="95">
        <f t="shared" si="0"/>
        <v>34</v>
      </c>
      <c r="B42" s="86">
        <v>0</v>
      </c>
      <c r="C42" s="86">
        <v>0</v>
      </c>
      <c r="D42" s="87">
        <v>0</v>
      </c>
      <c r="E42" s="86">
        <v>0</v>
      </c>
      <c r="F42" s="86">
        <v>0</v>
      </c>
      <c r="G42" s="88">
        <v>0</v>
      </c>
      <c r="H42" s="89">
        <v>0</v>
      </c>
      <c r="I42" s="90">
        <v>0</v>
      </c>
      <c r="J42" s="86">
        <v>0</v>
      </c>
      <c r="K42" s="86">
        <v>0</v>
      </c>
      <c r="L42" s="86">
        <v>0</v>
      </c>
      <c r="M42" s="86">
        <v>136.28333333333333</v>
      </c>
      <c r="N42" s="91">
        <v>19</v>
      </c>
      <c r="O42" s="86">
        <v>0</v>
      </c>
      <c r="P42" s="91">
        <v>0</v>
      </c>
      <c r="Q42" s="91">
        <v>0</v>
      </c>
      <c r="R42" s="91">
        <v>19</v>
      </c>
      <c r="S42" s="91">
        <v>19</v>
      </c>
      <c r="T42" s="91">
        <v>0</v>
      </c>
      <c r="U42" s="91">
        <v>0</v>
      </c>
      <c r="AZ42" s="79" t="s">
        <v>129</v>
      </c>
      <c r="BA42" s="92" t="s">
        <v>130</v>
      </c>
      <c r="BB42" s="80"/>
    </row>
    <row r="43" spans="1:54" ht="13.9" customHeight="1" x14ac:dyDescent="0.3">
      <c r="A43" s="95">
        <f t="shared" si="0"/>
        <v>35</v>
      </c>
      <c r="B43" s="86">
        <v>1.6666666666666666E-2</v>
      </c>
      <c r="C43" s="86">
        <v>0</v>
      </c>
      <c r="D43" s="87">
        <v>1.6666666666666666E-2</v>
      </c>
      <c r="E43" s="86">
        <v>0</v>
      </c>
      <c r="F43" s="86">
        <v>0</v>
      </c>
      <c r="G43" s="88">
        <v>0</v>
      </c>
      <c r="H43" s="89">
        <v>0</v>
      </c>
      <c r="I43" s="90">
        <v>0</v>
      </c>
      <c r="J43" s="86">
        <v>45.15</v>
      </c>
      <c r="K43" s="86">
        <v>0.11666666666666667</v>
      </c>
      <c r="L43" s="86">
        <v>0</v>
      </c>
      <c r="M43" s="86">
        <v>121.48333333333333</v>
      </c>
      <c r="N43" s="91">
        <v>16</v>
      </c>
      <c r="O43" s="86">
        <v>0</v>
      </c>
      <c r="P43" s="91">
        <v>15</v>
      </c>
      <c r="Q43" s="91">
        <v>0</v>
      </c>
      <c r="R43" s="91">
        <v>1</v>
      </c>
      <c r="S43" s="91">
        <v>16</v>
      </c>
      <c r="T43" s="91">
        <v>0</v>
      </c>
      <c r="U43" s="91">
        <v>0</v>
      </c>
      <c r="AZ43" s="79" t="s">
        <v>129</v>
      </c>
      <c r="BA43" s="92" t="s">
        <v>131</v>
      </c>
      <c r="BB43" s="80"/>
    </row>
    <row r="44" spans="1:54" ht="13.9" customHeight="1" x14ac:dyDescent="0.3">
      <c r="A44" s="95">
        <f t="shared" si="0"/>
        <v>36</v>
      </c>
      <c r="B44" s="86">
        <v>0</v>
      </c>
      <c r="C44" s="86">
        <v>0</v>
      </c>
      <c r="D44" s="87">
        <v>0</v>
      </c>
      <c r="E44" s="86">
        <v>0</v>
      </c>
      <c r="F44" s="86">
        <v>0</v>
      </c>
      <c r="G44" s="88">
        <v>0</v>
      </c>
      <c r="H44" s="89">
        <v>0</v>
      </c>
      <c r="I44" s="90">
        <v>0</v>
      </c>
      <c r="J44" s="86">
        <v>0</v>
      </c>
      <c r="K44" s="86">
        <v>0</v>
      </c>
      <c r="L44" s="86">
        <v>0</v>
      </c>
      <c r="M44" s="86">
        <v>0</v>
      </c>
      <c r="N44" s="91">
        <v>0</v>
      </c>
      <c r="O44" s="86">
        <v>0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  <c r="U44" s="91">
        <v>0</v>
      </c>
      <c r="AZ44" s="79" t="s">
        <v>129</v>
      </c>
      <c r="BA44" s="92" t="s">
        <v>132</v>
      </c>
      <c r="BB44" s="80"/>
    </row>
    <row r="45" spans="1:54" ht="13.9" customHeight="1" x14ac:dyDescent="0.3">
      <c r="A45" s="95">
        <f t="shared" si="0"/>
        <v>37</v>
      </c>
      <c r="B45" s="86">
        <v>0</v>
      </c>
      <c r="C45" s="86">
        <v>0</v>
      </c>
      <c r="D45" s="87">
        <v>0</v>
      </c>
      <c r="E45" s="86">
        <v>0</v>
      </c>
      <c r="F45" s="86">
        <v>0</v>
      </c>
      <c r="G45" s="88">
        <v>0</v>
      </c>
      <c r="H45" s="89">
        <v>0</v>
      </c>
      <c r="I45" s="90">
        <v>0</v>
      </c>
      <c r="J45" s="86">
        <v>0</v>
      </c>
      <c r="K45" s="86">
        <v>0</v>
      </c>
      <c r="L45" s="86">
        <v>0</v>
      </c>
      <c r="M45" s="86">
        <v>137.16666666666666</v>
      </c>
      <c r="N45" s="91">
        <v>19</v>
      </c>
      <c r="O45" s="86">
        <v>0</v>
      </c>
      <c r="P45" s="91">
        <v>0</v>
      </c>
      <c r="Q45" s="91">
        <v>0</v>
      </c>
      <c r="R45" s="91">
        <v>19</v>
      </c>
      <c r="S45" s="91">
        <v>19</v>
      </c>
      <c r="T45" s="91">
        <v>0</v>
      </c>
      <c r="U45" s="91">
        <v>0</v>
      </c>
      <c r="AZ45" s="79" t="s">
        <v>129</v>
      </c>
      <c r="BA45" s="92" t="s">
        <v>122</v>
      </c>
      <c r="BB45" s="80"/>
    </row>
    <row r="46" spans="1:54" ht="13.9" customHeight="1" x14ac:dyDescent="0.3">
      <c r="A46" s="95">
        <f t="shared" si="0"/>
        <v>38</v>
      </c>
      <c r="B46" s="86">
        <v>0</v>
      </c>
      <c r="C46" s="86">
        <v>0</v>
      </c>
      <c r="D46" s="87">
        <v>0</v>
      </c>
      <c r="E46" s="86">
        <v>0</v>
      </c>
      <c r="F46" s="86">
        <v>0</v>
      </c>
      <c r="G46" s="88">
        <v>0</v>
      </c>
      <c r="H46" s="89">
        <v>0</v>
      </c>
      <c r="I46" s="90">
        <v>0</v>
      </c>
      <c r="J46" s="86">
        <v>2</v>
      </c>
      <c r="K46" s="86">
        <v>0</v>
      </c>
      <c r="L46" s="86">
        <v>0</v>
      </c>
      <c r="M46" s="86">
        <v>145.33333333333334</v>
      </c>
      <c r="N46" s="91">
        <v>20</v>
      </c>
      <c r="O46" s="86">
        <v>0</v>
      </c>
      <c r="P46" s="91">
        <v>0</v>
      </c>
      <c r="Q46" s="91">
        <v>0</v>
      </c>
      <c r="R46" s="91">
        <v>20</v>
      </c>
      <c r="S46" s="91">
        <v>20</v>
      </c>
      <c r="T46" s="91">
        <v>0</v>
      </c>
      <c r="U46" s="91">
        <v>0</v>
      </c>
      <c r="AZ46" s="79" t="s">
        <v>129</v>
      </c>
      <c r="BA46" s="92" t="s">
        <v>123</v>
      </c>
      <c r="BB46" s="80"/>
    </row>
    <row r="47" spans="1:54" ht="13.9" customHeight="1" x14ac:dyDescent="0.3">
      <c r="A47" s="95">
        <f t="shared" si="0"/>
        <v>39</v>
      </c>
      <c r="B47" s="86">
        <v>0</v>
      </c>
      <c r="C47" s="86">
        <v>0</v>
      </c>
      <c r="D47" s="87">
        <v>0</v>
      </c>
      <c r="E47" s="86">
        <v>0</v>
      </c>
      <c r="F47" s="86">
        <v>0</v>
      </c>
      <c r="G47" s="88">
        <v>0</v>
      </c>
      <c r="H47" s="89">
        <v>0</v>
      </c>
      <c r="I47" s="90">
        <v>0</v>
      </c>
      <c r="J47" s="86">
        <v>100.2</v>
      </c>
      <c r="K47" s="86">
        <v>4.2666666666666666</v>
      </c>
      <c r="L47" s="86">
        <v>0</v>
      </c>
      <c r="M47" s="86">
        <v>108.26666666666667</v>
      </c>
      <c r="N47" s="91">
        <v>15</v>
      </c>
      <c r="O47" s="86">
        <v>0</v>
      </c>
      <c r="P47" s="91">
        <v>0</v>
      </c>
      <c r="Q47" s="91">
        <v>15</v>
      </c>
      <c r="R47" s="91">
        <v>0</v>
      </c>
      <c r="S47" s="91">
        <v>15</v>
      </c>
      <c r="T47" s="91">
        <v>0</v>
      </c>
      <c r="U47" s="91">
        <v>0</v>
      </c>
      <c r="AZ47" s="79" t="s">
        <v>129</v>
      </c>
      <c r="BA47" s="92" t="s">
        <v>124</v>
      </c>
      <c r="BB47" s="80"/>
    </row>
    <row r="48" spans="1:54" ht="13.9" customHeight="1" x14ac:dyDescent="0.3">
      <c r="A48" s="95">
        <f t="shared" si="0"/>
        <v>40</v>
      </c>
      <c r="B48" s="86">
        <v>0</v>
      </c>
      <c r="C48" s="86">
        <v>0</v>
      </c>
      <c r="D48" s="87">
        <v>0</v>
      </c>
      <c r="E48" s="86">
        <v>0</v>
      </c>
      <c r="F48" s="86">
        <v>0</v>
      </c>
      <c r="G48" s="88">
        <v>0</v>
      </c>
      <c r="H48" s="89">
        <v>0</v>
      </c>
      <c r="I48" s="90">
        <v>0</v>
      </c>
      <c r="J48" s="86">
        <v>137.11666666666667</v>
      </c>
      <c r="K48" s="86">
        <v>3</v>
      </c>
      <c r="L48" s="86">
        <v>13.25</v>
      </c>
      <c r="M48" s="86">
        <v>141.36666666666667</v>
      </c>
      <c r="N48" s="91">
        <v>20</v>
      </c>
      <c r="O48" s="86">
        <v>0</v>
      </c>
      <c r="P48" s="91">
        <v>0</v>
      </c>
      <c r="Q48" s="91">
        <v>20</v>
      </c>
      <c r="R48" s="91">
        <v>0</v>
      </c>
      <c r="S48" s="91">
        <v>20</v>
      </c>
      <c r="T48" s="91">
        <v>0</v>
      </c>
      <c r="U48" s="91">
        <v>0</v>
      </c>
      <c r="AZ48" s="79" t="s">
        <v>129</v>
      </c>
      <c r="BA48" s="92" t="s">
        <v>125</v>
      </c>
      <c r="BB48" s="80"/>
    </row>
    <row r="49" spans="1:54" ht="13.9" customHeight="1" x14ac:dyDescent="0.3">
      <c r="A49" s="95">
        <f t="shared" si="0"/>
        <v>41</v>
      </c>
      <c r="B49" s="86">
        <v>0</v>
      </c>
      <c r="C49" s="86">
        <v>0</v>
      </c>
      <c r="D49" s="87">
        <v>0</v>
      </c>
      <c r="E49" s="86">
        <v>0</v>
      </c>
      <c r="F49" s="86">
        <v>0</v>
      </c>
      <c r="G49" s="88">
        <v>0</v>
      </c>
      <c r="H49" s="89">
        <v>0</v>
      </c>
      <c r="I49" s="90">
        <v>0</v>
      </c>
      <c r="J49" s="86">
        <v>0</v>
      </c>
      <c r="K49" s="86">
        <v>0</v>
      </c>
      <c r="L49" s="86">
        <v>0</v>
      </c>
      <c r="M49" s="86">
        <v>38.4</v>
      </c>
      <c r="N49" s="91">
        <v>6</v>
      </c>
      <c r="O49" s="86">
        <v>0</v>
      </c>
      <c r="P49" s="91">
        <v>0</v>
      </c>
      <c r="Q49" s="91">
        <v>0</v>
      </c>
      <c r="R49" s="91">
        <v>6</v>
      </c>
      <c r="S49" s="91">
        <v>6</v>
      </c>
      <c r="T49" s="91">
        <v>0</v>
      </c>
      <c r="U49" s="91">
        <v>0</v>
      </c>
      <c r="AZ49" s="79" t="s">
        <v>129</v>
      </c>
      <c r="BA49" s="92" t="s">
        <v>126</v>
      </c>
      <c r="BB49" s="80"/>
    </row>
    <row r="50" spans="1:54" ht="13.9" customHeight="1" x14ac:dyDescent="0.3">
      <c r="A50" s="95">
        <f t="shared" si="0"/>
        <v>42</v>
      </c>
      <c r="B50" s="86">
        <v>0</v>
      </c>
      <c r="C50" s="86">
        <v>0</v>
      </c>
      <c r="D50" s="87">
        <v>0</v>
      </c>
      <c r="E50" s="86">
        <v>0</v>
      </c>
      <c r="F50" s="86">
        <v>0</v>
      </c>
      <c r="G50" s="88">
        <v>0</v>
      </c>
      <c r="H50" s="89">
        <v>0</v>
      </c>
      <c r="I50" s="90">
        <v>0</v>
      </c>
      <c r="J50" s="86">
        <v>72.86666666666666</v>
      </c>
      <c r="K50" s="86">
        <v>0</v>
      </c>
      <c r="L50" s="86">
        <v>0</v>
      </c>
      <c r="M50" s="86">
        <v>126.16666666666667</v>
      </c>
      <c r="N50" s="91">
        <v>18</v>
      </c>
      <c r="O50" s="86">
        <v>0</v>
      </c>
      <c r="P50" s="91">
        <v>12</v>
      </c>
      <c r="Q50" s="91">
        <v>6</v>
      </c>
      <c r="R50" s="91">
        <v>0</v>
      </c>
      <c r="S50" s="91">
        <v>18</v>
      </c>
      <c r="T50" s="91">
        <v>0</v>
      </c>
      <c r="U50" s="91">
        <v>0</v>
      </c>
      <c r="AZ50" s="79" t="s">
        <v>129</v>
      </c>
      <c r="BA50" s="92" t="s">
        <v>127</v>
      </c>
      <c r="BB50" s="80"/>
    </row>
    <row r="51" spans="1:54" ht="13.9" customHeight="1" x14ac:dyDescent="0.3">
      <c r="A51" s="95">
        <f t="shared" si="0"/>
        <v>43</v>
      </c>
      <c r="B51" s="86">
        <v>0</v>
      </c>
      <c r="C51" s="86">
        <v>0</v>
      </c>
      <c r="D51" s="87">
        <v>0</v>
      </c>
      <c r="E51" s="86">
        <v>0</v>
      </c>
      <c r="F51" s="86">
        <v>0</v>
      </c>
      <c r="G51" s="88">
        <v>0</v>
      </c>
      <c r="H51" s="89">
        <v>0</v>
      </c>
      <c r="I51" s="90">
        <v>0</v>
      </c>
      <c r="J51" s="86">
        <v>40.716666666666669</v>
      </c>
      <c r="K51" s="86">
        <v>0.26666666666666666</v>
      </c>
      <c r="L51" s="86">
        <v>0</v>
      </c>
      <c r="M51" s="86">
        <v>104.43333333333334</v>
      </c>
      <c r="N51" s="91">
        <v>15</v>
      </c>
      <c r="O51" s="86">
        <v>0</v>
      </c>
      <c r="P51" s="91">
        <v>15</v>
      </c>
      <c r="Q51" s="91">
        <v>0</v>
      </c>
      <c r="R51" s="91">
        <v>0</v>
      </c>
      <c r="S51" s="91">
        <v>15</v>
      </c>
      <c r="T51" s="91">
        <v>0</v>
      </c>
      <c r="U51" s="91">
        <v>0</v>
      </c>
      <c r="AZ51" s="79" t="s">
        <v>129</v>
      </c>
      <c r="BA51" s="92" t="s">
        <v>130</v>
      </c>
      <c r="BB51" s="80"/>
    </row>
    <row r="52" spans="1:54" ht="13.9" customHeight="1" x14ac:dyDescent="0.3">
      <c r="A52" s="95">
        <f t="shared" si="0"/>
        <v>44</v>
      </c>
      <c r="B52" s="86">
        <v>0</v>
      </c>
      <c r="C52" s="86">
        <v>0</v>
      </c>
      <c r="D52" s="87">
        <v>0</v>
      </c>
      <c r="E52" s="86">
        <v>0</v>
      </c>
      <c r="F52" s="86">
        <v>0</v>
      </c>
      <c r="G52" s="88">
        <v>0</v>
      </c>
      <c r="H52" s="89">
        <v>0</v>
      </c>
      <c r="I52" s="90">
        <v>0</v>
      </c>
      <c r="J52" s="86">
        <v>143.81666666666666</v>
      </c>
      <c r="K52" s="86">
        <v>3.5</v>
      </c>
      <c r="L52" s="86">
        <v>10</v>
      </c>
      <c r="M52" s="86">
        <v>147.81666666666666</v>
      </c>
      <c r="N52" s="91">
        <v>22</v>
      </c>
      <c r="O52" s="86">
        <v>0</v>
      </c>
      <c r="P52" s="91">
        <v>0</v>
      </c>
      <c r="Q52" s="91">
        <v>21</v>
      </c>
      <c r="R52" s="91">
        <v>0</v>
      </c>
      <c r="S52" s="91">
        <v>21</v>
      </c>
      <c r="T52" s="91">
        <v>0</v>
      </c>
      <c r="U52" s="91">
        <v>0</v>
      </c>
      <c r="AZ52" s="79" t="s">
        <v>129</v>
      </c>
      <c r="BA52" s="92" t="s">
        <v>131</v>
      </c>
      <c r="BB52" s="80"/>
    </row>
    <row r="53" spans="1:54" ht="13.9" customHeight="1" x14ac:dyDescent="0.3">
      <c r="A53" s="95">
        <f t="shared" si="0"/>
        <v>45</v>
      </c>
      <c r="B53" s="86">
        <v>0</v>
      </c>
      <c r="C53" s="86">
        <v>0</v>
      </c>
      <c r="D53" s="87">
        <v>0</v>
      </c>
      <c r="E53" s="86">
        <v>0</v>
      </c>
      <c r="F53" s="86">
        <v>0</v>
      </c>
      <c r="G53" s="88">
        <v>0</v>
      </c>
      <c r="H53" s="89">
        <v>0</v>
      </c>
      <c r="I53" s="90">
        <v>0</v>
      </c>
      <c r="J53" s="86">
        <v>133.4</v>
      </c>
      <c r="K53" s="86">
        <v>4.2666666666666666</v>
      </c>
      <c r="L53" s="86">
        <v>0</v>
      </c>
      <c r="M53" s="86">
        <v>146.56666666666666</v>
      </c>
      <c r="N53" s="91">
        <v>20</v>
      </c>
      <c r="O53" s="86">
        <v>0</v>
      </c>
      <c r="P53" s="91">
        <v>0</v>
      </c>
      <c r="Q53" s="91">
        <v>20</v>
      </c>
      <c r="R53" s="91">
        <v>0</v>
      </c>
      <c r="S53" s="91">
        <v>20</v>
      </c>
      <c r="T53" s="91">
        <v>0</v>
      </c>
      <c r="U53" s="91">
        <v>0</v>
      </c>
      <c r="AZ53" s="79" t="s">
        <v>129</v>
      </c>
      <c r="BA53" s="92" t="s">
        <v>132</v>
      </c>
      <c r="BB53" s="80"/>
    </row>
    <row r="54" spans="1:54" ht="13.9" customHeight="1" x14ac:dyDescent="0.3">
      <c r="A54" s="95">
        <f t="shared" si="0"/>
        <v>46</v>
      </c>
      <c r="B54" s="86">
        <v>0</v>
      </c>
      <c r="C54" s="86">
        <v>0</v>
      </c>
      <c r="D54" s="87">
        <v>0</v>
      </c>
      <c r="E54" s="86">
        <v>0</v>
      </c>
      <c r="F54" s="86">
        <v>0</v>
      </c>
      <c r="G54" s="88">
        <v>0</v>
      </c>
      <c r="H54" s="89">
        <v>0</v>
      </c>
      <c r="I54" s="90">
        <v>0</v>
      </c>
      <c r="J54" s="86">
        <v>1</v>
      </c>
      <c r="K54" s="86">
        <v>0</v>
      </c>
      <c r="L54" s="86">
        <v>0</v>
      </c>
      <c r="M54" s="86">
        <v>100.23333333333333</v>
      </c>
      <c r="N54" s="91">
        <v>14</v>
      </c>
      <c r="O54" s="86">
        <v>0</v>
      </c>
      <c r="P54" s="91">
        <v>0</v>
      </c>
      <c r="Q54" s="91">
        <v>0</v>
      </c>
      <c r="R54" s="91">
        <v>14</v>
      </c>
      <c r="S54" s="91">
        <v>14</v>
      </c>
      <c r="T54" s="91">
        <v>0</v>
      </c>
      <c r="U54" s="91">
        <v>0</v>
      </c>
      <c r="AZ54" s="79" t="s">
        <v>129</v>
      </c>
      <c r="BA54" s="92" t="s">
        <v>122</v>
      </c>
      <c r="BB54" s="80"/>
    </row>
    <row r="55" spans="1:54" ht="13.9" customHeight="1" x14ac:dyDescent="0.3">
      <c r="A55" s="95">
        <f t="shared" si="0"/>
        <v>47</v>
      </c>
      <c r="B55" s="86">
        <v>0</v>
      </c>
      <c r="C55" s="86">
        <v>0</v>
      </c>
      <c r="D55" s="87">
        <v>0</v>
      </c>
      <c r="E55" s="86">
        <v>0</v>
      </c>
      <c r="F55" s="86">
        <v>0</v>
      </c>
      <c r="G55" s="88">
        <v>0</v>
      </c>
      <c r="H55" s="89">
        <v>0</v>
      </c>
      <c r="I55" s="90">
        <v>0</v>
      </c>
      <c r="J55" s="86">
        <v>2</v>
      </c>
      <c r="K55" s="86">
        <v>0</v>
      </c>
      <c r="L55" s="86">
        <v>0</v>
      </c>
      <c r="M55" s="86">
        <v>151.61666666666667</v>
      </c>
      <c r="N55" s="91">
        <v>20</v>
      </c>
      <c r="O55" s="86">
        <v>0</v>
      </c>
      <c r="P55" s="91">
        <v>0</v>
      </c>
      <c r="Q55" s="91">
        <v>0</v>
      </c>
      <c r="R55" s="91">
        <v>20</v>
      </c>
      <c r="S55" s="91">
        <v>20</v>
      </c>
      <c r="T55" s="91">
        <v>0</v>
      </c>
      <c r="U55" s="91">
        <v>0</v>
      </c>
      <c r="AZ55" s="79" t="s">
        <v>129</v>
      </c>
      <c r="BA55" s="92" t="s">
        <v>123</v>
      </c>
      <c r="BB55" s="80"/>
    </row>
    <row r="56" spans="1:54" ht="13.9" customHeight="1" x14ac:dyDescent="0.3">
      <c r="A56" s="95">
        <f t="shared" si="0"/>
        <v>48</v>
      </c>
      <c r="B56" s="86">
        <v>0</v>
      </c>
      <c r="C56" s="86">
        <v>0</v>
      </c>
      <c r="D56" s="87">
        <v>0</v>
      </c>
      <c r="E56" s="86">
        <v>0</v>
      </c>
      <c r="F56" s="86">
        <v>0</v>
      </c>
      <c r="G56" s="88">
        <v>0</v>
      </c>
      <c r="H56" s="89">
        <v>0</v>
      </c>
      <c r="I56" s="90">
        <v>0</v>
      </c>
      <c r="J56" s="86">
        <v>6</v>
      </c>
      <c r="K56" s="86">
        <v>0</v>
      </c>
      <c r="L56" s="86">
        <v>0</v>
      </c>
      <c r="M56" s="86">
        <v>95.86666666666666</v>
      </c>
      <c r="N56" s="91">
        <v>13</v>
      </c>
      <c r="O56" s="86">
        <v>0</v>
      </c>
      <c r="P56" s="91">
        <v>0</v>
      </c>
      <c r="Q56" s="91">
        <v>0</v>
      </c>
      <c r="R56" s="91">
        <v>0</v>
      </c>
      <c r="S56" s="91">
        <v>13</v>
      </c>
      <c r="T56" s="91">
        <v>0</v>
      </c>
      <c r="U56" s="91">
        <v>13</v>
      </c>
      <c r="AZ56" s="79" t="s">
        <v>129</v>
      </c>
      <c r="BA56" s="92" t="s">
        <v>124</v>
      </c>
      <c r="BB56" s="80"/>
    </row>
    <row r="57" spans="1:54" ht="13.9" customHeight="1" x14ac:dyDescent="0.3">
      <c r="A57" s="95">
        <f t="shared" si="0"/>
        <v>49</v>
      </c>
      <c r="B57" s="86">
        <v>0</v>
      </c>
      <c r="C57" s="86">
        <v>0</v>
      </c>
      <c r="D57" s="87">
        <v>0</v>
      </c>
      <c r="E57" s="86">
        <v>0</v>
      </c>
      <c r="F57" s="86">
        <v>0</v>
      </c>
      <c r="G57" s="88">
        <v>0</v>
      </c>
      <c r="H57" s="89">
        <v>0</v>
      </c>
      <c r="I57" s="90">
        <v>0</v>
      </c>
      <c r="J57" s="86">
        <v>0</v>
      </c>
      <c r="K57" s="86">
        <v>0</v>
      </c>
      <c r="L57" s="86">
        <v>0</v>
      </c>
      <c r="M57" s="86">
        <v>115.61666666666666</v>
      </c>
      <c r="N57" s="91">
        <v>16</v>
      </c>
      <c r="O57" s="86">
        <v>0</v>
      </c>
      <c r="P57" s="91">
        <v>0</v>
      </c>
      <c r="Q57" s="91">
        <v>0</v>
      </c>
      <c r="R57" s="91">
        <v>16</v>
      </c>
      <c r="S57" s="91">
        <v>16</v>
      </c>
      <c r="T57" s="91">
        <v>0</v>
      </c>
      <c r="U57" s="91">
        <v>0</v>
      </c>
      <c r="AZ57" s="79" t="s">
        <v>129</v>
      </c>
      <c r="BA57" s="92" t="s">
        <v>125</v>
      </c>
      <c r="BB57" s="80"/>
    </row>
    <row r="58" spans="1:54" ht="13.9" customHeight="1" x14ac:dyDescent="0.3">
      <c r="A58" s="95">
        <f t="shared" si="0"/>
        <v>50</v>
      </c>
      <c r="B58" s="86">
        <v>0</v>
      </c>
      <c r="C58" s="86">
        <v>0</v>
      </c>
      <c r="D58" s="87">
        <v>0</v>
      </c>
      <c r="E58" s="86">
        <v>0</v>
      </c>
      <c r="F58" s="86">
        <v>0</v>
      </c>
      <c r="G58" s="88">
        <v>0</v>
      </c>
      <c r="H58" s="89">
        <v>0</v>
      </c>
      <c r="I58" s="90">
        <v>0</v>
      </c>
      <c r="J58" s="86">
        <v>91.6</v>
      </c>
      <c r="K58" s="86">
        <v>0</v>
      </c>
      <c r="L58" s="86">
        <v>0</v>
      </c>
      <c r="M58" s="86">
        <v>138.73333333333332</v>
      </c>
      <c r="N58" s="91">
        <v>20</v>
      </c>
      <c r="O58" s="86">
        <v>0</v>
      </c>
      <c r="P58" s="91">
        <v>10</v>
      </c>
      <c r="Q58" s="91">
        <v>10</v>
      </c>
      <c r="R58" s="91">
        <v>0</v>
      </c>
      <c r="S58" s="91">
        <v>20</v>
      </c>
      <c r="T58" s="91">
        <v>0</v>
      </c>
      <c r="U58" s="91">
        <v>0</v>
      </c>
      <c r="AZ58" s="79" t="s">
        <v>129</v>
      </c>
      <c r="BA58" s="92" t="s">
        <v>126</v>
      </c>
      <c r="BB58" s="80"/>
    </row>
    <row r="59" spans="1:54" ht="13.9" customHeight="1" x14ac:dyDescent="0.3">
      <c r="A59" s="95">
        <f t="shared" si="0"/>
        <v>51</v>
      </c>
      <c r="B59" s="86">
        <v>0</v>
      </c>
      <c r="C59" s="86">
        <v>0</v>
      </c>
      <c r="D59" s="87">
        <v>0</v>
      </c>
      <c r="E59" s="86">
        <v>0</v>
      </c>
      <c r="F59" s="86">
        <v>0</v>
      </c>
      <c r="G59" s="88">
        <v>0</v>
      </c>
      <c r="H59" s="89">
        <v>0</v>
      </c>
      <c r="I59" s="90">
        <v>0</v>
      </c>
      <c r="J59" s="86">
        <v>48.1</v>
      </c>
      <c r="K59" s="86">
        <v>8.3333333333333329E-2</v>
      </c>
      <c r="L59" s="86">
        <v>0</v>
      </c>
      <c r="M59" s="86">
        <v>144.4</v>
      </c>
      <c r="N59" s="91">
        <v>20</v>
      </c>
      <c r="O59" s="86">
        <v>0</v>
      </c>
      <c r="P59" s="91">
        <v>18</v>
      </c>
      <c r="Q59" s="91">
        <v>0</v>
      </c>
      <c r="R59" s="91">
        <v>1</v>
      </c>
      <c r="S59" s="91">
        <v>20</v>
      </c>
      <c r="T59" s="91">
        <v>0</v>
      </c>
      <c r="U59" s="91">
        <v>0</v>
      </c>
      <c r="AZ59" s="79" t="s">
        <v>129</v>
      </c>
      <c r="BA59" s="92" t="s">
        <v>127</v>
      </c>
      <c r="BB59" s="80"/>
    </row>
    <row r="60" spans="1:54" ht="13.9" customHeight="1" x14ac:dyDescent="0.3">
      <c r="A60" s="95">
        <f t="shared" si="0"/>
        <v>52</v>
      </c>
      <c r="B60" s="86">
        <v>0</v>
      </c>
      <c r="C60" s="86">
        <v>0</v>
      </c>
      <c r="D60" s="87">
        <v>0</v>
      </c>
      <c r="E60" s="86">
        <v>0</v>
      </c>
      <c r="F60" s="86">
        <v>0</v>
      </c>
      <c r="G60" s="88">
        <v>0</v>
      </c>
      <c r="H60" s="89">
        <v>0</v>
      </c>
      <c r="I60" s="90">
        <v>0</v>
      </c>
      <c r="J60" s="86">
        <v>47.233333333333334</v>
      </c>
      <c r="K60" s="86">
        <v>6.6666666666666666E-2</v>
      </c>
      <c r="L60" s="86">
        <v>0</v>
      </c>
      <c r="M60" s="86">
        <v>123.75</v>
      </c>
      <c r="N60" s="91">
        <v>18</v>
      </c>
      <c r="O60" s="86">
        <v>0</v>
      </c>
      <c r="P60" s="91">
        <v>18</v>
      </c>
      <c r="Q60" s="91">
        <v>0</v>
      </c>
      <c r="R60" s="91">
        <v>0</v>
      </c>
      <c r="S60" s="91">
        <v>19</v>
      </c>
      <c r="T60" s="91">
        <v>0</v>
      </c>
      <c r="U60" s="91">
        <v>0</v>
      </c>
      <c r="AZ60" s="79" t="s">
        <v>129</v>
      </c>
      <c r="BA60" s="92" t="s">
        <v>130</v>
      </c>
      <c r="BB60" s="80"/>
    </row>
    <row r="61" spans="1:54" ht="13.9" customHeight="1" x14ac:dyDescent="0.3">
      <c r="A61" s="95">
        <f t="shared" si="0"/>
        <v>53</v>
      </c>
      <c r="B61" s="86">
        <v>0</v>
      </c>
      <c r="C61" s="86">
        <v>0</v>
      </c>
      <c r="D61" s="87">
        <v>0</v>
      </c>
      <c r="E61" s="86">
        <v>0</v>
      </c>
      <c r="F61" s="86">
        <v>0</v>
      </c>
      <c r="G61" s="88">
        <v>0</v>
      </c>
      <c r="H61" s="89">
        <v>0</v>
      </c>
      <c r="I61" s="90">
        <v>0</v>
      </c>
      <c r="J61" s="86">
        <v>99.683333333333337</v>
      </c>
      <c r="K61" s="86">
        <v>4.2666666666666666</v>
      </c>
      <c r="L61" s="86">
        <v>0</v>
      </c>
      <c r="M61" s="86">
        <v>107.18333333333334</v>
      </c>
      <c r="N61" s="91">
        <v>15</v>
      </c>
      <c r="O61" s="86">
        <v>0</v>
      </c>
      <c r="P61" s="91">
        <v>0</v>
      </c>
      <c r="Q61" s="91">
        <v>15</v>
      </c>
      <c r="R61" s="91">
        <v>0</v>
      </c>
      <c r="S61" s="91">
        <v>15</v>
      </c>
      <c r="T61" s="91">
        <v>0</v>
      </c>
      <c r="U61" s="91">
        <v>0</v>
      </c>
      <c r="AZ61" s="79" t="s">
        <v>129</v>
      </c>
      <c r="BA61" s="92" t="s">
        <v>131</v>
      </c>
      <c r="BB61" s="80"/>
    </row>
    <row r="62" spans="1:54" ht="13.9" customHeight="1" x14ac:dyDescent="0.3">
      <c r="A62" s="95">
        <f t="shared" si="0"/>
        <v>54</v>
      </c>
      <c r="B62" s="86">
        <v>0</v>
      </c>
      <c r="C62" s="86">
        <v>0</v>
      </c>
      <c r="D62" s="87">
        <v>0</v>
      </c>
      <c r="E62" s="86">
        <v>0</v>
      </c>
      <c r="F62" s="86">
        <v>0</v>
      </c>
      <c r="G62" s="88">
        <v>0</v>
      </c>
      <c r="H62" s="89">
        <v>0</v>
      </c>
      <c r="I62" s="90">
        <v>0</v>
      </c>
      <c r="J62" s="86">
        <v>0.8666666666666667</v>
      </c>
      <c r="K62" s="86">
        <v>0</v>
      </c>
      <c r="L62" s="86">
        <v>0</v>
      </c>
      <c r="M62" s="86">
        <v>126.23333333333333</v>
      </c>
      <c r="N62" s="91">
        <v>15</v>
      </c>
      <c r="O62" s="86">
        <v>0</v>
      </c>
      <c r="P62" s="91">
        <v>0</v>
      </c>
      <c r="Q62" s="91">
        <v>0</v>
      </c>
      <c r="R62" s="91">
        <v>0</v>
      </c>
      <c r="S62" s="91">
        <v>15</v>
      </c>
      <c r="T62" s="91">
        <v>0</v>
      </c>
      <c r="U62" s="91">
        <v>15</v>
      </c>
      <c r="AZ62" s="79" t="s">
        <v>129</v>
      </c>
      <c r="BA62" s="92" t="s">
        <v>132</v>
      </c>
      <c r="BB62" s="80"/>
    </row>
    <row r="63" spans="1:54" ht="13.9" customHeight="1" x14ac:dyDescent="0.3">
      <c r="A63" s="95">
        <f t="shared" si="0"/>
        <v>55</v>
      </c>
      <c r="B63" s="86">
        <v>0</v>
      </c>
      <c r="C63" s="86">
        <v>0</v>
      </c>
      <c r="D63" s="87">
        <v>0</v>
      </c>
      <c r="E63" s="86">
        <v>0</v>
      </c>
      <c r="F63" s="86">
        <v>0</v>
      </c>
      <c r="G63" s="88">
        <v>0</v>
      </c>
      <c r="H63" s="89">
        <v>0</v>
      </c>
      <c r="I63" s="90">
        <v>0</v>
      </c>
      <c r="J63" s="86">
        <v>39.583333333333336</v>
      </c>
      <c r="K63" s="86">
        <v>0.1</v>
      </c>
      <c r="L63" s="86">
        <v>0</v>
      </c>
      <c r="M63" s="86">
        <v>103.65</v>
      </c>
      <c r="N63" s="91">
        <v>15</v>
      </c>
      <c r="O63" s="86">
        <v>0</v>
      </c>
      <c r="P63" s="91">
        <v>14</v>
      </c>
      <c r="Q63" s="91">
        <v>0</v>
      </c>
      <c r="R63" s="91">
        <v>0</v>
      </c>
      <c r="S63" s="91">
        <v>15</v>
      </c>
      <c r="T63" s="91">
        <v>0</v>
      </c>
      <c r="U63" s="91">
        <v>0</v>
      </c>
      <c r="AZ63" s="79" t="s">
        <v>129</v>
      </c>
      <c r="BA63" s="92" t="s">
        <v>122</v>
      </c>
      <c r="BB63" s="80"/>
    </row>
    <row r="64" spans="1:54" ht="13.9" customHeight="1" x14ac:dyDescent="0.3">
      <c r="A64" s="95">
        <f t="shared" si="0"/>
        <v>56</v>
      </c>
      <c r="B64" s="86">
        <v>0</v>
      </c>
      <c r="C64" s="86">
        <v>0</v>
      </c>
      <c r="D64" s="87">
        <v>0</v>
      </c>
      <c r="E64" s="86">
        <v>0</v>
      </c>
      <c r="F64" s="86">
        <v>0</v>
      </c>
      <c r="G64" s="88">
        <v>0</v>
      </c>
      <c r="H64" s="89">
        <v>0</v>
      </c>
      <c r="I64" s="90">
        <v>0</v>
      </c>
      <c r="J64" s="86">
        <v>9</v>
      </c>
      <c r="K64" s="86">
        <v>0</v>
      </c>
      <c r="L64" s="86">
        <v>0</v>
      </c>
      <c r="M64" s="86">
        <v>137.08333333333334</v>
      </c>
      <c r="N64" s="91">
        <v>19</v>
      </c>
      <c r="O64" s="86">
        <v>0</v>
      </c>
      <c r="P64" s="91">
        <v>0</v>
      </c>
      <c r="Q64" s="91">
        <v>0</v>
      </c>
      <c r="R64" s="91">
        <v>19</v>
      </c>
      <c r="S64" s="91">
        <v>19</v>
      </c>
      <c r="T64" s="91">
        <v>0</v>
      </c>
      <c r="U64" s="91">
        <v>0</v>
      </c>
      <c r="AZ64" s="79" t="s">
        <v>129</v>
      </c>
      <c r="BA64" s="92" t="s">
        <v>123</v>
      </c>
      <c r="BB64" s="80"/>
    </row>
    <row r="65" spans="1:54" ht="13.9" customHeight="1" x14ac:dyDescent="0.3">
      <c r="A65" s="95">
        <f t="shared" si="0"/>
        <v>57</v>
      </c>
      <c r="B65" s="86">
        <v>0</v>
      </c>
      <c r="C65" s="86">
        <v>0</v>
      </c>
      <c r="D65" s="87">
        <v>0</v>
      </c>
      <c r="E65" s="86">
        <v>0</v>
      </c>
      <c r="F65" s="86">
        <v>0</v>
      </c>
      <c r="G65" s="88">
        <v>0</v>
      </c>
      <c r="H65" s="89">
        <v>0</v>
      </c>
      <c r="I65" s="90">
        <v>0</v>
      </c>
      <c r="J65" s="86">
        <v>120.08333333333333</v>
      </c>
      <c r="K65" s="86">
        <v>3</v>
      </c>
      <c r="L65" s="86">
        <v>11.75</v>
      </c>
      <c r="M65" s="86">
        <v>127.33333333333333</v>
      </c>
      <c r="N65" s="91">
        <v>17</v>
      </c>
      <c r="O65" s="86">
        <v>0</v>
      </c>
      <c r="P65" s="91">
        <v>0</v>
      </c>
      <c r="Q65" s="91">
        <v>17</v>
      </c>
      <c r="R65" s="91">
        <v>0</v>
      </c>
      <c r="S65" s="91">
        <v>17</v>
      </c>
      <c r="T65" s="91">
        <v>0</v>
      </c>
      <c r="U65" s="91">
        <v>0</v>
      </c>
      <c r="AZ65" s="79" t="s">
        <v>129</v>
      </c>
      <c r="BA65" s="92" t="s">
        <v>124</v>
      </c>
      <c r="BB65" s="80"/>
    </row>
    <row r="66" spans="1:54" ht="13.9" customHeight="1" x14ac:dyDescent="0.3">
      <c r="A66" s="95">
        <f t="shared" si="0"/>
        <v>58</v>
      </c>
      <c r="B66" s="86">
        <v>0</v>
      </c>
      <c r="C66" s="86">
        <v>0</v>
      </c>
      <c r="D66" s="87">
        <v>0</v>
      </c>
      <c r="E66" s="86">
        <v>0</v>
      </c>
      <c r="F66" s="86">
        <v>0</v>
      </c>
      <c r="G66" s="88">
        <v>0</v>
      </c>
      <c r="H66" s="89">
        <v>0</v>
      </c>
      <c r="I66" s="90">
        <v>6.6666666666666666E-2</v>
      </c>
      <c r="J66" s="86">
        <v>0</v>
      </c>
      <c r="K66" s="86">
        <v>0</v>
      </c>
      <c r="L66" s="86">
        <v>0</v>
      </c>
      <c r="M66" s="86">
        <v>56.25</v>
      </c>
      <c r="N66" s="91">
        <v>16</v>
      </c>
      <c r="O66" s="86">
        <v>0</v>
      </c>
      <c r="P66" s="91">
        <v>0</v>
      </c>
      <c r="Q66" s="91">
        <v>0</v>
      </c>
      <c r="R66" s="91">
        <v>0</v>
      </c>
      <c r="S66" s="91">
        <v>16</v>
      </c>
      <c r="T66" s="91">
        <v>0</v>
      </c>
      <c r="U66" s="91">
        <v>0</v>
      </c>
      <c r="AZ66" s="79" t="s">
        <v>129</v>
      </c>
      <c r="BA66" s="92" t="s">
        <v>125</v>
      </c>
      <c r="BB66" s="80"/>
    </row>
    <row r="67" spans="1:54" ht="13.9" customHeight="1" x14ac:dyDescent="0.3">
      <c r="A67" s="95">
        <f t="shared" si="0"/>
        <v>59</v>
      </c>
      <c r="B67" s="86">
        <v>0</v>
      </c>
      <c r="C67" s="86">
        <v>0</v>
      </c>
      <c r="D67" s="87">
        <v>0</v>
      </c>
      <c r="E67" s="86">
        <v>0</v>
      </c>
      <c r="F67" s="86">
        <v>0</v>
      </c>
      <c r="G67" s="88">
        <v>0</v>
      </c>
      <c r="H67" s="89">
        <v>0</v>
      </c>
      <c r="I67" s="90">
        <v>0</v>
      </c>
      <c r="J67" s="86">
        <v>11</v>
      </c>
      <c r="K67" s="86">
        <v>0</v>
      </c>
      <c r="L67" s="86">
        <v>0</v>
      </c>
      <c r="M67" s="86">
        <v>100.28333333333333</v>
      </c>
      <c r="N67" s="91">
        <v>14</v>
      </c>
      <c r="O67" s="86">
        <v>0</v>
      </c>
      <c r="P67" s="91">
        <v>0</v>
      </c>
      <c r="Q67" s="91">
        <v>0</v>
      </c>
      <c r="R67" s="91">
        <v>14</v>
      </c>
      <c r="S67" s="91">
        <v>14</v>
      </c>
      <c r="T67" s="91">
        <v>0</v>
      </c>
      <c r="U67" s="91">
        <v>0</v>
      </c>
      <c r="AZ67" s="79" t="s">
        <v>129</v>
      </c>
      <c r="BA67" s="92" t="s">
        <v>126</v>
      </c>
      <c r="BB67" s="80"/>
    </row>
    <row r="68" spans="1:54" ht="13.9" customHeight="1" x14ac:dyDescent="0.3">
      <c r="A68" s="95">
        <f t="shared" si="0"/>
        <v>60</v>
      </c>
      <c r="B68" s="86">
        <v>0</v>
      </c>
      <c r="C68" s="86">
        <v>0</v>
      </c>
      <c r="D68" s="87">
        <v>0</v>
      </c>
      <c r="E68" s="86">
        <v>0</v>
      </c>
      <c r="F68" s="86">
        <v>0</v>
      </c>
      <c r="G68" s="88">
        <v>0</v>
      </c>
      <c r="H68" s="89">
        <v>0</v>
      </c>
      <c r="I68" s="90">
        <v>0</v>
      </c>
      <c r="J68" s="86">
        <v>124.71666666666667</v>
      </c>
      <c r="K68" s="86">
        <v>0</v>
      </c>
      <c r="L68" s="86">
        <v>3</v>
      </c>
      <c r="M68" s="86">
        <v>127.7</v>
      </c>
      <c r="N68" s="91">
        <v>19</v>
      </c>
      <c r="O68" s="86">
        <v>0</v>
      </c>
      <c r="P68" s="91">
        <v>0</v>
      </c>
      <c r="Q68" s="91">
        <v>18</v>
      </c>
      <c r="R68" s="91">
        <v>0</v>
      </c>
      <c r="S68" s="91">
        <v>18</v>
      </c>
      <c r="T68" s="91">
        <v>0</v>
      </c>
      <c r="U68" s="91">
        <v>0</v>
      </c>
      <c r="AZ68" s="79" t="s">
        <v>129</v>
      </c>
      <c r="BA68" s="92" t="s">
        <v>127</v>
      </c>
      <c r="BB68" s="80"/>
    </row>
    <row r="69" spans="1:54" ht="13.9" customHeight="1" x14ac:dyDescent="0.3">
      <c r="A69" s="95">
        <f t="shared" si="0"/>
        <v>61</v>
      </c>
      <c r="B69" s="86">
        <v>0</v>
      </c>
      <c r="C69" s="86">
        <v>0</v>
      </c>
      <c r="D69" s="87">
        <v>0</v>
      </c>
      <c r="E69" s="86">
        <v>0</v>
      </c>
      <c r="F69" s="86">
        <v>0</v>
      </c>
      <c r="G69" s="88">
        <v>0</v>
      </c>
      <c r="H69" s="89">
        <v>0</v>
      </c>
      <c r="I69" s="90">
        <v>0</v>
      </c>
      <c r="J69" s="86">
        <v>29.616666666666667</v>
      </c>
      <c r="K69" s="86">
        <v>0</v>
      </c>
      <c r="L69" s="86">
        <v>0</v>
      </c>
      <c r="M69" s="86">
        <v>74.86666666666666</v>
      </c>
      <c r="N69" s="91">
        <v>12</v>
      </c>
      <c r="O69" s="86">
        <v>0</v>
      </c>
      <c r="P69" s="91">
        <v>10</v>
      </c>
      <c r="Q69" s="91">
        <v>0</v>
      </c>
      <c r="R69" s="91">
        <v>0</v>
      </c>
      <c r="S69" s="91">
        <v>10</v>
      </c>
      <c r="T69" s="91">
        <v>0</v>
      </c>
      <c r="U69" s="91">
        <v>0</v>
      </c>
      <c r="AZ69" s="79" t="s">
        <v>129</v>
      </c>
      <c r="BA69" s="92" t="s">
        <v>130</v>
      </c>
      <c r="BB69" s="80"/>
    </row>
    <row r="70" spans="1:54" ht="13.9" customHeight="1" x14ac:dyDescent="0.3">
      <c r="A70" s="95">
        <f t="shared" si="0"/>
        <v>62</v>
      </c>
      <c r="B70" s="86">
        <v>0</v>
      </c>
      <c r="C70" s="86">
        <v>0</v>
      </c>
      <c r="D70" s="87">
        <v>0</v>
      </c>
      <c r="E70" s="86">
        <v>0</v>
      </c>
      <c r="F70" s="86">
        <v>0</v>
      </c>
      <c r="G70" s="88">
        <v>0</v>
      </c>
      <c r="H70" s="89">
        <v>0</v>
      </c>
      <c r="I70" s="90">
        <v>0</v>
      </c>
      <c r="J70" s="86">
        <v>97.75</v>
      </c>
      <c r="K70" s="86">
        <v>3.3333333333333335</v>
      </c>
      <c r="L70" s="86">
        <v>6</v>
      </c>
      <c r="M70" s="86">
        <v>99.083333333333329</v>
      </c>
      <c r="N70" s="91">
        <v>14</v>
      </c>
      <c r="O70" s="86">
        <v>0</v>
      </c>
      <c r="P70" s="91">
        <v>0</v>
      </c>
      <c r="Q70" s="91">
        <v>14</v>
      </c>
      <c r="R70" s="91">
        <v>0</v>
      </c>
      <c r="S70" s="91">
        <v>14</v>
      </c>
      <c r="T70" s="91">
        <v>0</v>
      </c>
      <c r="U70" s="91">
        <v>0</v>
      </c>
      <c r="AZ70" s="79" t="s">
        <v>129</v>
      </c>
      <c r="BA70" s="92" t="s">
        <v>131</v>
      </c>
      <c r="BB70" s="80"/>
    </row>
    <row r="71" spans="1:54" ht="13.9" customHeight="1" x14ac:dyDescent="0.3">
      <c r="A71" s="95">
        <f t="shared" si="0"/>
        <v>63</v>
      </c>
      <c r="B71" s="86">
        <v>0</v>
      </c>
      <c r="C71" s="86">
        <v>0</v>
      </c>
      <c r="D71" s="87">
        <v>0</v>
      </c>
      <c r="E71" s="86">
        <v>0</v>
      </c>
      <c r="F71" s="86">
        <v>0</v>
      </c>
      <c r="G71" s="88">
        <v>0</v>
      </c>
      <c r="H71" s="89">
        <v>0</v>
      </c>
      <c r="I71" s="90">
        <v>0</v>
      </c>
      <c r="J71" s="86">
        <v>0</v>
      </c>
      <c r="K71" s="86">
        <v>0</v>
      </c>
      <c r="L71" s="86">
        <v>0</v>
      </c>
      <c r="M71" s="86">
        <v>116</v>
      </c>
      <c r="N71" s="91">
        <v>16</v>
      </c>
      <c r="O71" s="86">
        <v>0</v>
      </c>
      <c r="P71" s="91">
        <v>0</v>
      </c>
      <c r="Q71" s="91">
        <v>0</v>
      </c>
      <c r="R71" s="91">
        <v>16</v>
      </c>
      <c r="S71" s="91">
        <v>16</v>
      </c>
      <c r="T71" s="91">
        <v>0</v>
      </c>
      <c r="U71" s="91">
        <v>0</v>
      </c>
      <c r="AZ71" s="79" t="s">
        <v>129</v>
      </c>
      <c r="BA71" s="92" t="s">
        <v>132</v>
      </c>
      <c r="BB71" s="80"/>
    </row>
    <row r="72" spans="1:54" ht="13.9" customHeight="1" x14ac:dyDescent="0.3">
      <c r="A72" s="95">
        <f t="shared" si="0"/>
        <v>64</v>
      </c>
      <c r="B72" s="86">
        <v>0</v>
      </c>
      <c r="C72" s="86">
        <v>0</v>
      </c>
      <c r="D72" s="87">
        <v>0</v>
      </c>
      <c r="E72" s="86">
        <v>0</v>
      </c>
      <c r="F72" s="86">
        <v>0</v>
      </c>
      <c r="G72" s="88">
        <v>0</v>
      </c>
      <c r="H72" s="89">
        <v>0</v>
      </c>
      <c r="I72" s="90">
        <v>0</v>
      </c>
      <c r="J72" s="86">
        <v>0</v>
      </c>
      <c r="K72" s="86">
        <v>0</v>
      </c>
      <c r="L72" s="86">
        <v>0</v>
      </c>
      <c r="M72" s="86">
        <v>127.51666666666667</v>
      </c>
      <c r="N72" s="91">
        <v>19</v>
      </c>
      <c r="O72" s="86">
        <v>0</v>
      </c>
      <c r="P72" s="91">
        <v>0</v>
      </c>
      <c r="Q72" s="91">
        <v>0</v>
      </c>
      <c r="R72" s="91">
        <v>18</v>
      </c>
      <c r="S72" s="91">
        <v>19</v>
      </c>
      <c r="T72" s="91">
        <v>0</v>
      </c>
      <c r="U72" s="91">
        <v>0</v>
      </c>
      <c r="AZ72" s="79" t="s">
        <v>129</v>
      </c>
      <c r="BA72" s="92" t="s">
        <v>122</v>
      </c>
      <c r="BB72" s="80"/>
    </row>
    <row r="73" spans="1:54" ht="13.9" customHeight="1" x14ac:dyDescent="0.3">
      <c r="A73" s="95">
        <f t="shared" si="0"/>
        <v>65</v>
      </c>
      <c r="B73" s="86">
        <v>0</v>
      </c>
      <c r="C73" s="86">
        <v>0</v>
      </c>
      <c r="D73" s="87">
        <v>0</v>
      </c>
      <c r="E73" s="86">
        <v>0</v>
      </c>
      <c r="F73" s="86">
        <v>0</v>
      </c>
      <c r="G73" s="88">
        <v>0</v>
      </c>
      <c r="H73" s="89">
        <v>0</v>
      </c>
      <c r="I73" s="90">
        <v>0</v>
      </c>
      <c r="J73" s="86">
        <v>50.95</v>
      </c>
      <c r="K73" s="86">
        <v>0.21666666666666667</v>
      </c>
      <c r="L73" s="86">
        <v>0</v>
      </c>
      <c r="M73" s="86">
        <v>143.76666666666668</v>
      </c>
      <c r="N73" s="91">
        <v>19</v>
      </c>
      <c r="O73" s="86">
        <v>0</v>
      </c>
      <c r="P73" s="91">
        <v>17</v>
      </c>
      <c r="Q73" s="91">
        <v>0</v>
      </c>
      <c r="R73" s="91">
        <v>0</v>
      </c>
      <c r="S73" s="91">
        <v>19</v>
      </c>
      <c r="T73" s="91">
        <v>0</v>
      </c>
      <c r="U73" s="91">
        <v>0</v>
      </c>
      <c r="AZ73" s="79" t="s">
        <v>129</v>
      </c>
      <c r="BA73" s="92" t="s">
        <v>123</v>
      </c>
      <c r="BB73" s="80"/>
    </row>
    <row r="74" spans="1:54" ht="19.899999999999999" customHeight="1" x14ac:dyDescent="0.3">
      <c r="A74" s="109"/>
      <c r="B74" s="109"/>
      <c r="C74" s="109"/>
      <c r="D74" s="109"/>
      <c r="BA74" s="92"/>
    </row>
    <row r="75" spans="1:54" x14ac:dyDescent="0.3">
      <c r="BA75" s="92"/>
    </row>
    <row r="76" spans="1:54" x14ac:dyDescent="0.3">
      <c r="BA76" s="92"/>
    </row>
    <row r="77" spans="1:54" x14ac:dyDescent="0.3">
      <c r="BA77" s="92"/>
    </row>
    <row r="78" spans="1:54" x14ac:dyDescent="0.3">
      <c r="BA78" s="92"/>
    </row>
    <row r="79" spans="1:54" x14ac:dyDescent="0.3">
      <c r="BA79" s="92"/>
    </row>
    <row r="80" spans="1:54" x14ac:dyDescent="0.3">
      <c r="BA80" s="92"/>
    </row>
  </sheetData>
  <autoFilter ref="A8:BB74"/>
  <mergeCells count="4">
    <mergeCell ref="A74:D74"/>
    <mergeCell ref="A1:I1"/>
    <mergeCell ref="A3:U3"/>
    <mergeCell ref="A6:U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25</vt:i4>
      </vt:variant>
    </vt:vector>
  </HeadingPairs>
  <TitlesOfParts>
    <vt:vector size="27" baseType="lpstr">
      <vt:lpstr>Nombre</vt:lpstr>
      <vt:lpstr>HZO215</vt:lpstr>
      <vt:lpstr>annee</vt:lpstr>
      <vt:lpstr>code_da</vt:lpstr>
      <vt:lpstr>code_fil</vt:lpstr>
      <vt:lpstr>DA</vt:lpstr>
      <vt:lpstr>date_debut1</vt:lpstr>
      <vt:lpstr>date_debut2</vt:lpstr>
      <vt:lpstr>date_fin1</vt:lpstr>
      <vt:lpstr>date_fin2</vt:lpstr>
      <vt:lpstr>debrubpaie</vt:lpstr>
      <vt:lpstr>derlgn1</vt:lpstr>
      <vt:lpstr>dernlgn2</vt:lpstr>
      <vt:lpstr>entite</vt:lpstr>
      <vt:lpstr>mois</vt:lpstr>
      <vt:lpstr>nsem1</vt:lpstr>
      <vt:lpstr>nsem2</vt:lpstr>
      <vt:lpstr>nsem3</vt:lpstr>
      <vt:lpstr>nsem4</vt:lpstr>
      <vt:lpstr>nsem5</vt:lpstr>
      <vt:lpstr>Observ</vt:lpstr>
      <vt:lpstr>Orga</vt:lpstr>
      <vt:lpstr>pr_lgn1</vt:lpstr>
      <vt:lpstr>pr_lgn2</vt:lpstr>
      <vt:lpstr>Nombre!Print_Area</vt:lpstr>
      <vt:lpstr>tx_charges</vt:lpstr>
      <vt:lpstr>valide</vt:lpstr>
    </vt:vector>
  </TitlesOfParts>
  <Company>STEF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Tarhouni</dc:creator>
  <cp:lastModifiedBy>h2so4</cp:lastModifiedBy>
  <dcterms:created xsi:type="dcterms:W3CDTF">2017-12-29T14:10:03Z</dcterms:created>
  <dcterms:modified xsi:type="dcterms:W3CDTF">2018-02-04T11:43:56Z</dcterms:modified>
</cp:coreProperties>
</file>