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B64B8591-8AEC-4557-8403-61EF7D91E815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a">Feuil1!$B$15</definedName>
    <definedName name="e">Feuil1!$B$10</definedName>
    <definedName name="n">Feuil1!$B$11</definedName>
    <definedName name="xs">Feuil1!$B$12</definedName>
    <definedName name="ys">Feuil1!$B$13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7" i="1" l="1"/>
  <c r="B15" i="1"/>
  <c r="E7" i="1"/>
</calcChain>
</file>

<file path=xl/sharedStrings.xml><?xml version="1.0" encoding="utf-8"?>
<sst xmlns="http://schemas.openxmlformats.org/spreadsheetml/2006/main" count="18" uniqueCount="17">
  <si>
    <t>e</t>
  </si>
  <si>
    <t xml:space="preserve"> 'première excentricité de l'ellipsoïde</t>
  </si>
  <si>
    <t xml:space="preserve">n </t>
  </si>
  <si>
    <t xml:space="preserve"> 'exposant de la projection</t>
  </si>
  <si>
    <t xml:space="preserve"> 'coordonnées en projection du pole</t>
  </si>
  <si>
    <t>xs</t>
  </si>
  <si>
    <t>ys</t>
  </si>
  <si>
    <t>a</t>
  </si>
  <si>
    <t>c</t>
  </si>
  <si>
    <t>constante de la projection</t>
  </si>
  <si>
    <t>LONGITUDE = ((Atan(-(X_L93 - xs) / (Y_L93 - ys))) / n + 3 / 180 * Math.PI) / Math.PI * 180</t>
  </si>
  <si>
    <t>X_L93</t>
  </si>
  <si>
    <t>Y_L93</t>
  </si>
  <si>
    <t>LONGITUDE</t>
  </si>
  <si>
    <t>LATTITUDE</t>
  </si>
  <si>
    <t>LATITUDE = Asin(Math.Tanh((Math.Log(c / Math.Sqrt(Math.Pow((X_L93 - xs), 2) + Math.Pow((Y_L93 - ys), 2))) / n) + e * ATanH(e * (Math.Tanh(a + e * ATanH(e * (Math.Tanh(a + e * ATanH(e * (Math.Tanh(a + e * ATanH(e * (Math.Tanh(a + e * ATanH(e * (Math.Tanh(a + e * ATanH(e * (Math.Tanh(a + e * ATanH(e * Math.Sin(1)))))))))))))))))))))) / Math.PI * 180</t>
  </si>
  <si>
    <t>Conversion géodésique rgf93 vers wgs84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</si>
</sst>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 applyAlignment="1">
      <alignment horizontal="left"/>
    </xf>
    <xf numFmtId="0" fontId="0" fillId="2" borderId="0" xfId="0" applyFill="1"/>
    <xf numFmtId="0" fontId="0" fillId="2" borderId="0" xfId="0" applyFill="1" applyAlignment="1">
      <alignment horizontal="center"/>
    </xf>
    <xf numFmtId="164" fontId="0" fillId="0" borderId="0" xfId="0" applyNumberFormat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quotePrefix="1" applyBorder="1"/>
    <xf numFmtId="0" fontId="0" fillId="2" borderId="1" xfId="0" applyFill="1" applyBorder="1"/>
    <xf numFmtId="0" fontId="1" fillId="2" borderId="0" xfId="0" applyFont="1" applyFill="1" applyAlignment="1">
      <alignment horizontal="left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196850</xdr:colOff>
      <xdr:row>8</xdr:row>
      <xdr:rowOff>6350</xdr:rowOff>
    </xdr:from>
    <xdr:ext cx="21960499" cy="5431359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987800" y="1479550"/>
          <a:ext cx="21960499" cy="5431359"/>
        </a:xfrm>
        <a:prstGeom prst="rect">
          <a:avLst/>
        </a:prstGeom>
        <a:solidFill>
          <a:schemeClr val="accent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Function L93_TO_WGS84(X_L93 As Double, Y_L93 As Double) As Object</a:t>
          </a:r>
        </a:p>
        <a:p>
          <a:r>
            <a:rPr lang="fr-FR" sz="1100"/>
            <a:t> </a:t>
          </a:r>
        </a:p>
        <a:p>
          <a:r>
            <a:rPr lang="fr-FR" sz="1100"/>
            <a:t>    Dim c As Double = 11754255.426096 'constante de la projection</a:t>
          </a:r>
        </a:p>
        <a:p>
          <a:r>
            <a:rPr lang="fr-FR" sz="1100"/>
            <a:t>    Dim e As Double = 0.0818191910428158 'première excentricité de l'ellipsoïde</a:t>
          </a:r>
        </a:p>
        <a:p>
          <a:r>
            <a:rPr lang="fr-FR" sz="1100"/>
            <a:t>    Dim n As Double = 0.725607765053267 'exposant de la projection</a:t>
          </a:r>
        </a:p>
        <a:p>
          <a:r>
            <a:rPr lang="fr-FR" sz="1100"/>
            <a:t>    Dim xs As Double = 700000 'coordonnées en projection du pole</a:t>
          </a:r>
        </a:p>
        <a:p>
          <a:r>
            <a:rPr lang="fr-FR" sz="1100"/>
            <a:t>    Dim ys As Double = 12655612.049876 'coordonnées en projection du pole</a:t>
          </a:r>
        </a:p>
        <a:p>
          <a:r>
            <a:rPr lang="fr-FR" sz="1100"/>
            <a:t> </a:t>
          </a:r>
        </a:p>
        <a:p>
          <a:r>
            <a:rPr lang="fr-FR" sz="1100"/>
            <a:t>    Dim a As Double = (Math.Log(c / (Math.Sqrt(Math.Pow((X_L93 - xs), 2) + Math.Pow((Y_L93 - ys), 2)))) / n)</a:t>
          </a:r>
        </a:p>
        <a:p>
          <a:r>
            <a:rPr lang="fr-FR" sz="1100"/>
            <a:t> </a:t>
          </a:r>
        </a:p>
        <a:p>
          <a:r>
            <a:rPr lang="fr-FR" sz="1100"/>
            <a:t>    Dim LONGITUDE As Double = ((Math.Atan(-(X_L93 - xs) / (Y_L93 - ys))) / n + 3 / 180 * Math.PI) / Math.PI * 180</a:t>
          </a:r>
        </a:p>
        <a:p>
          <a:r>
            <a:rPr lang="fr-FR" sz="1100"/>
            <a:t>    Dim LATITUDE As Double = Math.Asin(Math.Tanh((Math.Log(c / Math.Sqrt(Math.Pow((X_L93 - xs), 2) + Math.Pow((Y_L93 - ys), 2))) / n) + e * ATanH(e * (Math.Tanh(a + e * ATanH(e * (Math.Tanh(a + e * ATanH(e * (Math.Tanh(a + e * ATanH(e * (Math.Tanh(a + e * ATanH(e * (Math.Tanh(a + e * ATanH(e * (Math.Tanh(a + e * ATanH(e * Math.Sin(1)))))))))))))))))))))) / Math.PI * 180</a:t>
          </a:r>
        </a:p>
        <a:p>
          <a:r>
            <a:rPr lang="fr-FR" sz="1100"/>
            <a:t> </a:t>
          </a:r>
        </a:p>
        <a:p>
          <a:r>
            <a:rPr lang="fr-FR" sz="1100"/>
            <a:t>    Return {LATITUDE, LONGITUDE}</a:t>
          </a:r>
        </a:p>
        <a:p>
          <a:r>
            <a:rPr lang="fr-FR" sz="1100"/>
            <a:t>End Function</a:t>
          </a:r>
        </a:p>
        <a:p>
          <a:endParaRPr lang="fr-FR" sz="1100"/>
        </a:p>
        <a:p>
          <a:r>
            <a:rPr lang="fr-FR" sz="1100"/>
            <a:t>' arc tangent hyperbolique</a:t>
          </a:r>
        </a:p>
        <a:p>
          <a:r>
            <a:rPr lang="fr-FR" sz="1100"/>
            <a:t>' erreur si value =0</a:t>
          </a:r>
        </a:p>
        <a:p>
          <a:r>
            <a:rPr lang="fr-FR" sz="1100"/>
            <a:t>Function ATanH(value As Double) As Double</a:t>
          </a:r>
        </a:p>
        <a:p>
          <a:r>
            <a:rPr lang="fr-FR" sz="1100"/>
            <a:t>    ATanH = Math.Log((1 / value + 1) / (1 / value - 1)) / 2</a:t>
          </a:r>
        </a:p>
        <a:p>
          <a:r>
            <a:rPr lang="fr-FR" sz="1100"/>
            <a:t>End Function</a:t>
          </a:r>
        </a:p>
        <a:p>
          <a:endParaRPr lang="fr-FR" sz="1100"/>
        </a:p>
        <a:p>
          <a:r>
            <a:rPr lang="fr-FR" sz="1100"/>
            <a:t>Dim X_L93 As Double = ptStart.X</a:t>
          </a:r>
        </a:p>
        <a:p>
          <a:r>
            <a:rPr lang="fr-FR" sz="1100"/>
            <a:t>Dim Y_L93 As Double = ptStart.Y</a:t>
          </a:r>
        </a:p>
        <a:p>
          <a:r>
            <a:rPr lang="fr-FR" sz="1100"/>
            <a:t> </a:t>
          </a:r>
        </a:p>
        <a:p>
          <a:r>
            <a:rPr lang="fr-FR" sz="1100"/>
            <a:t>Dim LAT_LONG As Object = L93_TO_WGS84(X_L93, Y_L93)</a:t>
          </a:r>
        </a:p>
        <a:p>
          <a:r>
            <a:rPr lang="fr-FR" sz="1100"/>
            <a:t> </a:t>
          </a:r>
        </a:p>
        <a:p>
          <a:r>
            <a:rPr lang="fr-FR" sz="1100"/>
            <a:t>Dim dLAT As Double = Math.Round(LAT_LONG(0), 6)</a:t>
          </a:r>
        </a:p>
        <a:p>
          <a:r>
            <a:rPr lang="fr-FR" sz="1100"/>
            <a:t>Dim dLONG As Double = Math.Round(LAT_LONG(1), 6)</a:t>
          </a:r>
        </a:p>
        <a:p>
          <a:endParaRPr lang="fr-FR" sz="1100"/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5"/>
  <sheetViews>
    <sheetView tabSelected="1" workbookViewId="0">
      <selection activeCell="F7" sqref="F7"/>
    </sheetView>
  </sheetViews>
  <sheetFormatPr defaultColWidth="11.42578125" defaultRowHeight="15" x14ac:dyDescent="0.25"/>
  <cols>
    <col min="1" max="1" width="10.85546875" style="2" customWidth="1"/>
    <col min="2" max="2" width="11.85546875" bestFit="1" customWidth="1"/>
    <col min="3" max="3" width="31.5703125" bestFit="1" customWidth="1"/>
    <col min="7" max="7" width="12.5703125" customWidth="1"/>
  </cols>
  <sheetData>
    <row r="1" spans="1:7" x14ac:dyDescent="0.25">
      <c r="A1" s="12" t="s">
        <v>16</v>
      </c>
      <c r="B1" s="13"/>
      <c r="C1" s="13"/>
    </row>
    <row r="2" spans="1:7" x14ac:dyDescent="0.25">
      <c r="A2" s="2" t="s">
        <v>10</v>
      </c>
    </row>
    <row r="3" spans="1:7" x14ac:dyDescent="0.25">
      <c r="A3" s="3" t="s">
        <v>15</v>
      </c>
    </row>
    <row r="6" spans="1:7" x14ac:dyDescent="0.25">
      <c r="C6" s="5" t="s">
        <v>11</v>
      </c>
      <c r="D6" s="5" t="s">
        <v>12</v>
      </c>
      <c r="E6" s="4" t="s">
        <v>13</v>
      </c>
      <c r="F6" s="4" t="s">
        <v>14</v>
      </c>
    </row>
    <row r="7" spans="1:7" x14ac:dyDescent="0.25">
      <c r="C7" s="1">
        <v>1</v>
      </c>
      <c r="D7" s="1">
        <v>1</v>
      </c>
      <c r="E7" s="2">
        <f xml:space="preserve"> ((ATAN(-(C7 - xs) / (D7 - ys))) / n+ 3 / 180 * PI()) / PI() * 180</f>
        <v>-1.3630753338765969</v>
      </c>
      <c r="F7" s="6">
        <f>ASIN(TANH((LOG(B14 / SQRT(POWER((C7 - xs), 2) + POWER((D7 - ys), 2))) / n) + e * ATANH(e * (TANH(a + e * ATANH(e * (TANH(a + e * ATANH(e * (TANH(a + e * ATANH(e * (TANH(a + e * ATANH(e * (TANH(a + e * ATANH(e * (TANH(a + e * ATANH(e * SIN(1)))))))))))))))))))))) / PI() * 180</f>
        <v>-2.6026458836253838</v>
      </c>
    </row>
    <row r="8" spans="1:7" x14ac:dyDescent="0.25">
      <c r="G8" s="2"/>
    </row>
    <row r="10" spans="1:7" x14ac:dyDescent="0.25">
      <c r="A10" s="7" t="s">
        <v>0</v>
      </c>
      <c r="B10" s="9">
        <v>8.1819191042815806E-2</v>
      </c>
      <c r="C10" s="9" t="s">
        <v>1</v>
      </c>
    </row>
    <row r="11" spans="1:7" x14ac:dyDescent="0.25">
      <c r="A11" s="7" t="s">
        <v>2</v>
      </c>
      <c r="B11" s="8">
        <v>0.72560776505326696</v>
      </c>
      <c r="C11" s="8" t="s">
        <v>3</v>
      </c>
    </row>
    <row r="12" spans="1:7" x14ac:dyDescent="0.25">
      <c r="A12" s="7" t="s">
        <v>5</v>
      </c>
      <c r="B12" s="8">
        <v>700000</v>
      </c>
      <c r="C12" s="8" t="s">
        <v>4</v>
      </c>
    </row>
    <row r="13" spans="1:7" x14ac:dyDescent="0.25">
      <c r="A13" s="7" t="s">
        <v>6</v>
      </c>
      <c r="B13" s="8">
        <v>12655612.049876001</v>
      </c>
      <c r="C13" s="8" t="s">
        <v>4</v>
      </c>
    </row>
    <row r="14" spans="1:7" x14ac:dyDescent="0.25">
      <c r="A14" s="7" t="s">
        <v>8</v>
      </c>
      <c r="B14" s="7">
        <v>11754255.426096</v>
      </c>
      <c r="C14" s="10" t="s">
        <v>9</v>
      </c>
    </row>
    <row r="15" spans="1:7" x14ac:dyDescent="0.25">
      <c r="A15" s="7" t="s">
        <v>7</v>
      </c>
      <c r="B15" s="11">
        <f xml:space="preserve"> (LOG(B14 / (SQRT(POWER((C7 - xs), 2) + POWER((D7- ys),2)))) / n)</f>
        <v>-4.5136382313060219E-2</v>
      </c>
      <c r="C15" s="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Feuil1</vt:lpstr>
      <vt:lpstr>Feuil2</vt:lpstr>
      <vt:lpstr>Feuil3</vt:lpstr>
      <vt:lpstr>a</vt:lpstr>
      <vt:lpstr>e</vt:lpstr>
      <vt:lpstr>n</vt:lpstr>
      <vt:lpstr>xs</vt:lpstr>
      <vt:lpstr>ys</vt:lpstr>
    </vt:vector>
  </TitlesOfParts>
  <Company>Apave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S059798</dc:creator>
  <cp:lastModifiedBy>h2so4</cp:lastModifiedBy>
  <dcterms:created xsi:type="dcterms:W3CDTF">2020-02-11T20:03:09Z</dcterms:created>
  <dcterms:modified xsi:type="dcterms:W3CDTF">2020-02-13T11:00:54Z</dcterms:modified>
</cp:coreProperties>
</file>