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480" yWindow="30" windowWidth="13350" windowHeight="7230" activeTab="1"/>
  </bookViews>
  <sheets>
    <sheet name="BT ouvert IVARA PM" sheetId="1" r:id="rId1"/>
    <sheet name="Suivis BT Quotidien" sheetId="3" r:id="rId2"/>
  </sheets>
  <definedNames>
    <definedName name="_MailAutoSig" localSheetId="0">'BT ouvert IVARA PM'!$A$1</definedName>
    <definedName name="IVARA">'BT ouvert IVARA PM'!$1:$1048576</definedName>
    <definedName name="_xlnm.Print_Titles" localSheetId="1">'Suivis BT Quotidien'!$1:$1</definedName>
  </definedNames>
  <calcPr calcId="125725"/>
</workbook>
</file>

<file path=xl/calcChain.xml><?xml version="1.0" encoding="utf-8"?>
<calcChain xmlns="http://schemas.openxmlformats.org/spreadsheetml/2006/main">
  <c r="E3" i="3"/>
  <c r="E4"/>
  <c r="E5"/>
  <c r="E8"/>
  <c r="E9"/>
  <c r="E6"/>
  <c r="E7"/>
  <c r="E2"/>
  <c r="G2" l="1"/>
  <c r="G3"/>
  <c r="G4"/>
  <c r="G5"/>
  <c r="G8"/>
  <c r="G9"/>
  <c r="F3"/>
  <c r="G6"/>
  <c r="F4"/>
  <c r="G7"/>
  <c r="F5"/>
  <c r="F8"/>
  <c r="F9"/>
  <c r="F6"/>
</calcChain>
</file>

<file path=xl/sharedStrings.xml><?xml version="1.0" encoding="utf-8"?>
<sst xmlns="http://schemas.openxmlformats.org/spreadsheetml/2006/main" count="162" uniqueCount="97">
  <si>
    <t>Bon de travail</t>
  </si>
  <si>
    <t>Titre du bon de travail</t>
  </si>
  <si>
    <t>Travail standard</t>
  </si>
  <si>
    <t>Achèvement demandé</t>
  </si>
  <si>
    <t>Achèvement planifié</t>
  </si>
  <si>
    <t>Semaine d'achèvement planifiée</t>
  </si>
  <si>
    <t>État</t>
  </si>
  <si>
    <t>Durée estimée des tâches ouvertes</t>
  </si>
  <si>
    <t>UOM</t>
  </si>
  <si>
    <t>Actif à entretenir</t>
  </si>
  <si>
    <t>Position hiérarchique</t>
  </si>
  <si>
    <t>Nom de l'actif</t>
  </si>
  <si>
    <t>Groupe fonctionnel</t>
  </si>
  <si>
    <t>Fonction primaire</t>
  </si>
  <si>
    <t>Mode de défaillance</t>
  </si>
  <si>
    <t>Effet de la défaillance</t>
  </si>
  <si>
    <t>Groupe d'entretien</t>
  </si>
  <si>
    <t>Métier primaire</t>
  </si>
  <si>
    <t>Feuille de vérification?</t>
  </si>
  <si>
    <t>Planificateur</t>
  </si>
  <si>
    <t>Type de travail</t>
  </si>
  <si>
    <t>Classe de travail</t>
  </si>
  <si>
    <t>Priorité</t>
  </si>
  <si>
    <t>Demandé par</t>
  </si>
  <si>
    <t>État d'approbation</t>
  </si>
  <si>
    <t>Approbation requise de</t>
  </si>
  <si>
    <t>Groupe de bons de travail</t>
  </si>
  <si>
    <t>Bon de travail maître?</t>
  </si>
  <si>
    <t>Planifié</t>
  </si>
  <si>
    <t>heures</t>
  </si>
  <si>
    <t>3 - 8 à 14 jours</t>
  </si>
  <si>
    <t>Approuvé</t>
  </si>
  <si>
    <t>2 - 2 à 7 jours</t>
  </si>
  <si>
    <t>Mécanicien Empaquetage</t>
  </si>
  <si>
    <t>Service technique</t>
  </si>
  <si>
    <t>Chaîne 1</t>
  </si>
  <si>
    <t>Fernand Buteau</t>
  </si>
  <si>
    <t>Ordonnancé</t>
  </si>
  <si>
    <t>heure</t>
  </si>
  <si>
    <t>Mécanicien Brassage</t>
  </si>
  <si>
    <t>Electricien Empaquetage</t>
  </si>
  <si>
    <t>1- 1 jour</t>
  </si>
  <si>
    <t>Planification en cours</t>
  </si>
  <si>
    <t>Non approuvé</t>
  </si>
  <si>
    <t>Chaîne 4</t>
  </si>
  <si>
    <t>Gilles Blanchard</t>
  </si>
  <si>
    <t>Correctif</t>
  </si>
  <si>
    <t>Généré par requête</t>
  </si>
  <si>
    <t>10078</t>
  </si>
  <si>
    <t>C.MTL.ENT.E.M1.soutirage.10078</t>
  </si>
  <si>
    <t>Laveuse bouteille  M1 (krones)</t>
  </si>
  <si>
    <t>Louis-Philippe Rondeau</t>
  </si>
  <si>
    <t>Martin Perreault</t>
  </si>
  <si>
    <t>Homme metier</t>
  </si>
  <si>
    <t>BT</t>
  </si>
  <si>
    <t>Description</t>
  </si>
  <si>
    <t>Préventif</t>
  </si>
  <si>
    <t>5 - Prochain arrêt planifié / réfection</t>
  </si>
  <si>
    <t>Entretien préventif</t>
  </si>
  <si>
    <t>10773</t>
  </si>
  <si>
    <t>C.MTL.ENT.E.M4.Sout.10773</t>
  </si>
  <si>
    <t>Soutireuse canettes - KHS M4</t>
  </si>
  <si>
    <t>Fermentation</t>
  </si>
  <si>
    <t>Dommage (contrôle des pertes)</t>
  </si>
  <si>
    <t>05014</t>
  </si>
  <si>
    <t>C.MTL.ENT.E.M5.Palettisat.Palettiseu.05014</t>
  </si>
  <si>
    <t>Palettiseur 5C</t>
  </si>
  <si>
    <t>Demander le</t>
  </si>
  <si>
    <t>Sylvain Ruest</t>
  </si>
  <si>
    <t>Semaine 8, 2015.</t>
  </si>
  <si>
    <t>Maxime Tremblay</t>
  </si>
  <si>
    <t>Semaine 10, 2015.</t>
  </si>
  <si>
    <t>05514</t>
  </si>
  <si>
    <t>C.MTL.ENT.B.FER.Uniréservo.Reserv.ext.05514</t>
  </si>
  <si>
    <t>Réservoir à bière U-4</t>
  </si>
  <si>
    <t>Semaine 9, 2015.</t>
  </si>
  <si>
    <t>Priorite</t>
  </si>
  <si>
    <t>679320</t>
  </si>
  <si>
    <t>CM - MEC - M1  Rebuilt de la gate valve de remplissage caustique du compartiment #2  #3  #4 .</t>
  </si>
  <si>
    <t>679319</t>
  </si>
  <si>
    <t>Support à la production/Dépannage     G.Blanchard</t>
  </si>
  <si>
    <t>679318</t>
  </si>
  <si>
    <t>Départ des lignes/dépannage     G.Blanchard</t>
  </si>
  <si>
    <t>679317</t>
  </si>
  <si>
    <t>CM - MEC - M1  Rebuilt de la gate valve de remplissage caustique du compartiment #1</t>
  </si>
  <si>
    <t>679315</t>
  </si>
  <si>
    <t>CM - MEC - M1 Remplacer Gate Valve compartiment #3  et #4</t>
  </si>
  <si>
    <t>679314</t>
  </si>
  <si>
    <t>reservation de 8 siege de soupape papilon tuch pour soupape manuelle isolation a la sortie des réservoirs U1 a U9 et U13 pour réfection matrice</t>
  </si>
  <si>
    <t>679313</t>
  </si>
  <si>
    <t>Le moteur du tablier est lousse sur le shaft</t>
  </si>
  <si>
    <t>Jean-Pierre Mailly</t>
  </si>
  <si>
    <t>1</t>
  </si>
  <si>
    <t>8</t>
  </si>
  <si>
    <t>7</t>
  </si>
  <si>
    <t>5</t>
  </si>
  <si>
    <t>6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</si>
</sst>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FF0000"/>
      <name val="Microsoft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0" fillId="0" borderId="0" xfId="0" applyAlignment="1">
      <alignment vertical="center" wrapText="1"/>
    </xf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22" fontId="0" fillId="0" borderId="0" xfId="0" applyNumberFormat="1"/>
    <xf numFmtId="14" fontId="0" fillId="0" borderId="0" xfId="0" applyNumberFormat="1"/>
    <xf numFmtId="49" fontId="2" fillId="0" borderId="0" xfId="0" applyNumberFormat="1" applyFont="1"/>
    <xf numFmtId="49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8"/>
  <sheetViews>
    <sheetView workbookViewId="0">
      <selection activeCell="A2" sqref="A2:A8"/>
    </sheetView>
  </sheetViews>
  <sheetFormatPr defaultColWidth="11.42578125" defaultRowHeight="15"/>
  <cols>
    <col min="1" max="1" width="11.5703125" style="3"/>
    <col min="4" max="4" width="20.28515625" style="1" bestFit="1" customWidth="1"/>
    <col min="5" max="5" width="18.42578125" style="1" bestFit="1" customWidth="1"/>
    <col min="11" max="11" width="44.140625" customWidth="1"/>
    <col min="17" max="17" width="30.7109375" customWidth="1"/>
    <col min="18" max="18" width="23.140625" bestFit="1" customWidth="1"/>
  </cols>
  <sheetData>
    <row r="1" spans="1:29">
      <c r="A1" s="13" t="s">
        <v>0</v>
      </c>
      <c r="B1" s="13" t="s">
        <v>1</v>
      </c>
      <c r="C1" s="13" t="s">
        <v>2</v>
      </c>
      <c r="D1" s="14" t="s">
        <v>3</v>
      </c>
      <c r="E1" s="14" t="s">
        <v>4</v>
      </c>
      <c r="F1" s="13" t="s">
        <v>5</v>
      </c>
      <c r="G1" s="14" t="s">
        <v>6</v>
      </c>
      <c r="H1" s="14" t="s">
        <v>7</v>
      </c>
      <c r="I1" s="14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4" t="s">
        <v>18</v>
      </c>
      <c r="T1" s="13" t="s">
        <v>19</v>
      </c>
      <c r="U1" s="13" t="s">
        <v>20</v>
      </c>
      <c r="V1" s="13" t="s">
        <v>21</v>
      </c>
      <c r="W1" s="13" t="s">
        <v>22</v>
      </c>
      <c r="X1" s="13" t="s">
        <v>23</v>
      </c>
      <c r="Y1" s="14" t="s">
        <v>24</v>
      </c>
      <c r="Z1" s="13" t="s">
        <v>25</v>
      </c>
      <c r="AA1" s="13" t="s">
        <v>26</v>
      </c>
      <c r="AB1" s="14" t="s">
        <v>27</v>
      </c>
      <c r="AC1" s="14" t="s">
        <v>28</v>
      </c>
    </row>
    <row r="2" spans="1:29">
      <c r="A2" s="12" t="s">
        <v>77</v>
      </c>
      <c r="B2" s="12" t="s">
        <v>78</v>
      </c>
      <c r="C2" s="12"/>
      <c r="D2" s="15">
        <v>42068.456689814811</v>
      </c>
      <c r="E2" s="15">
        <v>42068.25</v>
      </c>
      <c r="F2" s="12" t="s">
        <v>75</v>
      </c>
      <c r="G2" s="11" t="s">
        <v>28</v>
      </c>
      <c r="H2" s="11">
        <v>6</v>
      </c>
      <c r="I2" s="11" t="s">
        <v>29</v>
      </c>
      <c r="J2" s="12" t="s">
        <v>48</v>
      </c>
      <c r="K2" s="12" t="s">
        <v>49</v>
      </c>
      <c r="L2" s="12" t="s">
        <v>50</v>
      </c>
      <c r="M2" s="12"/>
      <c r="N2" s="12"/>
      <c r="O2" s="12"/>
      <c r="P2" s="12"/>
      <c r="Q2" s="12" t="s">
        <v>35</v>
      </c>
      <c r="R2" s="12"/>
      <c r="S2" s="11" t="b">
        <v>0</v>
      </c>
      <c r="T2" s="12" t="s">
        <v>68</v>
      </c>
      <c r="U2" s="12" t="s">
        <v>46</v>
      </c>
      <c r="V2" s="12" t="s">
        <v>47</v>
      </c>
      <c r="W2" s="12" t="s">
        <v>32</v>
      </c>
      <c r="X2" s="12"/>
      <c r="Y2" s="11" t="s">
        <v>31</v>
      </c>
      <c r="Z2" s="12"/>
      <c r="AA2" s="12"/>
      <c r="AB2" s="11" t="b">
        <v>0</v>
      </c>
      <c r="AC2" s="11" t="b">
        <v>1</v>
      </c>
    </row>
    <row r="3" spans="1:29">
      <c r="A3" s="12" t="s">
        <v>79</v>
      </c>
      <c r="B3" s="12" t="s">
        <v>80</v>
      </c>
      <c r="C3" s="12"/>
      <c r="D3" s="15">
        <v>42068.443055555559</v>
      </c>
      <c r="E3" s="11"/>
      <c r="F3" s="12" t="s">
        <v>69</v>
      </c>
      <c r="G3" s="11" t="s">
        <v>37</v>
      </c>
      <c r="H3" s="11">
        <v>7</v>
      </c>
      <c r="I3" s="11" t="s">
        <v>29</v>
      </c>
      <c r="J3" s="12" t="s">
        <v>59</v>
      </c>
      <c r="K3" s="12" t="s">
        <v>60</v>
      </c>
      <c r="L3" s="12" t="s">
        <v>61</v>
      </c>
      <c r="M3" s="12"/>
      <c r="N3" s="12"/>
      <c r="O3" s="12"/>
      <c r="P3" s="12"/>
      <c r="Q3" s="12" t="s">
        <v>44</v>
      </c>
      <c r="R3" s="12" t="s">
        <v>40</v>
      </c>
      <c r="S3" s="11" t="b">
        <v>0</v>
      </c>
      <c r="T3" s="12" t="s">
        <v>45</v>
      </c>
      <c r="U3" s="12" t="s">
        <v>46</v>
      </c>
      <c r="V3" s="12" t="s">
        <v>47</v>
      </c>
      <c r="W3" s="12" t="s">
        <v>32</v>
      </c>
      <c r="X3" s="12"/>
      <c r="Y3" s="11" t="s">
        <v>31</v>
      </c>
      <c r="Z3" s="12"/>
      <c r="AA3" s="12"/>
      <c r="AB3" s="11" t="b">
        <v>0</v>
      </c>
      <c r="AC3" s="11" t="b">
        <v>1</v>
      </c>
    </row>
    <row r="4" spans="1:29">
      <c r="A4" s="12" t="s">
        <v>81</v>
      </c>
      <c r="B4" s="12" t="s">
        <v>82</v>
      </c>
      <c r="C4" s="12"/>
      <c r="D4" s="15">
        <v>42068.435810185183</v>
      </c>
      <c r="E4" s="15">
        <v>42069.166666666664</v>
      </c>
      <c r="F4" s="12" t="s">
        <v>75</v>
      </c>
      <c r="G4" s="11" t="s">
        <v>37</v>
      </c>
      <c r="H4" s="11">
        <v>10</v>
      </c>
      <c r="I4" s="11" t="s">
        <v>29</v>
      </c>
      <c r="J4" s="12" t="s">
        <v>59</v>
      </c>
      <c r="K4" s="12" t="s">
        <v>60</v>
      </c>
      <c r="L4" s="12" t="s">
        <v>61</v>
      </c>
      <c r="M4" s="12"/>
      <c r="N4" s="12"/>
      <c r="O4" s="12"/>
      <c r="P4" s="12"/>
      <c r="Q4" s="12" t="s">
        <v>44</v>
      </c>
      <c r="R4" s="12" t="s">
        <v>40</v>
      </c>
      <c r="S4" s="11" t="b">
        <v>0</v>
      </c>
      <c r="T4" s="12" t="s">
        <v>45</v>
      </c>
      <c r="U4" s="12" t="s">
        <v>46</v>
      </c>
      <c r="V4" s="12" t="s">
        <v>47</v>
      </c>
      <c r="W4" s="12" t="s">
        <v>32</v>
      </c>
      <c r="X4" s="12"/>
      <c r="Y4" s="11" t="s">
        <v>31</v>
      </c>
      <c r="Z4" s="12"/>
      <c r="AA4" s="12"/>
      <c r="AB4" s="11" t="b">
        <v>0</v>
      </c>
      <c r="AC4" s="11" t="b">
        <v>1</v>
      </c>
    </row>
    <row r="5" spans="1:29">
      <c r="A5" s="12" t="s">
        <v>83</v>
      </c>
      <c r="B5" s="12" t="s">
        <v>84</v>
      </c>
      <c r="C5" s="12"/>
      <c r="D5" s="15">
        <v>42068.426388888889</v>
      </c>
      <c r="E5" s="15">
        <v>42068.25</v>
      </c>
      <c r="F5" s="12" t="s">
        <v>75</v>
      </c>
      <c r="G5" s="11" t="s">
        <v>28</v>
      </c>
      <c r="H5" s="11">
        <v>6</v>
      </c>
      <c r="I5" s="11" t="s">
        <v>29</v>
      </c>
      <c r="J5" s="12" t="s">
        <v>48</v>
      </c>
      <c r="K5" s="12" t="s">
        <v>49</v>
      </c>
      <c r="L5" s="12" t="s">
        <v>50</v>
      </c>
      <c r="M5" s="12"/>
      <c r="N5" s="12"/>
      <c r="O5" s="12"/>
      <c r="P5" s="12"/>
      <c r="Q5" s="12" t="s">
        <v>35</v>
      </c>
      <c r="R5" s="12"/>
      <c r="S5" s="11" t="b">
        <v>0</v>
      </c>
      <c r="T5" s="12" t="s">
        <v>68</v>
      </c>
      <c r="U5" s="12" t="s">
        <v>46</v>
      </c>
      <c r="V5" s="12" t="s">
        <v>47</v>
      </c>
      <c r="W5" s="12" t="s">
        <v>32</v>
      </c>
      <c r="X5" s="12"/>
      <c r="Y5" s="11" t="s">
        <v>31</v>
      </c>
      <c r="Z5" s="12"/>
      <c r="AA5" s="12"/>
      <c r="AB5" s="11" t="b">
        <v>0</v>
      </c>
      <c r="AC5" s="11" t="b">
        <v>1</v>
      </c>
    </row>
    <row r="6" spans="1:29">
      <c r="A6" s="12" t="s">
        <v>85</v>
      </c>
      <c r="B6" s="12" t="s">
        <v>86</v>
      </c>
      <c r="C6" s="12"/>
      <c r="D6" s="15">
        <v>42068.405636574076</v>
      </c>
      <c r="E6" s="16">
        <v>42068</v>
      </c>
      <c r="F6" s="12" t="s">
        <v>75</v>
      </c>
      <c r="G6" s="11" t="s">
        <v>28</v>
      </c>
      <c r="H6" s="11">
        <v>0</v>
      </c>
      <c r="I6" s="11" t="s">
        <v>29</v>
      </c>
      <c r="J6" s="12" t="s">
        <v>48</v>
      </c>
      <c r="K6" s="12" t="s">
        <v>49</v>
      </c>
      <c r="L6" s="12" t="s">
        <v>50</v>
      </c>
      <c r="M6" s="12"/>
      <c r="N6" s="12"/>
      <c r="O6" s="12"/>
      <c r="P6" s="12"/>
      <c r="Q6" s="12" t="s">
        <v>35</v>
      </c>
      <c r="R6" s="12"/>
      <c r="S6" s="11" t="b">
        <v>0</v>
      </c>
      <c r="T6" s="12" t="s">
        <v>51</v>
      </c>
      <c r="U6" s="12" t="s">
        <v>46</v>
      </c>
      <c r="V6" s="12" t="s">
        <v>63</v>
      </c>
      <c r="W6" s="12" t="s">
        <v>30</v>
      </c>
      <c r="X6" s="12"/>
      <c r="Y6" s="11" t="s">
        <v>31</v>
      </c>
      <c r="Z6" s="12"/>
      <c r="AA6" s="12"/>
      <c r="AB6" s="11" t="b">
        <v>0</v>
      </c>
      <c r="AC6" s="11" t="b">
        <v>1</v>
      </c>
    </row>
    <row r="7" spans="1:29">
      <c r="A7" s="12" t="s">
        <v>87</v>
      </c>
      <c r="B7" s="12" t="s">
        <v>88</v>
      </c>
      <c r="C7" s="12"/>
      <c r="D7" s="15">
        <v>42068.343576388892</v>
      </c>
      <c r="E7" s="15">
        <v>42068.041666666664</v>
      </c>
      <c r="F7" s="12" t="s">
        <v>75</v>
      </c>
      <c r="G7" s="11" t="s">
        <v>28</v>
      </c>
      <c r="H7" s="11">
        <v>1</v>
      </c>
      <c r="I7" s="11" t="s">
        <v>38</v>
      </c>
      <c r="J7" s="12" t="s">
        <v>72</v>
      </c>
      <c r="K7" s="12" t="s">
        <v>73</v>
      </c>
      <c r="L7" s="12" t="s">
        <v>74</v>
      </c>
      <c r="M7" s="12"/>
      <c r="N7" s="12"/>
      <c r="O7" s="12"/>
      <c r="P7" s="12"/>
      <c r="Q7" s="12" t="s">
        <v>62</v>
      </c>
      <c r="R7" s="12" t="s">
        <v>39</v>
      </c>
      <c r="S7" s="11" t="b">
        <v>0</v>
      </c>
      <c r="T7" s="12" t="s">
        <v>36</v>
      </c>
      <c r="U7" s="12" t="s">
        <v>56</v>
      </c>
      <c r="V7" s="12" t="s">
        <v>58</v>
      </c>
      <c r="W7" s="12" t="s">
        <v>57</v>
      </c>
      <c r="X7" s="12"/>
      <c r="Y7" s="11" t="s">
        <v>31</v>
      </c>
      <c r="Z7" s="12"/>
      <c r="AA7" s="12"/>
      <c r="AB7" s="11" t="b">
        <v>0</v>
      </c>
      <c r="AC7" s="11" t="b">
        <v>1</v>
      </c>
    </row>
    <row r="8" spans="1:29">
      <c r="A8" s="12" t="s">
        <v>89</v>
      </c>
      <c r="B8" s="12" t="s">
        <v>90</v>
      </c>
      <c r="C8" s="12"/>
      <c r="D8" s="15">
        <v>42068.20275462963</v>
      </c>
      <c r="E8" s="16">
        <v>42071</v>
      </c>
      <c r="F8" s="12" t="s">
        <v>71</v>
      </c>
      <c r="G8" s="11" t="s">
        <v>42</v>
      </c>
      <c r="H8" s="11">
        <v>12</v>
      </c>
      <c r="I8" s="11" t="s">
        <v>29</v>
      </c>
      <c r="J8" s="12" t="s">
        <v>64</v>
      </c>
      <c r="K8" s="12" t="s">
        <v>65</v>
      </c>
      <c r="L8" s="12" t="s">
        <v>66</v>
      </c>
      <c r="M8" s="12"/>
      <c r="N8" s="12"/>
      <c r="O8" s="12"/>
      <c r="P8" s="12"/>
      <c r="Q8" s="12" t="s">
        <v>34</v>
      </c>
      <c r="R8" s="12" t="s">
        <v>33</v>
      </c>
      <c r="S8" s="11" t="b">
        <v>0</v>
      </c>
      <c r="T8" s="12" t="s">
        <v>68</v>
      </c>
      <c r="U8" s="12" t="s">
        <v>46</v>
      </c>
      <c r="V8" s="12" t="s">
        <v>47</v>
      </c>
      <c r="W8" s="12" t="s">
        <v>41</v>
      </c>
      <c r="X8" s="12" t="s">
        <v>52</v>
      </c>
      <c r="Y8" s="11" t="s">
        <v>43</v>
      </c>
      <c r="Z8" s="12"/>
      <c r="AA8" s="12"/>
      <c r="AB8" s="11" t="b">
        <v>0</v>
      </c>
      <c r="AC8" s="11" t="b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9"/>
  <sheetViews>
    <sheetView tabSelected="1" workbookViewId="0">
      <selection activeCell="D18" sqref="D17:D18"/>
    </sheetView>
  </sheetViews>
  <sheetFormatPr defaultColWidth="11.5703125" defaultRowHeight="15"/>
  <cols>
    <col min="1" max="1" width="20.7109375" style="18" customWidth="1"/>
    <col min="2" max="2" width="14.7109375" style="8" customWidth="1"/>
    <col min="3" max="3" width="7.5703125" style="9" customWidth="1"/>
    <col min="4" max="4" width="7" style="9" bestFit="1" customWidth="1"/>
    <col min="5" max="5" width="60.7109375" style="10" customWidth="1"/>
    <col min="6" max="6" width="35.28515625" style="10" customWidth="1"/>
    <col min="7" max="7" width="23" style="4" customWidth="1"/>
    <col min="8" max="16384" width="11.5703125" style="2"/>
  </cols>
  <sheetData>
    <row r="1" spans="1:7" s="5" customFormat="1" ht="23.45" customHeight="1">
      <c r="A1" s="7" t="s">
        <v>53</v>
      </c>
      <c r="B1" s="6" t="s">
        <v>67</v>
      </c>
      <c r="C1" s="7" t="s">
        <v>76</v>
      </c>
      <c r="D1" s="7" t="s">
        <v>54</v>
      </c>
      <c r="E1" s="5" t="s">
        <v>55</v>
      </c>
      <c r="F1" s="7" t="s">
        <v>11</v>
      </c>
      <c r="G1" s="7" t="s">
        <v>16</v>
      </c>
    </row>
    <row r="2" spans="1:7">
      <c r="A2" s="12" t="s">
        <v>91</v>
      </c>
      <c r="D2" s="12" t="s">
        <v>79</v>
      </c>
      <c r="E2" s="10" t="str">
        <f>VLOOKUP(D2,IVARA,2,FALSE)</f>
        <v>Support à la production/Dépannage     G.Blanchard</v>
      </c>
      <c r="G2" s="4" t="str">
        <f>VLOOKUP(D2,IVARA,17,FALSE)</f>
        <v>Chaîne 4</v>
      </c>
    </row>
    <row r="3" spans="1:7">
      <c r="A3" s="12" t="s">
        <v>70</v>
      </c>
      <c r="B3" s="8">
        <v>41680</v>
      </c>
      <c r="C3" s="9" t="s">
        <v>92</v>
      </c>
      <c r="D3" s="12" t="s">
        <v>81</v>
      </c>
      <c r="E3" s="10" t="str">
        <f>VLOOKUP(D3,IVARA,2,FALSE)</f>
        <v>Départ des lignes/dépannage     G.Blanchard</v>
      </c>
      <c r="F3" s="10" t="str">
        <f>VLOOKUP(D3,IVARA,12,FALSE)</f>
        <v>Soutireuse canettes - KHS M4</v>
      </c>
      <c r="G3" s="4" t="str">
        <f>VLOOKUP(D3,IVARA,17,FALSE)</f>
        <v>Chaîne 4</v>
      </c>
    </row>
    <row r="4" spans="1:7" ht="30">
      <c r="A4" s="17" t="s">
        <v>70</v>
      </c>
      <c r="B4" s="8">
        <v>41681</v>
      </c>
      <c r="C4" s="9" t="s">
        <v>92</v>
      </c>
      <c r="D4" s="12" t="s">
        <v>83</v>
      </c>
      <c r="E4" s="10" t="str">
        <f>VLOOKUP(D4,IVARA,2,FALSE)</f>
        <v>CM - MEC - M1  Rebuilt de la gate valve de remplissage caustique du compartiment #1</v>
      </c>
      <c r="F4" s="10" t="str">
        <f>VLOOKUP(D4,IVARA,12,FALSE)</f>
        <v>Laveuse bouteille  M1 (krones)</v>
      </c>
      <c r="G4" s="4" t="str">
        <f>VLOOKUP(D4,IVARA,17,FALSE)</f>
        <v>Chaîne 1</v>
      </c>
    </row>
    <row r="5" spans="1:7">
      <c r="A5" s="17" t="s">
        <v>70</v>
      </c>
      <c r="B5" s="8">
        <v>41682</v>
      </c>
      <c r="C5" s="9" t="s">
        <v>92</v>
      </c>
      <c r="D5" s="12" t="s">
        <v>85</v>
      </c>
      <c r="E5" s="10" t="str">
        <f>VLOOKUP(D5,IVARA,2,FALSE)</f>
        <v>CM - MEC - M1 Remplacer Gate Valve compartiment #3  et #4</v>
      </c>
      <c r="F5" s="10" t="str">
        <f>VLOOKUP(D5,IVARA,12,FALSE)</f>
        <v>Laveuse bouteille  M1 (krones)</v>
      </c>
      <c r="G5" s="4" t="str">
        <f>VLOOKUP(D5,IVARA,17,FALSE)</f>
        <v>Chaîne 1</v>
      </c>
    </row>
    <row r="6" spans="1:7" ht="30">
      <c r="A6" s="17" t="s">
        <v>70</v>
      </c>
      <c r="B6" s="8">
        <v>41680</v>
      </c>
      <c r="C6" s="9" t="s">
        <v>95</v>
      </c>
      <c r="D6" s="12" t="s">
        <v>77</v>
      </c>
      <c r="E6" s="10" t="str">
        <f>VLOOKUP(D6,IVARA,2,FALSE)</f>
        <v>CM - MEC - M1  Rebuilt de la gate valve de remplissage caustique du compartiment #2  #3  #4 .</v>
      </c>
      <c r="F6" s="10" t="str">
        <f>VLOOKUP(D6,IVARA,12,FALSE)</f>
        <v>Laveuse bouteille  M1 (krones)</v>
      </c>
      <c r="G6" s="4" t="str">
        <f>VLOOKUP(D6,IVARA,17,FALSE)</f>
        <v>Chaîne 1</v>
      </c>
    </row>
    <row r="7" spans="1:7">
      <c r="A7" s="12" t="s">
        <v>70</v>
      </c>
      <c r="B7" s="8">
        <v>41680</v>
      </c>
      <c r="C7" s="9" t="s">
        <v>96</v>
      </c>
      <c r="D7" s="12" t="s">
        <v>79</v>
      </c>
      <c r="E7" s="10" t="str">
        <f>VLOOKUP(D7,IVARA,2,FALSE)</f>
        <v>Support à la production/Dépannage     G.Blanchard</v>
      </c>
      <c r="G7" s="4" t="str">
        <f>VLOOKUP(D7,IVARA,17,FALSE)</f>
        <v>Chaîne 4</v>
      </c>
    </row>
    <row r="8" spans="1:7" ht="45">
      <c r="A8" s="12" t="s">
        <v>70</v>
      </c>
      <c r="B8" s="8">
        <v>41680</v>
      </c>
      <c r="C8" s="9" t="s">
        <v>94</v>
      </c>
      <c r="D8" s="12" t="s">
        <v>87</v>
      </c>
      <c r="E8" s="10" t="str">
        <f>VLOOKUP(D8,IVARA,2,FALSE)</f>
        <v>reservation de 8 siege de soupape papilon tuch pour soupape manuelle isolation a la sortie des réservoirs U1 a U9 et U13 pour réfection matrice</v>
      </c>
      <c r="F8" s="10" t="str">
        <f>VLOOKUP(D8,IVARA,12,FALSE)</f>
        <v>Réservoir à bière U-4</v>
      </c>
      <c r="G8" s="4" t="str">
        <f>VLOOKUP(D8,IVARA,17,FALSE)</f>
        <v>Fermentation</v>
      </c>
    </row>
    <row r="9" spans="1:7">
      <c r="A9" s="12" t="s">
        <v>70</v>
      </c>
      <c r="B9" s="8">
        <v>41680</v>
      </c>
      <c r="C9" s="9" t="s">
        <v>93</v>
      </c>
      <c r="D9" s="12" t="s">
        <v>89</v>
      </c>
      <c r="E9" s="10" t="str">
        <f>VLOOKUP(D9,IVARA,2,FALSE)</f>
        <v>Le moteur du tablier est lousse sur le shaft</v>
      </c>
      <c r="F9" s="10" t="str">
        <f>VLOOKUP(D9,IVARA,12,FALSE)</f>
        <v>Palettiseur 5C</v>
      </c>
      <c r="G9" s="4" t="str">
        <f>VLOOKUP(D9,IVARA,17,FALSE)</f>
        <v>Service technique</v>
      </c>
    </row>
  </sheetData>
  <sortState ref="A2:G9">
    <sortCondition ref="A2"/>
    <sortCondition ref="C2"/>
    <sortCondition ref="B2"/>
  </sortState>
  <printOptions horizontalCentered="1" gridLines="1"/>
  <pageMargins left="0" right="0" top="0.94488188976377963" bottom="0.74803149606299213" header="0.31496062992125984" footer="0.31496062992125984"/>
  <pageSetup paperSize="5" orientation="landscape" r:id="rId1"/>
  <headerFooter>
    <oddHeader>&amp;C&amp;"-,Gras"&amp;14Suivis des bons de travail</oddHeader>
    <oddFooter>&amp;CPage:  &amp;N&amp;R&amp;8&amp;Z&amp;F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#REF!</xm:f>
          </x14:formula1>
          <xm:sqref>A1:A1048576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BT ouvert IVARA PM</vt:lpstr>
      <vt:lpstr>Suivis BT Quotidien</vt:lpstr>
      <vt:lpstr>'BT ouvert IVARA PM'!_MailAutoSig</vt:lpstr>
      <vt:lpstr>IVARA</vt:lpstr>
      <vt:lpstr>'Suivis BT Quotidien'!Print_Titles</vt:lpstr>
    </vt:vector>
  </TitlesOfParts>
  <Company>Molson Coors Brewing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MCBC</dc:creator>
  <cp:lastModifiedBy>h2so4</cp:lastModifiedBy>
  <cp:lastPrinted>2015-02-26T18:41:09Z</cp:lastPrinted>
  <dcterms:created xsi:type="dcterms:W3CDTF">2013-02-22T13:53:18Z</dcterms:created>
  <dcterms:modified xsi:type="dcterms:W3CDTF">2015-03-06T17:10:21Z</dcterms:modified>
</cp:coreProperties>
</file>