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72" windowWidth="12120" windowHeight="9120" activeTab="2"/>
  </bookViews>
  <sheets>
    <sheet name="Feuil1" sheetId="3" r:id="rId1"/>
    <sheet name="Feuil2" sheetId="2" r:id="rId2"/>
    <sheet name="Feuil3" sheetId="1" r:id="rId3"/>
  </sheets>
  <definedNames>
    <definedName name="acompte">Feuil3!#REF!</definedName>
    <definedName name="cctannee">Feuil3!#REF!</definedName>
    <definedName name="cctpiece">Feuil3!#REF!</definedName>
    <definedName name="clicodef">Feuil3!#REF!</definedName>
    <definedName name="clicodel">Feuil3!#REF!</definedName>
    <definedName name="clicpvillef">Feuil3!#REF!</definedName>
    <definedName name="clicpvillel">Feuil3!#REF!</definedName>
    <definedName name="clinomf">Feuil3!#REF!</definedName>
    <definedName name="clinoml">Feuil3!#REF!</definedName>
    <definedName name="clirue1f">Feuil3!#REF!</definedName>
    <definedName name="clirue1l">Feuil3!#REF!</definedName>
    <definedName name="clirue2f">Feuil3!#REF!</definedName>
    <definedName name="clirue2l">Feuil3!#REF!</definedName>
    <definedName name="clirue3f">Feuil3!#REF!</definedName>
    <definedName name="clirue3l">Feuil3!#REF!</definedName>
    <definedName name="debut">Feuil3!#REF!</definedName>
    <definedName name="depfda">Feuil3!#REF!</definedName>
    <definedName name="devcode">Feuil3!#REF!</definedName>
    <definedName name="IInsérer">#REF!</definedName>
    <definedName name="Insérer">#REF!</definedName>
    <definedName name="Macro1">#REF!</definedName>
    <definedName name="Macro18">#REF!</definedName>
    <definedName name="Macro2">#REF!</definedName>
    <definedName name="Macro3">#REF!</definedName>
    <definedName name="Macro4">#REF!</definedName>
    <definedName name="paynomf">Feuil3!#REF!</definedName>
    <definedName name="paynoml">Feuil3!#REF!</definedName>
    <definedName name="_xlnm.Print_Titles" localSheetId="2">Feuil3!#REF!</definedName>
    <definedName name="_xlnm.Recorder">#REF!</definedName>
    <definedName name="socfda">Feuil3!#REF!</definedName>
    <definedName name="total_ht">Feuil3!#REF!</definedName>
    <definedName name="total_ttc">Feuil3!#REF!</definedName>
    <definedName name="total_tva">Feuil3!#REF!</definedName>
    <definedName name="toto">#REF!</definedName>
    <definedName name="tvataux">Feuil3!#REF!</definedName>
    <definedName name="typecde">Feuil3!#REF!</definedName>
  </definedNames>
  <calcPr calcId="125725"/>
</workbook>
</file>

<file path=xl/calcChain.xml><?xml version="1.0" encoding="utf-8"?>
<calcChain xmlns="http://schemas.openxmlformats.org/spreadsheetml/2006/main">
  <c r="J227" i="1"/>
  <c r="J226"/>
  <c r="J225"/>
  <c r="J224"/>
  <c r="J223"/>
  <c r="R205"/>
  <c r="L205"/>
  <c r="J205"/>
  <c r="H205"/>
  <c r="C205"/>
  <c r="R201"/>
  <c r="L201"/>
  <c r="J201"/>
  <c r="H201"/>
  <c r="C201"/>
  <c r="R197"/>
  <c r="L197"/>
  <c r="J197"/>
  <c r="H197"/>
  <c r="C197"/>
  <c r="R193"/>
  <c r="L193"/>
  <c r="J193"/>
  <c r="H193"/>
  <c r="C193"/>
  <c r="R189"/>
  <c r="L189"/>
  <c r="J189"/>
  <c r="H189"/>
  <c r="C189"/>
  <c r="R185"/>
  <c r="L185"/>
  <c r="J185"/>
  <c r="H185"/>
  <c r="C185"/>
  <c r="R181"/>
  <c r="L181"/>
  <c r="J181"/>
  <c r="H181"/>
  <c r="C181"/>
  <c r="R177"/>
  <c r="L177"/>
  <c r="J177"/>
  <c r="H177"/>
  <c r="C177"/>
  <c r="R173"/>
  <c r="L173"/>
  <c r="J173"/>
  <c r="H173"/>
  <c r="C173"/>
  <c r="R169"/>
  <c r="L169"/>
  <c r="J169"/>
  <c r="H169"/>
  <c r="C169"/>
  <c r="R165"/>
  <c r="L165"/>
  <c r="J165"/>
  <c r="H165"/>
  <c r="C165"/>
  <c r="R161"/>
  <c r="L161"/>
  <c r="J161"/>
  <c r="H161"/>
  <c r="C161"/>
  <c r="R157"/>
  <c r="L157"/>
  <c r="J157"/>
  <c r="H157"/>
  <c r="C157"/>
  <c r="R153"/>
  <c r="L153"/>
  <c r="J153"/>
  <c r="H153"/>
  <c r="C153"/>
  <c r="R149"/>
  <c r="L149"/>
  <c r="J149"/>
  <c r="H149"/>
  <c r="C149"/>
  <c r="R145"/>
  <c r="L145"/>
  <c r="J145"/>
  <c r="H145"/>
  <c r="C145"/>
  <c r="R141"/>
  <c r="L141"/>
  <c r="J141"/>
  <c r="H141"/>
  <c r="C141"/>
  <c r="R137"/>
  <c r="L137"/>
  <c r="J137"/>
  <c r="H137"/>
  <c r="C137"/>
  <c r="R133"/>
  <c r="L133"/>
  <c r="J133"/>
  <c r="H133"/>
  <c r="C133"/>
  <c r="R129"/>
  <c r="L129"/>
  <c r="J129"/>
  <c r="H129"/>
  <c r="C129"/>
  <c r="R125"/>
  <c r="L125"/>
  <c r="J125"/>
  <c r="H125"/>
  <c r="C125"/>
  <c r="R121"/>
  <c r="L121"/>
  <c r="J121"/>
  <c r="H121"/>
  <c r="C121"/>
  <c r="R117"/>
  <c r="L117"/>
  <c r="J117"/>
  <c r="H117"/>
  <c r="C117"/>
  <c r="R113"/>
  <c r="L113"/>
  <c r="J113"/>
  <c r="H113"/>
  <c r="C113"/>
  <c r="R109"/>
  <c r="L109"/>
  <c r="J109"/>
  <c r="H109"/>
  <c r="C109"/>
  <c r="R105"/>
  <c r="L105"/>
  <c r="J105"/>
  <c r="H105"/>
  <c r="C105"/>
  <c r="R101"/>
  <c r="L101"/>
  <c r="J101"/>
  <c r="H101"/>
  <c r="C101"/>
  <c r="R97"/>
  <c r="L97"/>
  <c r="J97"/>
  <c r="H97"/>
  <c r="C97"/>
  <c r="R93"/>
  <c r="L93"/>
  <c r="J93"/>
  <c r="H93"/>
  <c r="C93"/>
  <c r="R89"/>
  <c r="L89"/>
  <c r="J89"/>
  <c r="H89"/>
  <c r="C89"/>
  <c r="R85"/>
  <c r="L85"/>
  <c r="J85"/>
  <c r="H85"/>
  <c r="C85"/>
  <c r="R81"/>
  <c r="L81"/>
  <c r="J81"/>
  <c r="H81"/>
  <c r="C81"/>
  <c r="R77"/>
  <c r="L77"/>
  <c r="J77"/>
  <c r="H77"/>
  <c r="C77"/>
  <c r="R73"/>
  <c r="L73"/>
  <c r="J73"/>
  <c r="H73"/>
  <c r="C73"/>
  <c r="R69"/>
  <c r="L69"/>
  <c r="J69"/>
  <c r="H69"/>
  <c r="C69"/>
  <c r="R65"/>
  <c r="L65"/>
  <c r="J65"/>
  <c r="H65"/>
  <c r="C65"/>
  <c r="R61"/>
  <c r="L61"/>
  <c r="J61"/>
  <c r="H61"/>
  <c r="C61"/>
  <c r="R57"/>
  <c r="L57"/>
  <c r="J57"/>
  <c r="H57"/>
  <c r="C57"/>
  <c r="R53"/>
  <c r="L53"/>
  <c r="J53"/>
  <c r="H53"/>
  <c r="C53"/>
  <c r="R49"/>
  <c r="L49"/>
  <c r="J49"/>
  <c r="H49"/>
  <c r="C49"/>
  <c r="R45"/>
  <c r="L45"/>
  <c r="J45"/>
  <c r="H45"/>
  <c r="C45"/>
  <c r="R41"/>
  <c r="L41"/>
  <c r="J41"/>
  <c r="H41"/>
  <c r="C41"/>
  <c r="R37"/>
  <c r="L37"/>
  <c r="J37"/>
  <c r="H37"/>
  <c r="C37"/>
  <c r="R33"/>
  <c r="L33"/>
  <c r="J33"/>
  <c r="H33"/>
  <c r="C33"/>
  <c r="R29"/>
  <c r="L29"/>
  <c r="J29"/>
  <c r="H29"/>
  <c r="C29"/>
  <c r="C25"/>
  <c r="L25" s="1"/>
  <c r="R25"/>
  <c r="J25"/>
  <c r="H25"/>
  <c r="E2"/>
  <c r="L5" i="2"/>
  <c r="D5"/>
  <c r="J223" i="3" l="1"/>
  <c r="J224" s="1"/>
  <c r="D2"/>
  <c r="E12" i="2"/>
  <c r="E11"/>
  <c r="E10"/>
  <c r="E9"/>
  <c r="E8"/>
  <c r="J226" i="3" l="1"/>
  <c r="B5" i="2"/>
  <c r="F5"/>
</calcChain>
</file>

<file path=xl/sharedStrings.xml><?xml version="1.0" encoding="utf-8"?>
<sst xmlns="http://schemas.openxmlformats.org/spreadsheetml/2006/main" count="797" uniqueCount="140">
  <si>
    <t>/</t>
  </si>
  <si>
    <t>Adresse de livraison</t>
  </si>
  <si>
    <t>Adresse de facturation</t>
  </si>
  <si>
    <t>Nb colis</t>
  </si>
  <si>
    <t>Désignation</t>
  </si>
  <si>
    <t>Mil</t>
  </si>
  <si>
    <t>Vol.  unité</t>
  </si>
  <si>
    <t>UF</t>
  </si>
  <si>
    <t>FDA société</t>
  </si>
  <si>
    <t>FDA dépôt</t>
  </si>
  <si>
    <t>GENEVE 26 - SUISSE</t>
  </si>
  <si>
    <t>B.P. 783</t>
  </si>
  <si>
    <t>CH LES ROUILLERES (10027520102)</t>
  </si>
  <si>
    <t>cl</t>
  </si>
  <si>
    <t>BORDEAUX ROUGE</t>
  </si>
  <si>
    <t>CART 6X75BX LRD EV CRD EAN MED</t>
  </si>
  <si>
    <t>CH. MARJOSSE (10117220067)</t>
  </si>
  <si>
    <t>C COU.12X75LD T. A  LOGO FE</t>
  </si>
  <si>
    <t>CHATEAU ROCHER LIDEYRE (11100420071)</t>
  </si>
  <si>
    <t>COTE DE BORDEAUX-CASTILLON</t>
  </si>
  <si>
    <t>CHATEAU GRAND MEZIERES (11109320083)</t>
  </si>
  <si>
    <t>C6X75BX LD EVOL-CLA ACQ GENCOD</t>
  </si>
  <si>
    <t>CHATEAU DAMANIEU (19000320103)</t>
  </si>
  <si>
    <t>COTES DE BORDEAUX</t>
  </si>
  <si>
    <t>CART 6X75BX LD EVOL CRD GENCOD</t>
  </si>
  <si>
    <t>CH LAFITTE MARCELIN (19000920103)</t>
  </si>
  <si>
    <t>C6X75BX EVOL-CLAS ACQ EAN+CASI</t>
  </si>
  <si>
    <t>CH.HAUTE SAUVETAT CUV.PRESTIGE (11625120071)</t>
  </si>
  <si>
    <t>1ERES COTES DE BLAYE ROUGE</t>
  </si>
  <si>
    <t>C+CAS 6X75BX LD ACQ EAN MEDAIL</t>
  </si>
  <si>
    <t>CHATEAU GUIRAUD CHEVAL BLANC (11801720071)</t>
  </si>
  <si>
    <t>COTES DE BOURG</t>
  </si>
  <si>
    <t>CH MENOTA CUV MONTGAREDE (12018820103)</t>
  </si>
  <si>
    <t>GRAVES ROUGE</t>
  </si>
  <si>
    <t>CHATEAU PEYRAT (12102220081)</t>
  </si>
  <si>
    <t>GRAVES BLANC</t>
  </si>
  <si>
    <t>C6X75 BX LDTRAD CRD GENC MEDAI</t>
  </si>
  <si>
    <t>CHATEAU CLOS DU MOULIN (12716620071)</t>
  </si>
  <si>
    <t>MEDOC</t>
  </si>
  <si>
    <t>CH.BELLEVUE CUV.CLOS BELLEVUE (12722720081)</t>
  </si>
  <si>
    <t>CHATEAU LAFON "CUVEE CLASSIC" (12819020061)</t>
  </si>
  <si>
    <t>HAUT-MEDOC</t>
  </si>
  <si>
    <t>CART 6X75 BX TRAD ACQ EAN+CASI</t>
  </si>
  <si>
    <t>AMIRAL DE BEYCHEVELLE (13204120087)</t>
  </si>
  <si>
    <t>SAINT-JULIEN</t>
  </si>
  <si>
    <t>BOIS 6X75 ACQ GENCOD EXTERIEU</t>
  </si>
  <si>
    <t>CH. ANTHONIC (13302320087)</t>
  </si>
  <si>
    <t>MOULIS</t>
  </si>
  <si>
    <t>C6X75BX CRD COUCH EAN PROPRIET</t>
  </si>
  <si>
    <t>CH MOULIN BLANC LA CHAPELLE (13506720061)</t>
  </si>
  <si>
    <t>MONTAGNE - ST EMILION</t>
  </si>
  <si>
    <t>CHATEAU GUERIN BELLEVUE (13915120071)</t>
  </si>
  <si>
    <t>ST EMILION</t>
  </si>
  <si>
    <t>VIEUX CHATEAU PEREY  (14019120071)</t>
  </si>
  <si>
    <t>ST EMILION GD CRU</t>
  </si>
  <si>
    <t>CH PIERREFITTE CUVEE DE MALTE (14112620091)</t>
  </si>
  <si>
    <t>LALANDE DE POMEROL</t>
  </si>
  <si>
    <t>CABERNET SAUV GRAPPE FRANCE (73000520109)</t>
  </si>
  <si>
    <t>VIN FRANCE RGE SSIG CEP.CABSV</t>
  </si>
  <si>
    <t>CLOS LABORIE (13007820082)</t>
  </si>
  <si>
    <t>MARGAUX</t>
  </si>
  <si>
    <t>C12X75 BX 460 ACQ GENCOD+CASIE</t>
  </si>
  <si>
    <t>LES ALLEES DE CANTEMERLE (12811820067)</t>
  </si>
  <si>
    <t>CART 6X75 BX COUCHE STD CRD</t>
  </si>
  <si>
    <t>CHEVALIER DE RAUZAN GASSIES  (13007420067)</t>
  </si>
  <si>
    <t>CART 6X75 BX CRD COUCHE GENCOD</t>
  </si>
  <si>
    <t>CH. FLEUR CARDINALE (14013420047)</t>
  </si>
  <si>
    <t xml:space="preserve">BOIS12X75BX A PRIM SANS L. FE </t>
  </si>
  <si>
    <t>SECOND LA FLEUR (13924320047)</t>
  </si>
  <si>
    <t xml:space="preserve">CARTCOU 12X75 BX LD CRD </t>
  </si>
  <si>
    <t>CH. MAUCAILLOU (13301120077)</t>
  </si>
  <si>
    <t>BOIS 12X75 BX ACQ PRIM LOGO FE</t>
  </si>
  <si>
    <t>CH. BRANAIRE-DUCRU (13201420057)</t>
  </si>
  <si>
    <t>LE SEUIL DE MAZEYRES (14205520097)</t>
  </si>
  <si>
    <t>POMEROL</t>
  </si>
  <si>
    <t>CART COUCHE 6X75 BX TRADCRD FE</t>
  </si>
  <si>
    <t>CH. LAROZE (14000120067)</t>
  </si>
  <si>
    <t>CHATEAU FONTANA (10024420081)</t>
  </si>
  <si>
    <t>CHATEAU BEL AIR CD (10154220103)</t>
  </si>
  <si>
    <t>CART 6X75BX ECOVA ACQ GENCOD</t>
  </si>
  <si>
    <t>CH DU RAGON (10753420101)</t>
  </si>
  <si>
    <t>BORDEAUX SUPERIEUR ROUGE</t>
  </si>
  <si>
    <t>CHATEAU VIEUX VERDOT (13926420081)</t>
  </si>
  <si>
    <t>CH. LYNCH-MOUSSAS (13400420077)</t>
  </si>
  <si>
    <t>PAUILLAC</t>
  </si>
  <si>
    <t>BOIS 12X75 BX ACQ</t>
  </si>
  <si>
    <t>CH.FLEUR DE LISSE CV.MINVIELLE (13926820101)</t>
  </si>
  <si>
    <t>CH LAFFITTE CARCASSET (13101320091)</t>
  </si>
  <si>
    <t>SAINT - ESTEPHE</t>
  </si>
  <si>
    <t>CH BEL AIR  (10154220113)</t>
  </si>
  <si>
    <t>CART 6X75BX L+G ACQ EAN+CASIE</t>
  </si>
  <si>
    <t>CH DARTIGUES (10732520111)</t>
  </si>
  <si>
    <t>C6X75 BX400 CRD EAN SS INT</t>
  </si>
  <si>
    <t>CH FONDARZAC (10752820111)</t>
  </si>
  <si>
    <t>CART 6X75 BX EVOL CRD + CASIER</t>
  </si>
  <si>
    <t>ROYAL BLANC 11%VOL (70012899993)</t>
  </si>
  <si>
    <t>VIN BLANC DE FRANCE SS IG</t>
  </si>
  <si>
    <t>CART 6X75BX ALL ACQ GENCOD</t>
  </si>
  <si>
    <t>ROYAL VDT ROUGE 11.5%VOL (70408299993)</t>
  </si>
  <si>
    <t>VIN ROUGE DE FRANCE SS IG</t>
  </si>
  <si>
    <t>CH ROQUECAVE (10754120103)</t>
  </si>
  <si>
    <t>CART 6X75BX ALLEGEE CRD GENCOD</t>
  </si>
  <si>
    <t>N FRAIS DE PORT ET ACCESSOIRES</t>
  </si>
  <si>
    <t>REMISE SUR FACTURE</t>
  </si>
  <si>
    <t>REFERENCE COMMANDE : BC 1676</t>
  </si>
  <si>
    <t/>
  </si>
  <si>
    <t xml:space="preserve">                   *** ORIGINE FRANCAISE ***</t>
  </si>
  <si>
    <t xml:space="preserve">             *** CERTIFIE CONFORME ET VERITABLE ***</t>
  </si>
  <si>
    <t>NBR COLIS : / VOLUME :  M3/ POIDS :  KG</t>
  </si>
  <si>
    <t>Exonération de TVA - art 262-Ter 1 du DGCI</t>
  </si>
  <si>
    <t>Echéances (CHEQUE) :</t>
  </si>
  <si>
    <t xml:space="preserve">      16262.22      Le 30/11/2013   (100.00%  à 90 jours  net)</t>
  </si>
  <si>
    <t>SWITZERL</t>
  </si>
  <si>
    <t>COMMANDE</t>
  </si>
  <si>
    <t>Nb Blles p/case</t>
  </si>
  <si>
    <t>Total Blles</t>
  </si>
  <si>
    <t>Net Weight p/case</t>
  </si>
  <si>
    <t>Gross Weight p/case</t>
  </si>
  <si>
    <t>Total Net Weight</t>
  </si>
  <si>
    <t>Total Gross Weight</t>
  </si>
  <si>
    <t>Volume p/case</t>
  </si>
  <si>
    <t>Total Volume</t>
  </si>
  <si>
    <t>kg</t>
  </si>
  <si>
    <t>m3</t>
  </si>
  <si>
    <t>Total Bottles</t>
  </si>
  <si>
    <t>Total Colis</t>
  </si>
  <si>
    <t>colis</t>
  </si>
  <si>
    <t>Lg   cde</t>
  </si>
  <si>
    <t>Degré</t>
  </si>
  <si>
    <t>Qté    facturée</t>
  </si>
  <si>
    <t>Prix NET H.T.</t>
  </si>
  <si>
    <t>Montant NET H.T.</t>
  </si>
  <si>
    <t>TOTAL H.T.</t>
  </si>
  <si>
    <t>Tous les montants sont exprimés en</t>
  </si>
  <si>
    <t>EUR</t>
  </si>
  <si>
    <t>TOTAL TVA</t>
  </si>
  <si>
    <t>ACOMPTE</t>
  </si>
  <si>
    <t>NET A PAYER</t>
  </si>
  <si>
    <t>xxx</t>
  </si>
  <si>
    <t>xxxx</t>
  </si>
</sst>
</file>

<file path=xl/styles.xml><?xml version="1.0" encoding="utf-8"?>
<styleSheet xmlns="http://schemas.openxmlformats.org/spreadsheetml/2006/main">
  <numFmts count="5">
    <numFmt numFmtId="164" formatCode="_-* #,##0.00\ _F_-;\-* #,##0.00\ _F_-;_-* &quot;-&quot;??\ _F_-;_-@_-"/>
    <numFmt numFmtId="165" formatCode="0.000"/>
    <numFmt numFmtId="166" formatCode="#,##0.00_ ;\-#,##0.00\ "/>
    <numFmt numFmtId="167" formatCode="0.0000000"/>
    <numFmt numFmtId="168" formatCode="0.00000"/>
  </numFmts>
  <fonts count="15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i/>
      <u/>
      <sz val="10"/>
      <name val="Arial"/>
      <family val="2"/>
    </font>
    <font>
      <b/>
      <i/>
      <sz val="6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/>
    <xf numFmtId="0" fontId="11" fillId="0" borderId="0" xfId="0" applyFont="1"/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Continuous"/>
    </xf>
    <xf numFmtId="0" fontId="6" fillId="0" borderId="0" xfId="0" applyFont="1" applyAlignment="1"/>
    <xf numFmtId="0" fontId="10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3" fillId="0" borderId="4" xfId="0" applyFont="1" applyBorder="1" applyAlignment="1">
      <alignment horizontal="left"/>
    </xf>
    <xf numFmtId="4" fontId="13" fillId="0" borderId="5" xfId="0" applyNumberFormat="1" applyFont="1" applyBorder="1" applyAlignment="1">
      <alignment horizontal="centerContinuous"/>
    </xf>
    <xf numFmtId="4" fontId="13" fillId="2" borderId="6" xfId="0" applyNumberFormat="1" applyFont="1" applyFill="1" applyBorder="1"/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left"/>
    </xf>
    <xf numFmtId="0" fontId="13" fillId="0" borderId="8" xfId="0" applyFont="1" applyBorder="1"/>
    <xf numFmtId="0" fontId="13" fillId="0" borderId="9" xfId="0" applyFont="1" applyBorder="1" applyAlignment="1">
      <alignment horizontal="center"/>
    </xf>
    <xf numFmtId="4" fontId="13" fillId="2" borderId="10" xfId="0" applyNumberFormat="1" applyFont="1" applyFill="1" applyBorder="1"/>
    <xf numFmtId="0" fontId="12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center"/>
    </xf>
    <xf numFmtId="166" fontId="12" fillId="0" borderId="0" xfId="1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4" fontId="12" fillId="0" borderId="12" xfId="1" applyNumberFormat="1" applyFont="1" applyBorder="1"/>
    <xf numFmtId="0" fontId="12" fillId="0" borderId="13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165" fontId="12" fillId="0" borderId="8" xfId="0" applyNumberFormat="1" applyFont="1" applyBorder="1" applyAlignment="1">
      <alignment horizontal="center"/>
    </xf>
    <xf numFmtId="166" fontId="12" fillId="0" borderId="8" xfId="1" applyNumberFormat="1" applyFont="1" applyBorder="1" applyAlignment="1">
      <alignment horizontal="center"/>
    </xf>
    <xf numFmtId="0" fontId="13" fillId="0" borderId="15" xfId="0" applyFont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165" fontId="0" fillId="2" borderId="1" xfId="0" applyNumberFormat="1" applyFill="1" applyBorder="1" applyAlignment="1">
      <alignment horizontal="center" vertical="center" wrapText="1"/>
    </xf>
    <xf numFmtId="165" fontId="12" fillId="0" borderId="0" xfId="1" applyNumberFormat="1" applyFont="1" applyBorder="1"/>
    <xf numFmtId="165" fontId="12" fillId="0" borderId="8" xfId="1" applyNumberFormat="1" applyFont="1" applyBorder="1"/>
    <xf numFmtId="0" fontId="6" fillId="0" borderId="0" xfId="0" applyFont="1" applyAlignment="1">
      <alignment horizontal="centerContinuous" wrapText="1"/>
    </xf>
    <xf numFmtId="49" fontId="12" fillId="0" borderId="0" xfId="0" applyNumberFormat="1" applyFont="1" applyBorder="1"/>
    <xf numFmtId="49" fontId="12" fillId="0" borderId="8" xfId="0" applyNumberFormat="1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 vertical="center"/>
    </xf>
    <xf numFmtId="165" fontId="0" fillId="2" borderId="16" xfId="0" applyNumberForma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165" fontId="12" fillId="0" borderId="3" xfId="1" applyNumberFormat="1" applyFont="1" applyBorder="1"/>
    <xf numFmtId="4" fontId="12" fillId="0" borderId="17" xfId="1" applyNumberFormat="1" applyFont="1" applyBorder="1"/>
    <xf numFmtId="2" fontId="12" fillId="0" borderId="0" xfId="0" applyNumberFormat="1" applyFont="1" applyBorder="1" applyAlignment="1">
      <alignment horizontal="center"/>
    </xf>
    <xf numFmtId="2" fontId="12" fillId="0" borderId="0" xfId="1" applyNumberFormat="1" applyFont="1" applyBorder="1"/>
    <xf numFmtId="167" fontId="12" fillId="0" borderId="0" xfId="1" applyNumberFormat="1" applyFont="1" applyBorder="1"/>
    <xf numFmtId="168" fontId="12" fillId="0" borderId="0" xfId="1" applyNumberFormat="1" applyFont="1" applyBorder="1"/>
    <xf numFmtId="0" fontId="13" fillId="0" borderId="18" xfId="0" applyFont="1" applyBorder="1" applyAlignment="1">
      <alignment horizontal="left"/>
    </xf>
    <xf numFmtId="0" fontId="13" fillId="0" borderId="0" xfId="0" applyFont="1" applyBorder="1"/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4" fontId="13" fillId="2" borderId="21" xfId="0" applyNumberFormat="1" applyFont="1" applyFill="1" applyBorder="1"/>
    <xf numFmtId="4" fontId="13" fillId="0" borderId="15" xfId="0" applyNumberFormat="1" applyFont="1" applyBorder="1" applyAlignment="1">
      <alignment horizontal="centerContinuous"/>
    </xf>
    <xf numFmtId="0" fontId="13" fillId="0" borderId="1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5" fillId="2" borderId="25" xfId="0" applyFont="1" applyFill="1" applyBorder="1" applyAlignment="1">
      <alignment horizontal="center" vertical="center" wrapText="1"/>
    </xf>
    <xf numFmtId="4" fontId="12" fillId="0" borderId="14" xfId="1" applyNumberFormat="1" applyFont="1" applyBorder="1"/>
    <xf numFmtId="0" fontId="13" fillId="0" borderId="26" xfId="0" applyFont="1" applyBorder="1" applyAlignment="1">
      <alignment horizontal="left"/>
    </xf>
    <xf numFmtId="0" fontId="13" fillId="0" borderId="3" xfId="0" applyFont="1" applyBorder="1"/>
    <xf numFmtId="0" fontId="13" fillId="0" borderId="27" xfId="0" applyFont="1" applyBorder="1" applyAlignment="1">
      <alignment horizontal="center"/>
    </xf>
    <xf numFmtId="4" fontId="13" fillId="2" borderId="28" xfId="0" applyNumberFormat="1" applyFont="1" applyFill="1" applyBorder="1"/>
    <xf numFmtId="0" fontId="0" fillId="0" borderId="0" xfId="0" applyAlignment="1">
      <alignment horizontal="right"/>
    </xf>
    <xf numFmtId="0" fontId="13" fillId="0" borderId="11" xfId="0" applyFont="1" applyBorder="1" applyAlignment="1">
      <alignment horizontal="right"/>
    </xf>
    <xf numFmtId="0" fontId="13" fillId="0" borderId="12" xfId="0" applyFont="1" applyBorder="1" applyAlignment="1">
      <alignment horizontal="right"/>
    </xf>
    <xf numFmtId="0" fontId="13" fillId="0" borderId="15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13" xfId="0" applyFont="1" applyBorder="1" applyAlignment="1">
      <alignment horizontal="right"/>
    </xf>
    <xf numFmtId="0" fontId="13" fillId="0" borderId="14" xfId="0" applyFont="1" applyBorder="1" applyAlignment="1">
      <alignment horizontal="right"/>
    </xf>
    <xf numFmtId="0" fontId="13" fillId="0" borderId="24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2" fontId="13" fillId="0" borderId="18" xfId="0" applyNumberFormat="1" applyFont="1" applyBorder="1" applyAlignment="1">
      <alignment horizontal="right"/>
    </xf>
    <xf numFmtId="2" fontId="13" fillId="0" borderId="20" xfId="0" applyNumberFormat="1" applyFont="1" applyBorder="1" applyAlignment="1">
      <alignment horizontal="right"/>
    </xf>
    <xf numFmtId="0" fontId="13" fillId="0" borderId="19" xfId="0" applyFont="1" applyBorder="1" applyAlignment="1">
      <alignment horizontal="left"/>
    </xf>
    <xf numFmtId="0" fontId="13" fillId="0" borderId="20" xfId="0" applyFont="1" applyBorder="1" applyAlignment="1">
      <alignment horizontal="left"/>
    </xf>
    <xf numFmtId="4" fontId="13" fillId="0" borderId="4" xfId="0" applyNumberFormat="1" applyFont="1" applyBorder="1" applyAlignment="1">
      <alignment horizontal="right"/>
    </xf>
    <xf numFmtId="4" fontId="13" fillId="0" borderId="5" xfId="0" applyNumberFormat="1" applyFont="1" applyBorder="1" applyAlignment="1">
      <alignment horizontal="right"/>
    </xf>
    <xf numFmtId="4" fontId="13" fillId="0" borderId="15" xfId="0" applyNumberFormat="1" applyFont="1" applyBorder="1" applyAlignment="1">
      <alignment horizontal="left"/>
    </xf>
    <xf numFmtId="4" fontId="13" fillId="0" borderId="5" xfId="0" applyNumberFormat="1" applyFont="1" applyBorder="1" applyAlignment="1">
      <alignment horizontal="left"/>
    </xf>
    <xf numFmtId="168" fontId="13" fillId="0" borderId="22" xfId="0" applyNumberFormat="1" applyFont="1" applyBorder="1" applyAlignment="1">
      <alignment horizontal="right"/>
    </xf>
    <xf numFmtId="168" fontId="13" fillId="0" borderId="23" xfId="0" applyNumberFormat="1" applyFont="1" applyBorder="1" applyAlignment="1">
      <alignment horizontal="right"/>
    </xf>
    <xf numFmtId="0" fontId="12" fillId="0" borderId="29" xfId="0" applyFont="1" applyBorder="1" applyAlignment="1">
      <alignment horizontal="center"/>
    </xf>
    <xf numFmtId="49" fontId="12" fillId="0" borderId="29" xfId="0" applyNumberFormat="1" applyFont="1" applyBorder="1"/>
    <xf numFmtId="165" fontId="12" fillId="0" borderId="29" xfId="0" applyNumberFormat="1" applyFont="1" applyBorder="1" applyAlignment="1">
      <alignment horizontal="center"/>
    </xf>
    <xf numFmtId="166" fontId="12" fillId="0" borderId="29" xfId="1" applyNumberFormat="1" applyFont="1" applyBorder="1" applyAlignment="1">
      <alignment horizontal="center"/>
    </xf>
    <xf numFmtId="165" fontId="12" fillId="0" borderId="29" xfId="1" applyNumberFormat="1" applyFont="1" applyBorder="1"/>
    <xf numFmtId="0" fontId="12" fillId="0" borderId="29" xfId="0" applyFont="1" applyBorder="1"/>
    <xf numFmtId="4" fontId="12" fillId="0" borderId="30" xfId="1" applyNumberFormat="1" applyFont="1" applyBorder="1"/>
    <xf numFmtId="4" fontId="12" fillId="0" borderId="31" xfId="1" applyNumberFormat="1" applyFont="1" applyBorder="1"/>
    <xf numFmtId="0" fontId="12" fillId="0" borderId="31" xfId="0" applyFont="1" applyBorder="1"/>
    <xf numFmtId="0" fontId="12" fillId="0" borderId="32" xfId="0" applyFont="1" applyBorder="1"/>
    <xf numFmtId="4" fontId="12" fillId="0" borderId="0" xfId="1" applyNumberFormat="1" applyFont="1" applyBorder="1"/>
    <xf numFmtId="4" fontId="12" fillId="0" borderId="29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26"/>
  <sheetViews>
    <sheetView workbookViewId="0">
      <selection activeCell="D2" sqref="D2"/>
    </sheetView>
  </sheetViews>
  <sheetFormatPr defaultColWidth="11.5546875" defaultRowHeight="13.2"/>
  <cols>
    <col min="1" max="1" width="4" customWidth="1"/>
    <col min="2" max="2" width="6.88671875" customWidth="1"/>
    <col min="3" max="3" width="36.33203125" customWidth="1"/>
    <col min="4" max="4" width="5" style="3" customWidth="1"/>
    <col min="5" max="5" width="6.6640625" customWidth="1"/>
    <col min="6" max="6" width="6.88671875" customWidth="1"/>
    <col min="7" max="7" width="6.109375" customWidth="1"/>
    <col min="8" max="8" width="7.44140625" customWidth="1"/>
    <col min="9" max="9" width="10.5546875" customWidth="1"/>
    <col min="10" max="10" width="14.44140625" customWidth="1"/>
  </cols>
  <sheetData>
    <row r="1" spans="1:10" ht="21">
      <c r="A1" s="22"/>
      <c r="B1" s="22"/>
      <c r="C1" s="22"/>
      <c r="D1" s="9"/>
    </row>
    <row r="2" spans="1:10" ht="15.6">
      <c r="A2" s="23"/>
      <c r="B2" s="23"/>
      <c r="C2" s="23"/>
      <c r="D2" s="7" t="str">
        <f ca="1">CONCATENATE("FACTURE du ",DAY(TODAY()),"/",MONTH(TODAY()),"/",YEAR(TODAY()))</f>
        <v>FACTURE du 16/9/2013</v>
      </c>
      <c r="J2" s="8"/>
    </row>
    <row r="3" spans="1:10">
      <c r="A3" s="24"/>
      <c r="B3" s="24"/>
      <c r="C3" s="24"/>
      <c r="D3" s="5"/>
    </row>
    <row r="4" spans="1:10">
      <c r="A4" s="25"/>
      <c r="B4" s="25"/>
      <c r="C4" s="25"/>
      <c r="D4" s="13" t="s">
        <v>113</v>
      </c>
      <c r="F4" s="44" t="s">
        <v>138</v>
      </c>
      <c r="G4" s="45" t="s">
        <v>0</v>
      </c>
      <c r="H4" s="46">
        <v>2013</v>
      </c>
    </row>
    <row r="5" spans="1:10" ht="9" customHeight="1">
      <c r="A5" s="18"/>
      <c r="B5" s="18"/>
      <c r="C5" s="18"/>
      <c r="D5" s="13"/>
      <c r="F5" s="2"/>
      <c r="G5" s="3"/>
      <c r="H5" s="11"/>
    </row>
    <row r="6" spans="1:10" ht="9" customHeight="1">
      <c r="A6" s="55"/>
      <c r="B6" s="20"/>
      <c r="C6" s="20"/>
      <c r="D6" s="15"/>
    </row>
    <row r="7" spans="1:10" ht="9" customHeight="1">
      <c r="A7" s="55"/>
      <c r="B7" s="20"/>
      <c r="C7" s="20"/>
      <c r="D7" s="15"/>
    </row>
    <row r="8" spans="1:10" ht="12.75" customHeight="1">
      <c r="A8" s="50"/>
      <c r="B8" s="20"/>
      <c r="C8" s="21"/>
      <c r="D8" s="54" t="s">
        <v>8</v>
      </c>
      <c r="G8" s="53" t="s">
        <v>9</v>
      </c>
    </row>
    <row r="9" spans="1:10" ht="12.75" customHeight="1">
      <c r="A9" s="18"/>
      <c r="B9" s="20"/>
      <c r="C9" s="21"/>
    </row>
    <row r="10" spans="1:10" ht="12.75" customHeight="1">
      <c r="A10" s="18"/>
      <c r="B10" s="20"/>
      <c r="C10" s="21"/>
      <c r="D10" s="15"/>
    </row>
    <row r="11" spans="1:10" ht="12.75" customHeight="1">
      <c r="A11" s="18"/>
      <c r="B11" s="20"/>
      <c r="C11" s="21"/>
      <c r="D11" s="15"/>
    </row>
    <row r="12" spans="1:10" ht="12.75" customHeight="1">
      <c r="A12" s="18"/>
      <c r="B12" s="21"/>
      <c r="C12" s="21"/>
    </row>
    <row r="13" spans="1:10" ht="12.75" customHeight="1">
      <c r="A13" s="19"/>
    </row>
    <row r="14" spans="1:10">
      <c r="B14" s="12" t="s">
        <v>1</v>
      </c>
      <c r="F14" s="12" t="s">
        <v>2</v>
      </c>
    </row>
    <row r="16" spans="1:10">
      <c r="B16" s="10">
        <v>211312</v>
      </c>
      <c r="C16" s="1"/>
      <c r="D16" s="4"/>
      <c r="F16" s="10">
        <v>104986</v>
      </c>
      <c r="G16" s="1"/>
    </row>
    <row r="17" spans="1:10">
      <c r="B17" s="11"/>
      <c r="C17" t="s">
        <v>11</v>
      </c>
      <c r="F17" s="11"/>
    </row>
    <row r="18" spans="1:10">
      <c r="B18" s="11"/>
      <c r="F18" s="11"/>
    </row>
    <row r="19" spans="1:10">
      <c r="B19" s="11"/>
      <c r="F19" s="11"/>
    </row>
    <row r="20" spans="1:10">
      <c r="B20" s="11"/>
      <c r="F20" s="11"/>
      <c r="G20" t="s">
        <v>10</v>
      </c>
    </row>
    <row r="21" spans="1:10">
      <c r="B21" s="11"/>
      <c r="F21" s="11"/>
      <c r="G21" t="s">
        <v>112</v>
      </c>
    </row>
    <row r="22" spans="1:10" ht="13.8" thickBot="1"/>
    <row r="23" spans="1:10" s="6" customFormat="1" ht="29.25" customHeight="1" thickBot="1">
      <c r="A23" s="72" t="s">
        <v>127</v>
      </c>
      <c r="B23" s="16" t="s">
        <v>3</v>
      </c>
      <c r="C23" s="16" t="s">
        <v>4</v>
      </c>
      <c r="D23" s="16" t="s">
        <v>5</v>
      </c>
      <c r="E23" s="16" t="s">
        <v>6</v>
      </c>
      <c r="F23" s="16" t="s">
        <v>128</v>
      </c>
      <c r="G23" s="16" t="s">
        <v>7</v>
      </c>
      <c r="H23" s="16" t="s">
        <v>129</v>
      </c>
      <c r="I23" s="47" t="s">
        <v>130</v>
      </c>
      <c r="J23" s="17" t="s">
        <v>131</v>
      </c>
    </row>
    <row r="24" spans="1:10" s="14" customFormat="1" ht="11.4">
      <c r="A24" s="37"/>
      <c r="B24" s="34"/>
      <c r="C24" s="51"/>
      <c r="D24" s="34"/>
      <c r="E24" s="35"/>
      <c r="F24" s="36"/>
      <c r="G24" s="34"/>
      <c r="H24" s="34"/>
      <c r="I24" s="48"/>
      <c r="J24" s="38"/>
    </row>
    <row r="25" spans="1:10" s="14" customFormat="1" ht="11.4">
      <c r="A25" s="37">
        <v>2</v>
      </c>
      <c r="B25" s="34">
        <v>12</v>
      </c>
      <c r="C25" s="51" t="s">
        <v>12</v>
      </c>
      <c r="D25" s="34">
        <v>2010</v>
      </c>
      <c r="E25" s="35">
        <v>0.75</v>
      </c>
      <c r="F25" s="36">
        <v>13.5</v>
      </c>
      <c r="G25" s="34" t="s">
        <v>13</v>
      </c>
      <c r="H25" s="34">
        <v>72</v>
      </c>
      <c r="I25" s="48" t="s">
        <v>139</v>
      </c>
      <c r="J25" s="38" t="s">
        <v>139</v>
      </c>
    </row>
    <row r="26" spans="1:10" s="14" customFormat="1" ht="11.4">
      <c r="A26" s="37"/>
      <c r="B26" s="34"/>
      <c r="C26" s="51" t="s">
        <v>14</v>
      </c>
      <c r="D26" s="34"/>
      <c r="E26" s="35"/>
      <c r="F26" s="36"/>
      <c r="G26" s="34"/>
      <c r="H26" s="34"/>
      <c r="I26" s="48"/>
      <c r="J26" s="38"/>
    </row>
    <row r="27" spans="1:10" s="14" customFormat="1" ht="11.4">
      <c r="A27" s="37"/>
      <c r="B27" s="34"/>
      <c r="C27" s="51" t="s">
        <v>15</v>
      </c>
      <c r="D27" s="34"/>
      <c r="E27" s="35"/>
      <c r="F27" s="36"/>
      <c r="G27" s="34"/>
      <c r="H27" s="34"/>
      <c r="I27" s="48"/>
      <c r="J27" s="38"/>
    </row>
    <row r="28" spans="1:10" s="14" customFormat="1" ht="11.4">
      <c r="A28" s="37"/>
      <c r="B28" s="34"/>
      <c r="C28" s="51"/>
      <c r="D28" s="34"/>
      <c r="E28" s="35"/>
      <c r="F28" s="36"/>
      <c r="G28" s="34"/>
      <c r="H28" s="34"/>
      <c r="I28" s="48"/>
      <c r="J28" s="38"/>
    </row>
    <row r="29" spans="1:10" s="14" customFormat="1" ht="11.4">
      <c r="A29" s="37">
        <v>3</v>
      </c>
      <c r="B29" s="34">
        <v>4</v>
      </c>
      <c r="C29" s="51" t="s">
        <v>16</v>
      </c>
      <c r="D29" s="34">
        <v>2006</v>
      </c>
      <c r="E29" s="35">
        <v>0.75</v>
      </c>
      <c r="F29" s="36">
        <v>13.5</v>
      </c>
      <c r="G29" s="34" t="s">
        <v>13</v>
      </c>
      <c r="H29" s="34">
        <v>48</v>
      </c>
      <c r="I29" s="48" t="s">
        <v>139</v>
      </c>
      <c r="J29" s="38" t="s">
        <v>139</v>
      </c>
    </row>
    <row r="30" spans="1:10" s="14" customFormat="1" ht="11.4">
      <c r="A30" s="37"/>
      <c r="B30" s="34"/>
      <c r="C30" s="51" t="s">
        <v>14</v>
      </c>
      <c r="D30" s="34"/>
      <c r="E30" s="35"/>
      <c r="F30" s="36"/>
      <c r="G30" s="34"/>
      <c r="H30" s="34"/>
      <c r="I30" s="48"/>
      <c r="J30" s="38"/>
    </row>
    <row r="31" spans="1:10" s="14" customFormat="1" ht="11.4">
      <c r="A31" s="37"/>
      <c r="B31" s="34"/>
      <c r="C31" s="51" t="s">
        <v>17</v>
      </c>
      <c r="D31" s="34"/>
      <c r="E31" s="35"/>
      <c r="F31" s="36"/>
      <c r="G31" s="34"/>
      <c r="H31" s="34"/>
      <c r="I31" s="48"/>
      <c r="J31" s="38"/>
    </row>
    <row r="32" spans="1:10" s="14" customFormat="1" ht="11.4">
      <c r="A32" s="37"/>
      <c r="B32" s="34"/>
      <c r="C32" s="51"/>
      <c r="D32" s="34"/>
      <c r="E32" s="35"/>
      <c r="F32" s="36"/>
      <c r="G32" s="34"/>
      <c r="H32" s="34"/>
      <c r="I32" s="48"/>
      <c r="J32" s="38"/>
    </row>
    <row r="33" spans="1:10" s="14" customFormat="1" ht="11.4">
      <c r="A33" s="37">
        <v>5</v>
      </c>
      <c r="B33" s="34">
        <v>8</v>
      </c>
      <c r="C33" s="51" t="s">
        <v>18</v>
      </c>
      <c r="D33" s="34">
        <v>2007</v>
      </c>
      <c r="E33" s="35">
        <v>0.75</v>
      </c>
      <c r="F33" s="36">
        <v>13</v>
      </c>
      <c r="G33" s="34" t="s">
        <v>13</v>
      </c>
      <c r="H33" s="34">
        <v>48</v>
      </c>
      <c r="I33" s="48" t="s">
        <v>139</v>
      </c>
      <c r="J33" s="38" t="s">
        <v>139</v>
      </c>
    </row>
    <row r="34" spans="1:10" s="14" customFormat="1" ht="11.4">
      <c r="A34" s="37"/>
      <c r="B34" s="34"/>
      <c r="C34" s="51" t="s">
        <v>19</v>
      </c>
      <c r="D34" s="34"/>
      <c r="E34" s="35"/>
      <c r="F34" s="36"/>
      <c r="G34" s="34"/>
      <c r="H34" s="34"/>
      <c r="I34" s="48"/>
      <c r="J34" s="38"/>
    </row>
    <row r="35" spans="1:10" s="14" customFormat="1" ht="11.4">
      <c r="A35" s="37"/>
      <c r="B35" s="34"/>
      <c r="C35" s="51" t="s">
        <v>15</v>
      </c>
      <c r="D35" s="34"/>
      <c r="E35" s="35"/>
      <c r="F35" s="36"/>
      <c r="G35" s="34"/>
      <c r="H35" s="34"/>
      <c r="I35" s="48"/>
      <c r="J35" s="38"/>
    </row>
    <row r="36" spans="1:10" s="14" customFormat="1" ht="11.4">
      <c r="A36" s="37"/>
      <c r="B36" s="34"/>
      <c r="C36" s="51"/>
      <c r="D36" s="34"/>
      <c r="E36" s="35"/>
      <c r="F36" s="36"/>
      <c r="G36" s="34"/>
      <c r="H36" s="34"/>
      <c r="I36" s="48"/>
      <c r="J36" s="38"/>
    </row>
    <row r="37" spans="1:10" s="14" customFormat="1" ht="11.4">
      <c r="A37" s="37">
        <v>6</v>
      </c>
      <c r="B37" s="34">
        <v>11</v>
      </c>
      <c r="C37" s="51" t="s">
        <v>20</v>
      </c>
      <c r="D37" s="34">
        <v>2008</v>
      </c>
      <c r="E37" s="35">
        <v>0.75</v>
      </c>
      <c r="F37" s="36">
        <v>12</v>
      </c>
      <c r="G37" s="34" t="s">
        <v>13</v>
      </c>
      <c r="H37" s="34">
        <v>66</v>
      </c>
      <c r="I37" s="48" t="s">
        <v>139</v>
      </c>
      <c r="J37" s="38" t="s">
        <v>139</v>
      </c>
    </row>
    <row r="38" spans="1:10" s="14" customFormat="1" ht="11.4">
      <c r="A38" s="37"/>
      <c r="B38" s="34"/>
      <c r="C38" s="51" t="s">
        <v>19</v>
      </c>
      <c r="D38" s="34"/>
      <c r="E38" s="35"/>
      <c r="F38" s="36"/>
      <c r="G38" s="34"/>
      <c r="H38" s="34"/>
      <c r="I38" s="48"/>
      <c r="J38" s="38"/>
    </row>
    <row r="39" spans="1:10" s="14" customFormat="1" ht="11.4">
      <c r="A39" s="37"/>
      <c r="B39" s="34"/>
      <c r="C39" s="51" t="s">
        <v>21</v>
      </c>
      <c r="D39" s="34"/>
      <c r="E39" s="35"/>
      <c r="F39" s="36"/>
      <c r="G39" s="34"/>
      <c r="H39" s="34"/>
      <c r="I39" s="48"/>
      <c r="J39" s="38"/>
    </row>
    <row r="40" spans="1:10" s="14" customFormat="1" ht="11.4">
      <c r="A40" s="37"/>
      <c r="B40" s="34"/>
      <c r="C40" s="51"/>
      <c r="D40" s="34"/>
      <c r="E40" s="35"/>
      <c r="F40" s="36"/>
      <c r="G40" s="34"/>
      <c r="H40" s="34"/>
      <c r="I40" s="48"/>
      <c r="J40" s="38"/>
    </row>
    <row r="41" spans="1:10" s="14" customFormat="1" ht="11.4">
      <c r="A41" s="37">
        <v>7</v>
      </c>
      <c r="B41" s="34">
        <v>8</v>
      </c>
      <c r="C41" s="51" t="s">
        <v>22</v>
      </c>
      <c r="D41" s="34">
        <v>2010</v>
      </c>
      <c r="E41" s="35">
        <v>0.75</v>
      </c>
      <c r="F41" s="36">
        <v>13.5</v>
      </c>
      <c r="G41" s="34" t="s">
        <v>13</v>
      </c>
      <c r="H41" s="34">
        <v>48</v>
      </c>
      <c r="I41" s="48" t="s">
        <v>139</v>
      </c>
      <c r="J41" s="38" t="s">
        <v>139</v>
      </c>
    </row>
    <row r="42" spans="1:10" s="14" customFormat="1" ht="11.4">
      <c r="A42" s="37"/>
      <c r="B42" s="34"/>
      <c r="C42" s="51" t="s">
        <v>23</v>
      </c>
      <c r="D42" s="34"/>
      <c r="E42" s="35"/>
      <c r="F42" s="36"/>
      <c r="G42" s="34"/>
      <c r="H42" s="34"/>
      <c r="I42" s="48"/>
      <c r="J42" s="38"/>
    </row>
    <row r="43" spans="1:10" s="14" customFormat="1" ht="11.4">
      <c r="A43" s="37"/>
      <c r="B43" s="34"/>
      <c r="C43" s="51" t="s">
        <v>24</v>
      </c>
      <c r="D43" s="34"/>
      <c r="E43" s="35"/>
      <c r="F43" s="36"/>
      <c r="G43" s="34"/>
      <c r="H43" s="34"/>
      <c r="I43" s="48"/>
      <c r="J43" s="38"/>
    </row>
    <row r="44" spans="1:10" s="14" customFormat="1" ht="11.4">
      <c r="A44" s="37"/>
      <c r="B44" s="34"/>
      <c r="C44" s="51"/>
      <c r="D44" s="34"/>
      <c r="E44" s="35"/>
      <c r="F44" s="36"/>
      <c r="G44" s="34"/>
      <c r="H44" s="34"/>
      <c r="I44" s="48"/>
      <c r="J44" s="38"/>
    </row>
    <row r="45" spans="1:10" s="14" customFormat="1" ht="11.4">
      <c r="A45" s="37">
        <v>8</v>
      </c>
      <c r="B45" s="34">
        <v>8</v>
      </c>
      <c r="C45" s="51" t="s">
        <v>25</v>
      </c>
      <c r="D45" s="34">
        <v>2010</v>
      </c>
      <c r="E45" s="35">
        <v>0.75</v>
      </c>
      <c r="F45" s="36">
        <v>12</v>
      </c>
      <c r="G45" s="34" t="s">
        <v>13</v>
      </c>
      <c r="H45" s="34">
        <v>48</v>
      </c>
      <c r="I45" s="48" t="s">
        <v>139</v>
      </c>
      <c r="J45" s="38" t="s">
        <v>139</v>
      </c>
    </row>
    <row r="46" spans="1:10" s="14" customFormat="1" ht="11.4">
      <c r="A46" s="37"/>
      <c r="B46" s="34"/>
      <c r="C46" s="51" t="s">
        <v>23</v>
      </c>
      <c r="D46" s="34"/>
      <c r="E46" s="35"/>
      <c r="F46" s="36"/>
      <c r="G46" s="34"/>
      <c r="H46" s="34"/>
      <c r="I46" s="48"/>
      <c r="J46" s="38"/>
    </row>
    <row r="47" spans="1:10" s="14" customFormat="1" ht="11.4">
      <c r="A47" s="37"/>
      <c r="B47" s="34"/>
      <c r="C47" s="51" t="s">
        <v>26</v>
      </c>
      <c r="D47" s="34"/>
      <c r="E47" s="35"/>
      <c r="F47" s="36"/>
      <c r="G47" s="34"/>
      <c r="H47" s="34"/>
      <c r="I47" s="48"/>
      <c r="J47" s="38"/>
    </row>
    <row r="48" spans="1:10" s="14" customFormat="1" ht="11.4">
      <c r="A48" s="37"/>
      <c r="B48" s="34"/>
      <c r="C48" s="51"/>
      <c r="D48" s="34"/>
      <c r="E48" s="35"/>
      <c r="F48" s="36"/>
      <c r="G48" s="34"/>
      <c r="H48" s="34"/>
      <c r="I48" s="48"/>
      <c r="J48" s="38"/>
    </row>
    <row r="49" spans="1:10" s="14" customFormat="1" ht="11.4">
      <c r="A49" s="37">
        <v>9</v>
      </c>
      <c r="B49" s="34">
        <v>8</v>
      </c>
      <c r="C49" s="51" t="s">
        <v>27</v>
      </c>
      <c r="D49" s="34">
        <v>2007</v>
      </c>
      <c r="E49" s="35">
        <v>0.75</v>
      </c>
      <c r="F49" s="36">
        <v>13</v>
      </c>
      <c r="G49" s="34" t="s">
        <v>13</v>
      </c>
      <c r="H49" s="34">
        <v>48</v>
      </c>
      <c r="I49" s="48" t="s">
        <v>139</v>
      </c>
      <c r="J49" s="38" t="s">
        <v>139</v>
      </c>
    </row>
    <row r="50" spans="1:10" s="14" customFormat="1" ht="11.4">
      <c r="A50" s="37"/>
      <c r="B50" s="34"/>
      <c r="C50" s="51" t="s">
        <v>28</v>
      </c>
      <c r="D50" s="34"/>
      <c r="E50" s="35"/>
      <c r="F50" s="36"/>
      <c r="G50" s="34"/>
      <c r="H50" s="34"/>
      <c r="I50" s="48"/>
      <c r="J50" s="38"/>
    </row>
    <row r="51" spans="1:10" s="14" customFormat="1" ht="11.4">
      <c r="A51" s="37"/>
      <c r="B51" s="34"/>
      <c r="C51" s="51" t="s">
        <v>29</v>
      </c>
      <c r="D51" s="34"/>
      <c r="E51" s="35"/>
      <c r="F51" s="36"/>
      <c r="G51" s="34"/>
      <c r="H51" s="34"/>
      <c r="I51" s="48"/>
      <c r="J51" s="38"/>
    </row>
    <row r="52" spans="1:10" s="14" customFormat="1" ht="11.4">
      <c r="A52" s="37"/>
      <c r="B52" s="34"/>
      <c r="C52" s="51"/>
      <c r="D52" s="34"/>
      <c r="E52" s="35"/>
      <c r="F52" s="36"/>
      <c r="G52" s="34"/>
      <c r="H52" s="34"/>
      <c r="I52" s="48"/>
      <c r="J52" s="38"/>
    </row>
    <row r="53" spans="1:10" s="14" customFormat="1" ht="11.4">
      <c r="A53" s="37">
        <v>11</v>
      </c>
      <c r="B53" s="34">
        <v>8</v>
      </c>
      <c r="C53" s="51" t="s">
        <v>30</v>
      </c>
      <c r="D53" s="34">
        <v>2007</v>
      </c>
      <c r="E53" s="35">
        <v>0.75</v>
      </c>
      <c r="F53" s="36">
        <v>12.5</v>
      </c>
      <c r="G53" s="34" t="s">
        <v>13</v>
      </c>
      <c r="H53" s="34">
        <v>48</v>
      </c>
      <c r="I53" s="48" t="s">
        <v>139</v>
      </c>
      <c r="J53" s="38" t="s">
        <v>139</v>
      </c>
    </row>
    <row r="54" spans="1:10" s="14" customFormat="1" ht="11.4">
      <c r="A54" s="37"/>
      <c r="B54" s="34"/>
      <c r="C54" s="51" t="s">
        <v>31</v>
      </c>
      <c r="D54" s="34"/>
      <c r="E54" s="35"/>
      <c r="F54" s="36"/>
      <c r="G54" s="34"/>
      <c r="H54" s="34"/>
      <c r="I54" s="48"/>
      <c r="J54" s="38"/>
    </row>
    <row r="55" spans="1:10" s="14" customFormat="1" ht="11.4">
      <c r="A55" s="37"/>
      <c r="B55" s="34"/>
      <c r="C55" s="51" t="s">
        <v>21</v>
      </c>
      <c r="D55" s="34"/>
      <c r="E55" s="35"/>
      <c r="F55" s="36"/>
      <c r="G55" s="34"/>
      <c r="H55" s="34"/>
      <c r="I55" s="48"/>
      <c r="J55" s="38"/>
    </row>
    <row r="56" spans="1:10" s="14" customFormat="1" ht="11.4">
      <c r="A56" s="37"/>
      <c r="B56" s="34"/>
      <c r="C56" s="51"/>
      <c r="D56" s="34"/>
      <c r="E56" s="35"/>
      <c r="F56" s="36"/>
      <c r="G56" s="34"/>
      <c r="H56" s="34"/>
      <c r="I56" s="48"/>
      <c r="J56" s="38"/>
    </row>
    <row r="57" spans="1:10" s="14" customFormat="1" ht="11.4">
      <c r="A57" s="37">
        <v>12</v>
      </c>
      <c r="B57" s="34">
        <v>16</v>
      </c>
      <c r="C57" s="51" t="s">
        <v>32</v>
      </c>
      <c r="D57" s="34">
        <v>2010</v>
      </c>
      <c r="E57" s="35">
        <v>0.75</v>
      </c>
      <c r="F57" s="36">
        <v>13</v>
      </c>
      <c r="G57" s="34" t="s">
        <v>13</v>
      </c>
      <c r="H57" s="34">
        <v>96</v>
      </c>
      <c r="I57" s="48" t="s">
        <v>139</v>
      </c>
      <c r="J57" s="38" t="s">
        <v>139</v>
      </c>
    </row>
    <row r="58" spans="1:10" s="14" customFormat="1" ht="11.4">
      <c r="A58" s="37"/>
      <c r="B58" s="34"/>
      <c r="C58" s="51" t="s">
        <v>33</v>
      </c>
      <c r="D58" s="34"/>
      <c r="E58" s="35"/>
      <c r="F58" s="36"/>
      <c r="G58" s="34"/>
      <c r="H58" s="34"/>
      <c r="I58" s="48"/>
      <c r="J58" s="38"/>
    </row>
    <row r="59" spans="1:10" s="14" customFormat="1" ht="11.4">
      <c r="A59" s="37"/>
      <c r="B59" s="34"/>
      <c r="C59" s="51" t="s">
        <v>24</v>
      </c>
      <c r="D59" s="34"/>
      <c r="E59" s="35"/>
      <c r="F59" s="36"/>
      <c r="G59" s="34"/>
      <c r="H59" s="34"/>
      <c r="I59" s="48"/>
      <c r="J59" s="38"/>
    </row>
    <row r="60" spans="1:10" s="14" customFormat="1" ht="11.4">
      <c r="A60" s="37"/>
      <c r="B60" s="34"/>
      <c r="C60" s="51"/>
      <c r="D60" s="34"/>
      <c r="E60" s="35"/>
      <c r="F60" s="36"/>
      <c r="G60" s="34"/>
      <c r="H60" s="34"/>
      <c r="I60" s="48"/>
      <c r="J60" s="38"/>
    </row>
    <row r="61" spans="1:10" s="14" customFormat="1" ht="11.4">
      <c r="A61" s="37">
        <v>13</v>
      </c>
      <c r="B61" s="34">
        <v>16</v>
      </c>
      <c r="C61" s="51" t="s">
        <v>34</v>
      </c>
      <c r="D61" s="34">
        <v>2008</v>
      </c>
      <c r="E61" s="35">
        <v>0.75</v>
      </c>
      <c r="F61" s="36">
        <v>12.5</v>
      </c>
      <c r="G61" s="34" t="s">
        <v>13</v>
      </c>
      <c r="H61" s="34">
        <v>96</v>
      </c>
      <c r="I61" s="48" t="s">
        <v>139</v>
      </c>
      <c r="J61" s="38" t="s">
        <v>139</v>
      </c>
    </row>
    <row r="62" spans="1:10" s="14" customFormat="1" ht="11.4">
      <c r="A62" s="37"/>
      <c r="B62" s="34"/>
      <c r="C62" s="51" t="s">
        <v>35</v>
      </c>
      <c r="D62" s="34"/>
      <c r="E62" s="35"/>
      <c r="F62" s="36"/>
      <c r="G62" s="34"/>
      <c r="H62" s="34"/>
      <c r="I62" s="48"/>
      <c r="J62" s="38"/>
    </row>
    <row r="63" spans="1:10" s="14" customFormat="1" ht="11.4">
      <c r="A63" s="37"/>
      <c r="B63" s="34"/>
      <c r="C63" s="51" t="s">
        <v>36</v>
      </c>
      <c r="D63" s="34"/>
      <c r="E63" s="35"/>
      <c r="F63" s="36"/>
      <c r="G63" s="34"/>
      <c r="H63" s="34"/>
      <c r="I63" s="48"/>
      <c r="J63" s="38"/>
    </row>
    <row r="64" spans="1:10" s="14" customFormat="1" ht="11.4">
      <c r="A64" s="37"/>
      <c r="B64" s="34"/>
      <c r="C64" s="51"/>
      <c r="D64" s="34"/>
      <c r="E64" s="35"/>
      <c r="F64" s="36"/>
      <c r="G64" s="34"/>
      <c r="H64" s="34"/>
      <c r="I64" s="48"/>
      <c r="J64" s="38"/>
    </row>
    <row r="65" spans="1:10" s="14" customFormat="1" ht="11.4">
      <c r="A65" s="37">
        <v>14</v>
      </c>
      <c r="B65" s="34">
        <v>16</v>
      </c>
      <c r="C65" s="51" t="s">
        <v>37</v>
      </c>
      <c r="D65" s="34">
        <v>2007</v>
      </c>
      <c r="E65" s="35">
        <v>0.75</v>
      </c>
      <c r="F65" s="36">
        <v>12</v>
      </c>
      <c r="G65" s="34" t="s">
        <v>13</v>
      </c>
      <c r="H65" s="34">
        <v>96</v>
      </c>
      <c r="I65" s="48" t="s">
        <v>139</v>
      </c>
      <c r="J65" s="38" t="s">
        <v>139</v>
      </c>
    </row>
    <row r="66" spans="1:10" s="14" customFormat="1" ht="11.4">
      <c r="A66" s="37"/>
      <c r="B66" s="34"/>
      <c r="C66" s="51" t="s">
        <v>38</v>
      </c>
      <c r="D66" s="34"/>
      <c r="E66" s="35"/>
      <c r="F66" s="36"/>
      <c r="G66" s="34"/>
      <c r="H66" s="34"/>
      <c r="I66" s="48"/>
      <c r="J66" s="38"/>
    </row>
    <row r="67" spans="1:10" s="14" customFormat="1" ht="11.4">
      <c r="A67" s="37"/>
      <c r="B67" s="34"/>
      <c r="C67" s="51" t="s">
        <v>24</v>
      </c>
      <c r="D67" s="34"/>
      <c r="E67" s="35"/>
      <c r="F67" s="36"/>
      <c r="G67" s="34"/>
      <c r="H67" s="34"/>
      <c r="I67" s="48"/>
      <c r="J67" s="38"/>
    </row>
    <row r="68" spans="1:10" s="14" customFormat="1" ht="11.4">
      <c r="A68" s="37"/>
      <c r="B68" s="34"/>
      <c r="C68" s="51"/>
      <c r="D68" s="34"/>
      <c r="E68" s="35"/>
      <c r="F68" s="36"/>
      <c r="G68" s="34"/>
      <c r="H68" s="34"/>
      <c r="I68" s="48"/>
      <c r="J68" s="38"/>
    </row>
    <row r="69" spans="1:10" s="14" customFormat="1" ht="11.4">
      <c r="A69" s="37">
        <v>15</v>
      </c>
      <c r="B69" s="34">
        <v>26</v>
      </c>
      <c r="C69" s="51" t="s">
        <v>39</v>
      </c>
      <c r="D69" s="34">
        <v>2008</v>
      </c>
      <c r="E69" s="35">
        <v>0.75</v>
      </c>
      <c r="F69" s="36">
        <v>12.5</v>
      </c>
      <c r="G69" s="34" t="s">
        <v>13</v>
      </c>
      <c r="H69" s="34">
        <v>156</v>
      </c>
      <c r="I69" s="48" t="s">
        <v>139</v>
      </c>
      <c r="J69" s="38" t="s">
        <v>139</v>
      </c>
    </row>
    <row r="70" spans="1:10" s="14" customFormat="1" ht="11.4">
      <c r="A70" s="37"/>
      <c r="B70" s="34"/>
      <c r="C70" s="51" t="s">
        <v>38</v>
      </c>
      <c r="D70" s="34"/>
      <c r="E70" s="35"/>
      <c r="F70" s="36"/>
      <c r="G70" s="34"/>
      <c r="H70" s="34"/>
      <c r="I70" s="48"/>
      <c r="J70" s="38"/>
    </row>
    <row r="71" spans="1:10" s="14" customFormat="1" ht="11.4">
      <c r="A71" s="37"/>
      <c r="B71" s="34"/>
      <c r="C71" s="51" t="s">
        <v>21</v>
      </c>
      <c r="D71" s="34"/>
      <c r="E71" s="35"/>
      <c r="F71" s="36"/>
      <c r="G71" s="34"/>
      <c r="H71" s="34"/>
      <c r="I71" s="48"/>
      <c r="J71" s="38"/>
    </row>
    <row r="72" spans="1:10" s="14" customFormat="1" ht="11.4">
      <c r="A72" s="37"/>
      <c r="B72" s="34"/>
      <c r="C72" s="51"/>
      <c r="D72" s="34"/>
      <c r="E72" s="35"/>
      <c r="F72" s="36"/>
      <c r="G72" s="34"/>
      <c r="H72" s="34"/>
      <c r="I72" s="48"/>
      <c r="J72" s="38"/>
    </row>
    <row r="73" spans="1:10" s="14" customFormat="1" ht="11.4">
      <c r="A73" s="37">
        <v>16</v>
      </c>
      <c r="B73" s="34">
        <v>29</v>
      </c>
      <c r="C73" s="51" t="s">
        <v>40</v>
      </c>
      <c r="D73" s="34">
        <v>2006</v>
      </c>
      <c r="E73" s="35">
        <v>0.75</v>
      </c>
      <c r="F73" s="36">
        <v>12.5</v>
      </c>
      <c r="G73" s="34" t="s">
        <v>13</v>
      </c>
      <c r="H73" s="34">
        <v>174</v>
      </c>
      <c r="I73" s="48" t="s">
        <v>139</v>
      </c>
      <c r="J73" s="38" t="s">
        <v>139</v>
      </c>
    </row>
    <row r="74" spans="1:10" s="14" customFormat="1" ht="11.4">
      <c r="A74" s="37"/>
      <c r="B74" s="34"/>
      <c r="C74" s="51" t="s">
        <v>41</v>
      </c>
      <c r="D74" s="34"/>
      <c r="E74" s="35"/>
      <c r="F74" s="36"/>
      <c r="G74" s="34"/>
      <c r="H74" s="34"/>
      <c r="I74" s="48"/>
      <c r="J74" s="38"/>
    </row>
    <row r="75" spans="1:10" s="14" customFormat="1" ht="11.4">
      <c r="A75" s="37"/>
      <c r="B75" s="34"/>
      <c r="C75" s="51" t="s">
        <v>42</v>
      </c>
      <c r="D75" s="34"/>
      <c r="E75" s="35"/>
      <c r="F75" s="36"/>
      <c r="G75" s="34"/>
      <c r="H75" s="34"/>
      <c r="I75" s="48"/>
      <c r="J75" s="38"/>
    </row>
    <row r="76" spans="1:10" s="14" customFormat="1" ht="11.4">
      <c r="A76" s="37"/>
      <c r="B76" s="34"/>
      <c r="C76" s="51"/>
      <c r="D76" s="34"/>
      <c r="E76" s="35"/>
      <c r="F76" s="36"/>
      <c r="G76" s="34"/>
      <c r="H76" s="34"/>
      <c r="I76" s="48"/>
      <c r="J76" s="38"/>
    </row>
    <row r="77" spans="1:10" s="14" customFormat="1" ht="11.4">
      <c r="A77" s="37">
        <v>17</v>
      </c>
      <c r="B77" s="34">
        <v>16</v>
      </c>
      <c r="C77" s="51" t="s">
        <v>43</v>
      </c>
      <c r="D77" s="34">
        <v>2008</v>
      </c>
      <c r="E77" s="35">
        <v>0.75</v>
      </c>
      <c r="F77" s="36">
        <v>13</v>
      </c>
      <c r="G77" s="34" t="s">
        <v>13</v>
      </c>
      <c r="H77" s="34">
        <v>96</v>
      </c>
      <c r="I77" s="48" t="s">
        <v>139</v>
      </c>
      <c r="J77" s="38" t="s">
        <v>139</v>
      </c>
    </row>
    <row r="78" spans="1:10" s="14" customFormat="1" ht="11.4">
      <c r="A78" s="37"/>
      <c r="B78" s="34"/>
      <c r="C78" s="51" t="s">
        <v>44</v>
      </c>
      <c r="D78" s="34"/>
      <c r="E78" s="35"/>
      <c r="F78" s="36"/>
      <c r="G78" s="34"/>
      <c r="H78" s="34"/>
      <c r="I78" s="48"/>
      <c r="J78" s="38"/>
    </row>
    <row r="79" spans="1:10" s="14" customFormat="1" ht="11.4">
      <c r="A79" s="37"/>
      <c r="B79" s="34"/>
      <c r="C79" s="51" t="s">
        <v>45</v>
      </c>
      <c r="D79" s="34"/>
      <c r="E79" s="35"/>
      <c r="F79" s="36"/>
      <c r="G79" s="34"/>
      <c r="H79" s="34"/>
      <c r="I79" s="48"/>
      <c r="J79" s="38"/>
    </row>
    <row r="80" spans="1:10" s="14" customFormat="1" ht="11.4">
      <c r="A80" s="37"/>
      <c r="B80" s="34"/>
      <c r="C80" s="51"/>
      <c r="D80" s="34"/>
      <c r="E80" s="35"/>
      <c r="F80" s="36"/>
      <c r="G80" s="34"/>
      <c r="H80" s="34"/>
      <c r="I80" s="48"/>
      <c r="J80" s="38"/>
    </row>
    <row r="81" spans="1:10" s="14" customFormat="1" ht="11.4">
      <c r="A81" s="37">
        <v>18</v>
      </c>
      <c r="B81" s="34">
        <v>16</v>
      </c>
      <c r="C81" s="51" t="s">
        <v>46</v>
      </c>
      <c r="D81" s="34">
        <v>2008</v>
      </c>
      <c r="E81" s="35">
        <v>0.75</v>
      </c>
      <c r="F81" s="36">
        <v>13</v>
      </c>
      <c r="G81" s="34" t="s">
        <v>13</v>
      </c>
      <c r="H81" s="34">
        <v>96</v>
      </c>
      <c r="I81" s="48" t="s">
        <v>139</v>
      </c>
      <c r="J81" s="38" t="s">
        <v>139</v>
      </c>
    </row>
    <row r="82" spans="1:10" s="14" customFormat="1" ht="11.4">
      <c r="A82" s="37"/>
      <c r="B82" s="34"/>
      <c r="C82" s="51" t="s">
        <v>47</v>
      </c>
      <c r="D82" s="34"/>
      <c r="E82" s="35"/>
      <c r="F82" s="36"/>
      <c r="G82" s="34"/>
      <c r="H82" s="34"/>
      <c r="I82" s="48"/>
      <c r="J82" s="38"/>
    </row>
    <row r="83" spans="1:10" s="14" customFormat="1" ht="11.4">
      <c r="A83" s="37"/>
      <c r="B83" s="34"/>
      <c r="C83" s="51" t="s">
        <v>48</v>
      </c>
      <c r="D83" s="34"/>
      <c r="E83" s="35"/>
      <c r="F83" s="36"/>
      <c r="G83" s="34"/>
      <c r="H83" s="34"/>
      <c r="I83" s="48"/>
      <c r="J83" s="38"/>
    </row>
    <row r="84" spans="1:10" s="14" customFormat="1" ht="11.4">
      <c r="A84" s="37"/>
      <c r="B84" s="34"/>
      <c r="C84" s="51"/>
      <c r="D84" s="34"/>
      <c r="E84" s="35"/>
      <c r="F84" s="36"/>
      <c r="G84" s="34"/>
      <c r="H84" s="34"/>
      <c r="I84" s="48"/>
      <c r="J84" s="38"/>
    </row>
    <row r="85" spans="1:10" s="14" customFormat="1" ht="11.4">
      <c r="A85" s="37">
        <v>20</v>
      </c>
      <c r="B85" s="34">
        <v>16</v>
      </c>
      <c r="C85" s="51" t="s">
        <v>49</v>
      </c>
      <c r="D85" s="34">
        <v>2006</v>
      </c>
      <c r="E85" s="35">
        <v>0.75</v>
      </c>
      <c r="F85" s="36">
        <v>13</v>
      </c>
      <c r="G85" s="34" t="s">
        <v>13</v>
      </c>
      <c r="H85" s="34">
        <v>96</v>
      </c>
      <c r="I85" s="48" t="s">
        <v>139</v>
      </c>
      <c r="J85" s="38" t="s">
        <v>139</v>
      </c>
    </row>
    <row r="86" spans="1:10" s="14" customFormat="1" ht="11.4">
      <c r="A86" s="37"/>
      <c r="B86" s="34"/>
      <c r="C86" s="51" t="s">
        <v>50</v>
      </c>
      <c r="D86" s="34"/>
      <c r="E86" s="35"/>
      <c r="F86" s="36"/>
      <c r="G86" s="34"/>
      <c r="H86" s="34"/>
      <c r="I86" s="48"/>
      <c r="J86" s="38"/>
    </row>
    <row r="87" spans="1:10" s="14" customFormat="1" ht="11.4">
      <c r="A87" s="37"/>
      <c r="B87" s="34"/>
      <c r="C87" s="51" t="s">
        <v>21</v>
      </c>
      <c r="D87" s="34"/>
      <c r="E87" s="35"/>
      <c r="F87" s="36"/>
      <c r="G87" s="34"/>
      <c r="H87" s="34"/>
      <c r="I87" s="48"/>
      <c r="J87" s="38"/>
    </row>
    <row r="88" spans="1:10" s="14" customFormat="1" ht="11.4">
      <c r="A88" s="37"/>
      <c r="B88" s="34"/>
      <c r="C88" s="51"/>
      <c r="D88" s="34"/>
      <c r="E88" s="35"/>
      <c r="F88" s="36"/>
      <c r="G88" s="34"/>
      <c r="H88" s="34"/>
      <c r="I88" s="48"/>
      <c r="J88" s="38"/>
    </row>
    <row r="89" spans="1:10" s="14" customFormat="1" ht="11.4">
      <c r="A89" s="37">
        <v>21</v>
      </c>
      <c r="B89" s="34">
        <v>16</v>
      </c>
      <c r="C89" s="51" t="s">
        <v>51</v>
      </c>
      <c r="D89" s="34">
        <v>2007</v>
      </c>
      <c r="E89" s="35">
        <v>0.75</v>
      </c>
      <c r="F89" s="36">
        <v>12.5</v>
      </c>
      <c r="G89" s="34" t="s">
        <v>13</v>
      </c>
      <c r="H89" s="34">
        <v>96</v>
      </c>
      <c r="I89" s="48" t="s">
        <v>139</v>
      </c>
      <c r="J89" s="38" t="s">
        <v>139</v>
      </c>
    </row>
    <row r="90" spans="1:10" s="14" customFormat="1" ht="11.4">
      <c r="A90" s="37"/>
      <c r="B90" s="34"/>
      <c r="C90" s="51" t="s">
        <v>52</v>
      </c>
      <c r="D90" s="34"/>
      <c r="E90" s="35"/>
      <c r="F90" s="36"/>
      <c r="G90" s="34"/>
      <c r="H90" s="34"/>
      <c r="I90" s="48"/>
      <c r="J90" s="38"/>
    </row>
    <row r="91" spans="1:10" s="14" customFormat="1" ht="11.4">
      <c r="A91" s="37"/>
      <c r="B91" s="34"/>
      <c r="C91" s="51" t="s">
        <v>21</v>
      </c>
      <c r="D91" s="34"/>
      <c r="E91" s="35"/>
      <c r="F91" s="36"/>
      <c r="G91" s="34"/>
      <c r="H91" s="34"/>
      <c r="I91" s="48"/>
      <c r="J91" s="38"/>
    </row>
    <row r="92" spans="1:10" s="14" customFormat="1" ht="11.4">
      <c r="A92" s="37"/>
      <c r="B92" s="34"/>
      <c r="C92" s="51"/>
      <c r="D92" s="34"/>
      <c r="E92" s="35"/>
      <c r="F92" s="36"/>
      <c r="G92" s="34"/>
      <c r="H92" s="34"/>
      <c r="I92" s="48"/>
      <c r="J92" s="38"/>
    </row>
    <row r="93" spans="1:10" s="14" customFormat="1" ht="11.4">
      <c r="A93" s="37">
        <v>22</v>
      </c>
      <c r="B93" s="34">
        <v>6</v>
      </c>
      <c r="C93" s="51" t="s">
        <v>53</v>
      </c>
      <c r="D93" s="34">
        <v>2007</v>
      </c>
      <c r="E93" s="35">
        <v>0.75</v>
      </c>
      <c r="F93" s="36">
        <v>13</v>
      </c>
      <c r="G93" s="34" t="s">
        <v>13</v>
      </c>
      <c r="H93" s="34">
        <v>36</v>
      </c>
      <c r="I93" s="48" t="s">
        <v>139</v>
      </c>
      <c r="J93" s="38" t="s">
        <v>139</v>
      </c>
    </row>
    <row r="94" spans="1:10" s="14" customFormat="1" ht="11.4">
      <c r="A94" s="37"/>
      <c r="B94" s="34"/>
      <c r="C94" s="51" t="s">
        <v>54</v>
      </c>
      <c r="D94" s="34"/>
      <c r="E94" s="35"/>
      <c r="F94" s="36"/>
      <c r="G94" s="34"/>
      <c r="H94" s="34"/>
      <c r="I94" s="48"/>
      <c r="J94" s="38"/>
    </row>
    <row r="95" spans="1:10" s="14" customFormat="1" ht="11.4">
      <c r="A95" s="37"/>
      <c r="B95" s="34"/>
      <c r="C95" s="51" t="s">
        <v>21</v>
      </c>
      <c r="D95" s="34"/>
      <c r="E95" s="35"/>
      <c r="F95" s="36"/>
      <c r="G95" s="34"/>
      <c r="H95" s="34"/>
      <c r="I95" s="48"/>
      <c r="J95" s="38"/>
    </row>
    <row r="96" spans="1:10" s="14" customFormat="1" ht="11.4">
      <c r="A96" s="37"/>
      <c r="B96" s="34"/>
      <c r="C96" s="51"/>
      <c r="D96" s="34"/>
      <c r="E96" s="35"/>
      <c r="F96" s="36"/>
      <c r="G96" s="34"/>
      <c r="H96" s="34"/>
      <c r="I96" s="48"/>
      <c r="J96" s="38"/>
    </row>
    <row r="97" spans="1:10" s="14" customFormat="1" ht="11.4">
      <c r="A97" s="37">
        <v>23</v>
      </c>
      <c r="B97" s="34">
        <v>2</v>
      </c>
      <c r="C97" s="51" t="s">
        <v>55</v>
      </c>
      <c r="D97" s="34">
        <v>2009</v>
      </c>
      <c r="E97" s="35">
        <v>0.75</v>
      </c>
      <c r="F97" s="36">
        <v>13.5</v>
      </c>
      <c r="G97" s="34" t="s">
        <v>13</v>
      </c>
      <c r="H97" s="34">
        <v>12</v>
      </c>
      <c r="I97" s="48" t="s">
        <v>139</v>
      </c>
      <c r="J97" s="38" t="s">
        <v>139</v>
      </c>
    </row>
    <row r="98" spans="1:10" s="14" customFormat="1" ht="11.4">
      <c r="A98" s="37"/>
      <c r="B98" s="34"/>
      <c r="C98" s="51" t="s">
        <v>56</v>
      </c>
      <c r="D98" s="34"/>
      <c r="E98" s="35"/>
      <c r="F98" s="36"/>
      <c r="G98" s="34"/>
      <c r="H98" s="34"/>
      <c r="I98" s="48"/>
      <c r="J98" s="38"/>
    </row>
    <row r="99" spans="1:10" s="14" customFormat="1" ht="11.4">
      <c r="A99" s="37"/>
      <c r="B99" s="34"/>
      <c r="C99" s="51" t="s">
        <v>21</v>
      </c>
      <c r="D99" s="34"/>
      <c r="E99" s="35"/>
      <c r="F99" s="36"/>
      <c r="G99" s="34"/>
      <c r="H99" s="34"/>
      <c r="I99" s="48"/>
      <c r="J99" s="38"/>
    </row>
    <row r="100" spans="1:10" s="14" customFormat="1" ht="11.4">
      <c r="A100" s="37"/>
      <c r="B100" s="34"/>
      <c r="C100" s="51"/>
      <c r="D100" s="34"/>
      <c r="E100" s="35"/>
      <c r="F100" s="36"/>
      <c r="G100" s="34"/>
      <c r="H100" s="34"/>
      <c r="I100" s="48"/>
      <c r="J100" s="38"/>
    </row>
    <row r="101" spans="1:10" s="14" customFormat="1" ht="11.4">
      <c r="A101" s="37">
        <v>24</v>
      </c>
      <c r="B101" s="34">
        <v>8</v>
      </c>
      <c r="C101" s="51" t="s">
        <v>57</v>
      </c>
      <c r="D101" s="34">
        <v>2010</v>
      </c>
      <c r="E101" s="35">
        <v>0.75</v>
      </c>
      <c r="F101" s="36">
        <v>12.5</v>
      </c>
      <c r="G101" s="34" t="s">
        <v>13</v>
      </c>
      <c r="H101" s="34">
        <v>48</v>
      </c>
      <c r="I101" s="48" t="s">
        <v>139</v>
      </c>
      <c r="J101" s="38" t="s">
        <v>139</v>
      </c>
    </row>
    <row r="102" spans="1:10" s="14" customFormat="1" ht="11.4">
      <c r="A102" s="37"/>
      <c r="B102" s="34"/>
      <c r="C102" s="51" t="s">
        <v>58</v>
      </c>
      <c r="D102" s="34"/>
      <c r="E102" s="35"/>
      <c r="F102" s="36"/>
      <c r="G102" s="34"/>
      <c r="H102" s="34"/>
      <c r="I102" s="48"/>
      <c r="J102" s="38"/>
    </row>
    <row r="103" spans="1:10" s="14" customFormat="1" ht="11.4">
      <c r="A103" s="37"/>
      <c r="B103" s="34"/>
      <c r="C103" s="51" t="s">
        <v>21</v>
      </c>
      <c r="D103" s="34"/>
      <c r="E103" s="35"/>
      <c r="F103" s="36"/>
      <c r="G103" s="34"/>
      <c r="H103" s="34"/>
      <c r="I103" s="48"/>
      <c r="J103" s="38"/>
    </row>
    <row r="104" spans="1:10" s="14" customFormat="1" ht="11.4">
      <c r="A104" s="37"/>
      <c r="B104" s="34"/>
      <c r="C104" s="51"/>
      <c r="D104" s="34"/>
      <c r="E104" s="35"/>
      <c r="F104" s="36"/>
      <c r="G104" s="34"/>
      <c r="H104" s="34"/>
      <c r="I104" s="48"/>
      <c r="J104" s="38"/>
    </row>
    <row r="105" spans="1:10" s="14" customFormat="1" ht="11.4">
      <c r="A105" s="37">
        <v>25</v>
      </c>
      <c r="B105" s="34">
        <v>4</v>
      </c>
      <c r="C105" s="51" t="s">
        <v>59</v>
      </c>
      <c r="D105" s="34">
        <v>2008</v>
      </c>
      <c r="E105" s="35">
        <v>0.75</v>
      </c>
      <c r="F105" s="36">
        <v>13</v>
      </c>
      <c r="G105" s="34" t="s">
        <v>13</v>
      </c>
      <c r="H105" s="34">
        <v>48</v>
      </c>
      <c r="I105" s="48" t="s">
        <v>139</v>
      </c>
      <c r="J105" s="38" t="s">
        <v>139</v>
      </c>
    </row>
    <row r="106" spans="1:10" s="14" customFormat="1" ht="11.4">
      <c r="A106" s="37"/>
      <c r="B106" s="34"/>
      <c r="C106" s="51" t="s">
        <v>60</v>
      </c>
      <c r="D106" s="34"/>
      <c r="E106" s="35"/>
      <c r="F106" s="36"/>
      <c r="G106" s="34"/>
      <c r="H106" s="34"/>
      <c r="I106" s="48"/>
      <c r="J106" s="38"/>
    </row>
    <row r="107" spans="1:10" s="14" customFormat="1" ht="11.4">
      <c r="A107" s="37"/>
      <c r="B107" s="34"/>
      <c r="C107" s="51" t="s">
        <v>61</v>
      </c>
      <c r="D107" s="34"/>
      <c r="E107" s="35"/>
      <c r="F107" s="36"/>
      <c r="G107" s="34"/>
      <c r="H107" s="34"/>
      <c r="I107" s="48"/>
      <c r="J107" s="38"/>
    </row>
    <row r="108" spans="1:10" s="14" customFormat="1" ht="11.4">
      <c r="A108" s="37"/>
      <c r="B108" s="34"/>
      <c r="C108" s="51"/>
      <c r="D108" s="34"/>
      <c r="E108" s="35"/>
      <c r="F108" s="36"/>
      <c r="G108" s="34"/>
      <c r="H108" s="34"/>
      <c r="I108" s="48"/>
      <c r="J108" s="38"/>
    </row>
    <row r="109" spans="1:10" s="14" customFormat="1" ht="11.4">
      <c r="A109" s="37">
        <v>26</v>
      </c>
      <c r="B109" s="34">
        <v>2</v>
      </c>
      <c r="C109" s="51" t="s">
        <v>62</v>
      </c>
      <c r="D109" s="34">
        <v>2006</v>
      </c>
      <c r="E109" s="35">
        <v>0.75</v>
      </c>
      <c r="F109" s="36">
        <v>13</v>
      </c>
      <c r="G109" s="34" t="s">
        <v>13</v>
      </c>
      <c r="H109" s="34">
        <v>12</v>
      </c>
      <c r="I109" s="48" t="s">
        <v>139</v>
      </c>
      <c r="J109" s="38" t="s">
        <v>139</v>
      </c>
    </row>
    <row r="110" spans="1:10" s="14" customFormat="1" ht="11.4">
      <c r="A110" s="37"/>
      <c r="B110" s="34"/>
      <c r="C110" s="51" t="s">
        <v>41</v>
      </c>
      <c r="D110" s="34"/>
      <c r="E110" s="35"/>
      <c r="F110" s="36"/>
      <c r="G110" s="34"/>
      <c r="H110" s="34"/>
      <c r="I110" s="48"/>
      <c r="J110" s="38"/>
    </row>
    <row r="111" spans="1:10" s="14" customFormat="1" ht="11.4">
      <c r="A111" s="37"/>
      <c r="B111" s="34"/>
      <c r="C111" s="51" t="s">
        <v>63</v>
      </c>
      <c r="D111" s="34"/>
      <c r="E111" s="35"/>
      <c r="F111" s="36"/>
      <c r="G111" s="34"/>
      <c r="H111" s="34"/>
      <c r="I111" s="48"/>
      <c r="J111" s="38"/>
    </row>
    <row r="112" spans="1:10" s="14" customFormat="1" ht="11.4">
      <c r="A112" s="37"/>
      <c r="B112" s="34"/>
      <c r="C112" s="51"/>
      <c r="D112" s="34"/>
      <c r="E112" s="35"/>
      <c r="F112" s="36"/>
      <c r="G112" s="34"/>
      <c r="H112" s="34"/>
      <c r="I112" s="48"/>
      <c r="J112" s="38"/>
    </row>
    <row r="113" spans="1:10" s="14" customFormat="1" ht="11.4">
      <c r="A113" s="37">
        <v>27</v>
      </c>
      <c r="B113" s="34">
        <v>2</v>
      </c>
      <c r="C113" s="51" t="s">
        <v>64</v>
      </c>
      <c r="D113" s="34">
        <v>2006</v>
      </c>
      <c r="E113" s="35">
        <v>0.75</v>
      </c>
      <c r="F113" s="36">
        <v>12.5</v>
      </c>
      <c r="G113" s="34" t="s">
        <v>13</v>
      </c>
      <c r="H113" s="34">
        <v>12</v>
      </c>
      <c r="I113" s="48" t="s">
        <v>139</v>
      </c>
      <c r="J113" s="38" t="s">
        <v>139</v>
      </c>
    </row>
    <row r="114" spans="1:10" s="14" customFormat="1" ht="11.4">
      <c r="A114" s="37"/>
      <c r="B114" s="34"/>
      <c r="C114" s="51" t="s">
        <v>60</v>
      </c>
      <c r="D114" s="34"/>
      <c r="E114" s="35"/>
      <c r="F114" s="36"/>
      <c r="G114" s="34"/>
      <c r="H114" s="34"/>
      <c r="I114" s="48"/>
      <c r="J114" s="38"/>
    </row>
    <row r="115" spans="1:10" s="14" customFormat="1" ht="11.4">
      <c r="A115" s="37"/>
      <c r="B115" s="34"/>
      <c r="C115" s="51" t="s">
        <v>65</v>
      </c>
      <c r="D115" s="34"/>
      <c r="E115" s="35"/>
      <c r="F115" s="36"/>
      <c r="G115" s="34"/>
      <c r="H115" s="34"/>
      <c r="I115" s="48"/>
      <c r="J115" s="38"/>
    </row>
    <row r="116" spans="1:10" s="14" customFormat="1" ht="11.4">
      <c r="A116" s="37"/>
      <c r="B116" s="34"/>
      <c r="C116" s="51"/>
      <c r="D116" s="34"/>
      <c r="E116" s="35"/>
      <c r="F116" s="36"/>
      <c r="G116" s="34"/>
      <c r="H116" s="34"/>
      <c r="I116" s="48"/>
      <c r="J116" s="38"/>
    </row>
    <row r="117" spans="1:10" s="14" customFormat="1" ht="11.4">
      <c r="A117" s="37">
        <v>28</v>
      </c>
      <c r="B117" s="34">
        <v>1</v>
      </c>
      <c r="C117" s="51" t="s">
        <v>66</v>
      </c>
      <c r="D117" s="34">
        <v>2004</v>
      </c>
      <c r="E117" s="35">
        <v>0.75</v>
      </c>
      <c r="F117" s="36">
        <v>13.5</v>
      </c>
      <c r="G117" s="34" t="s">
        <v>13</v>
      </c>
      <c r="H117" s="34">
        <v>12</v>
      </c>
      <c r="I117" s="48" t="s">
        <v>139</v>
      </c>
      <c r="J117" s="38" t="s">
        <v>139</v>
      </c>
    </row>
    <row r="118" spans="1:10" s="14" customFormat="1" ht="11.4">
      <c r="A118" s="37"/>
      <c r="B118" s="34"/>
      <c r="C118" s="51" t="s">
        <v>54</v>
      </c>
      <c r="D118" s="34"/>
      <c r="E118" s="35"/>
      <c r="F118" s="36"/>
      <c r="G118" s="34"/>
      <c r="H118" s="34"/>
      <c r="I118" s="48"/>
      <c r="J118" s="38"/>
    </row>
    <row r="119" spans="1:10" s="14" customFormat="1" ht="11.4">
      <c r="A119" s="37"/>
      <c r="B119" s="34"/>
      <c r="C119" s="51" t="s">
        <v>67</v>
      </c>
      <c r="D119" s="34"/>
      <c r="E119" s="35"/>
      <c r="F119" s="36"/>
      <c r="G119" s="34"/>
      <c r="H119" s="34"/>
      <c r="I119" s="48"/>
      <c r="J119" s="38"/>
    </row>
    <row r="120" spans="1:10" s="14" customFormat="1" ht="11.4">
      <c r="A120" s="37"/>
      <c r="B120" s="34"/>
      <c r="C120" s="51"/>
      <c r="D120" s="34"/>
      <c r="E120" s="35"/>
      <c r="F120" s="36"/>
      <c r="G120" s="34"/>
      <c r="H120" s="34"/>
      <c r="I120" s="48"/>
      <c r="J120" s="38"/>
    </row>
    <row r="121" spans="1:10" s="14" customFormat="1" ht="11.4">
      <c r="A121" s="37">
        <v>29</v>
      </c>
      <c r="B121" s="34">
        <v>1</v>
      </c>
      <c r="C121" s="51" t="s">
        <v>68</v>
      </c>
      <c r="D121" s="34">
        <v>2004</v>
      </c>
      <c r="E121" s="35">
        <v>0.75</v>
      </c>
      <c r="F121" s="36">
        <v>13.5</v>
      </c>
      <c r="G121" s="34" t="s">
        <v>13</v>
      </c>
      <c r="H121" s="34">
        <v>12</v>
      </c>
      <c r="I121" s="48" t="s">
        <v>139</v>
      </c>
      <c r="J121" s="38" t="s">
        <v>139</v>
      </c>
    </row>
    <row r="122" spans="1:10" s="14" customFormat="1" ht="11.4">
      <c r="A122" s="37"/>
      <c r="B122" s="34"/>
      <c r="C122" s="51" t="s">
        <v>52</v>
      </c>
      <c r="D122" s="34"/>
      <c r="E122" s="35"/>
      <c r="F122" s="36"/>
      <c r="G122" s="34"/>
      <c r="H122" s="34"/>
      <c r="I122" s="48"/>
      <c r="J122" s="38"/>
    </row>
    <row r="123" spans="1:10" s="14" customFormat="1" ht="11.4">
      <c r="A123" s="37"/>
      <c r="B123" s="34"/>
      <c r="C123" s="51" t="s">
        <v>69</v>
      </c>
      <c r="D123" s="34"/>
      <c r="E123" s="35"/>
      <c r="F123" s="36"/>
      <c r="G123" s="34"/>
      <c r="H123" s="34"/>
      <c r="I123" s="48"/>
      <c r="J123" s="38"/>
    </row>
    <row r="124" spans="1:10" s="14" customFormat="1" ht="11.4">
      <c r="A124" s="37"/>
      <c r="B124" s="34"/>
      <c r="C124" s="51"/>
      <c r="D124" s="34"/>
      <c r="E124" s="35"/>
      <c r="F124" s="36"/>
      <c r="G124" s="34"/>
      <c r="H124" s="34"/>
      <c r="I124" s="48"/>
      <c r="J124" s="38"/>
    </row>
    <row r="125" spans="1:10" s="14" customFormat="1" ht="11.4">
      <c r="A125" s="37">
        <v>30</v>
      </c>
      <c r="B125" s="34">
        <v>1</v>
      </c>
      <c r="C125" s="51" t="s">
        <v>70</v>
      </c>
      <c r="D125" s="34">
        <v>2007</v>
      </c>
      <c r="E125" s="35">
        <v>0.75</v>
      </c>
      <c r="F125" s="36">
        <v>13</v>
      </c>
      <c r="G125" s="34" t="s">
        <v>13</v>
      </c>
      <c r="H125" s="34">
        <v>12</v>
      </c>
      <c r="I125" s="48" t="s">
        <v>139</v>
      </c>
      <c r="J125" s="38" t="s">
        <v>139</v>
      </c>
    </row>
    <row r="126" spans="1:10" s="14" customFormat="1" ht="11.4">
      <c r="A126" s="37"/>
      <c r="B126" s="34"/>
      <c r="C126" s="51" t="s">
        <v>47</v>
      </c>
      <c r="D126" s="34"/>
      <c r="E126" s="35"/>
      <c r="F126" s="36"/>
      <c r="G126" s="34"/>
      <c r="H126" s="34"/>
      <c r="I126" s="48"/>
      <c r="J126" s="38"/>
    </row>
    <row r="127" spans="1:10" s="14" customFormat="1" ht="11.4">
      <c r="A127" s="37"/>
      <c r="B127" s="34"/>
      <c r="C127" s="51" t="s">
        <v>71</v>
      </c>
      <c r="D127" s="34"/>
      <c r="E127" s="35"/>
      <c r="F127" s="36"/>
      <c r="G127" s="34"/>
      <c r="H127" s="34"/>
      <c r="I127" s="48"/>
      <c r="J127" s="38"/>
    </row>
    <row r="128" spans="1:10" s="14" customFormat="1" ht="11.4">
      <c r="A128" s="37"/>
      <c r="B128" s="34"/>
      <c r="C128" s="51"/>
      <c r="D128" s="34"/>
      <c r="E128" s="35"/>
      <c r="F128" s="36"/>
      <c r="G128" s="34"/>
      <c r="H128" s="34"/>
      <c r="I128" s="48"/>
      <c r="J128" s="38"/>
    </row>
    <row r="129" spans="1:10" s="14" customFormat="1" ht="11.4">
      <c r="A129" s="37">
        <v>31</v>
      </c>
      <c r="B129" s="34">
        <v>1</v>
      </c>
      <c r="C129" s="51" t="s">
        <v>72</v>
      </c>
      <c r="D129" s="34">
        <v>2005</v>
      </c>
      <c r="E129" s="35">
        <v>0.75</v>
      </c>
      <c r="F129" s="36">
        <v>13</v>
      </c>
      <c r="G129" s="34" t="s">
        <v>13</v>
      </c>
      <c r="H129" s="34">
        <v>12</v>
      </c>
      <c r="I129" s="48" t="s">
        <v>139</v>
      </c>
      <c r="J129" s="38" t="s">
        <v>139</v>
      </c>
    </row>
    <row r="130" spans="1:10" s="14" customFormat="1" ht="11.4">
      <c r="A130" s="37"/>
      <c r="B130" s="34"/>
      <c r="C130" s="51" t="s">
        <v>44</v>
      </c>
      <c r="D130" s="34"/>
      <c r="E130" s="35"/>
      <c r="F130" s="36"/>
      <c r="G130" s="34"/>
      <c r="H130" s="34"/>
      <c r="I130" s="48"/>
      <c r="J130" s="38"/>
    </row>
    <row r="131" spans="1:10" s="14" customFormat="1" ht="11.4">
      <c r="A131" s="37"/>
      <c r="B131" s="34"/>
      <c r="C131" s="51" t="s">
        <v>67</v>
      </c>
      <c r="D131" s="34"/>
      <c r="E131" s="35"/>
      <c r="F131" s="36"/>
      <c r="G131" s="34"/>
      <c r="H131" s="34"/>
      <c r="I131" s="48"/>
      <c r="J131" s="38"/>
    </row>
    <row r="132" spans="1:10" s="14" customFormat="1" ht="11.4">
      <c r="A132" s="37"/>
      <c r="B132" s="34"/>
      <c r="C132" s="51"/>
      <c r="D132" s="34"/>
      <c r="E132" s="35"/>
      <c r="F132" s="36"/>
      <c r="G132" s="34"/>
      <c r="H132" s="34"/>
      <c r="I132" s="48"/>
      <c r="J132" s="38"/>
    </row>
    <row r="133" spans="1:10" s="14" customFormat="1" ht="11.4">
      <c r="A133" s="37">
        <v>32</v>
      </c>
      <c r="B133" s="34">
        <v>2</v>
      </c>
      <c r="C133" s="51" t="s">
        <v>73</v>
      </c>
      <c r="D133" s="34">
        <v>2009</v>
      </c>
      <c r="E133" s="35">
        <v>0.75</v>
      </c>
      <c r="F133" s="36">
        <v>13.5</v>
      </c>
      <c r="G133" s="34" t="s">
        <v>13</v>
      </c>
      <c r="H133" s="34">
        <v>12</v>
      </c>
      <c r="I133" s="48" t="s">
        <v>139</v>
      </c>
      <c r="J133" s="38" t="s">
        <v>139</v>
      </c>
    </row>
    <row r="134" spans="1:10" s="14" customFormat="1" ht="11.4">
      <c r="A134" s="37"/>
      <c r="B134" s="34"/>
      <c r="C134" s="51" t="s">
        <v>74</v>
      </c>
      <c r="D134" s="34"/>
      <c r="E134" s="35"/>
      <c r="F134" s="36"/>
      <c r="G134" s="34"/>
      <c r="H134" s="34"/>
      <c r="I134" s="48"/>
      <c r="J134" s="38"/>
    </row>
    <row r="135" spans="1:10" s="14" customFormat="1" ht="11.4">
      <c r="A135" s="37"/>
      <c r="B135" s="34"/>
      <c r="C135" s="51" t="s">
        <v>75</v>
      </c>
      <c r="D135" s="34"/>
      <c r="E135" s="35"/>
      <c r="F135" s="36"/>
      <c r="G135" s="34"/>
      <c r="H135" s="34"/>
      <c r="I135" s="48"/>
      <c r="J135" s="38"/>
    </row>
    <row r="136" spans="1:10" s="14" customFormat="1" ht="11.4">
      <c r="A136" s="37"/>
      <c r="B136" s="34"/>
      <c r="C136" s="51"/>
      <c r="D136" s="34"/>
      <c r="E136" s="35"/>
      <c r="F136" s="36"/>
      <c r="G136" s="34"/>
      <c r="H136" s="34"/>
      <c r="I136" s="48"/>
      <c r="J136" s="38"/>
    </row>
    <row r="137" spans="1:10" s="14" customFormat="1" ht="11.4">
      <c r="A137" s="37">
        <v>33</v>
      </c>
      <c r="B137" s="34">
        <v>1</v>
      </c>
      <c r="C137" s="51" t="s">
        <v>76</v>
      </c>
      <c r="D137" s="34">
        <v>2006</v>
      </c>
      <c r="E137" s="35">
        <v>0.75</v>
      </c>
      <c r="F137" s="36">
        <v>13.5</v>
      </c>
      <c r="G137" s="34" t="s">
        <v>13</v>
      </c>
      <c r="H137" s="34">
        <v>12</v>
      </c>
      <c r="I137" s="48" t="s">
        <v>139</v>
      </c>
      <c r="J137" s="38" t="s">
        <v>139</v>
      </c>
    </row>
    <row r="138" spans="1:10" s="14" customFormat="1" ht="11.4">
      <c r="A138" s="37"/>
      <c r="B138" s="34"/>
      <c r="C138" s="51" t="s">
        <v>54</v>
      </c>
      <c r="D138" s="34"/>
      <c r="E138" s="35"/>
      <c r="F138" s="36"/>
      <c r="G138" s="34"/>
      <c r="H138" s="34"/>
      <c r="I138" s="48"/>
      <c r="J138" s="38"/>
    </row>
    <row r="139" spans="1:10" s="14" customFormat="1" ht="11.4">
      <c r="A139" s="37"/>
      <c r="B139" s="34"/>
      <c r="C139" s="51" t="s">
        <v>71</v>
      </c>
      <c r="D139" s="34"/>
      <c r="E139" s="35"/>
      <c r="F139" s="36"/>
      <c r="G139" s="34"/>
      <c r="H139" s="34"/>
      <c r="I139" s="48"/>
      <c r="J139" s="38"/>
    </row>
    <row r="140" spans="1:10" s="14" customFormat="1" ht="11.4">
      <c r="A140" s="37"/>
      <c r="B140" s="34"/>
      <c r="C140" s="51"/>
      <c r="D140" s="34"/>
      <c r="E140" s="35"/>
      <c r="F140" s="36"/>
      <c r="G140" s="34"/>
      <c r="H140" s="34"/>
      <c r="I140" s="48"/>
      <c r="J140" s="38"/>
    </row>
    <row r="141" spans="1:10" s="14" customFormat="1" ht="11.4">
      <c r="A141" s="37">
        <v>34</v>
      </c>
      <c r="B141" s="34">
        <v>10</v>
      </c>
      <c r="C141" s="51" t="s">
        <v>77</v>
      </c>
      <c r="D141" s="34">
        <v>2008</v>
      </c>
      <c r="E141" s="35">
        <v>0.75</v>
      </c>
      <c r="F141" s="36">
        <v>13</v>
      </c>
      <c r="G141" s="34" t="s">
        <v>13</v>
      </c>
      <c r="H141" s="34">
        <v>60</v>
      </c>
      <c r="I141" s="48" t="s">
        <v>139</v>
      </c>
      <c r="J141" s="38" t="s">
        <v>139</v>
      </c>
    </row>
    <row r="142" spans="1:10" s="14" customFormat="1" ht="11.4">
      <c r="A142" s="37"/>
      <c r="B142" s="34"/>
      <c r="C142" s="51" t="s">
        <v>14</v>
      </c>
      <c r="D142" s="34"/>
      <c r="E142" s="35"/>
      <c r="F142" s="36"/>
      <c r="G142" s="34"/>
      <c r="H142" s="34"/>
      <c r="I142" s="48"/>
      <c r="J142" s="38"/>
    </row>
    <row r="143" spans="1:10" s="14" customFormat="1" ht="11.4">
      <c r="A143" s="37"/>
      <c r="B143" s="34"/>
      <c r="C143" s="51" t="s">
        <v>26</v>
      </c>
      <c r="D143" s="34"/>
      <c r="E143" s="35"/>
      <c r="F143" s="36"/>
      <c r="G143" s="34"/>
      <c r="H143" s="34"/>
      <c r="I143" s="48"/>
      <c r="J143" s="38"/>
    </row>
    <row r="144" spans="1:10" s="14" customFormat="1" ht="11.4">
      <c r="A144" s="37"/>
      <c r="B144" s="34"/>
      <c r="C144" s="51"/>
      <c r="D144" s="34"/>
      <c r="E144" s="35"/>
      <c r="F144" s="36"/>
      <c r="G144" s="34"/>
      <c r="H144" s="34"/>
      <c r="I144" s="48"/>
      <c r="J144" s="38"/>
    </row>
    <row r="145" spans="1:10" s="14" customFormat="1" ht="11.4">
      <c r="A145" s="37">
        <v>35</v>
      </c>
      <c r="B145" s="34">
        <v>8</v>
      </c>
      <c r="C145" s="51" t="s">
        <v>78</v>
      </c>
      <c r="D145" s="34">
        <v>2010</v>
      </c>
      <c r="E145" s="35">
        <v>0.75</v>
      </c>
      <c r="F145" s="36">
        <v>13</v>
      </c>
      <c r="G145" s="34" t="s">
        <v>13</v>
      </c>
      <c r="H145" s="34">
        <v>48</v>
      </c>
      <c r="I145" s="48" t="s">
        <v>139</v>
      </c>
      <c r="J145" s="38" t="s">
        <v>139</v>
      </c>
    </row>
    <row r="146" spans="1:10" s="14" customFormat="1" ht="11.4">
      <c r="A146" s="37"/>
      <c r="B146" s="34"/>
      <c r="C146" s="51" t="s">
        <v>14</v>
      </c>
      <c r="D146" s="34"/>
      <c r="E146" s="35"/>
      <c r="F146" s="36"/>
      <c r="G146" s="34"/>
      <c r="H146" s="34"/>
      <c r="I146" s="48"/>
      <c r="J146" s="38"/>
    </row>
    <row r="147" spans="1:10" s="14" customFormat="1" ht="11.4">
      <c r="A147" s="37"/>
      <c r="B147" s="34"/>
      <c r="C147" s="51" t="s">
        <v>79</v>
      </c>
      <c r="D147" s="34"/>
      <c r="E147" s="35"/>
      <c r="F147" s="36"/>
      <c r="G147" s="34"/>
      <c r="H147" s="34"/>
      <c r="I147" s="48"/>
      <c r="J147" s="38"/>
    </row>
    <row r="148" spans="1:10" s="14" customFormat="1" ht="11.4">
      <c r="A148" s="37"/>
      <c r="B148" s="34"/>
      <c r="C148" s="51"/>
      <c r="D148" s="34"/>
      <c r="E148" s="35"/>
      <c r="F148" s="36"/>
      <c r="G148" s="34"/>
      <c r="H148" s="34"/>
      <c r="I148" s="48"/>
      <c r="J148" s="38"/>
    </row>
    <row r="149" spans="1:10" s="14" customFormat="1" ht="11.4">
      <c r="A149" s="37">
        <v>36</v>
      </c>
      <c r="B149" s="34">
        <v>12</v>
      </c>
      <c r="C149" s="51" t="s">
        <v>80</v>
      </c>
      <c r="D149" s="34">
        <v>2010</v>
      </c>
      <c r="E149" s="35">
        <v>0.75</v>
      </c>
      <c r="F149" s="36">
        <v>13</v>
      </c>
      <c r="G149" s="34" t="s">
        <v>13</v>
      </c>
      <c r="H149" s="34">
        <v>72</v>
      </c>
      <c r="I149" s="48" t="s">
        <v>139</v>
      </c>
      <c r="J149" s="38" t="s">
        <v>139</v>
      </c>
    </row>
    <row r="150" spans="1:10" s="14" customFormat="1" ht="11.4">
      <c r="A150" s="37"/>
      <c r="B150" s="34"/>
      <c r="C150" s="51" t="s">
        <v>81</v>
      </c>
      <c r="D150" s="34"/>
      <c r="E150" s="35"/>
      <c r="F150" s="36"/>
      <c r="G150" s="34"/>
      <c r="H150" s="34"/>
      <c r="I150" s="48"/>
      <c r="J150" s="38"/>
    </row>
    <row r="151" spans="1:10" s="14" customFormat="1" ht="11.4">
      <c r="A151" s="37"/>
      <c r="B151" s="34"/>
      <c r="C151" s="51" t="s">
        <v>26</v>
      </c>
      <c r="D151" s="34"/>
      <c r="E151" s="35"/>
      <c r="F151" s="36"/>
      <c r="G151" s="34"/>
      <c r="H151" s="34"/>
      <c r="I151" s="48"/>
      <c r="J151" s="38"/>
    </row>
    <row r="152" spans="1:10" s="14" customFormat="1" ht="11.4">
      <c r="A152" s="37"/>
      <c r="B152" s="34"/>
      <c r="C152" s="51"/>
      <c r="D152" s="34"/>
      <c r="E152" s="35"/>
      <c r="F152" s="36"/>
      <c r="G152" s="34"/>
      <c r="H152" s="34"/>
      <c r="I152" s="48"/>
      <c r="J152" s="38"/>
    </row>
    <row r="153" spans="1:10" s="14" customFormat="1" ht="11.4">
      <c r="A153" s="37">
        <v>37</v>
      </c>
      <c r="B153" s="34">
        <v>2</v>
      </c>
      <c r="C153" s="51" t="s">
        <v>82</v>
      </c>
      <c r="D153" s="34">
        <v>2008</v>
      </c>
      <c r="E153" s="35">
        <v>0.75</v>
      </c>
      <c r="F153" s="36">
        <v>12.5</v>
      </c>
      <c r="G153" s="34" t="s">
        <v>13</v>
      </c>
      <c r="H153" s="34">
        <v>12</v>
      </c>
      <c r="I153" s="48" t="s">
        <v>139</v>
      </c>
      <c r="J153" s="38" t="s">
        <v>139</v>
      </c>
    </row>
    <row r="154" spans="1:10" s="14" customFormat="1" ht="11.4">
      <c r="A154" s="37"/>
      <c r="B154" s="34"/>
      <c r="C154" s="51" t="s">
        <v>52</v>
      </c>
      <c r="D154" s="34"/>
      <c r="E154" s="35"/>
      <c r="F154" s="36"/>
      <c r="G154" s="34"/>
      <c r="H154" s="34"/>
      <c r="I154" s="48"/>
      <c r="J154" s="38"/>
    </row>
    <row r="155" spans="1:10" s="14" customFormat="1" ht="11.4">
      <c r="A155" s="37"/>
      <c r="B155" s="34"/>
      <c r="C155" s="51" t="s">
        <v>15</v>
      </c>
      <c r="D155" s="34"/>
      <c r="E155" s="35"/>
      <c r="F155" s="36"/>
      <c r="G155" s="34"/>
      <c r="H155" s="34"/>
      <c r="I155" s="48"/>
      <c r="J155" s="38"/>
    </row>
    <row r="156" spans="1:10" s="14" customFormat="1" ht="11.4">
      <c r="A156" s="37"/>
      <c r="B156" s="34"/>
      <c r="C156" s="51"/>
      <c r="D156" s="34"/>
      <c r="E156" s="35"/>
      <c r="F156" s="36"/>
      <c r="G156" s="34"/>
      <c r="H156" s="34"/>
      <c r="I156" s="48"/>
      <c r="J156" s="38"/>
    </row>
    <row r="157" spans="1:10" s="14" customFormat="1" ht="11.4">
      <c r="A157" s="37">
        <v>38</v>
      </c>
      <c r="B157" s="34">
        <v>1</v>
      </c>
      <c r="C157" s="51" t="s">
        <v>83</v>
      </c>
      <c r="D157" s="34">
        <v>2007</v>
      </c>
      <c r="E157" s="35">
        <v>0.75</v>
      </c>
      <c r="F157" s="36">
        <v>13</v>
      </c>
      <c r="G157" s="34" t="s">
        <v>13</v>
      </c>
      <c r="H157" s="34">
        <v>12</v>
      </c>
      <c r="I157" s="48" t="s">
        <v>139</v>
      </c>
      <c r="J157" s="38" t="s">
        <v>139</v>
      </c>
    </row>
    <row r="158" spans="1:10" s="14" customFormat="1" ht="11.4">
      <c r="A158" s="37"/>
      <c r="B158" s="34"/>
      <c r="C158" s="51" t="s">
        <v>84</v>
      </c>
      <c r="D158" s="34"/>
      <c r="E158" s="35"/>
      <c r="F158" s="36"/>
      <c r="G158" s="34"/>
      <c r="H158" s="34"/>
      <c r="I158" s="48"/>
      <c r="J158" s="38"/>
    </row>
    <row r="159" spans="1:10" s="14" customFormat="1" ht="11.4">
      <c r="A159" s="37"/>
      <c r="B159" s="34"/>
      <c r="C159" s="51" t="s">
        <v>85</v>
      </c>
      <c r="D159" s="34"/>
      <c r="E159" s="35"/>
      <c r="F159" s="36"/>
      <c r="G159" s="34"/>
      <c r="H159" s="34"/>
      <c r="I159" s="48"/>
      <c r="J159" s="38"/>
    </row>
    <row r="160" spans="1:10" s="14" customFormat="1" ht="11.4">
      <c r="A160" s="37"/>
      <c r="B160" s="34"/>
      <c r="C160" s="51"/>
      <c r="D160" s="34"/>
      <c r="E160" s="35"/>
      <c r="F160" s="36"/>
      <c r="G160" s="34"/>
      <c r="H160" s="34"/>
      <c r="I160" s="48"/>
      <c r="J160" s="38"/>
    </row>
    <row r="161" spans="1:10" s="14" customFormat="1" ht="11.4">
      <c r="A161" s="37">
        <v>39</v>
      </c>
      <c r="B161" s="34">
        <v>3</v>
      </c>
      <c r="C161" s="51" t="s">
        <v>12</v>
      </c>
      <c r="D161" s="34">
        <v>2010</v>
      </c>
      <c r="E161" s="35">
        <v>0.75</v>
      </c>
      <c r="F161" s="36">
        <v>13.5</v>
      </c>
      <c r="G161" s="34" t="s">
        <v>13</v>
      </c>
      <c r="H161" s="34">
        <v>18</v>
      </c>
      <c r="I161" s="48" t="s">
        <v>139</v>
      </c>
      <c r="J161" s="38" t="s">
        <v>139</v>
      </c>
    </row>
    <row r="162" spans="1:10" s="14" customFormat="1" ht="11.4">
      <c r="A162" s="37"/>
      <c r="B162" s="34"/>
      <c r="C162" s="51" t="s">
        <v>14</v>
      </c>
      <c r="D162" s="34"/>
      <c r="E162" s="35"/>
      <c r="F162" s="36"/>
      <c r="G162" s="34"/>
      <c r="H162" s="34"/>
      <c r="I162" s="48"/>
      <c r="J162" s="38"/>
    </row>
    <row r="163" spans="1:10" s="14" customFormat="1" ht="11.4">
      <c r="A163" s="37"/>
      <c r="B163" s="34"/>
      <c r="C163" s="51" t="s">
        <v>15</v>
      </c>
      <c r="D163" s="34"/>
      <c r="E163" s="35"/>
      <c r="F163" s="36"/>
      <c r="G163" s="34"/>
      <c r="H163" s="34"/>
      <c r="I163" s="48"/>
      <c r="J163" s="38"/>
    </row>
    <row r="164" spans="1:10" s="14" customFormat="1" ht="11.4">
      <c r="A164" s="37"/>
      <c r="B164" s="34"/>
      <c r="C164" s="51"/>
      <c r="D164" s="34"/>
      <c r="E164" s="35"/>
      <c r="F164" s="36"/>
      <c r="G164" s="34"/>
      <c r="H164" s="34"/>
      <c r="I164" s="48"/>
      <c r="J164" s="38"/>
    </row>
    <row r="165" spans="1:10" s="14" customFormat="1" ht="11.4">
      <c r="A165" s="37">
        <v>40</v>
      </c>
      <c r="B165" s="34">
        <v>14</v>
      </c>
      <c r="C165" s="51" t="s">
        <v>86</v>
      </c>
      <c r="D165" s="34">
        <v>2010</v>
      </c>
      <c r="E165" s="35">
        <v>0.75</v>
      </c>
      <c r="F165" s="36">
        <v>14.5</v>
      </c>
      <c r="G165" s="34" t="s">
        <v>13</v>
      </c>
      <c r="H165" s="34">
        <v>84</v>
      </c>
      <c r="I165" s="48" t="s">
        <v>139</v>
      </c>
      <c r="J165" s="38" t="s">
        <v>139</v>
      </c>
    </row>
    <row r="166" spans="1:10" s="14" customFormat="1" ht="11.4">
      <c r="A166" s="37"/>
      <c r="B166" s="34"/>
      <c r="C166" s="51" t="s">
        <v>52</v>
      </c>
      <c r="D166" s="34"/>
      <c r="E166" s="35"/>
      <c r="F166" s="36"/>
      <c r="G166" s="34"/>
      <c r="H166" s="34"/>
      <c r="I166" s="48"/>
      <c r="J166" s="38"/>
    </row>
    <row r="167" spans="1:10" s="14" customFormat="1" ht="11.4">
      <c r="A167" s="37"/>
      <c r="B167" s="34"/>
      <c r="C167" s="51" t="s">
        <v>24</v>
      </c>
      <c r="D167" s="34"/>
      <c r="E167" s="35"/>
      <c r="F167" s="36"/>
      <c r="G167" s="34"/>
      <c r="H167" s="34"/>
      <c r="I167" s="48"/>
      <c r="J167" s="38"/>
    </row>
    <row r="168" spans="1:10" s="14" customFormat="1" ht="11.4">
      <c r="A168" s="37"/>
      <c r="B168" s="34"/>
      <c r="C168" s="51"/>
      <c r="D168" s="34"/>
      <c r="E168" s="35"/>
      <c r="F168" s="36"/>
      <c r="G168" s="34"/>
      <c r="H168" s="34"/>
      <c r="I168" s="48"/>
      <c r="J168" s="38"/>
    </row>
    <row r="169" spans="1:10" s="14" customFormat="1" ht="11.4">
      <c r="A169" s="37">
        <v>41</v>
      </c>
      <c r="B169" s="34">
        <v>6</v>
      </c>
      <c r="C169" s="51" t="s">
        <v>87</v>
      </c>
      <c r="D169" s="34">
        <v>2009</v>
      </c>
      <c r="E169" s="35">
        <v>0.75</v>
      </c>
      <c r="F169" s="36">
        <v>13.5</v>
      </c>
      <c r="G169" s="34" t="s">
        <v>13</v>
      </c>
      <c r="H169" s="34">
        <v>36</v>
      </c>
      <c r="I169" s="48" t="s">
        <v>139</v>
      </c>
      <c r="J169" s="38" t="s">
        <v>139</v>
      </c>
    </row>
    <row r="170" spans="1:10" s="14" customFormat="1" ht="11.4">
      <c r="A170" s="37"/>
      <c r="B170" s="34"/>
      <c r="C170" s="51" t="s">
        <v>88</v>
      </c>
      <c r="D170" s="34"/>
      <c r="E170" s="35"/>
      <c r="F170" s="36"/>
      <c r="G170" s="34"/>
      <c r="H170" s="34"/>
      <c r="I170" s="48"/>
      <c r="J170" s="38"/>
    </row>
    <row r="171" spans="1:10" s="14" customFormat="1" ht="11.4">
      <c r="A171" s="37"/>
      <c r="B171" s="34"/>
      <c r="C171" s="51" t="s">
        <v>42</v>
      </c>
      <c r="D171" s="34"/>
      <c r="E171" s="35"/>
      <c r="F171" s="36"/>
      <c r="G171" s="34"/>
      <c r="H171" s="34"/>
      <c r="I171" s="48"/>
      <c r="J171" s="38"/>
    </row>
    <row r="172" spans="1:10" s="14" customFormat="1" ht="11.4">
      <c r="A172" s="37"/>
      <c r="B172" s="34"/>
      <c r="C172" s="51"/>
      <c r="D172" s="34"/>
      <c r="E172" s="35"/>
      <c r="F172" s="36"/>
      <c r="G172" s="34"/>
      <c r="H172" s="34"/>
      <c r="I172" s="48"/>
      <c r="J172" s="38"/>
    </row>
    <row r="173" spans="1:10" s="14" customFormat="1" ht="11.4">
      <c r="A173" s="37">
        <v>42</v>
      </c>
      <c r="B173" s="34">
        <v>66</v>
      </c>
      <c r="C173" s="51" t="s">
        <v>89</v>
      </c>
      <c r="D173" s="34">
        <v>2011</v>
      </c>
      <c r="E173" s="35">
        <v>0.75</v>
      </c>
      <c r="F173" s="36">
        <v>12.5</v>
      </c>
      <c r="G173" s="34" t="s">
        <v>13</v>
      </c>
      <c r="H173" s="34">
        <v>396</v>
      </c>
      <c r="I173" s="48" t="s">
        <v>139</v>
      </c>
      <c r="J173" s="38" t="s">
        <v>139</v>
      </c>
    </row>
    <row r="174" spans="1:10" s="14" customFormat="1" ht="11.4">
      <c r="A174" s="37"/>
      <c r="B174" s="34"/>
      <c r="C174" s="51" t="s">
        <v>14</v>
      </c>
      <c r="D174" s="34"/>
      <c r="E174" s="35"/>
      <c r="F174" s="36"/>
      <c r="G174" s="34"/>
      <c r="H174" s="34"/>
      <c r="I174" s="48"/>
      <c r="J174" s="38"/>
    </row>
    <row r="175" spans="1:10" s="14" customFormat="1" ht="11.4">
      <c r="A175" s="37"/>
      <c r="B175" s="34"/>
      <c r="C175" s="51" t="s">
        <v>90</v>
      </c>
      <c r="D175" s="34"/>
      <c r="E175" s="35"/>
      <c r="F175" s="36"/>
      <c r="G175" s="34"/>
      <c r="H175" s="34"/>
      <c r="I175" s="48"/>
      <c r="J175" s="38"/>
    </row>
    <row r="176" spans="1:10" s="14" customFormat="1" ht="11.4">
      <c r="A176" s="37"/>
      <c r="B176" s="34"/>
      <c r="C176" s="51"/>
      <c r="D176" s="34"/>
      <c r="E176" s="35"/>
      <c r="F176" s="36"/>
      <c r="G176" s="34"/>
      <c r="H176" s="34"/>
      <c r="I176" s="48"/>
      <c r="J176" s="38"/>
    </row>
    <row r="177" spans="1:10" s="14" customFormat="1" ht="11.4">
      <c r="A177" s="37">
        <v>43</v>
      </c>
      <c r="B177" s="34">
        <v>66</v>
      </c>
      <c r="C177" s="51" t="s">
        <v>91</v>
      </c>
      <c r="D177" s="34">
        <v>2011</v>
      </c>
      <c r="E177" s="35">
        <v>0.75</v>
      </c>
      <c r="F177" s="36">
        <v>13</v>
      </c>
      <c r="G177" s="34" t="s">
        <v>13</v>
      </c>
      <c r="H177" s="34">
        <v>396</v>
      </c>
      <c r="I177" s="48" t="s">
        <v>139</v>
      </c>
      <c r="J177" s="38" t="s">
        <v>139</v>
      </c>
    </row>
    <row r="178" spans="1:10" s="14" customFormat="1" ht="11.4">
      <c r="A178" s="37"/>
      <c r="B178" s="34"/>
      <c r="C178" s="51" t="s">
        <v>81</v>
      </c>
      <c r="D178" s="34"/>
      <c r="E178" s="35"/>
      <c r="F178" s="36"/>
      <c r="G178" s="34"/>
      <c r="H178" s="34"/>
      <c r="I178" s="48"/>
      <c r="J178" s="38"/>
    </row>
    <row r="179" spans="1:10" s="14" customFormat="1" ht="11.4">
      <c r="A179" s="37"/>
      <c r="B179" s="34"/>
      <c r="C179" s="51" t="s">
        <v>92</v>
      </c>
      <c r="D179" s="34"/>
      <c r="E179" s="35"/>
      <c r="F179" s="36"/>
      <c r="G179" s="34"/>
      <c r="H179" s="34"/>
      <c r="I179" s="48"/>
      <c r="J179" s="38"/>
    </row>
    <row r="180" spans="1:10" s="14" customFormat="1" ht="11.4">
      <c r="A180" s="37"/>
      <c r="B180" s="34"/>
      <c r="C180" s="51"/>
      <c r="D180" s="34"/>
      <c r="E180" s="35"/>
      <c r="F180" s="36"/>
      <c r="G180" s="34"/>
      <c r="H180" s="34"/>
      <c r="I180" s="48"/>
      <c r="J180" s="38"/>
    </row>
    <row r="181" spans="1:10" s="14" customFormat="1" ht="11.4">
      <c r="A181" s="37">
        <v>44</v>
      </c>
      <c r="B181" s="34">
        <v>20</v>
      </c>
      <c r="C181" s="51" t="s">
        <v>93</v>
      </c>
      <c r="D181" s="34">
        <v>2011</v>
      </c>
      <c r="E181" s="35">
        <v>0.75</v>
      </c>
      <c r="F181" s="36">
        <v>13.5</v>
      </c>
      <c r="G181" s="34" t="s">
        <v>13</v>
      </c>
      <c r="H181" s="34">
        <v>120</v>
      </c>
      <c r="I181" s="48" t="s">
        <v>139</v>
      </c>
      <c r="J181" s="38" t="s">
        <v>139</v>
      </c>
    </row>
    <row r="182" spans="1:10" s="14" customFormat="1" ht="11.4">
      <c r="A182" s="37"/>
      <c r="B182" s="34"/>
      <c r="C182" s="51" t="s">
        <v>81</v>
      </c>
      <c r="D182" s="34"/>
      <c r="E182" s="35"/>
      <c r="F182" s="36"/>
      <c r="G182" s="34"/>
      <c r="H182" s="34"/>
      <c r="I182" s="48"/>
      <c r="J182" s="38"/>
    </row>
    <row r="183" spans="1:10" s="14" customFormat="1" ht="11.4">
      <c r="A183" s="37"/>
      <c r="B183" s="34"/>
      <c r="C183" s="51" t="s">
        <v>79</v>
      </c>
      <c r="D183" s="34"/>
      <c r="E183" s="35"/>
      <c r="F183" s="36"/>
      <c r="G183" s="34"/>
      <c r="H183" s="34"/>
      <c r="I183" s="48"/>
      <c r="J183" s="38"/>
    </row>
    <row r="184" spans="1:10" s="14" customFormat="1" ht="11.4">
      <c r="A184" s="37"/>
      <c r="B184" s="34"/>
      <c r="C184" s="51"/>
      <c r="D184" s="34"/>
      <c r="E184" s="35"/>
      <c r="F184" s="36"/>
      <c r="G184" s="34"/>
      <c r="H184" s="34"/>
      <c r="I184" s="48"/>
      <c r="J184" s="38"/>
    </row>
    <row r="185" spans="1:10" s="14" customFormat="1" ht="11.4">
      <c r="A185" s="37">
        <v>45</v>
      </c>
      <c r="B185" s="34">
        <v>16</v>
      </c>
      <c r="C185" s="51" t="s">
        <v>30</v>
      </c>
      <c r="D185" s="34">
        <v>2007</v>
      </c>
      <c r="E185" s="35">
        <v>0.75</v>
      </c>
      <c r="F185" s="36">
        <v>12.5</v>
      </c>
      <c r="G185" s="34" t="s">
        <v>13</v>
      </c>
      <c r="H185" s="34">
        <v>96</v>
      </c>
      <c r="I185" s="48" t="s">
        <v>139</v>
      </c>
      <c r="J185" s="38" t="s">
        <v>139</v>
      </c>
    </row>
    <row r="186" spans="1:10" s="14" customFormat="1" ht="11.4">
      <c r="A186" s="37"/>
      <c r="B186" s="34"/>
      <c r="C186" s="51" t="s">
        <v>31</v>
      </c>
      <c r="D186" s="34"/>
      <c r="E186" s="35"/>
      <c r="F186" s="36"/>
      <c r="G186" s="34"/>
      <c r="H186" s="34"/>
      <c r="I186" s="48"/>
      <c r="J186" s="38"/>
    </row>
    <row r="187" spans="1:10" s="14" customFormat="1" ht="11.4">
      <c r="A187" s="37"/>
      <c r="B187" s="34"/>
      <c r="C187" s="51" t="s">
        <v>94</v>
      </c>
      <c r="D187" s="34"/>
      <c r="E187" s="35"/>
      <c r="F187" s="36"/>
      <c r="G187" s="34"/>
      <c r="H187" s="34"/>
      <c r="I187" s="48"/>
      <c r="J187" s="38"/>
    </row>
    <row r="188" spans="1:10" s="14" customFormat="1" ht="11.4">
      <c r="A188" s="37"/>
      <c r="B188" s="34"/>
      <c r="C188" s="51"/>
      <c r="D188" s="34"/>
      <c r="E188" s="35"/>
      <c r="F188" s="36"/>
      <c r="G188" s="34"/>
      <c r="H188" s="34"/>
      <c r="I188" s="48"/>
      <c r="J188" s="38"/>
    </row>
    <row r="189" spans="1:10" s="14" customFormat="1" ht="11.4">
      <c r="A189" s="37">
        <v>46</v>
      </c>
      <c r="B189" s="34">
        <v>14</v>
      </c>
      <c r="C189" s="51" t="s">
        <v>25</v>
      </c>
      <c r="D189" s="34">
        <v>2010</v>
      </c>
      <c r="E189" s="35">
        <v>0.75</v>
      </c>
      <c r="F189" s="36">
        <v>12</v>
      </c>
      <c r="G189" s="34" t="s">
        <v>13</v>
      </c>
      <c r="H189" s="34">
        <v>84</v>
      </c>
      <c r="I189" s="48" t="s">
        <v>139</v>
      </c>
      <c r="J189" s="38" t="s">
        <v>139</v>
      </c>
    </row>
    <row r="190" spans="1:10" s="14" customFormat="1" ht="11.4">
      <c r="A190" s="37"/>
      <c r="B190" s="34"/>
      <c r="C190" s="51" t="s">
        <v>23</v>
      </c>
      <c r="D190" s="34"/>
      <c r="E190" s="35"/>
      <c r="F190" s="36"/>
      <c r="G190" s="34"/>
      <c r="H190" s="34"/>
      <c r="I190" s="48"/>
      <c r="J190" s="38"/>
    </row>
    <row r="191" spans="1:10" s="14" customFormat="1" ht="11.4">
      <c r="A191" s="37"/>
      <c r="B191" s="34"/>
      <c r="C191" s="51" t="s">
        <v>26</v>
      </c>
      <c r="D191" s="34"/>
      <c r="E191" s="35"/>
      <c r="F191" s="36"/>
      <c r="G191" s="34"/>
      <c r="H191" s="34"/>
      <c r="I191" s="48"/>
      <c r="J191" s="38"/>
    </row>
    <row r="192" spans="1:10" s="14" customFormat="1" ht="11.4">
      <c r="A192" s="37"/>
      <c r="B192" s="34"/>
      <c r="C192" s="51"/>
      <c r="D192" s="34"/>
      <c r="E192" s="35"/>
      <c r="F192" s="36"/>
      <c r="G192" s="34"/>
      <c r="H192" s="34"/>
      <c r="I192" s="48"/>
      <c r="J192" s="38"/>
    </row>
    <row r="193" spans="1:10" s="14" customFormat="1" ht="11.4">
      <c r="A193" s="37">
        <v>47</v>
      </c>
      <c r="B193" s="34">
        <v>16</v>
      </c>
      <c r="C193" s="51" t="s">
        <v>95</v>
      </c>
      <c r="D193" s="34">
        <v>9999</v>
      </c>
      <c r="E193" s="35">
        <v>0.75</v>
      </c>
      <c r="F193" s="36">
        <v>11</v>
      </c>
      <c r="G193" s="34" t="s">
        <v>13</v>
      </c>
      <c r="H193" s="34">
        <v>96</v>
      </c>
      <c r="I193" s="48" t="s">
        <v>139</v>
      </c>
      <c r="J193" s="38" t="s">
        <v>139</v>
      </c>
    </row>
    <row r="194" spans="1:10" s="14" customFormat="1" ht="11.4">
      <c r="A194" s="37"/>
      <c r="B194" s="34"/>
      <c r="C194" s="51" t="s">
        <v>96</v>
      </c>
      <c r="D194" s="34"/>
      <c r="E194" s="35"/>
      <c r="F194" s="36"/>
      <c r="G194" s="34"/>
      <c r="H194" s="34"/>
      <c r="I194" s="48"/>
      <c r="J194" s="38"/>
    </row>
    <row r="195" spans="1:10" s="14" customFormat="1" ht="11.4">
      <c r="A195" s="37"/>
      <c r="B195" s="34"/>
      <c r="C195" s="51" t="s">
        <v>97</v>
      </c>
      <c r="D195" s="34"/>
      <c r="E195" s="35"/>
      <c r="F195" s="36"/>
      <c r="G195" s="34"/>
      <c r="H195" s="34"/>
      <c r="I195" s="48"/>
      <c r="J195" s="38"/>
    </row>
    <row r="196" spans="1:10" s="14" customFormat="1" ht="11.4">
      <c r="A196" s="37"/>
      <c r="B196" s="34"/>
      <c r="C196" s="51"/>
      <c r="D196" s="34"/>
      <c r="E196" s="35"/>
      <c r="F196" s="36"/>
      <c r="G196" s="34"/>
      <c r="H196" s="34"/>
      <c r="I196" s="48"/>
      <c r="J196" s="38"/>
    </row>
    <row r="197" spans="1:10" s="14" customFormat="1" ht="11.4">
      <c r="A197" s="37">
        <v>48</v>
      </c>
      <c r="B197" s="34">
        <v>61</v>
      </c>
      <c r="C197" s="51" t="s">
        <v>98</v>
      </c>
      <c r="D197" s="34">
        <v>9999</v>
      </c>
      <c r="E197" s="35">
        <v>0.75</v>
      </c>
      <c r="F197" s="36">
        <v>11.5</v>
      </c>
      <c r="G197" s="34" t="s">
        <v>13</v>
      </c>
      <c r="H197" s="34">
        <v>366</v>
      </c>
      <c r="I197" s="48" t="s">
        <v>139</v>
      </c>
      <c r="J197" s="38" t="s">
        <v>139</v>
      </c>
    </row>
    <row r="198" spans="1:10" s="14" customFormat="1" ht="11.4">
      <c r="A198" s="37"/>
      <c r="B198" s="34"/>
      <c r="C198" s="51" t="s">
        <v>99</v>
      </c>
      <c r="D198" s="34"/>
      <c r="E198" s="35"/>
      <c r="F198" s="36"/>
      <c r="G198" s="34"/>
      <c r="H198" s="34"/>
      <c r="I198" s="48"/>
      <c r="J198" s="38"/>
    </row>
    <row r="199" spans="1:10" s="14" customFormat="1" ht="11.4">
      <c r="A199" s="37"/>
      <c r="B199" s="34"/>
      <c r="C199" s="51" t="s">
        <v>97</v>
      </c>
      <c r="D199" s="34"/>
      <c r="E199" s="35"/>
      <c r="F199" s="36"/>
      <c r="G199" s="34"/>
      <c r="H199" s="34"/>
      <c r="I199" s="48"/>
      <c r="J199" s="38"/>
    </row>
    <row r="200" spans="1:10" s="14" customFormat="1" ht="11.4">
      <c r="A200" s="37"/>
      <c r="B200" s="34"/>
      <c r="C200" s="51"/>
      <c r="D200" s="34"/>
      <c r="E200" s="35"/>
      <c r="F200" s="36"/>
      <c r="G200" s="34"/>
      <c r="H200" s="34"/>
      <c r="I200" s="48"/>
      <c r="J200" s="38"/>
    </row>
    <row r="201" spans="1:10" s="14" customFormat="1" ht="11.4">
      <c r="A201" s="37">
        <v>49</v>
      </c>
      <c r="B201" s="34">
        <v>20</v>
      </c>
      <c r="C201" s="51" t="s">
        <v>100</v>
      </c>
      <c r="D201" s="34">
        <v>2010</v>
      </c>
      <c r="E201" s="35">
        <v>0.75</v>
      </c>
      <c r="F201" s="36">
        <v>13.5</v>
      </c>
      <c r="G201" s="34" t="s">
        <v>13</v>
      </c>
      <c r="H201" s="34">
        <v>120</v>
      </c>
      <c r="I201" s="48" t="s">
        <v>139</v>
      </c>
      <c r="J201" s="38" t="s">
        <v>139</v>
      </c>
    </row>
    <row r="202" spans="1:10" s="14" customFormat="1" ht="11.4">
      <c r="A202" s="37"/>
      <c r="B202" s="34"/>
      <c r="C202" s="51" t="s">
        <v>81</v>
      </c>
      <c r="D202" s="34"/>
      <c r="E202" s="35"/>
      <c r="F202" s="36"/>
      <c r="G202" s="34"/>
      <c r="H202" s="34"/>
      <c r="I202" s="48"/>
      <c r="J202" s="38"/>
    </row>
    <row r="203" spans="1:10" s="14" customFormat="1" ht="11.4">
      <c r="A203" s="37"/>
      <c r="B203" s="34"/>
      <c r="C203" s="51" t="s">
        <v>26</v>
      </c>
      <c r="D203" s="34"/>
      <c r="E203" s="35"/>
      <c r="F203" s="36"/>
      <c r="G203" s="34"/>
      <c r="H203" s="34"/>
      <c r="I203" s="48"/>
      <c r="J203" s="38"/>
    </row>
    <row r="204" spans="1:10" s="14" customFormat="1" ht="11.4">
      <c r="A204" s="37"/>
      <c r="B204" s="34"/>
      <c r="C204" s="51"/>
      <c r="D204" s="34"/>
      <c r="E204" s="35"/>
      <c r="F204" s="36"/>
      <c r="G204" s="34"/>
      <c r="H204" s="34"/>
      <c r="I204" s="48"/>
      <c r="J204" s="38"/>
    </row>
    <row r="205" spans="1:10" s="14" customFormat="1" ht="11.4">
      <c r="A205" s="37">
        <v>50</v>
      </c>
      <c r="B205" s="34">
        <v>5</v>
      </c>
      <c r="C205" s="51" t="s">
        <v>98</v>
      </c>
      <c r="D205" s="34">
        <v>9999</v>
      </c>
      <c r="E205" s="35">
        <v>0.75</v>
      </c>
      <c r="F205" s="36">
        <v>11.5</v>
      </c>
      <c r="G205" s="34" t="s">
        <v>13</v>
      </c>
      <c r="H205" s="34">
        <v>30</v>
      </c>
      <c r="I205" s="48" t="s">
        <v>139</v>
      </c>
      <c r="J205" s="38" t="s">
        <v>139</v>
      </c>
    </row>
    <row r="206" spans="1:10" s="14" customFormat="1" ht="11.4">
      <c r="A206" s="37"/>
      <c r="B206" s="34"/>
      <c r="C206" s="51" t="s">
        <v>99</v>
      </c>
      <c r="D206" s="34"/>
      <c r="E206" s="35"/>
      <c r="F206" s="36"/>
      <c r="G206" s="34"/>
      <c r="H206" s="34"/>
      <c r="I206" s="48"/>
      <c r="J206" s="38"/>
    </row>
    <row r="207" spans="1:10" s="14" customFormat="1" ht="11.4">
      <c r="A207" s="37"/>
      <c r="B207" s="34"/>
      <c r="C207" s="51" t="s">
        <v>101</v>
      </c>
      <c r="D207" s="34"/>
      <c r="E207" s="35"/>
      <c r="F207" s="36"/>
      <c r="G207" s="34"/>
      <c r="H207" s="34"/>
      <c r="I207" s="48"/>
      <c r="J207" s="38"/>
    </row>
    <row r="208" spans="1:10" s="14" customFormat="1" ht="11.4">
      <c r="A208" s="37"/>
      <c r="B208" s="34"/>
      <c r="C208" s="51"/>
      <c r="D208" s="34"/>
      <c r="E208" s="35"/>
      <c r="F208" s="36"/>
      <c r="G208" s="34"/>
      <c r="H208" s="34"/>
      <c r="I208" s="48"/>
      <c r="J208" s="38"/>
    </row>
    <row r="209" spans="1:10" s="14" customFormat="1" ht="11.4">
      <c r="A209" s="37"/>
      <c r="B209" s="34"/>
      <c r="C209" s="51"/>
      <c r="D209" s="34"/>
      <c r="E209" s="35"/>
      <c r="F209" s="36"/>
      <c r="G209" s="34"/>
      <c r="H209" s="34"/>
      <c r="I209" s="48"/>
      <c r="J209" s="38"/>
    </row>
    <row r="210" spans="1:10" s="14" customFormat="1" ht="11.4">
      <c r="A210" s="37"/>
      <c r="B210" s="34"/>
      <c r="C210" s="51" t="s">
        <v>102</v>
      </c>
      <c r="D210" s="34"/>
      <c r="E210" s="35"/>
      <c r="F210" s="36"/>
      <c r="G210" s="34"/>
      <c r="H210" s="34"/>
      <c r="I210" s="48"/>
      <c r="J210" s="38">
        <v>340</v>
      </c>
    </row>
    <row r="211" spans="1:10" s="14" customFormat="1" ht="11.4">
      <c r="A211" s="37"/>
      <c r="B211" s="34"/>
      <c r="C211" s="51" t="s">
        <v>103</v>
      </c>
      <c r="D211" s="34"/>
      <c r="E211" s="35"/>
      <c r="F211" s="36"/>
      <c r="G211" s="34"/>
      <c r="H211" s="34"/>
      <c r="I211" s="48"/>
      <c r="J211" s="38">
        <v>-324.94</v>
      </c>
    </row>
    <row r="212" spans="1:10" s="14" customFormat="1" ht="11.4">
      <c r="A212" s="37"/>
      <c r="B212" s="34"/>
      <c r="C212" s="51" t="s">
        <v>104</v>
      </c>
      <c r="D212" s="34"/>
      <c r="E212" s="35"/>
      <c r="F212" s="36"/>
      <c r="G212" s="34"/>
      <c r="H212" s="34"/>
      <c r="I212" s="48"/>
      <c r="J212" s="38"/>
    </row>
    <row r="213" spans="1:10" s="14" customFormat="1" ht="11.4">
      <c r="A213" s="37"/>
      <c r="B213" s="34"/>
      <c r="C213" s="51" t="s">
        <v>105</v>
      </c>
      <c r="D213" s="34"/>
      <c r="E213" s="35"/>
      <c r="F213" s="36"/>
      <c r="G213" s="34"/>
      <c r="H213" s="34"/>
      <c r="I213" s="48"/>
      <c r="J213" s="38"/>
    </row>
    <row r="214" spans="1:10" s="14" customFormat="1" ht="11.4">
      <c r="A214" s="37"/>
      <c r="B214" s="34"/>
      <c r="C214" s="51" t="s">
        <v>106</v>
      </c>
      <c r="D214" s="34"/>
      <c r="E214" s="35"/>
      <c r="F214" s="36"/>
      <c r="G214" s="34"/>
      <c r="H214" s="34"/>
      <c r="I214" s="48"/>
      <c r="J214" s="38"/>
    </row>
    <row r="215" spans="1:10" s="14" customFormat="1" ht="11.4">
      <c r="A215" s="37"/>
      <c r="B215" s="34"/>
      <c r="C215" s="51" t="s">
        <v>107</v>
      </c>
      <c r="D215" s="34"/>
      <c r="E215" s="35"/>
      <c r="F215" s="36"/>
      <c r="G215" s="34"/>
      <c r="H215" s="34"/>
      <c r="I215" s="48"/>
      <c r="J215" s="38"/>
    </row>
    <row r="216" spans="1:10" s="14" customFormat="1" ht="11.4">
      <c r="A216" s="37"/>
      <c r="B216" s="34"/>
      <c r="C216" s="51" t="s">
        <v>108</v>
      </c>
      <c r="D216" s="34"/>
      <c r="E216" s="35"/>
      <c r="F216" s="36"/>
      <c r="G216" s="34"/>
      <c r="H216" s="34"/>
      <c r="I216" s="48"/>
      <c r="J216" s="38"/>
    </row>
    <row r="217" spans="1:10" s="14" customFormat="1" ht="11.4">
      <c r="A217" s="37"/>
      <c r="B217" s="34"/>
      <c r="C217" s="51"/>
      <c r="D217" s="34"/>
      <c r="E217" s="35"/>
      <c r="F217" s="36"/>
      <c r="G217" s="34"/>
      <c r="H217" s="34"/>
      <c r="I217" s="48"/>
      <c r="J217" s="38"/>
    </row>
    <row r="218" spans="1:10" s="14" customFormat="1" ht="11.4">
      <c r="A218" s="37"/>
      <c r="B218" s="34"/>
      <c r="C218" s="51"/>
      <c r="D218" s="34"/>
      <c r="E218" s="35"/>
      <c r="F218" s="36"/>
      <c r="G218" s="34"/>
      <c r="H218" s="34"/>
      <c r="I218" s="48"/>
      <c r="J218" s="38"/>
    </row>
    <row r="219" spans="1:10" s="14" customFormat="1" ht="11.4">
      <c r="A219" s="37"/>
      <c r="B219" s="34"/>
      <c r="C219" s="51" t="s">
        <v>109</v>
      </c>
      <c r="D219" s="34"/>
      <c r="E219" s="35"/>
      <c r="F219" s="36"/>
      <c r="G219" s="34"/>
      <c r="H219" s="34"/>
      <c r="I219" s="48"/>
      <c r="J219" s="38"/>
    </row>
    <row r="220" spans="1:10" s="14" customFormat="1" ht="11.4">
      <c r="A220" s="37"/>
      <c r="B220" s="34"/>
      <c r="C220" s="51" t="s">
        <v>110</v>
      </c>
      <c r="D220" s="34"/>
      <c r="E220" s="35"/>
      <c r="F220" s="36"/>
      <c r="G220" s="34"/>
      <c r="H220" s="34"/>
      <c r="I220" s="48"/>
      <c r="J220" s="38"/>
    </row>
    <row r="221" spans="1:10" s="14" customFormat="1" ht="11.4">
      <c r="A221" s="37"/>
      <c r="B221" s="34"/>
      <c r="C221" s="51" t="s">
        <v>111</v>
      </c>
      <c r="D221" s="34"/>
      <c r="E221" s="35"/>
      <c r="F221" s="36"/>
      <c r="G221" s="34"/>
      <c r="H221" s="34"/>
      <c r="I221" s="48"/>
      <c r="J221" s="38"/>
    </row>
    <row r="222" spans="1:10" s="14" customFormat="1" ht="12" thickBot="1">
      <c r="A222" s="39"/>
      <c r="B222" s="40"/>
      <c r="C222" s="52"/>
      <c r="D222" s="40"/>
      <c r="E222" s="41"/>
      <c r="F222" s="42"/>
      <c r="G222" s="40"/>
      <c r="H222" s="40"/>
      <c r="I222" s="49"/>
      <c r="J222" s="73"/>
    </row>
    <row r="223" spans="1:10">
      <c r="G223" s="74" t="s">
        <v>132</v>
      </c>
      <c r="H223" s="75"/>
      <c r="I223" s="76"/>
      <c r="J223" s="77">
        <f>SUM(J24:J222)</f>
        <v>15.060000000000002</v>
      </c>
    </row>
    <row r="224" spans="1:10">
      <c r="C224" s="78" t="s">
        <v>133</v>
      </c>
      <c r="D224" s="3" t="s">
        <v>134</v>
      </c>
      <c r="G224" s="26" t="s">
        <v>135</v>
      </c>
      <c r="H224" s="43"/>
      <c r="I224" s="27">
        <v>0</v>
      </c>
      <c r="J224" s="28">
        <f>J223*I224/100</f>
        <v>0</v>
      </c>
    </row>
    <row r="225" spans="7:10">
      <c r="G225" s="26" t="s">
        <v>136</v>
      </c>
      <c r="H225" s="43"/>
      <c r="I225" s="29"/>
      <c r="J225" s="28">
        <v>0</v>
      </c>
    </row>
    <row r="226" spans="7:10" ht="13.8" thickBot="1">
      <c r="G226" s="30" t="s">
        <v>137</v>
      </c>
      <c r="H226" s="31"/>
      <c r="I226" s="32"/>
      <c r="J226" s="33">
        <f>+J223+J224-J225</f>
        <v>15.060000000000002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12"/>
  <sheetViews>
    <sheetView workbookViewId="0">
      <selection activeCell="B5" sqref="B5"/>
    </sheetView>
  </sheetViews>
  <sheetFormatPr defaultColWidth="11.5546875" defaultRowHeight="13.2"/>
  <sheetData>
    <row r="1" spans="1:14" ht="30" customHeight="1" thickBot="1">
      <c r="A1" s="16" t="s">
        <v>3</v>
      </c>
      <c r="B1" s="16" t="s">
        <v>114</v>
      </c>
      <c r="C1" s="16" t="s">
        <v>115</v>
      </c>
    </row>
    <row r="2" spans="1:14" ht="13.8" thickBot="1"/>
    <row r="3" spans="1:14" ht="40.200000000000003" thickBot="1">
      <c r="A3" s="16" t="s">
        <v>7</v>
      </c>
      <c r="B3" s="16" t="s">
        <v>116</v>
      </c>
      <c r="C3" s="16"/>
      <c r="D3" s="47" t="s">
        <v>117</v>
      </c>
      <c r="E3" s="56"/>
      <c r="F3" s="56" t="s">
        <v>118</v>
      </c>
      <c r="G3" s="56"/>
      <c r="H3" s="56" t="s">
        <v>119</v>
      </c>
      <c r="I3" s="56"/>
      <c r="J3" s="56" t="s">
        <v>120</v>
      </c>
      <c r="K3" s="56"/>
      <c r="L3" s="56" t="s">
        <v>121</v>
      </c>
      <c r="M3" s="17"/>
    </row>
    <row r="4" spans="1:14">
      <c r="A4" s="57"/>
      <c r="B4" s="57"/>
      <c r="C4" s="57"/>
      <c r="D4" s="58"/>
      <c r="E4" s="58"/>
      <c r="F4" s="58"/>
      <c r="G4" s="58"/>
      <c r="H4" s="58"/>
      <c r="I4" s="58"/>
      <c r="J4" s="58"/>
      <c r="K4" s="58"/>
      <c r="L4" s="58"/>
      <c r="M4" s="59"/>
    </row>
    <row r="5" spans="1:14">
      <c r="A5" s="34" t="s">
        <v>13</v>
      </c>
      <c r="B5" s="60">
        <f ca="1">$B5*$F5</f>
        <v>0</v>
      </c>
      <c r="C5" s="34" t="s">
        <v>122</v>
      </c>
      <c r="D5" s="61" t="e">
        <f>$N5/$A5</f>
        <v>#VALUE!</v>
      </c>
      <c r="E5" s="61" t="s">
        <v>122</v>
      </c>
      <c r="F5" s="61">
        <f ca="1">$F5*$C5</f>
        <v>0</v>
      </c>
      <c r="G5" s="48" t="s">
        <v>122</v>
      </c>
      <c r="H5" s="61"/>
      <c r="I5" s="48" t="s">
        <v>122</v>
      </c>
      <c r="J5" s="62"/>
      <c r="K5" s="48" t="s">
        <v>123</v>
      </c>
      <c r="L5" s="63" t="e">
        <f>$P5*$A5</f>
        <v>#VALUE!</v>
      </c>
      <c r="M5" s="38" t="s">
        <v>123</v>
      </c>
    </row>
    <row r="8" spans="1:14">
      <c r="A8" s="64" t="s">
        <v>118</v>
      </c>
      <c r="B8" s="65"/>
      <c r="C8" s="65"/>
      <c r="D8" s="66"/>
      <c r="E8" s="87">
        <f>SUM(L25:L221)</f>
        <v>0</v>
      </c>
      <c r="F8" s="88"/>
      <c r="G8" s="89" t="s">
        <v>122</v>
      </c>
      <c r="H8" s="90"/>
      <c r="I8" s="67"/>
      <c r="J8" s="67"/>
      <c r="K8" s="67"/>
      <c r="L8" s="67"/>
      <c r="M8" s="67"/>
      <c r="N8" s="68"/>
    </row>
    <row r="9" spans="1:14">
      <c r="A9" s="26" t="s">
        <v>119</v>
      </c>
      <c r="B9" s="43"/>
      <c r="C9" s="43"/>
      <c r="D9" s="69"/>
      <c r="E9" s="91">
        <f>SUM(N25:N221)</f>
        <v>0</v>
      </c>
      <c r="F9" s="92"/>
      <c r="G9" s="93" t="s">
        <v>122</v>
      </c>
      <c r="H9" s="94"/>
      <c r="I9" s="27"/>
      <c r="J9" s="27"/>
      <c r="K9" s="27"/>
      <c r="L9" s="27"/>
      <c r="M9" s="27"/>
      <c r="N9" s="28"/>
    </row>
    <row r="10" spans="1:14">
      <c r="A10" s="26" t="s">
        <v>121</v>
      </c>
      <c r="B10" s="43"/>
      <c r="C10" s="43"/>
      <c r="D10" s="70"/>
      <c r="E10" s="95">
        <f>SUM(R25:R221)</f>
        <v>0</v>
      </c>
      <c r="F10" s="96"/>
      <c r="G10" s="81" t="s">
        <v>123</v>
      </c>
      <c r="H10" s="82"/>
      <c r="I10" s="29"/>
      <c r="J10" s="29"/>
      <c r="K10" s="29"/>
      <c r="L10" s="29"/>
      <c r="M10" s="29"/>
      <c r="N10" s="28"/>
    </row>
    <row r="11" spans="1:14">
      <c r="A11" s="26" t="s">
        <v>124</v>
      </c>
      <c r="B11" s="43"/>
      <c r="C11" s="43"/>
      <c r="D11" s="70"/>
      <c r="E11" s="79">
        <f>SUM(C25:C221)</f>
        <v>0</v>
      </c>
      <c r="F11" s="80"/>
      <c r="G11" s="81" t="s">
        <v>123</v>
      </c>
      <c r="H11" s="82"/>
      <c r="I11" s="29"/>
      <c r="J11" s="29"/>
      <c r="K11" s="29"/>
      <c r="L11" s="29"/>
      <c r="M11" s="29"/>
      <c r="N11" s="28"/>
    </row>
    <row r="12" spans="1:14" ht="13.8" thickBot="1">
      <c r="A12" s="30" t="s">
        <v>125</v>
      </c>
      <c r="B12" s="31"/>
      <c r="C12" s="31"/>
      <c r="D12" s="71"/>
      <c r="E12" s="83">
        <f>SUM(A25:A221)</f>
        <v>0</v>
      </c>
      <c r="F12" s="84"/>
      <c r="G12" s="85" t="s">
        <v>126</v>
      </c>
      <c r="H12" s="86"/>
      <c r="I12" s="32"/>
      <c r="J12" s="32"/>
      <c r="K12" s="32"/>
      <c r="L12" s="32"/>
      <c r="M12" s="32"/>
      <c r="N12" s="33"/>
    </row>
  </sheetData>
  <mergeCells count="10">
    <mergeCell ref="E11:F11"/>
    <mergeCell ref="G11:H11"/>
    <mergeCell ref="E12:F12"/>
    <mergeCell ref="G12:H12"/>
    <mergeCell ref="E8:F8"/>
    <mergeCell ref="G8:H8"/>
    <mergeCell ref="E9:F9"/>
    <mergeCell ref="G9:H9"/>
    <mergeCell ref="E10:F10"/>
    <mergeCell ref="G10:H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S227"/>
  <sheetViews>
    <sheetView tabSelected="1" workbookViewId="0">
      <selection activeCell="R25" sqref="R25"/>
    </sheetView>
  </sheetViews>
  <sheetFormatPr defaultColWidth="11.5546875" defaultRowHeight="13.2"/>
  <cols>
    <col min="1" max="1" width="4.6640625" bestFit="1" customWidth="1"/>
    <col min="2" max="2" width="7.5546875" bestFit="1" customWidth="1"/>
    <col min="3" max="3" width="6.88671875" customWidth="1"/>
    <col min="4" max="4" width="36.33203125" customWidth="1"/>
    <col min="5" max="5" width="5" style="3" customWidth="1"/>
    <col min="6" max="6" width="6.6640625" customWidth="1"/>
    <col min="7" max="7" width="6.88671875" customWidth="1"/>
    <col min="8" max="8" width="6.109375" customWidth="1"/>
    <col min="9" max="9" width="5" bestFit="1" customWidth="1"/>
    <col min="10" max="10" width="12.109375" bestFit="1" customWidth="1"/>
    <col min="11" max="11" width="6.33203125" bestFit="1" customWidth="1"/>
    <col min="12" max="12" width="8" bestFit="1" customWidth="1"/>
    <col min="13" max="13" width="2.44140625" bestFit="1" customWidth="1"/>
    <col min="14" max="14" width="10.109375" bestFit="1" customWidth="1"/>
    <col min="15" max="15" width="2.44140625" bestFit="1" customWidth="1"/>
    <col min="16" max="16" width="7" bestFit="1" customWidth="1"/>
    <col min="17" max="17" width="3.109375" bestFit="1" customWidth="1"/>
    <col min="18" max="18" width="11.33203125" bestFit="1" customWidth="1"/>
    <col min="19" max="19" width="3.109375" bestFit="1" customWidth="1"/>
  </cols>
  <sheetData>
    <row r="1" spans="1:11" ht="21">
      <c r="A1" s="22"/>
      <c r="B1" s="22"/>
      <c r="C1" s="22"/>
      <c r="D1" s="22"/>
      <c r="E1" s="9"/>
    </row>
    <row r="2" spans="1:11" ht="15.6">
      <c r="A2" s="23"/>
      <c r="B2" s="23"/>
      <c r="C2" s="23"/>
      <c r="D2" s="23"/>
      <c r="E2" s="7" t="str">
        <f ca="1">CONCATENATE("FACTURE du ",DAY(TODAY()),"/",MONTH(TODAY()),"/",YEAR(TODAY()))</f>
        <v>FACTURE du 16/9/2013</v>
      </c>
      <c r="K2" s="8"/>
    </row>
    <row r="3" spans="1:11">
      <c r="A3" s="24"/>
      <c r="B3" s="24"/>
      <c r="C3" s="24"/>
      <c r="D3" s="24"/>
      <c r="E3" s="5"/>
    </row>
    <row r="4" spans="1:11">
      <c r="A4" s="25"/>
      <c r="B4" s="25"/>
      <c r="C4" s="25"/>
      <c r="D4" s="25"/>
      <c r="E4" s="13" t="s">
        <v>113</v>
      </c>
      <c r="G4" s="44" t="s">
        <v>138</v>
      </c>
      <c r="H4" s="45" t="s">
        <v>0</v>
      </c>
      <c r="I4" s="46">
        <v>2013</v>
      </c>
    </row>
    <row r="5" spans="1:11" ht="9" customHeight="1">
      <c r="A5" s="18"/>
      <c r="B5" s="18"/>
      <c r="C5" s="18"/>
      <c r="D5" s="18"/>
      <c r="E5" s="13"/>
      <c r="G5" s="2"/>
      <c r="H5" s="3"/>
      <c r="I5" s="11"/>
    </row>
    <row r="6" spans="1:11" ht="9" customHeight="1">
      <c r="A6" s="55"/>
      <c r="B6" s="55"/>
      <c r="C6" s="20"/>
      <c r="D6" s="20"/>
      <c r="E6" s="15"/>
    </row>
    <row r="7" spans="1:11" ht="9" customHeight="1">
      <c r="A7" s="55"/>
      <c r="B7" s="55"/>
      <c r="C7" s="20"/>
      <c r="D7" s="20"/>
      <c r="E7" s="15"/>
    </row>
    <row r="8" spans="1:11" ht="12.75" customHeight="1">
      <c r="A8" s="50"/>
      <c r="B8" s="50"/>
      <c r="C8" s="20"/>
      <c r="D8" s="21"/>
      <c r="E8" s="54" t="s">
        <v>8</v>
      </c>
      <c r="H8" s="53" t="s">
        <v>9</v>
      </c>
    </row>
    <row r="9" spans="1:11" ht="12.75" customHeight="1">
      <c r="A9" s="18"/>
      <c r="B9" s="18"/>
      <c r="C9" s="20"/>
      <c r="D9" s="21"/>
    </row>
    <row r="10" spans="1:11" ht="12.75" customHeight="1">
      <c r="A10" s="18"/>
      <c r="B10" s="18"/>
      <c r="C10" s="20"/>
      <c r="D10" s="21"/>
      <c r="E10" s="15"/>
    </row>
    <row r="11" spans="1:11" ht="12.75" customHeight="1">
      <c r="A11" s="18"/>
      <c r="B11" s="18"/>
      <c r="C11" s="20"/>
      <c r="D11" s="21"/>
      <c r="E11" s="15"/>
    </row>
    <row r="12" spans="1:11" ht="12.75" customHeight="1">
      <c r="A12" s="18"/>
      <c r="B12" s="18"/>
      <c r="C12" s="21"/>
      <c r="D12" s="21"/>
    </row>
    <row r="13" spans="1:11" ht="12.75" customHeight="1">
      <c r="A13" s="19"/>
      <c r="B13" s="19"/>
    </row>
    <row r="14" spans="1:11">
      <c r="C14" s="12" t="s">
        <v>1</v>
      </c>
      <c r="G14" s="12" t="s">
        <v>2</v>
      </c>
    </row>
    <row r="16" spans="1:11">
      <c r="C16" s="10">
        <v>211312</v>
      </c>
      <c r="D16" s="1"/>
      <c r="E16" s="4"/>
      <c r="G16" s="10">
        <v>104986</v>
      </c>
      <c r="H16" s="1"/>
    </row>
    <row r="17" spans="1:19">
      <c r="C17" s="11"/>
      <c r="D17" t="s">
        <v>11</v>
      </c>
      <c r="G17" s="11"/>
    </row>
    <row r="18" spans="1:19">
      <c r="C18" s="11"/>
      <c r="G18" s="11"/>
    </row>
    <row r="19" spans="1:19">
      <c r="C19" s="11"/>
      <c r="G19" s="11"/>
    </row>
    <row r="20" spans="1:19">
      <c r="C20" s="11"/>
      <c r="G20" s="11"/>
      <c r="H20" t="s">
        <v>10</v>
      </c>
    </row>
    <row r="21" spans="1:19">
      <c r="C21" s="11"/>
      <c r="G21" s="11"/>
      <c r="H21" t="s">
        <v>112</v>
      </c>
    </row>
    <row r="22" spans="1:19" ht="13.8" thickBot="1"/>
    <row r="23" spans="1:19" s="6" customFormat="1" ht="29.25" customHeight="1" thickBot="1">
      <c r="A23" s="16" t="s">
        <v>3</v>
      </c>
      <c r="B23" s="16" t="s">
        <v>114</v>
      </c>
      <c r="C23" s="16" t="s">
        <v>115</v>
      </c>
      <c r="D23" s="16" t="s">
        <v>4</v>
      </c>
      <c r="E23" s="16" t="s">
        <v>5</v>
      </c>
      <c r="F23" s="16" t="s">
        <v>6</v>
      </c>
      <c r="G23" s="16" t="s">
        <v>7</v>
      </c>
      <c r="H23" s="16" t="s">
        <v>116</v>
      </c>
      <c r="I23" s="16"/>
      <c r="J23" s="47" t="s">
        <v>117</v>
      </c>
      <c r="K23" s="56"/>
      <c r="L23" s="56" t="s">
        <v>118</v>
      </c>
      <c r="M23" s="56"/>
      <c r="N23" s="56" t="s">
        <v>119</v>
      </c>
      <c r="O23" s="56"/>
      <c r="P23" s="56" t="s">
        <v>120</v>
      </c>
      <c r="Q23" s="56"/>
      <c r="R23" s="56" t="s">
        <v>121</v>
      </c>
      <c r="S23" s="17"/>
    </row>
    <row r="24" spans="1:19" s="14" customFormat="1" ht="11.4">
      <c r="A24" s="34"/>
      <c r="B24" s="34"/>
      <c r="C24" s="34"/>
      <c r="D24" s="51"/>
      <c r="E24" s="34"/>
      <c r="F24" s="35"/>
      <c r="G24" s="57"/>
      <c r="H24" s="57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103"/>
    </row>
    <row r="25" spans="1:19" s="14" customFormat="1" ht="11.4">
      <c r="A25" s="34">
        <v>12</v>
      </c>
      <c r="B25" s="34">
        <v>6</v>
      </c>
      <c r="C25" s="34">
        <f>A25*B25</f>
        <v>72</v>
      </c>
      <c r="D25" s="51" t="s">
        <v>12</v>
      </c>
      <c r="E25" s="34">
        <v>2010</v>
      </c>
      <c r="F25" s="35">
        <v>0.75</v>
      </c>
      <c r="G25" s="34" t="s">
        <v>13</v>
      </c>
      <c r="H25" s="60">
        <f>$B25*$F25</f>
        <v>4.5</v>
      </c>
      <c r="I25" s="34" t="s">
        <v>122</v>
      </c>
      <c r="J25" s="61">
        <f>$N25/$A25</f>
        <v>0</v>
      </c>
      <c r="K25" s="61" t="s">
        <v>122</v>
      </c>
      <c r="L25" s="61">
        <f>$F25*$C25</f>
        <v>54</v>
      </c>
      <c r="M25" s="48" t="s">
        <v>122</v>
      </c>
      <c r="N25" s="61"/>
      <c r="O25" s="48" t="s">
        <v>122</v>
      </c>
      <c r="P25" s="62"/>
      <c r="Q25" s="48" t="s">
        <v>123</v>
      </c>
      <c r="R25" s="63">
        <f>$P25*$A25</f>
        <v>0</v>
      </c>
      <c r="S25" s="104" t="s">
        <v>123</v>
      </c>
    </row>
    <row r="26" spans="1:19" s="14" customFormat="1" ht="11.4">
      <c r="A26" s="34"/>
      <c r="B26" s="34"/>
      <c r="C26" s="34"/>
      <c r="D26" s="51" t="s">
        <v>14</v>
      </c>
      <c r="E26" s="34"/>
      <c r="F26" s="35"/>
      <c r="G26" s="36"/>
      <c r="H26" s="34"/>
      <c r="I26" s="34"/>
      <c r="J26" s="48"/>
      <c r="K26" s="107"/>
      <c r="S26" s="105"/>
    </row>
    <row r="27" spans="1:19" s="14" customFormat="1" ht="11.4">
      <c r="A27" s="34"/>
      <c r="B27" s="34"/>
      <c r="C27" s="34"/>
      <c r="D27" s="51" t="s">
        <v>15</v>
      </c>
      <c r="E27" s="34"/>
      <c r="F27" s="35"/>
      <c r="G27" s="36"/>
      <c r="H27" s="34"/>
      <c r="I27" s="34"/>
      <c r="J27" s="48"/>
      <c r="K27" s="107"/>
      <c r="S27" s="105"/>
    </row>
    <row r="28" spans="1:19" s="14" customFormat="1" ht="11.4">
      <c r="A28" s="34"/>
      <c r="B28" s="34"/>
      <c r="C28" s="34"/>
      <c r="D28" s="51"/>
      <c r="E28" s="34"/>
      <c r="F28" s="35"/>
      <c r="G28" s="36"/>
      <c r="H28" s="34"/>
      <c r="I28" s="34"/>
      <c r="J28" s="48"/>
      <c r="K28" s="107"/>
      <c r="S28" s="105"/>
    </row>
    <row r="29" spans="1:19" s="14" customFormat="1" ht="11.4">
      <c r="A29" s="34">
        <v>4</v>
      </c>
      <c r="B29" s="34">
        <v>12</v>
      </c>
      <c r="C29" s="34">
        <f>A29*B29</f>
        <v>48</v>
      </c>
      <c r="D29" s="51" t="s">
        <v>16</v>
      </c>
      <c r="E29" s="34">
        <v>2006</v>
      </c>
      <c r="F29" s="35">
        <v>0.75</v>
      </c>
      <c r="G29" s="36">
        <v>13.5</v>
      </c>
      <c r="H29" s="60">
        <f>$B29*$F29</f>
        <v>9</v>
      </c>
      <c r="I29" s="34" t="s">
        <v>122</v>
      </c>
      <c r="J29" s="61">
        <f>$N29/$A29</f>
        <v>0</v>
      </c>
      <c r="K29" s="61" t="s">
        <v>122</v>
      </c>
      <c r="L29" s="61">
        <f>$F29*$C29</f>
        <v>36</v>
      </c>
      <c r="M29" s="48" t="s">
        <v>122</v>
      </c>
      <c r="N29" s="61"/>
      <c r="O29" s="48" t="s">
        <v>122</v>
      </c>
      <c r="P29" s="62"/>
      <c r="Q29" s="48" t="s">
        <v>123</v>
      </c>
      <c r="R29" s="63">
        <f>$P29*$A29</f>
        <v>0</v>
      </c>
      <c r="S29" s="104" t="s">
        <v>123</v>
      </c>
    </row>
    <row r="30" spans="1:19" s="14" customFormat="1" ht="11.4">
      <c r="A30" s="34"/>
      <c r="B30" s="34"/>
      <c r="C30" s="34"/>
      <c r="D30" s="51" t="s">
        <v>14</v>
      </c>
      <c r="E30" s="34"/>
      <c r="F30" s="35"/>
      <c r="G30" s="36"/>
      <c r="H30" s="34"/>
      <c r="I30" s="34"/>
      <c r="J30" s="48"/>
      <c r="K30" s="107"/>
      <c r="S30" s="105"/>
    </row>
    <row r="31" spans="1:19" s="14" customFormat="1" ht="11.4">
      <c r="A31" s="34"/>
      <c r="B31" s="34"/>
      <c r="C31" s="34"/>
      <c r="D31" s="51" t="s">
        <v>17</v>
      </c>
      <c r="E31" s="34"/>
      <c r="F31" s="35"/>
      <c r="G31" s="36"/>
      <c r="H31" s="34"/>
      <c r="I31" s="34"/>
      <c r="J31" s="48"/>
      <c r="K31" s="107"/>
      <c r="S31" s="105"/>
    </row>
    <row r="32" spans="1:19" s="14" customFormat="1" ht="11.4">
      <c r="A32" s="34"/>
      <c r="B32" s="34"/>
      <c r="C32" s="34"/>
      <c r="D32" s="51"/>
      <c r="E32" s="34"/>
      <c r="F32" s="35"/>
      <c r="G32" s="36"/>
      <c r="H32" s="34"/>
      <c r="I32" s="34"/>
      <c r="J32" s="48"/>
      <c r="K32" s="107"/>
      <c r="S32" s="105"/>
    </row>
    <row r="33" spans="1:19" s="14" customFormat="1" ht="11.4">
      <c r="A33" s="34">
        <v>8</v>
      </c>
      <c r="B33" s="34">
        <v>6</v>
      </c>
      <c r="C33" s="34">
        <f>A33*B33</f>
        <v>48</v>
      </c>
      <c r="D33" s="51" t="s">
        <v>18</v>
      </c>
      <c r="E33" s="34">
        <v>2007</v>
      </c>
      <c r="F33" s="35">
        <v>0.75</v>
      </c>
      <c r="G33" s="36">
        <v>13</v>
      </c>
      <c r="H33" s="60">
        <f>$B33*$F33</f>
        <v>4.5</v>
      </c>
      <c r="I33" s="34" t="s">
        <v>122</v>
      </c>
      <c r="J33" s="61">
        <f>$N33/$A33</f>
        <v>0</v>
      </c>
      <c r="K33" s="61" t="s">
        <v>122</v>
      </c>
      <c r="L33" s="61">
        <f>$F33*$C33</f>
        <v>36</v>
      </c>
      <c r="M33" s="48" t="s">
        <v>122</v>
      </c>
      <c r="N33" s="61"/>
      <c r="O33" s="48" t="s">
        <v>122</v>
      </c>
      <c r="P33" s="62"/>
      <c r="Q33" s="48" t="s">
        <v>123</v>
      </c>
      <c r="R33" s="63">
        <f>$P33*$A33</f>
        <v>0</v>
      </c>
      <c r="S33" s="104" t="s">
        <v>123</v>
      </c>
    </row>
    <row r="34" spans="1:19" s="14" customFormat="1" ht="11.4">
      <c r="A34" s="34"/>
      <c r="B34" s="34"/>
      <c r="C34" s="34"/>
      <c r="D34" s="51" t="s">
        <v>19</v>
      </c>
      <c r="E34" s="34"/>
      <c r="F34" s="35"/>
      <c r="G34" s="36"/>
      <c r="H34" s="34"/>
      <c r="I34" s="34"/>
      <c r="J34" s="48"/>
      <c r="K34" s="107"/>
      <c r="S34" s="105"/>
    </row>
    <row r="35" spans="1:19" s="14" customFormat="1" ht="11.4">
      <c r="A35" s="34"/>
      <c r="B35" s="34"/>
      <c r="C35" s="34"/>
      <c r="D35" s="51" t="s">
        <v>15</v>
      </c>
      <c r="E35" s="34"/>
      <c r="F35" s="35"/>
      <c r="G35" s="36"/>
      <c r="H35" s="34"/>
      <c r="I35" s="34"/>
      <c r="J35" s="48"/>
      <c r="K35" s="107"/>
      <c r="S35" s="105"/>
    </row>
    <row r="36" spans="1:19" s="14" customFormat="1" ht="11.4">
      <c r="A36" s="34"/>
      <c r="B36" s="34"/>
      <c r="C36" s="34"/>
      <c r="D36" s="51"/>
      <c r="E36" s="34"/>
      <c r="F36" s="35"/>
      <c r="G36" s="36"/>
      <c r="H36" s="34"/>
      <c r="I36" s="34"/>
      <c r="J36" s="48"/>
      <c r="K36" s="107"/>
      <c r="S36" s="105"/>
    </row>
    <row r="37" spans="1:19" s="14" customFormat="1" ht="11.4">
      <c r="A37" s="34">
        <v>11</v>
      </c>
      <c r="B37" s="34">
        <v>6</v>
      </c>
      <c r="C37" s="34">
        <f>A37*B37</f>
        <v>66</v>
      </c>
      <c r="D37" s="51" t="s">
        <v>20</v>
      </c>
      <c r="E37" s="34">
        <v>2008</v>
      </c>
      <c r="F37" s="35">
        <v>0.75</v>
      </c>
      <c r="G37" s="36">
        <v>12</v>
      </c>
      <c r="H37" s="60">
        <f>$B37*$F37</f>
        <v>4.5</v>
      </c>
      <c r="I37" s="34" t="s">
        <v>122</v>
      </c>
      <c r="J37" s="61">
        <f>$N37/$A37</f>
        <v>0</v>
      </c>
      <c r="K37" s="61" t="s">
        <v>122</v>
      </c>
      <c r="L37" s="61">
        <f>$F37*$C37</f>
        <v>49.5</v>
      </c>
      <c r="M37" s="48" t="s">
        <v>122</v>
      </c>
      <c r="N37" s="61"/>
      <c r="O37" s="48" t="s">
        <v>122</v>
      </c>
      <c r="P37" s="62"/>
      <c r="Q37" s="48" t="s">
        <v>123</v>
      </c>
      <c r="R37" s="63">
        <f>$P37*$A37</f>
        <v>0</v>
      </c>
      <c r="S37" s="104" t="s">
        <v>123</v>
      </c>
    </row>
    <row r="38" spans="1:19" s="14" customFormat="1" ht="11.4">
      <c r="A38" s="34"/>
      <c r="B38" s="34"/>
      <c r="C38" s="34"/>
      <c r="D38" s="51" t="s">
        <v>19</v>
      </c>
      <c r="E38" s="34"/>
      <c r="F38" s="35"/>
      <c r="G38" s="36"/>
      <c r="H38" s="34"/>
      <c r="I38" s="34"/>
      <c r="J38" s="48"/>
      <c r="K38" s="107"/>
      <c r="S38" s="105"/>
    </row>
    <row r="39" spans="1:19" s="14" customFormat="1" ht="11.4">
      <c r="A39" s="34"/>
      <c r="B39" s="34"/>
      <c r="C39" s="34"/>
      <c r="D39" s="51" t="s">
        <v>21</v>
      </c>
      <c r="E39" s="34"/>
      <c r="F39" s="35"/>
      <c r="G39" s="36"/>
      <c r="H39" s="34"/>
      <c r="I39" s="34"/>
      <c r="J39" s="48"/>
      <c r="K39" s="107"/>
      <c r="S39" s="105"/>
    </row>
    <row r="40" spans="1:19" s="14" customFormat="1" ht="11.4">
      <c r="A40" s="34"/>
      <c r="B40" s="34"/>
      <c r="C40" s="34"/>
      <c r="D40" s="51"/>
      <c r="E40" s="34"/>
      <c r="F40" s="35"/>
      <c r="G40" s="36"/>
      <c r="H40" s="34"/>
      <c r="I40" s="34"/>
      <c r="J40" s="48"/>
      <c r="K40" s="107"/>
      <c r="S40" s="105"/>
    </row>
    <row r="41" spans="1:19" s="14" customFormat="1" ht="11.4">
      <c r="A41" s="34">
        <v>8</v>
      </c>
      <c r="B41" s="34">
        <v>6</v>
      </c>
      <c r="C41" s="34">
        <f>A41*B41</f>
        <v>48</v>
      </c>
      <c r="D41" s="51" t="s">
        <v>22</v>
      </c>
      <c r="E41" s="34">
        <v>2010</v>
      </c>
      <c r="F41" s="35">
        <v>0.75</v>
      </c>
      <c r="G41" s="36">
        <v>13.5</v>
      </c>
      <c r="H41" s="60">
        <f>$B41*$F41</f>
        <v>4.5</v>
      </c>
      <c r="I41" s="34" t="s">
        <v>122</v>
      </c>
      <c r="J41" s="61">
        <f>$N41/$A41</f>
        <v>0</v>
      </c>
      <c r="K41" s="61" t="s">
        <v>122</v>
      </c>
      <c r="L41" s="61">
        <f>$F41*$C41</f>
        <v>36</v>
      </c>
      <c r="M41" s="48" t="s">
        <v>122</v>
      </c>
      <c r="N41" s="61"/>
      <c r="O41" s="48" t="s">
        <v>122</v>
      </c>
      <c r="P41" s="62"/>
      <c r="Q41" s="48" t="s">
        <v>123</v>
      </c>
      <c r="R41" s="63">
        <f>$P41*$A41</f>
        <v>0</v>
      </c>
      <c r="S41" s="104" t="s">
        <v>123</v>
      </c>
    </row>
    <row r="42" spans="1:19" s="14" customFormat="1" ht="11.4">
      <c r="A42" s="34"/>
      <c r="B42" s="34"/>
      <c r="C42" s="34"/>
      <c r="D42" s="51" t="s">
        <v>23</v>
      </c>
      <c r="E42" s="34"/>
      <c r="F42" s="35"/>
      <c r="G42" s="36"/>
      <c r="H42" s="34"/>
      <c r="I42" s="34"/>
      <c r="J42" s="48"/>
      <c r="K42" s="107"/>
      <c r="S42" s="105"/>
    </row>
    <row r="43" spans="1:19" s="14" customFormat="1" ht="11.4">
      <c r="A43" s="34"/>
      <c r="B43" s="34"/>
      <c r="C43" s="34"/>
      <c r="D43" s="51" t="s">
        <v>24</v>
      </c>
      <c r="E43" s="34"/>
      <c r="F43" s="35"/>
      <c r="G43" s="36"/>
      <c r="H43" s="34"/>
      <c r="I43" s="34"/>
      <c r="J43" s="48"/>
      <c r="K43" s="107"/>
      <c r="S43" s="105"/>
    </row>
    <row r="44" spans="1:19" s="14" customFormat="1" ht="11.4">
      <c r="A44" s="34"/>
      <c r="B44" s="34"/>
      <c r="C44" s="34"/>
      <c r="D44" s="51"/>
      <c r="E44" s="34"/>
      <c r="F44" s="35"/>
      <c r="G44" s="36"/>
      <c r="H44" s="34"/>
      <c r="I44" s="34"/>
      <c r="J44" s="48"/>
      <c r="K44" s="107"/>
      <c r="S44" s="105"/>
    </row>
    <row r="45" spans="1:19" s="14" customFormat="1" ht="11.4">
      <c r="A45" s="34">
        <v>8</v>
      </c>
      <c r="B45" s="34">
        <v>6</v>
      </c>
      <c r="C45" s="34">
        <f>A45*B45</f>
        <v>48</v>
      </c>
      <c r="D45" s="51" t="s">
        <v>25</v>
      </c>
      <c r="E45" s="34">
        <v>2010</v>
      </c>
      <c r="F45" s="35">
        <v>0.75</v>
      </c>
      <c r="G45" s="36">
        <v>12</v>
      </c>
      <c r="H45" s="60">
        <f>$B45*$F45</f>
        <v>4.5</v>
      </c>
      <c r="I45" s="34" t="s">
        <v>122</v>
      </c>
      <c r="J45" s="61">
        <f>$N45/$A45</f>
        <v>0</v>
      </c>
      <c r="K45" s="61" t="s">
        <v>122</v>
      </c>
      <c r="L45" s="61">
        <f>$F45*$C45</f>
        <v>36</v>
      </c>
      <c r="M45" s="48" t="s">
        <v>122</v>
      </c>
      <c r="N45" s="61"/>
      <c r="O45" s="48" t="s">
        <v>122</v>
      </c>
      <c r="P45" s="62"/>
      <c r="Q45" s="48" t="s">
        <v>123</v>
      </c>
      <c r="R45" s="63">
        <f>$P45*$A45</f>
        <v>0</v>
      </c>
      <c r="S45" s="104" t="s">
        <v>123</v>
      </c>
    </row>
    <row r="46" spans="1:19" s="14" customFormat="1" ht="11.4">
      <c r="A46" s="34"/>
      <c r="B46" s="34"/>
      <c r="C46" s="34"/>
      <c r="D46" s="51" t="s">
        <v>23</v>
      </c>
      <c r="E46" s="34"/>
      <c r="F46" s="35"/>
      <c r="G46" s="36"/>
      <c r="H46" s="34"/>
      <c r="I46" s="34"/>
      <c r="J46" s="48"/>
      <c r="K46" s="107"/>
      <c r="S46" s="105"/>
    </row>
    <row r="47" spans="1:19" s="14" customFormat="1" ht="11.4">
      <c r="A47" s="34"/>
      <c r="B47" s="34"/>
      <c r="C47" s="34"/>
      <c r="D47" s="51" t="s">
        <v>26</v>
      </c>
      <c r="E47" s="34"/>
      <c r="F47" s="35"/>
      <c r="G47" s="36"/>
      <c r="H47" s="34"/>
      <c r="I47" s="34"/>
      <c r="J47" s="48"/>
      <c r="K47" s="107"/>
      <c r="S47" s="105"/>
    </row>
    <row r="48" spans="1:19" s="14" customFormat="1" ht="11.4">
      <c r="A48" s="34"/>
      <c r="B48" s="34"/>
      <c r="C48" s="34"/>
      <c r="D48" s="51"/>
      <c r="E48" s="34"/>
      <c r="F48" s="35"/>
      <c r="G48" s="36"/>
      <c r="H48" s="34"/>
      <c r="I48" s="34"/>
      <c r="J48" s="48"/>
      <c r="K48" s="107"/>
      <c r="S48" s="105"/>
    </row>
    <row r="49" spans="1:19" s="14" customFormat="1" ht="11.4">
      <c r="A49" s="34">
        <v>8</v>
      </c>
      <c r="B49" s="34">
        <v>6</v>
      </c>
      <c r="C49" s="34">
        <f>A49*B49</f>
        <v>48</v>
      </c>
      <c r="D49" s="51" t="s">
        <v>27</v>
      </c>
      <c r="E49" s="34">
        <v>2007</v>
      </c>
      <c r="F49" s="35">
        <v>0.75</v>
      </c>
      <c r="G49" s="36">
        <v>13</v>
      </c>
      <c r="H49" s="60">
        <f>$B49*$F49</f>
        <v>4.5</v>
      </c>
      <c r="I49" s="34" t="s">
        <v>122</v>
      </c>
      <c r="J49" s="61">
        <f>$N49/$A49</f>
        <v>0</v>
      </c>
      <c r="K49" s="61" t="s">
        <v>122</v>
      </c>
      <c r="L49" s="61">
        <f>$F49*$C49</f>
        <v>36</v>
      </c>
      <c r="M49" s="48" t="s">
        <v>122</v>
      </c>
      <c r="N49" s="61"/>
      <c r="O49" s="48" t="s">
        <v>122</v>
      </c>
      <c r="P49" s="62"/>
      <c r="Q49" s="48" t="s">
        <v>123</v>
      </c>
      <c r="R49" s="63">
        <f>$P49*$A49</f>
        <v>0</v>
      </c>
      <c r="S49" s="104" t="s">
        <v>123</v>
      </c>
    </row>
    <row r="50" spans="1:19" s="14" customFormat="1" ht="11.4">
      <c r="A50" s="34"/>
      <c r="B50" s="34"/>
      <c r="C50" s="34"/>
      <c r="D50" s="51" t="s">
        <v>28</v>
      </c>
      <c r="E50" s="34"/>
      <c r="F50" s="35"/>
      <c r="G50" s="36"/>
      <c r="H50" s="34"/>
      <c r="I50" s="34"/>
      <c r="J50" s="48"/>
      <c r="K50" s="107"/>
      <c r="S50" s="105"/>
    </row>
    <row r="51" spans="1:19" s="14" customFormat="1" ht="11.4">
      <c r="A51" s="34"/>
      <c r="B51" s="34"/>
      <c r="C51" s="34"/>
      <c r="D51" s="51" t="s">
        <v>29</v>
      </c>
      <c r="E51" s="34"/>
      <c r="F51" s="35"/>
      <c r="G51" s="36"/>
      <c r="H51" s="34"/>
      <c r="I51" s="34"/>
      <c r="J51" s="48"/>
      <c r="K51" s="107"/>
      <c r="S51" s="105"/>
    </row>
    <row r="52" spans="1:19" s="14" customFormat="1" ht="11.4">
      <c r="A52" s="34"/>
      <c r="B52" s="34"/>
      <c r="C52" s="34"/>
      <c r="D52" s="51"/>
      <c r="E52" s="34"/>
      <c r="F52" s="35"/>
      <c r="G52" s="36"/>
      <c r="H52" s="34"/>
      <c r="I52" s="34"/>
      <c r="J52" s="48"/>
      <c r="K52" s="107"/>
      <c r="S52" s="105"/>
    </row>
    <row r="53" spans="1:19" s="14" customFormat="1" ht="11.4">
      <c r="A53" s="34">
        <v>8</v>
      </c>
      <c r="B53" s="34">
        <v>6</v>
      </c>
      <c r="C53" s="34">
        <f>A53*B53</f>
        <v>48</v>
      </c>
      <c r="D53" s="51" t="s">
        <v>30</v>
      </c>
      <c r="E53" s="34">
        <v>2007</v>
      </c>
      <c r="F53" s="35">
        <v>0.75</v>
      </c>
      <c r="G53" s="36">
        <v>12.5</v>
      </c>
      <c r="H53" s="60">
        <f>$B53*$F53</f>
        <v>4.5</v>
      </c>
      <c r="I53" s="34" t="s">
        <v>122</v>
      </c>
      <c r="J53" s="61">
        <f>$N53/$A53</f>
        <v>0</v>
      </c>
      <c r="K53" s="61" t="s">
        <v>122</v>
      </c>
      <c r="L53" s="61">
        <f>$F53*$C53</f>
        <v>36</v>
      </c>
      <c r="M53" s="48" t="s">
        <v>122</v>
      </c>
      <c r="N53" s="61"/>
      <c r="O53" s="48" t="s">
        <v>122</v>
      </c>
      <c r="P53" s="62"/>
      <c r="Q53" s="48" t="s">
        <v>123</v>
      </c>
      <c r="R53" s="63">
        <f>$P53*$A53</f>
        <v>0</v>
      </c>
      <c r="S53" s="104" t="s">
        <v>123</v>
      </c>
    </row>
    <row r="54" spans="1:19" s="14" customFormat="1" ht="11.4">
      <c r="A54" s="34"/>
      <c r="B54" s="34"/>
      <c r="C54" s="34"/>
      <c r="D54" s="51" t="s">
        <v>31</v>
      </c>
      <c r="E54" s="34"/>
      <c r="F54" s="35"/>
      <c r="G54" s="36"/>
      <c r="H54" s="34"/>
      <c r="I54" s="34"/>
      <c r="J54" s="48"/>
      <c r="K54" s="107"/>
      <c r="S54" s="105"/>
    </row>
    <row r="55" spans="1:19" s="14" customFormat="1" ht="11.4">
      <c r="A55" s="34"/>
      <c r="B55" s="34"/>
      <c r="C55" s="34"/>
      <c r="D55" s="51" t="s">
        <v>21</v>
      </c>
      <c r="E55" s="34"/>
      <c r="F55" s="35"/>
      <c r="G55" s="36"/>
      <c r="H55" s="34"/>
      <c r="I55" s="34"/>
      <c r="J55" s="48"/>
      <c r="K55" s="107"/>
      <c r="S55" s="105"/>
    </row>
    <row r="56" spans="1:19" s="14" customFormat="1" ht="11.4">
      <c r="A56" s="34"/>
      <c r="B56" s="34"/>
      <c r="C56" s="34"/>
      <c r="D56" s="51"/>
      <c r="E56" s="34"/>
      <c r="F56" s="35"/>
      <c r="G56" s="36"/>
      <c r="H56" s="34"/>
      <c r="I56" s="34"/>
      <c r="J56" s="48"/>
      <c r="K56" s="107"/>
      <c r="S56" s="105"/>
    </row>
    <row r="57" spans="1:19" s="14" customFormat="1" ht="11.4">
      <c r="A57" s="34">
        <v>16</v>
      </c>
      <c r="B57" s="34">
        <v>6</v>
      </c>
      <c r="C57" s="34">
        <f>A57*B57</f>
        <v>96</v>
      </c>
      <c r="D57" s="51" t="s">
        <v>32</v>
      </c>
      <c r="E57" s="34">
        <v>2010</v>
      </c>
      <c r="F57" s="35">
        <v>0.75</v>
      </c>
      <c r="G57" s="36">
        <v>13</v>
      </c>
      <c r="H57" s="60">
        <f>$B57*$F57</f>
        <v>4.5</v>
      </c>
      <c r="I57" s="34" t="s">
        <v>122</v>
      </c>
      <c r="J57" s="61">
        <f>$N57/$A57</f>
        <v>0</v>
      </c>
      <c r="K57" s="61" t="s">
        <v>122</v>
      </c>
      <c r="L57" s="61">
        <f>$F57*$C57</f>
        <v>72</v>
      </c>
      <c r="M57" s="48" t="s">
        <v>122</v>
      </c>
      <c r="N57" s="61"/>
      <c r="O57" s="48" t="s">
        <v>122</v>
      </c>
      <c r="P57" s="62"/>
      <c r="Q57" s="48" t="s">
        <v>123</v>
      </c>
      <c r="R57" s="63">
        <f>$P57*$A57</f>
        <v>0</v>
      </c>
      <c r="S57" s="104" t="s">
        <v>123</v>
      </c>
    </row>
    <row r="58" spans="1:19" s="14" customFormat="1" ht="11.4">
      <c r="A58" s="34"/>
      <c r="B58" s="34"/>
      <c r="C58" s="34"/>
      <c r="D58" s="51" t="s">
        <v>33</v>
      </c>
      <c r="E58" s="34"/>
      <c r="F58" s="35"/>
      <c r="G58" s="36"/>
      <c r="H58" s="34"/>
      <c r="I58" s="34"/>
      <c r="J58" s="48"/>
      <c r="K58" s="107"/>
      <c r="S58" s="105"/>
    </row>
    <row r="59" spans="1:19" s="14" customFormat="1" ht="11.4">
      <c r="A59" s="34"/>
      <c r="B59" s="34"/>
      <c r="C59" s="34"/>
      <c r="D59" s="51" t="s">
        <v>24</v>
      </c>
      <c r="E59" s="34"/>
      <c r="F59" s="35"/>
      <c r="G59" s="36"/>
      <c r="H59" s="34"/>
      <c r="I59" s="34"/>
      <c r="J59" s="48"/>
      <c r="K59" s="107"/>
      <c r="S59" s="105"/>
    </row>
    <row r="60" spans="1:19" s="14" customFormat="1" ht="11.4">
      <c r="A60" s="34"/>
      <c r="B60" s="34"/>
      <c r="C60" s="34"/>
      <c r="D60" s="51"/>
      <c r="E60" s="34"/>
      <c r="F60" s="35"/>
      <c r="G60" s="36"/>
      <c r="H60" s="34"/>
      <c r="I60" s="34"/>
      <c r="J60" s="48"/>
      <c r="K60" s="107"/>
      <c r="S60" s="105"/>
    </row>
    <row r="61" spans="1:19" s="14" customFormat="1" ht="11.4">
      <c r="A61" s="34">
        <v>16</v>
      </c>
      <c r="B61" s="34">
        <v>6</v>
      </c>
      <c r="C61" s="34">
        <f>A61*B61</f>
        <v>96</v>
      </c>
      <c r="D61" s="51" t="s">
        <v>34</v>
      </c>
      <c r="E61" s="34">
        <v>2008</v>
      </c>
      <c r="F61" s="35">
        <v>0.75</v>
      </c>
      <c r="G61" s="36">
        <v>12.5</v>
      </c>
      <c r="H61" s="60">
        <f>$B61*$F61</f>
        <v>4.5</v>
      </c>
      <c r="I61" s="34" t="s">
        <v>122</v>
      </c>
      <c r="J61" s="61">
        <f>$N61/$A61</f>
        <v>0</v>
      </c>
      <c r="K61" s="61" t="s">
        <v>122</v>
      </c>
      <c r="L61" s="61">
        <f>$F61*$C61</f>
        <v>72</v>
      </c>
      <c r="M61" s="48" t="s">
        <v>122</v>
      </c>
      <c r="N61" s="61"/>
      <c r="O61" s="48" t="s">
        <v>122</v>
      </c>
      <c r="P61" s="62"/>
      <c r="Q61" s="48" t="s">
        <v>123</v>
      </c>
      <c r="R61" s="63">
        <f>$P61*$A61</f>
        <v>0</v>
      </c>
      <c r="S61" s="104" t="s">
        <v>123</v>
      </c>
    </row>
    <row r="62" spans="1:19" s="14" customFormat="1" ht="11.4">
      <c r="A62" s="34"/>
      <c r="B62" s="34"/>
      <c r="C62" s="34"/>
      <c r="D62" s="51" t="s">
        <v>35</v>
      </c>
      <c r="E62" s="34"/>
      <c r="F62" s="35"/>
      <c r="G62" s="36"/>
      <c r="H62" s="34"/>
      <c r="I62" s="34"/>
      <c r="J62" s="48"/>
      <c r="K62" s="107"/>
      <c r="S62" s="105"/>
    </row>
    <row r="63" spans="1:19" s="14" customFormat="1" ht="11.4">
      <c r="A63" s="34"/>
      <c r="B63" s="34"/>
      <c r="C63" s="34"/>
      <c r="D63" s="51" t="s">
        <v>36</v>
      </c>
      <c r="E63" s="34"/>
      <c r="F63" s="35"/>
      <c r="G63" s="36"/>
      <c r="H63" s="34"/>
      <c r="I63" s="34"/>
      <c r="J63" s="48"/>
      <c r="K63" s="107"/>
      <c r="S63" s="105"/>
    </row>
    <row r="64" spans="1:19" s="14" customFormat="1" ht="11.4">
      <c r="A64" s="34"/>
      <c r="B64" s="34"/>
      <c r="C64" s="34"/>
      <c r="D64" s="51"/>
      <c r="E64" s="34"/>
      <c r="F64" s="35"/>
      <c r="G64" s="36"/>
      <c r="H64" s="34"/>
      <c r="I64" s="34"/>
      <c r="J64" s="48"/>
      <c r="K64" s="107"/>
      <c r="S64" s="105"/>
    </row>
    <row r="65" spans="1:19" s="14" customFormat="1" ht="11.4">
      <c r="A65" s="34">
        <v>16</v>
      </c>
      <c r="B65" s="34">
        <v>6</v>
      </c>
      <c r="C65" s="34">
        <f>A65*B65</f>
        <v>96</v>
      </c>
      <c r="D65" s="51" t="s">
        <v>37</v>
      </c>
      <c r="E65" s="34">
        <v>2007</v>
      </c>
      <c r="F65" s="35">
        <v>0.75</v>
      </c>
      <c r="G65" s="36">
        <v>12</v>
      </c>
      <c r="H65" s="60">
        <f>$B65*$F65</f>
        <v>4.5</v>
      </c>
      <c r="I65" s="34" t="s">
        <v>122</v>
      </c>
      <c r="J65" s="61">
        <f>$N65/$A65</f>
        <v>0</v>
      </c>
      <c r="K65" s="61" t="s">
        <v>122</v>
      </c>
      <c r="L65" s="61">
        <f>$F65*$C65</f>
        <v>72</v>
      </c>
      <c r="M65" s="48" t="s">
        <v>122</v>
      </c>
      <c r="N65" s="61"/>
      <c r="O65" s="48" t="s">
        <v>122</v>
      </c>
      <c r="P65" s="62"/>
      <c r="Q65" s="48" t="s">
        <v>123</v>
      </c>
      <c r="R65" s="63">
        <f>$P65*$A65</f>
        <v>0</v>
      </c>
      <c r="S65" s="104" t="s">
        <v>123</v>
      </c>
    </row>
    <row r="66" spans="1:19" s="14" customFormat="1" ht="11.4">
      <c r="A66" s="34"/>
      <c r="B66" s="34"/>
      <c r="C66" s="34"/>
      <c r="D66" s="51" t="s">
        <v>38</v>
      </c>
      <c r="E66" s="34"/>
      <c r="F66" s="35"/>
      <c r="G66" s="36"/>
      <c r="H66" s="34"/>
      <c r="I66" s="34"/>
      <c r="J66" s="48"/>
      <c r="K66" s="107"/>
      <c r="S66" s="105"/>
    </row>
    <row r="67" spans="1:19" s="14" customFormat="1" ht="11.4">
      <c r="A67" s="34"/>
      <c r="B67" s="34"/>
      <c r="C67" s="34"/>
      <c r="D67" s="51" t="s">
        <v>24</v>
      </c>
      <c r="E67" s="34"/>
      <c r="F67" s="35"/>
      <c r="G67" s="36"/>
      <c r="H67" s="34"/>
      <c r="I67" s="34"/>
      <c r="J67" s="48"/>
      <c r="K67" s="107"/>
      <c r="S67" s="105"/>
    </row>
    <row r="68" spans="1:19" s="14" customFormat="1" ht="11.4">
      <c r="A68" s="34"/>
      <c r="B68" s="34"/>
      <c r="C68" s="34"/>
      <c r="D68" s="51"/>
      <c r="E68" s="34"/>
      <c r="F68" s="35"/>
      <c r="G68" s="36"/>
      <c r="H68" s="34"/>
      <c r="I68" s="34"/>
      <c r="J68" s="48"/>
      <c r="K68" s="107"/>
      <c r="S68" s="105"/>
    </row>
    <row r="69" spans="1:19" s="14" customFormat="1" ht="11.4">
      <c r="A69" s="34">
        <v>26</v>
      </c>
      <c r="B69" s="34">
        <v>6</v>
      </c>
      <c r="C69" s="34">
        <f>A69*B69</f>
        <v>156</v>
      </c>
      <c r="D69" s="51" t="s">
        <v>39</v>
      </c>
      <c r="E69" s="34">
        <v>2008</v>
      </c>
      <c r="F69" s="35">
        <v>0.75</v>
      </c>
      <c r="G69" s="36">
        <v>12.5</v>
      </c>
      <c r="H69" s="60">
        <f>$B69*$F69</f>
        <v>4.5</v>
      </c>
      <c r="I69" s="34" t="s">
        <v>122</v>
      </c>
      <c r="J69" s="61">
        <f>$N69/$A69</f>
        <v>0</v>
      </c>
      <c r="K69" s="61" t="s">
        <v>122</v>
      </c>
      <c r="L69" s="61">
        <f>$F69*$C69</f>
        <v>117</v>
      </c>
      <c r="M69" s="48" t="s">
        <v>122</v>
      </c>
      <c r="N69" s="61"/>
      <c r="O69" s="48" t="s">
        <v>122</v>
      </c>
      <c r="P69" s="62"/>
      <c r="Q69" s="48" t="s">
        <v>123</v>
      </c>
      <c r="R69" s="63">
        <f>$P69*$A69</f>
        <v>0</v>
      </c>
      <c r="S69" s="104" t="s">
        <v>123</v>
      </c>
    </row>
    <row r="70" spans="1:19" s="14" customFormat="1" ht="11.4">
      <c r="A70" s="34"/>
      <c r="B70" s="34"/>
      <c r="C70" s="34"/>
      <c r="D70" s="51" t="s">
        <v>38</v>
      </c>
      <c r="E70" s="34"/>
      <c r="F70" s="35"/>
      <c r="G70" s="36"/>
      <c r="H70" s="34"/>
      <c r="I70" s="34"/>
      <c r="J70" s="48"/>
      <c r="K70" s="107"/>
      <c r="S70" s="105"/>
    </row>
    <row r="71" spans="1:19" s="14" customFormat="1" ht="11.4">
      <c r="A71" s="34"/>
      <c r="B71" s="34"/>
      <c r="C71" s="34"/>
      <c r="D71" s="51" t="s">
        <v>21</v>
      </c>
      <c r="E71" s="34"/>
      <c r="F71" s="35"/>
      <c r="G71" s="36"/>
      <c r="H71" s="34"/>
      <c r="I71" s="34"/>
      <c r="J71" s="48"/>
      <c r="K71" s="107"/>
      <c r="S71" s="105"/>
    </row>
    <row r="72" spans="1:19" s="14" customFormat="1" ht="11.4">
      <c r="A72" s="34"/>
      <c r="B72" s="34"/>
      <c r="C72" s="34"/>
      <c r="D72" s="51"/>
      <c r="E72" s="34"/>
      <c r="F72" s="35"/>
      <c r="G72" s="36"/>
      <c r="H72" s="34"/>
      <c r="I72" s="34"/>
      <c r="J72" s="48"/>
      <c r="K72" s="107"/>
      <c r="S72" s="105"/>
    </row>
    <row r="73" spans="1:19" s="14" customFormat="1" ht="11.4">
      <c r="A73" s="34">
        <v>29</v>
      </c>
      <c r="B73" s="34">
        <v>6</v>
      </c>
      <c r="C73" s="34">
        <f>A73*B73</f>
        <v>174</v>
      </c>
      <c r="D73" s="51" t="s">
        <v>40</v>
      </c>
      <c r="E73" s="34">
        <v>2006</v>
      </c>
      <c r="F73" s="35">
        <v>0.75</v>
      </c>
      <c r="G73" s="36">
        <v>12.5</v>
      </c>
      <c r="H73" s="60">
        <f>$B73*$F73</f>
        <v>4.5</v>
      </c>
      <c r="I73" s="34" t="s">
        <v>122</v>
      </c>
      <c r="J73" s="61">
        <f>$N73/$A73</f>
        <v>0</v>
      </c>
      <c r="K73" s="61" t="s">
        <v>122</v>
      </c>
      <c r="L73" s="61">
        <f>$F73*$C73</f>
        <v>130.5</v>
      </c>
      <c r="M73" s="48" t="s">
        <v>122</v>
      </c>
      <c r="N73" s="61"/>
      <c r="O73" s="48" t="s">
        <v>122</v>
      </c>
      <c r="P73" s="62"/>
      <c r="Q73" s="48" t="s">
        <v>123</v>
      </c>
      <c r="R73" s="63">
        <f>$P73*$A73</f>
        <v>0</v>
      </c>
      <c r="S73" s="104" t="s">
        <v>123</v>
      </c>
    </row>
    <row r="74" spans="1:19" s="14" customFormat="1" ht="11.4">
      <c r="A74" s="34"/>
      <c r="B74" s="34"/>
      <c r="C74" s="34"/>
      <c r="D74" s="51" t="s">
        <v>41</v>
      </c>
      <c r="E74" s="34"/>
      <c r="F74" s="35"/>
      <c r="G74" s="36"/>
      <c r="H74" s="34"/>
      <c r="I74" s="34"/>
      <c r="J74" s="48"/>
      <c r="K74" s="107"/>
      <c r="S74" s="105"/>
    </row>
    <row r="75" spans="1:19" s="14" customFormat="1" ht="11.4">
      <c r="A75" s="34"/>
      <c r="B75" s="34"/>
      <c r="C75" s="34"/>
      <c r="D75" s="51" t="s">
        <v>42</v>
      </c>
      <c r="E75" s="34"/>
      <c r="F75" s="35"/>
      <c r="G75" s="36"/>
      <c r="H75" s="34"/>
      <c r="I75" s="34"/>
      <c r="J75" s="48"/>
      <c r="K75" s="107"/>
      <c r="S75" s="105"/>
    </row>
    <row r="76" spans="1:19" s="14" customFormat="1" ht="11.4">
      <c r="A76" s="34"/>
      <c r="B76" s="34"/>
      <c r="C76" s="34"/>
      <c r="D76" s="51"/>
      <c r="E76" s="34"/>
      <c r="F76" s="35"/>
      <c r="G76" s="36"/>
      <c r="H76" s="34"/>
      <c r="I76" s="34"/>
      <c r="J76" s="48"/>
      <c r="K76" s="107"/>
      <c r="S76" s="105"/>
    </row>
    <row r="77" spans="1:19" s="14" customFormat="1" ht="11.4">
      <c r="A77" s="34">
        <v>16</v>
      </c>
      <c r="B77" s="34">
        <v>6</v>
      </c>
      <c r="C77" s="34">
        <f>A77*B77</f>
        <v>96</v>
      </c>
      <c r="D77" s="51" t="s">
        <v>43</v>
      </c>
      <c r="E77" s="34">
        <v>2008</v>
      </c>
      <c r="F77" s="35">
        <v>0.75</v>
      </c>
      <c r="G77" s="36">
        <v>13</v>
      </c>
      <c r="H77" s="60">
        <f>$B77*$F77</f>
        <v>4.5</v>
      </c>
      <c r="I77" s="34" t="s">
        <v>122</v>
      </c>
      <c r="J77" s="61">
        <f>$N77/$A77</f>
        <v>0</v>
      </c>
      <c r="K77" s="61" t="s">
        <v>122</v>
      </c>
      <c r="L77" s="61">
        <f>$F77*$C77</f>
        <v>72</v>
      </c>
      <c r="M77" s="48" t="s">
        <v>122</v>
      </c>
      <c r="N77" s="61"/>
      <c r="O77" s="48" t="s">
        <v>122</v>
      </c>
      <c r="P77" s="62"/>
      <c r="Q77" s="48" t="s">
        <v>123</v>
      </c>
      <c r="R77" s="63">
        <f>$P77*$A77</f>
        <v>0</v>
      </c>
      <c r="S77" s="104" t="s">
        <v>123</v>
      </c>
    </row>
    <row r="78" spans="1:19" s="14" customFormat="1" ht="11.4">
      <c r="A78" s="34"/>
      <c r="B78" s="34"/>
      <c r="C78" s="34"/>
      <c r="D78" s="51" t="s">
        <v>44</v>
      </c>
      <c r="E78" s="34"/>
      <c r="F78" s="35"/>
      <c r="G78" s="36"/>
      <c r="H78" s="34"/>
      <c r="I78" s="34"/>
      <c r="J78" s="48"/>
      <c r="K78" s="107"/>
      <c r="S78" s="105"/>
    </row>
    <row r="79" spans="1:19" s="14" customFormat="1" ht="11.4">
      <c r="A79" s="34"/>
      <c r="B79" s="34"/>
      <c r="C79" s="34"/>
      <c r="D79" s="51" t="s">
        <v>45</v>
      </c>
      <c r="E79" s="34"/>
      <c r="F79" s="35"/>
      <c r="G79" s="36"/>
      <c r="H79" s="34"/>
      <c r="I79" s="34"/>
      <c r="J79" s="48"/>
      <c r="K79" s="107"/>
      <c r="S79" s="105"/>
    </row>
    <row r="80" spans="1:19" s="14" customFormat="1" ht="11.4">
      <c r="A80" s="34"/>
      <c r="B80" s="34"/>
      <c r="C80" s="34"/>
      <c r="D80" s="51"/>
      <c r="E80" s="34"/>
      <c r="F80" s="35"/>
      <c r="G80" s="36"/>
      <c r="H80" s="34"/>
      <c r="I80" s="34"/>
      <c r="J80" s="48"/>
      <c r="K80" s="107"/>
      <c r="S80" s="105"/>
    </row>
    <row r="81" spans="1:19" s="14" customFormat="1" ht="11.4">
      <c r="A81" s="34">
        <v>16</v>
      </c>
      <c r="B81" s="34">
        <v>6</v>
      </c>
      <c r="C81" s="34">
        <f>A81*B81</f>
        <v>96</v>
      </c>
      <c r="D81" s="51" t="s">
        <v>46</v>
      </c>
      <c r="E81" s="34">
        <v>2008</v>
      </c>
      <c r="F81" s="35">
        <v>0.75</v>
      </c>
      <c r="G81" s="36">
        <v>13</v>
      </c>
      <c r="H81" s="60">
        <f>$B81*$F81</f>
        <v>4.5</v>
      </c>
      <c r="I81" s="34" t="s">
        <v>122</v>
      </c>
      <c r="J81" s="61">
        <f>$N81/$A81</f>
        <v>0</v>
      </c>
      <c r="K81" s="61" t="s">
        <v>122</v>
      </c>
      <c r="L81" s="61">
        <f>$F81*$C81</f>
        <v>72</v>
      </c>
      <c r="M81" s="48" t="s">
        <v>122</v>
      </c>
      <c r="N81" s="61"/>
      <c r="O81" s="48" t="s">
        <v>122</v>
      </c>
      <c r="P81" s="62"/>
      <c r="Q81" s="48" t="s">
        <v>123</v>
      </c>
      <c r="R81" s="63">
        <f>$P81*$A81</f>
        <v>0</v>
      </c>
      <c r="S81" s="104" t="s">
        <v>123</v>
      </c>
    </row>
    <row r="82" spans="1:19" s="14" customFormat="1" ht="11.4">
      <c r="A82" s="34"/>
      <c r="B82" s="34"/>
      <c r="C82" s="34"/>
      <c r="D82" s="51" t="s">
        <v>47</v>
      </c>
      <c r="E82" s="34"/>
      <c r="F82" s="35"/>
      <c r="G82" s="36"/>
      <c r="H82" s="34"/>
      <c r="I82" s="34"/>
      <c r="J82" s="48"/>
      <c r="K82" s="107"/>
      <c r="S82" s="105"/>
    </row>
    <row r="83" spans="1:19" s="14" customFormat="1" ht="11.4">
      <c r="A83" s="34"/>
      <c r="B83" s="34"/>
      <c r="C83" s="34"/>
      <c r="D83" s="51" t="s">
        <v>48</v>
      </c>
      <c r="E83" s="34"/>
      <c r="F83" s="35"/>
      <c r="G83" s="36"/>
      <c r="H83" s="34"/>
      <c r="I83" s="34"/>
      <c r="J83" s="48"/>
      <c r="K83" s="107"/>
      <c r="S83" s="105"/>
    </row>
    <row r="84" spans="1:19" s="14" customFormat="1" ht="11.4">
      <c r="A84" s="34"/>
      <c r="B84" s="34"/>
      <c r="C84" s="34"/>
      <c r="D84" s="51"/>
      <c r="E84" s="34"/>
      <c r="F84" s="35"/>
      <c r="G84" s="36"/>
      <c r="H84" s="34"/>
      <c r="I84" s="34"/>
      <c r="J84" s="48"/>
      <c r="K84" s="107"/>
      <c r="S84" s="105"/>
    </row>
    <row r="85" spans="1:19" s="14" customFormat="1" ht="11.4">
      <c r="A85" s="34">
        <v>16</v>
      </c>
      <c r="B85" s="34">
        <v>6</v>
      </c>
      <c r="C85" s="34">
        <f>A85*B85</f>
        <v>96</v>
      </c>
      <c r="D85" s="51" t="s">
        <v>49</v>
      </c>
      <c r="E85" s="34">
        <v>2006</v>
      </c>
      <c r="F85" s="35">
        <v>0.75</v>
      </c>
      <c r="G85" s="36">
        <v>13</v>
      </c>
      <c r="H85" s="60">
        <f>$B85*$F85</f>
        <v>4.5</v>
      </c>
      <c r="I85" s="34" t="s">
        <v>122</v>
      </c>
      <c r="J85" s="61">
        <f>$N85/$A85</f>
        <v>0</v>
      </c>
      <c r="K85" s="61" t="s">
        <v>122</v>
      </c>
      <c r="L85" s="61">
        <f>$F85*$C85</f>
        <v>72</v>
      </c>
      <c r="M85" s="48" t="s">
        <v>122</v>
      </c>
      <c r="N85" s="61"/>
      <c r="O85" s="48" t="s">
        <v>122</v>
      </c>
      <c r="P85" s="62"/>
      <c r="Q85" s="48" t="s">
        <v>123</v>
      </c>
      <c r="R85" s="63">
        <f>$P85*$A85</f>
        <v>0</v>
      </c>
      <c r="S85" s="104" t="s">
        <v>123</v>
      </c>
    </row>
    <row r="86" spans="1:19" s="14" customFormat="1" ht="11.4">
      <c r="A86" s="34"/>
      <c r="B86" s="34"/>
      <c r="C86" s="34"/>
      <c r="D86" s="51" t="s">
        <v>50</v>
      </c>
      <c r="E86" s="34"/>
      <c r="F86" s="35"/>
      <c r="G86" s="36"/>
      <c r="H86" s="34"/>
      <c r="I86" s="34"/>
      <c r="J86" s="48"/>
      <c r="K86" s="107"/>
      <c r="S86" s="105"/>
    </row>
    <row r="87" spans="1:19" s="14" customFormat="1" ht="11.4">
      <c r="A87" s="34"/>
      <c r="B87" s="34"/>
      <c r="C87" s="34"/>
      <c r="D87" s="51" t="s">
        <v>21</v>
      </c>
      <c r="E87" s="34"/>
      <c r="F87" s="35"/>
      <c r="G87" s="36"/>
      <c r="H87" s="34"/>
      <c r="I87" s="34"/>
      <c r="J87" s="48"/>
      <c r="K87" s="107"/>
      <c r="S87" s="105"/>
    </row>
    <row r="88" spans="1:19" s="14" customFormat="1" ht="11.4">
      <c r="A88" s="34"/>
      <c r="B88" s="34"/>
      <c r="C88" s="34"/>
      <c r="D88" s="51"/>
      <c r="E88" s="34"/>
      <c r="F88" s="35"/>
      <c r="G88" s="36"/>
      <c r="H88" s="34"/>
      <c r="I88" s="34"/>
      <c r="J88" s="48"/>
      <c r="K88" s="107"/>
      <c r="S88" s="105"/>
    </row>
    <row r="89" spans="1:19" s="14" customFormat="1" ht="11.4">
      <c r="A89" s="34">
        <v>16</v>
      </c>
      <c r="B89" s="34">
        <v>6</v>
      </c>
      <c r="C89" s="34">
        <f>A89*B89</f>
        <v>96</v>
      </c>
      <c r="D89" s="51" t="s">
        <v>51</v>
      </c>
      <c r="E89" s="34">
        <v>2007</v>
      </c>
      <c r="F89" s="35">
        <v>0.75</v>
      </c>
      <c r="G89" s="36">
        <v>12.5</v>
      </c>
      <c r="H89" s="60">
        <f>$B89*$F89</f>
        <v>4.5</v>
      </c>
      <c r="I89" s="34" t="s">
        <v>122</v>
      </c>
      <c r="J89" s="61">
        <f>$N89/$A89</f>
        <v>0</v>
      </c>
      <c r="K89" s="61" t="s">
        <v>122</v>
      </c>
      <c r="L89" s="61">
        <f>$F89*$C89</f>
        <v>72</v>
      </c>
      <c r="M89" s="48" t="s">
        <v>122</v>
      </c>
      <c r="N89" s="61"/>
      <c r="O89" s="48" t="s">
        <v>122</v>
      </c>
      <c r="P89" s="62"/>
      <c r="Q89" s="48" t="s">
        <v>123</v>
      </c>
      <c r="R89" s="63">
        <f>$P89*$A89</f>
        <v>0</v>
      </c>
      <c r="S89" s="104" t="s">
        <v>123</v>
      </c>
    </row>
    <row r="90" spans="1:19" s="14" customFormat="1" ht="11.4">
      <c r="A90" s="34"/>
      <c r="B90" s="34"/>
      <c r="C90" s="34"/>
      <c r="D90" s="51" t="s">
        <v>52</v>
      </c>
      <c r="E90" s="34"/>
      <c r="F90" s="35"/>
      <c r="G90" s="36"/>
      <c r="H90" s="34"/>
      <c r="I90" s="34"/>
      <c r="J90" s="48"/>
      <c r="K90" s="107"/>
      <c r="S90" s="105"/>
    </row>
    <row r="91" spans="1:19" s="14" customFormat="1" ht="11.4">
      <c r="A91" s="34"/>
      <c r="B91" s="34"/>
      <c r="C91" s="34"/>
      <c r="D91" s="51" t="s">
        <v>21</v>
      </c>
      <c r="E91" s="34"/>
      <c r="F91" s="35"/>
      <c r="G91" s="36"/>
      <c r="H91" s="34"/>
      <c r="I91" s="34"/>
      <c r="J91" s="48"/>
      <c r="K91" s="107"/>
      <c r="S91" s="105"/>
    </row>
    <row r="92" spans="1:19" s="14" customFormat="1" ht="11.4">
      <c r="A92" s="34"/>
      <c r="B92" s="34"/>
      <c r="C92" s="34"/>
      <c r="D92" s="51"/>
      <c r="E92" s="34"/>
      <c r="F92" s="35"/>
      <c r="G92" s="36"/>
      <c r="H92" s="34"/>
      <c r="I92" s="34"/>
      <c r="J92" s="48"/>
      <c r="K92" s="107"/>
      <c r="S92" s="105"/>
    </row>
    <row r="93" spans="1:19" s="14" customFormat="1" ht="11.4">
      <c r="A93" s="34">
        <v>6</v>
      </c>
      <c r="B93" s="34">
        <v>6</v>
      </c>
      <c r="C93" s="34">
        <f>A93*B93</f>
        <v>36</v>
      </c>
      <c r="D93" s="51" t="s">
        <v>53</v>
      </c>
      <c r="E93" s="34">
        <v>2007</v>
      </c>
      <c r="F93" s="35">
        <v>0.75</v>
      </c>
      <c r="G93" s="36">
        <v>13</v>
      </c>
      <c r="H93" s="60">
        <f>$B93*$F93</f>
        <v>4.5</v>
      </c>
      <c r="I93" s="34" t="s">
        <v>122</v>
      </c>
      <c r="J93" s="61">
        <f>$N93/$A93</f>
        <v>0</v>
      </c>
      <c r="K93" s="61" t="s">
        <v>122</v>
      </c>
      <c r="L93" s="61">
        <f>$F93*$C93</f>
        <v>27</v>
      </c>
      <c r="M93" s="48" t="s">
        <v>122</v>
      </c>
      <c r="N93" s="61"/>
      <c r="O93" s="48" t="s">
        <v>122</v>
      </c>
      <c r="P93" s="62"/>
      <c r="Q93" s="48" t="s">
        <v>123</v>
      </c>
      <c r="R93" s="63">
        <f>$P93*$A93</f>
        <v>0</v>
      </c>
      <c r="S93" s="104" t="s">
        <v>123</v>
      </c>
    </row>
    <row r="94" spans="1:19" s="14" customFormat="1" ht="11.4">
      <c r="A94" s="34"/>
      <c r="B94" s="34"/>
      <c r="C94" s="34"/>
      <c r="D94" s="51" t="s">
        <v>54</v>
      </c>
      <c r="E94" s="34"/>
      <c r="F94" s="35"/>
      <c r="G94" s="36"/>
      <c r="H94" s="34"/>
      <c r="I94" s="34"/>
      <c r="J94" s="48"/>
      <c r="K94" s="107"/>
      <c r="S94" s="105"/>
    </row>
    <row r="95" spans="1:19" s="14" customFormat="1" ht="11.4">
      <c r="A95" s="34"/>
      <c r="B95" s="34"/>
      <c r="C95" s="34"/>
      <c r="D95" s="51" t="s">
        <v>21</v>
      </c>
      <c r="E95" s="34"/>
      <c r="F95" s="35"/>
      <c r="G95" s="36"/>
      <c r="H95" s="34"/>
      <c r="I95" s="34"/>
      <c r="J95" s="48"/>
      <c r="K95" s="107"/>
      <c r="S95" s="105"/>
    </row>
    <row r="96" spans="1:19" s="14" customFormat="1" ht="11.4">
      <c r="A96" s="34"/>
      <c r="B96" s="34"/>
      <c r="C96" s="34"/>
      <c r="D96" s="51"/>
      <c r="E96" s="34"/>
      <c r="F96" s="35"/>
      <c r="G96" s="36"/>
      <c r="H96" s="34"/>
      <c r="I96" s="34"/>
      <c r="J96" s="48"/>
      <c r="K96" s="107"/>
      <c r="S96" s="105"/>
    </row>
    <row r="97" spans="1:19" s="14" customFormat="1" ht="11.4">
      <c r="A97" s="34">
        <v>2</v>
      </c>
      <c r="B97" s="34">
        <v>6</v>
      </c>
      <c r="C97" s="34">
        <f>A97*B97</f>
        <v>12</v>
      </c>
      <c r="D97" s="51" t="s">
        <v>55</v>
      </c>
      <c r="E97" s="34">
        <v>2009</v>
      </c>
      <c r="F97" s="35">
        <v>0.75</v>
      </c>
      <c r="G97" s="36">
        <v>13.5</v>
      </c>
      <c r="H97" s="60">
        <f>$B97*$F97</f>
        <v>4.5</v>
      </c>
      <c r="I97" s="34" t="s">
        <v>122</v>
      </c>
      <c r="J97" s="61">
        <f>$N97/$A97</f>
        <v>0</v>
      </c>
      <c r="K97" s="61" t="s">
        <v>122</v>
      </c>
      <c r="L97" s="61">
        <f>$F97*$C97</f>
        <v>9</v>
      </c>
      <c r="M97" s="48" t="s">
        <v>122</v>
      </c>
      <c r="N97" s="61"/>
      <c r="O97" s="48" t="s">
        <v>122</v>
      </c>
      <c r="P97" s="62"/>
      <c r="Q97" s="48" t="s">
        <v>123</v>
      </c>
      <c r="R97" s="63">
        <f>$P97*$A97</f>
        <v>0</v>
      </c>
      <c r="S97" s="104" t="s">
        <v>123</v>
      </c>
    </row>
    <row r="98" spans="1:19" s="14" customFormat="1" ht="11.4">
      <c r="A98" s="34"/>
      <c r="B98" s="34"/>
      <c r="C98" s="34"/>
      <c r="D98" s="51" t="s">
        <v>56</v>
      </c>
      <c r="E98" s="34"/>
      <c r="F98" s="35"/>
      <c r="G98" s="36"/>
      <c r="H98" s="34"/>
      <c r="I98" s="34"/>
      <c r="J98" s="48"/>
      <c r="K98" s="107"/>
      <c r="S98" s="105"/>
    </row>
    <row r="99" spans="1:19" s="14" customFormat="1" ht="11.4">
      <c r="A99" s="34"/>
      <c r="B99" s="34"/>
      <c r="C99" s="34"/>
      <c r="D99" s="51" t="s">
        <v>21</v>
      </c>
      <c r="E99" s="34"/>
      <c r="F99" s="35"/>
      <c r="G99" s="36"/>
      <c r="H99" s="34"/>
      <c r="I99" s="34"/>
      <c r="J99" s="48"/>
      <c r="K99" s="107"/>
      <c r="S99" s="105"/>
    </row>
    <row r="100" spans="1:19" s="14" customFormat="1" ht="11.4">
      <c r="A100" s="34"/>
      <c r="B100" s="34"/>
      <c r="C100" s="34"/>
      <c r="D100" s="51"/>
      <c r="E100" s="34"/>
      <c r="F100" s="35"/>
      <c r="G100" s="36"/>
      <c r="H100" s="34"/>
      <c r="I100" s="34"/>
      <c r="J100" s="48"/>
      <c r="K100" s="107"/>
      <c r="S100" s="105"/>
    </row>
    <row r="101" spans="1:19" s="14" customFormat="1" ht="11.4">
      <c r="A101" s="34">
        <v>8</v>
      </c>
      <c r="B101" s="34">
        <v>6</v>
      </c>
      <c r="C101" s="34">
        <f>A101*B101</f>
        <v>48</v>
      </c>
      <c r="D101" s="51" t="s">
        <v>57</v>
      </c>
      <c r="E101" s="34">
        <v>2010</v>
      </c>
      <c r="F101" s="35">
        <v>0.75</v>
      </c>
      <c r="G101" s="36">
        <v>12.5</v>
      </c>
      <c r="H101" s="60">
        <f>$B101*$F101</f>
        <v>4.5</v>
      </c>
      <c r="I101" s="34" t="s">
        <v>122</v>
      </c>
      <c r="J101" s="61">
        <f>$N101/$A101</f>
        <v>0</v>
      </c>
      <c r="K101" s="61" t="s">
        <v>122</v>
      </c>
      <c r="L101" s="61">
        <f>$F101*$C101</f>
        <v>36</v>
      </c>
      <c r="M101" s="48" t="s">
        <v>122</v>
      </c>
      <c r="N101" s="61"/>
      <c r="O101" s="48" t="s">
        <v>122</v>
      </c>
      <c r="P101" s="62"/>
      <c r="Q101" s="48" t="s">
        <v>123</v>
      </c>
      <c r="R101" s="63">
        <f>$P101*$A101</f>
        <v>0</v>
      </c>
      <c r="S101" s="104" t="s">
        <v>123</v>
      </c>
    </row>
    <row r="102" spans="1:19" s="14" customFormat="1" ht="11.4">
      <c r="A102" s="34"/>
      <c r="B102" s="34"/>
      <c r="C102" s="34"/>
      <c r="D102" s="51" t="s">
        <v>58</v>
      </c>
      <c r="E102" s="34"/>
      <c r="F102" s="35"/>
      <c r="G102" s="36"/>
      <c r="H102" s="34"/>
      <c r="I102" s="34"/>
      <c r="J102" s="48"/>
      <c r="K102" s="107"/>
      <c r="S102" s="105"/>
    </row>
    <row r="103" spans="1:19" s="14" customFormat="1" ht="11.4">
      <c r="A103" s="34"/>
      <c r="B103" s="34"/>
      <c r="C103" s="34"/>
      <c r="D103" s="51" t="s">
        <v>21</v>
      </c>
      <c r="E103" s="34"/>
      <c r="F103" s="35"/>
      <c r="G103" s="36"/>
      <c r="H103" s="34"/>
      <c r="I103" s="34"/>
      <c r="J103" s="48"/>
      <c r="K103" s="107"/>
      <c r="S103" s="105"/>
    </row>
    <row r="104" spans="1:19" s="14" customFormat="1" ht="11.4">
      <c r="A104" s="34"/>
      <c r="B104" s="34"/>
      <c r="C104" s="34"/>
      <c r="D104" s="51"/>
      <c r="E104" s="34"/>
      <c r="F104" s="35"/>
      <c r="G104" s="36"/>
      <c r="H104" s="34"/>
      <c r="I104" s="34"/>
      <c r="J104" s="48"/>
      <c r="K104" s="107"/>
      <c r="S104" s="105"/>
    </row>
    <row r="105" spans="1:19" s="14" customFormat="1" ht="11.4">
      <c r="A105" s="34">
        <v>4</v>
      </c>
      <c r="B105" s="34">
        <v>12</v>
      </c>
      <c r="C105" s="34">
        <f>A105*B105</f>
        <v>48</v>
      </c>
      <c r="D105" s="51" t="s">
        <v>59</v>
      </c>
      <c r="E105" s="34">
        <v>2008</v>
      </c>
      <c r="F105" s="35">
        <v>0.75</v>
      </c>
      <c r="G105" s="36">
        <v>13</v>
      </c>
      <c r="H105" s="60">
        <f>$B105*$F105</f>
        <v>9</v>
      </c>
      <c r="I105" s="34" t="s">
        <v>122</v>
      </c>
      <c r="J105" s="61">
        <f>$N105/$A105</f>
        <v>0</v>
      </c>
      <c r="K105" s="61" t="s">
        <v>122</v>
      </c>
      <c r="L105" s="61">
        <f>$F105*$C105</f>
        <v>36</v>
      </c>
      <c r="M105" s="48" t="s">
        <v>122</v>
      </c>
      <c r="N105" s="61"/>
      <c r="O105" s="48" t="s">
        <v>122</v>
      </c>
      <c r="P105" s="62"/>
      <c r="Q105" s="48" t="s">
        <v>123</v>
      </c>
      <c r="R105" s="63">
        <f>$P105*$A105</f>
        <v>0</v>
      </c>
      <c r="S105" s="104" t="s">
        <v>123</v>
      </c>
    </row>
    <row r="106" spans="1:19" s="14" customFormat="1" ht="11.4">
      <c r="A106" s="34"/>
      <c r="B106" s="34"/>
      <c r="C106" s="34"/>
      <c r="D106" s="51" t="s">
        <v>60</v>
      </c>
      <c r="E106" s="34"/>
      <c r="F106" s="35"/>
      <c r="G106" s="36"/>
      <c r="H106" s="34"/>
      <c r="I106" s="34"/>
      <c r="J106" s="48"/>
      <c r="K106" s="107"/>
      <c r="S106" s="105"/>
    </row>
    <row r="107" spans="1:19" s="14" customFormat="1" ht="11.4">
      <c r="A107" s="34"/>
      <c r="B107" s="34"/>
      <c r="C107" s="34"/>
      <c r="D107" s="51" t="s">
        <v>61</v>
      </c>
      <c r="E107" s="34"/>
      <c r="F107" s="35"/>
      <c r="G107" s="36"/>
      <c r="H107" s="34"/>
      <c r="I107" s="34"/>
      <c r="J107" s="48"/>
      <c r="K107" s="107"/>
      <c r="S107" s="105"/>
    </row>
    <row r="108" spans="1:19" s="14" customFormat="1" ht="11.4">
      <c r="A108" s="34"/>
      <c r="B108" s="34"/>
      <c r="C108" s="34"/>
      <c r="D108" s="51"/>
      <c r="E108" s="34"/>
      <c r="F108" s="35"/>
      <c r="G108" s="36"/>
      <c r="H108" s="34"/>
      <c r="I108" s="34"/>
      <c r="J108" s="48"/>
      <c r="K108" s="107"/>
      <c r="S108" s="105"/>
    </row>
    <row r="109" spans="1:19" s="14" customFormat="1" ht="11.4">
      <c r="A109" s="34">
        <v>2</v>
      </c>
      <c r="B109" s="34">
        <v>6</v>
      </c>
      <c r="C109" s="34">
        <f>A109*B109</f>
        <v>12</v>
      </c>
      <c r="D109" s="51" t="s">
        <v>62</v>
      </c>
      <c r="E109" s="34">
        <v>2006</v>
      </c>
      <c r="F109" s="35">
        <v>0.75</v>
      </c>
      <c r="G109" s="36">
        <v>13</v>
      </c>
      <c r="H109" s="60">
        <f>$B109*$F109</f>
        <v>4.5</v>
      </c>
      <c r="I109" s="34" t="s">
        <v>122</v>
      </c>
      <c r="J109" s="61">
        <f>$N109/$A109</f>
        <v>0</v>
      </c>
      <c r="K109" s="61" t="s">
        <v>122</v>
      </c>
      <c r="L109" s="61">
        <f>$F109*$C109</f>
        <v>9</v>
      </c>
      <c r="M109" s="48" t="s">
        <v>122</v>
      </c>
      <c r="N109" s="61"/>
      <c r="O109" s="48" t="s">
        <v>122</v>
      </c>
      <c r="P109" s="62"/>
      <c r="Q109" s="48" t="s">
        <v>123</v>
      </c>
      <c r="R109" s="63">
        <f>$P109*$A109</f>
        <v>0</v>
      </c>
      <c r="S109" s="104" t="s">
        <v>123</v>
      </c>
    </row>
    <row r="110" spans="1:19" s="14" customFormat="1" ht="11.4">
      <c r="A110" s="34"/>
      <c r="B110" s="34"/>
      <c r="C110" s="34"/>
      <c r="D110" s="51" t="s">
        <v>41</v>
      </c>
      <c r="E110" s="34"/>
      <c r="F110" s="35"/>
      <c r="G110" s="36"/>
      <c r="H110" s="34"/>
      <c r="I110" s="34"/>
      <c r="J110" s="48"/>
      <c r="K110" s="107"/>
      <c r="S110" s="105"/>
    </row>
    <row r="111" spans="1:19" s="14" customFormat="1" ht="11.4">
      <c r="A111" s="34"/>
      <c r="B111" s="34"/>
      <c r="C111" s="34"/>
      <c r="D111" s="51" t="s">
        <v>63</v>
      </c>
      <c r="E111" s="34"/>
      <c r="F111" s="35"/>
      <c r="G111" s="36"/>
      <c r="H111" s="34"/>
      <c r="I111" s="34"/>
      <c r="J111" s="48"/>
      <c r="K111" s="107"/>
      <c r="S111" s="105"/>
    </row>
    <row r="112" spans="1:19" s="14" customFormat="1" ht="11.4">
      <c r="A112" s="34"/>
      <c r="B112" s="34"/>
      <c r="C112" s="34"/>
      <c r="D112" s="51"/>
      <c r="E112" s="34"/>
      <c r="F112" s="35"/>
      <c r="G112" s="36"/>
      <c r="H112" s="34"/>
      <c r="I112" s="34"/>
      <c r="J112" s="48"/>
      <c r="K112" s="107"/>
      <c r="S112" s="105"/>
    </row>
    <row r="113" spans="1:19" s="14" customFormat="1" ht="11.4">
      <c r="A113" s="34">
        <v>2</v>
      </c>
      <c r="B113" s="34">
        <v>6</v>
      </c>
      <c r="C113" s="34">
        <f>A113*B113</f>
        <v>12</v>
      </c>
      <c r="D113" s="51" t="s">
        <v>64</v>
      </c>
      <c r="E113" s="34">
        <v>2006</v>
      </c>
      <c r="F113" s="35">
        <v>0.75</v>
      </c>
      <c r="G113" s="36">
        <v>12.5</v>
      </c>
      <c r="H113" s="60">
        <f>$B113*$F113</f>
        <v>4.5</v>
      </c>
      <c r="I113" s="34" t="s">
        <v>122</v>
      </c>
      <c r="J113" s="61">
        <f>$N113/$A113</f>
        <v>0</v>
      </c>
      <c r="K113" s="61" t="s">
        <v>122</v>
      </c>
      <c r="L113" s="61">
        <f>$F113*$C113</f>
        <v>9</v>
      </c>
      <c r="M113" s="48" t="s">
        <v>122</v>
      </c>
      <c r="N113" s="61"/>
      <c r="O113" s="48" t="s">
        <v>122</v>
      </c>
      <c r="P113" s="62"/>
      <c r="Q113" s="48" t="s">
        <v>123</v>
      </c>
      <c r="R113" s="63">
        <f>$P113*$A113</f>
        <v>0</v>
      </c>
      <c r="S113" s="104" t="s">
        <v>123</v>
      </c>
    </row>
    <row r="114" spans="1:19" s="14" customFormat="1" ht="11.4">
      <c r="A114" s="34"/>
      <c r="B114" s="34"/>
      <c r="C114" s="34"/>
      <c r="D114" s="51" t="s">
        <v>60</v>
      </c>
      <c r="E114" s="34"/>
      <c r="F114" s="35"/>
      <c r="G114" s="36"/>
      <c r="H114" s="34"/>
      <c r="I114" s="34"/>
      <c r="J114" s="48"/>
      <c r="K114" s="107"/>
      <c r="S114" s="105"/>
    </row>
    <row r="115" spans="1:19" s="14" customFormat="1" ht="11.4">
      <c r="A115" s="34"/>
      <c r="B115" s="34"/>
      <c r="C115" s="34"/>
      <c r="D115" s="51" t="s">
        <v>65</v>
      </c>
      <c r="E115" s="34"/>
      <c r="F115" s="35"/>
      <c r="G115" s="36"/>
      <c r="H115" s="34"/>
      <c r="I115" s="34"/>
      <c r="J115" s="48"/>
      <c r="K115" s="107"/>
      <c r="S115" s="105"/>
    </row>
    <row r="116" spans="1:19" s="14" customFormat="1" ht="11.4">
      <c r="A116" s="34"/>
      <c r="B116" s="34"/>
      <c r="C116" s="34"/>
      <c r="D116" s="51"/>
      <c r="E116" s="34"/>
      <c r="F116" s="35"/>
      <c r="G116" s="36"/>
      <c r="H116" s="34"/>
      <c r="I116" s="34"/>
      <c r="J116" s="48"/>
      <c r="K116" s="107"/>
      <c r="S116" s="105"/>
    </row>
    <row r="117" spans="1:19" s="14" customFormat="1" ht="11.4">
      <c r="A117" s="34">
        <v>1</v>
      </c>
      <c r="B117" s="34">
        <v>12</v>
      </c>
      <c r="C117" s="34">
        <f>A117*B117</f>
        <v>12</v>
      </c>
      <c r="D117" s="51" t="s">
        <v>66</v>
      </c>
      <c r="E117" s="34">
        <v>2004</v>
      </c>
      <c r="F117" s="35">
        <v>0.75</v>
      </c>
      <c r="G117" s="36">
        <v>13.5</v>
      </c>
      <c r="H117" s="60">
        <f>$B117*$F117</f>
        <v>9</v>
      </c>
      <c r="I117" s="34" t="s">
        <v>122</v>
      </c>
      <c r="J117" s="61">
        <f>$N117/$A117</f>
        <v>0</v>
      </c>
      <c r="K117" s="61" t="s">
        <v>122</v>
      </c>
      <c r="L117" s="61">
        <f>$F117*$C117</f>
        <v>9</v>
      </c>
      <c r="M117" s="48" t="s">
        <v>122</v>
      </c>
      <c r="N117" s="61"/>
      <c r="O117" s="48" t="s">
        <v>122</v>
      </c>
      <c r="P117" s="62"/>
      <c r="Q117" s="48" t="s">
        <v>123</v>
      </c>
      <c r="R117" s="63">
        <f>$P117*$A117</f>
        <v>0</v>
      </c>
      <c r="S117" s="104" t="s">
        <v>123</v>
      </c>
    </row>
    <row r="118" spans="1:19" s="14" customFormat="1" ht="11.4">
      <c r="A118" s="34"/>
      <c r="B118" s="34"/>
      <c r="C118" s="34"/>
      <c r="D118" s="51" t="s">
        <v>54</v>
      </c>
      <c r="E118" s="34"/>
      <c r="F118" s="35"/>
      <c r="G118" s="36"/>
      <c r="H118" s="34"/>
      <c r="I118" s="34"/>
      <c r="J118" s="48"/>
      <c r="K118" s="107"/>
      <c r="S118" s="105"/>
    </row>
    <row r="119" spans="1:19" s="14" customFormat="1" ht="11.4">
      <c r="A119" s="34"/>
      <c r="B119" s="34"/>
      <c r="C119" s="34"/>
      <c r="D119" s="51" t="s">
        <v>67</v>
      </c>
      <c r="E119" s="34"/>
      <c r="F119" s="35"/>
      <c r="G119" s="36"/>
      <c r="H119" s="34"/>
      <c r="I119" s="34"/>
      <c r="J119" s="48"/>
      <c r="K119" s="107"/>
      <c r="S119" s="105"/>
    </row>
    <row r="120" spans="1:19" s="14" customFormat="1" ht="11.4">
      <c r="A120" s="34"/>
      <c r="B120" s="34"/>
      <c r="C120" s="34"/>
      <c r="D120" s="51"/>
      <c r="E120" s="34"/>
      <c r="F120" s="35"/>
      <c r="G120" s="36"/>
      <c r="H120" s="34"/>
      <c r="I120" s="34"/>
      <c r="J120" s="48"/>
      <c r="K120" s="107"/>
      <c r="S120" s="105"/>
    </row>
    <row r="121" spans="1:19" s="14" customFormat="1" ht="11.4">
      <c r="A121" s="34">
        <v>1</v>
      </c>
      <c r="B121" s="34">
        <v>12</v>
      </c>
      <c r="C121" s="34">
        <f>A121*B121</f>
        <v>12</v>
      </c>
      <c r="D121" s="51" t="s">
        <v>68</v>
      </c>
      <c r="E121" s="34">
        <v>2004</v>
      </c>
      <c r="F121" s="35">
        <v>0.75</v>
      </c>
      <c r="G121" s="36">
        <v>13.5</v>
      </c>
      <c r="H121" s="60">
        <f>$B121*$F121</f>
        <v>9</v>
      </c>
      <c r="I121" s="34" t="s">
        <v>122</v>
      </c>
      <c r="J121" s="61">
        <f>$N121/$A121</f>
        <v>0</v>
      </c>
      <c r="K121" s="61" t="s">
        <v>122</v>
      </c>
      <c r="L121" s="61">
        <f>$F121*$C121</f>
        <v>9</v>
      </c>
      <c r="M121" s="48" t="s">
        <v>122</v>
      </c>
      <c r="N121" s="61"/>
      <c r="O121" s="48" t="s">
        <v>122</v>
      </c>
      <c r="P121" s="62"/>
      <c r="Q121" s="48" t="s">
        <v>123</v>
      </c>
      <c r="R121" s="63">
        <f>$P121*$A121</f>
        <v>0</v>
      </c>
      <c r="S121" s="104" t="s">
        <v>123</v>
      </c>
    </row>
    <row r="122" spans="1:19" s="14" customFormat="1" ht="11.4">
      <c r="A122" s="34"/>
      <c r="B122" s="34"/>
      <c r="C122" s="34"/>
      <c r="D122" s="51" t="s">
        <v>52</v>
      </c>
      <c r="E122" s="34"/>
      <c r="F122" s="35"/>
      <c r="G122" s="36"/>
      <c r="H122" s="34"/>
      <c r="I122" s="34"/>
      <c r="J122" s="48"/>
      <c r="K122" s="107"/>
      <c r="S122" s="105"/>
    </row>
    <row r="123" spans="1:19" s="14" customFormat="1" ht="11.4">
      <c r="A123" s="34"/>
      <c r="B123" s="34"/>
      <c r="C123" s="34"/>
      <c r="D123" s="51" t="s">
        <v>69</v>
      </c>
      <c r="E123" s="34"/>
      <c r="F123" s="35"/>
      <c r="G123" s="36"/>
      <c r="H123" s="34"/>
      <c r="I123" s="34"/>
      <c r="J123" s="48"/>
      <c r="K123" s="107"/>
      <c r="S123" s="105"/>
    </row>
    <row r="124" spans="1:19" s="14" customFormat="1" ht="11.4">
      <c r="A124" s="34"/>
      <c r="B124" s="34"/>
      <c r="C124" s="34"/>
      <c r="D124" s="51"/>
      <c r="E124" s="34"/>
      <c r="F124" s="35"/>
      <c r="G124" s="36"/>
      <c r="H124" s="34"/>
      <c r="I124" s="34"/>
      <c r="J124" s="48"/>
      <c r="K124" s="107"/>
      <c r="S124" s="105"/>
    </row>
    <row r="125" spans="1:19" s="14" customFormat="1" ht="11.4">
      <c r="A125" s="34">
        <v>1</v>
      </c>
      <c r="B125" s="34">
        <v>12</v>
      </c>
      <c r="C125" s="34">
        <f>A125*B125</f>
        <v>12</v>
      </c>
      <c r="D125" s="51" t="s">
        <v>70</v>
      </c>
      <c r="E125" s="34">
        <v>2007</v>
      </c>
      <c r="F125" s="35">
        <v>0.75</v>
      </c>
      <c r="G125" s="36">
        <v>13</v>
      </c>
      <c r="H125" s="60">
        <f>$B125*$F125</f>
        <v>9</v>
      </c>
      <c r="I125" s="34" t="s">
        <v>122</v>
      </c>
      <c r="J125" s="61">
        <f>$N125/$A125</f>
        <v>0</v>
      </c>
      <c r="K125" s="61" t="s">
        <v>122</v>
      </c>
      <c r="L125" s="61">
        <f>$F125*$C125</f>
        <v>9</v>
      </c>
      <c r="M125" s="48" t="s">
        <v>122</v>
      </c>
      <c r="N125" s="61"/>
      <c r="O125" s="48" t="s">
        <v>122</v>
      </c>
      <c r="P125" s="62"/>
      <c r="Q125" s="48" t="s">
        <v>123</v>
      </c>
      <c r="R125" s="63">
        <f>$P125*$A125</f>
        <v>0</v>
      </c>
      <c r="S125" s="104" t="s">
        <v>123</v>
      </c>
    </row>
    <row r="126" spans="1:19" s="14" customFormat="1" ht="11.4">
      <c r="A126" s="34"/>
      <c r="B126" s="34"/>
      <c r="C126" s="34"/>
      <c r="D126" s="51" t="s">
        <v>47</v>
      </c>
      <c r="E126" s="34"/>
      <c r="F126" s="35"/>
      <c r="G126" s="36"/>
      <c r="H126" s="34"/>
      <c r="I126" s="34"/>
      <c r="J126" s="48"/>
      <c r="K126" s="107"/>
      <c r="S126" s="105"/>
    </row>
    <row r="127" spans="1:19" s="14" customFormat="1" ht="11.4">
      <c r="A127" s="34"/>
      <c r="B127" s="34"/>
      <c r="C127" s="34"/>
      <c r="D127" s="51" t="s">
        <v>71</v>
      </c>
      <c r="E127" s="34"/>
      <c r="F127" s="35"/>
      <c r="G127" s="36"/>
      <c r="H127" s="34"/>
      <c r="I127" s="34"/>
      <c r="J127" s="48"/>
      <c r="K127" s="107"/>
      <c r="S127" s="105"/>
    </row>
    <row r="128" spans="1:19" s="14" customFormat="1" ht="11.4">
      <c r="A128" s="34"/>
      <c r="B128" s="34"/>
      <c r="C128" s="34"/>
      <c r="D128" s="51"/>
      <c r="E128" s="34"/>
      <c r="F128" s="35"/>
      <c r="G128" s="36"/>
      <c r="H128" s="34"/>
      <c r="I128" s="34"/>
      <c r="J128" s="48"/>
      <c r="K128" s="107"/>
      <c r="S128" s="105"/>
    </row>
    <row r="129" spans="1:19" s="14" customFormat="1" ht="11.4">
      <c r="A129" s="34">
        <v>1</v>
      </c>
      <c r="B129" s="34">
        <v>12</v>
      </c>
      <c r="C129" s="34">
        <f>A129*B129</f>
        <v>12</v>
      </c>
      <c r="D129" s="51" t="s">
        <v>72</v>
      </c>
      <c r="E129" s="34">
        <v>2005</v>
      </c>
      <c r="F129" s="35">
        <v>0.75</v>
      </c>
      <c r="G129" s="36">
        <v>13</v>
      </c>
      <c r="H129" s="60">
        <f>$B129*$F129</f>
        <v>9</v>
      </c>
      <c r="I129" s="34" t="s">
        <v>122</v>
      </c>
      <c r="J129" s="61">
        <f>$N129/$A129</f>
        <v>0</v>
      </c>
      <c r="K129" s="61" t="s">
        <v>122</v>
      </c>
      <c r="L129" s="61">
        <f>$F129*$C129</f>
        <v>9</v>
      </c>
      <c r="M129" s="48" t="s">
        <v>122</v>
      </c>
      <c r="N129" s="61"/>
      <c r="O129" s="48" t="s">
        <v>122</v>
      </c>
      <c r="P129" s="62"/>
      <c r="Q129" s="48" t="s">
        <v>123</v>
      </c>
      <c r="R129" s="63">
        <f>$P129*$A129</f>
        <v>0</v>
      </c>
      <c r="S129" s="104" t="s">
        <v>123</v>
      </c>
    </row>
    <row r="130" spans="1:19" s="14" customFormat="1" ht="11.4">
      <c r="A130" s="34"/>
      <c r="B130" s="34"/>
      <c r="C130" s="34"/>
      <c r="D130" s="51" t="s">
        <v>44</v>
      </c>
      <c r="E130" s="34"/>
      <c r="F130" s="35"/>
      <c r="G130" s="36"/>
      <c r="H130" s="34"/>
      <c r="I130" s="34"/>
      <c r="J130" s="48"/>
      <c r="K130" s="107"/>
      <c r="S130" s="105"/>
    </row>
    <row r="131" spans="1:19" s="14" customFormat="1" ht="11.4">
      <c r="A131" s="34"/>
      <c r="B131" s="34"/>
      <c r="C131" s="34"/>
      <c r="D131" s="51" t="s">
        <v>67</v>
      </c>
      <c r="E131" s="34"/>
      <c r="F131" s="35"/>
      <c r="G131" s="36"/>
      <c r="H131" s="34"/>
      <c r="I131" s="34"/>
      <c r="J131" s="48"/>
      <c r="K131" s="107"/>
      <c r="S131" s="105"/>
    </row>
    <row r="132" spans="1:19" s="14" customFormat="1" ht="11.4">
      <c r="A132" s="34"/>
      <c r="B132" s="34"/>
      <c r="C132" s="34"/>
      <c r="D132" s="51"/>
      <c r="E132" s="34"/>
      <c r="F132" s="35"/>
      <c r="G132" s="36"/>
      <c r="H132" s="34"/>
      <c r="I132" s="34"/>
      <c r="J132" s="48"/>
      <c r="K132" s="107"/>
      <c r="S132" s="105"/>
    </row>
    <row r="133" spans="1:19" s="14" customFormat="1" ht="11.4">
      <c r="A133" s="34">
        <v>2</v>
      </c>
      <c r="B133" s="34">
        <v>6</v>
      </c>
      <c r="C133" s="34">
        <f>A133*B133</f>
        <v>12</v>
      </c>
      <c r="D133" s="51" t="s">
        <v>73</v>
      </c>
      <c r="E133" s="34">
        <v>2009</v>
      </c>
      <c r="F133" s="35">
        <v>0.75</v>
      </c>
      <c r="G133" s="36">
        <v>13.5</v>
      </c>
      <c r="H133" s="60">
        <f>$B133*$F133</f>
        <v>4.5</v>
      </c>
      <c r="I133" s="34" t="s">
        <v>122</v>
      </c>
      <c r="J133" s="61">
        <f>$N133/$A133</f>
        <v>0</v>
      </c>
      <c r="K133" s="61" t="s">
        <v>122</v>
      </c>
      <c r="L133" s="61">
        <f>$F133*$C133</f>
        <v>9</v>
      </c>
      <c r="M133" s="48" t="s">
        <v>122</v>
      </c>
      <c r="N133" s="61"/>
      <c r="O133" s="48" t="s">
        <v>122</v>
      </c>
      <c r="P133" s="62"/>
      <c r="Q133" s="48" t="s">
        <v>123</v>
      </c>
      <c r="R133" s="63">
        <f>$P133*$A133</f>
        <v>0</v>
      </c>
      <c r="S133" s="104" t="s">
        <v>123</v>
      </c>
    </row>
    <row r="134" spans="1:19" s="14" customFormat="1" ht="11.4">
      <c r="A134" s="34"/>
      <c r="B134" s="34"/>
      <c r="C134" s="34"/>
      <c r="D134" s="51" t="s">
        <v>74</v>
      </c>
      <c r="E134" s="34"/>
      <c r="F134" s="35"/>
      <c r="G134" s="36"/>
      <c r="H134" s="34"/>
      <c r="I134" s="34"/>
      <c r="J134" s="48"/>
      <c r="K134" s="107"/>
      <c r="S134" s="105"/>
    </row>
    <row r="135" spans="1:19" s="14" customFormat="1" ht="11.4">
      <c r="A135" s="34"/>
      <c r="B135" s="34"/>
      <c r="C135" s="34"/>
      <c r="D135" s="51" t="s">
        <v>75</v>
      </c>
      <c r="E135" s="34"/>
      <c r="F135" s="35"/>
      <c r="G135" s="36"/>
      <c r="H135" s="34"/>
      <c r="I135" s="34"/>
      <c r="J135" s="48"/>
      <c r="K135" s="107"/>
      <c r="S135" s="105"/>
    </row>
    <row r="136" spans="1:19" s="14" customFormat="1" ht="11.4">
      <c r="A136" s="34"/>
      <c r="B136" s="34"/>
      <c r="C136" s="34"/>
      <c r="D136" s="51"/>
      <c r="E136" s="34"/>
      <c r="F136" s="35"/>
      <c r="G136" s="36"/>
      <c r="H136" s="34"/>
      <c r="I136" s="34"/>
      <c r="J136" s="48"/>
      <c r="K136" s="107"/>
      <c r="S136" s="105"/>
    </row>
    <row r="137" spans="1:19" s="14" customFormat="1" ht="11.4">
      <c r="A137" s="34">
        <v>1</v>
      </c>
      <c r="B137" s="34">
        <v>12</v>
      </c>
      <c r="C137" s="34">
        <f>A137*B137</f>
        <v>12</v>
      </c>
      <c r="D137" s="51" t="s">
        <v>76</v>
      </c>
      <c r="E137" s="34">
        <v>2006</v>
      </c>
      <c r="F137" s="35">
        <v>0.75</v>
      </c>
      <c r="G137" s="36">
        <v>13.5</v>
      </c>
      <c r="H137" s="60">
        <f>$B137*$F137</f>
        <v>9</v>
      </c>
      <c r="I137" s="34" t="s">
        <v>122</v>
      </c>
      <c r="J137" s="61">
        <f>$N137/$A137</f>
        <v>0</v>
      </c>
      <c r="K137" s="61" t="s">
        <v>122</v>
      </c>
      <c r="L137" s="61">
        <f>$F137*$C137</f>
        <v>9</v>
      </c>
      <c r="M137" s="48" t="s">
        <v>122</v>
      </c>
      <c r="N137" s="61"/>
      <c r="O137" s="48" t="s">
        <v>122</v>
      </c>
      <c r="P137" s="62"/>
      <c r="Q137" s="48" t="s">
        <v>123</v>
      </c>
      <c r="R137" s="63">
        <f>$P137*$A137</f>
        <v>0</v>
      </c>
      <c r="S137" s="104" t="s">
        <v>123</v>
      </c>
    </row>
    <row r="138" spans="1:19" s="14" customFormat="1" ht="11.4">
      <c r="A138" s="34"/>
      <c r="B138" s="34"/>
      <c r="C138" s="34"/>
      <c r="D138" s="51" t="s">
        <v>54</v>
      </c>
      <c r="E138" s="34"/>
      <c r="F138" s="35"/>
      <c r="G138" s="36"/>
      <c r="H138" s="34"/>
      <c r="I138" s="34"/>
      <c r="J138" s="48"/>
      <c r="K138" s="107"/>
      <c r="S138" s="105"/>
    </row>
    <row r="139" spans="1:19" s="14" customFormat="1" ht="11.4">
      <c r="A139" s="34"/>
      <c r="B139" s="34"/>
      <c r="C139" s="34"/>
      <c r="D139" s="51" t="s">
        <v>71</v>
      </c>
      <c r="E139" s="34"/>
      <c r="F139" s="35"/>
      <c r="G139" s="36"/>
      <c r="H139" s="34"/>
      <c r="I139" s="34"/>
      <c r="J139" s="48"/>
      <c r="K139" s="107"/>
      <c r="S139" s="105"/>
    </row>
    <row r="140" spans="1:19" s="14" customFormat="1" ht="11.4">
      <c r="A140" s="34"/>
      <c r="B140" s="34"/>
      <c r="C140" s="34"/>
      <c r="D140" s="51"/>
      <c r="E140" s="34"/>
      <c r="F140" s="35"/>
      <c r="G140" s="36"/>
      <c r="H140" s="34"/>
      <c r="I140" s="34"/>
      <c r="J140" s="48"/>
      <c r="K140" s="107"/>
      <c r="S140" s="105"/>
    </row>
    <row r="141" spans="1:19" s="14" customFormat="1" ht="11.4">
      <c r="A141" s="34">
        <v>10</v>
      </c>
      <c r="B141" s="34">
        <v>6</v>
      </c>
      <c r="C141" s="34">
        <f>A141*B141</f>
        <v>60</v>
      </c>
      <c r="D141" s="51" t="s">
        <v>77</v>
      </c>
      <c r="E141" s="34">
        <v>2008</v>
      </c>
      <c r="F141" s="35">
        <v>0.75</v>
      </c>
      <c r="G141" s="36">
        <v>13</v>
      </c>
      <c r="H141" s="60">
        <f>$B141*$F141</f>
        <v>4.5</v>
      </c>
      <c r="I141" s="34" t="s">
        <v>122</v>
      </c>
      <c r="J141" s="61">
        <f>$N141/$A141</f>
        <v>0</v>
      </c>
      <c r="K141" s="61" t="s">
        <v>122</v>
      </c>
      <c r="L141" s="61">
        <f>$F141*$C141</f>
        <v>45</v>
      </c>
      <c r="M141" s="48" t="s">
        <v>122</v>
      </c>
      <c r="N141" s="61"/>
      <c r="O141" s="48" t="s">
        <v>122</v>
      </c>
      <c r="P141" s="62"/>
      <c r="Q141" s="48" t="s">
        <v>123</v>
      </c>
      <c r="R141" s="63">
        <f>$P141*$A141</f>
        <v>0</v>
      </c>
      <c r="S141" s="104" t="s">
        <v>123</v>
      </c>
    </row>
    <row r="142" spans="1:19" s="14" customFormat="1" ht="11.4">
      <c r="A142" s="34"/>
      <c r="B142" s="34"/>
      <c r="C142" s="34"/>
      <c r="D142" s="51" t="s">
        <v>14</v>
      </c>
      <c r="E142" s="34"/>
      <c r="F142" s="35"/>
      <c r="G142" s="36"/>
      <c r="H142" s="34"/>
      <c r="I142" s="34"/>
      <c r="J142" s="48"/>
      <c r="K142" s="107"/>
      <c r="S142" s="105"/>
    </row>
    <row r="143" spans="1:19" s="14" customFormat="1" ht="11.4">
      <c r="A143" s="34"/>
      <c r="B143" s="34"/>
      <c r="C143" s="34"/>
      <c r="D143" s="51" t="s">
        <v>26</v>
      </c>
      <c r="E143" s="34"/>
      <c r="F143" s="35"/>
      <c r="G143" s="36"/>
      <c r="H143" s="34"/>
      <c r="I143" s="34"/>
      <c r="J143" s="48"/>
      <c r="K143" s="107"/>
      <c r="S143" s="105"/>
    </row>
    <row r="144" spans="1:19" s="14" customFormat="1" ht="11.4">
      <c r="A144" s="34"/>
      <c r="B144" s="34"/>
      <c r="C144" s="34"/>
      <c r="D144" s="51"/>
      <c r="E144" s="34"/>
      <c r="F144" s="35"/>
      <c r="G144" s="36"/>
      <c r="H144" s="34"/>
      <c r="I144" s="34"/>
      <c r="J144" s="48"/>
      <c r="K144" s="107"/>
      <c r="S144" s="105"/>
    </row>
    <row r="145" spans="1:19" s="14" customFormat="1" ht="11.4">
      <c r="A145" s="34">
        <v>8</v>
      </c>
      <c r="B145" s="34">
        <v>6</v>
      </c>
      <c r="C145" s="34">
        <f>A145*B145</f>
        <v>48</v>
      </c>
      <c r="D145" s="51" t="s">
        <v>78</v>
      </c>
      <c r="E145" s="34">
        <v>2010</v>
      </c>
      <c r="F145" s="35">
        <v>0.75</v>
      </c>
      <c r="G145" s="36">
        <v>13</v>
      </c>
      <c r="H145" s="60">
        <f>$B145*$F145</f>
        <v>4.5</v>
      </c>
      <c r="I145" s="34" t="s">
        <v>122</v>
      </c>
      <c r="J145" s="61">
        <f>$N145/$A145</f>
        <v>0</v>
      </c>
      <c r="K145" s="61" t="s">
        <v>122</v>
      </c>
      <c r="L145" s="61">
        <f>$F145*$C145</f>
        <v>36</v>
      </c>
      <c r="M145" s="48" t="s">
        <v>122</v>
      </c>
      <c r="N145" s="61"/>
      <c r="O145" s="48" t="s">
        <v>122</v>
      </c>
      <c r="P145" s="62"/>
      <c r="Q145" s="48" t="s">
        <v>123</v>
      </c>
      <c r="R145" s="63">
        <f>$P145*$A145</f>
        <v>0</v>
      </c>
      <c r="S145" s="104" t="s">
        <v>123</v>
      </c>
    </row>
    <row r="146" spans="1:19" s="14" customFormat="1" ht="11.4">
      <c r="A146" s="34"/>
      <c r="B146" s="34"/>
      <c r="C146" s="34"/>
      <c r="D146" s="51" t="s">
        <v>14</v>
      </c>
      <c r="E146" s="34"/>
      <c r="F146" s="35"/>
      <c r="G146" s="36"/>
      <c r="H146" s="34"/>
      <c r="I146" s="34"/>
      <c r="J146" s="48"/>
      <c r="K146" s="107"/>
      <c r="S146" s="105"/>
    </row>
    <row r="147" spans="1:19" s="14" customFormat="1" ht="11.4">
      <c r="A147" s="34"/>
      <c r="B147" s="34"/>
      <c r="C147" s="34"/>
      <c r="D147" s="51" t="s">
        <v>79</v>
      </c>
      <c r="E147" s="34"/>
      <c r="F147" s="35"/>
      <c r="G147" s="36"/>
      <c r="H147" s="34"/>
      <c r="I147" s="34"/>
      <c r="J147" s="48"/>
      <c r="K147" s="107"/>
      <c r="S147" s="105"/>
    </row>
    <row r="148" spans="1:19" s="14" customFormat="1" ht="11.4">
      <c r="A148" s="34"/>
      <c r="B148" s="34"/>
      <c r="C148" s="34"/>
      <c r="D148" s="51"/>
      <c r="E148" s="34"/>
      <c r="F148" s="35"/>
      <c r="G148" s="36"/>
      <c r="H148" s="34"/>
      <c r="I148" s="34"/>
      <c r="J148" s="48"/>
      <c r="K148" s="107"/>
      <c r="S148" s="105"/>
    </row>
    <row r="149" spans="1:19" s="14" customFormat="1" ht="11.4">
      <c r="A149" s="34">
        <v>12</v>
      </c>
      <c r="B149" s="34">
        <v>6</v>
      </c>
      <c r="C149" s="34">
        <f>A149*B149</f>
        <v>72</v>
      </c>
      <c r="D149" s="51" t="s">
        <v>80</v>
      </c>
      <c r="E149" s="34">
        <v>2010</v>
      </c>
      <c r="F149" s="35">
        <v>0.75</v>
      </c>
      <c r="G149" s="36">
        <v>13</v>
      </c>
      <c r="H149" s="60">
        <f>$B149*$F149</f>
        <v>4.5</v>
      </c>
      <c r="I149" s="34" t="s">
        <v>122</v>
      </c>
      <c r="J149" s="61">
        <f>$N149/$A149</f>
        <v>0</v>
      </c>
      <c r="K149" s="61" t="s">
        <v>122</v>
      </c>
      <c r="L149" s="61">
        <f>$F149*$C149</f>
        <v>54</v>
      </c>
      <c r="M149" s="48" t="s">
        <v>122</v>
      </c>
      <c r="N149" s="61"/>
      <c r="O149" s="48" t="s">
        <v>122</v>
      </c>
      <c r="P149" s="62"/>
      <c r="Q149" s="48" t="s">
        <v>123</v>
      </c>
      <c r="R149" s="63">
        <f>$P149*$A149</f>
        <v>0</v>
      </c>
      <c r="S149" s="104" t="s">
        <v>123</v>
      </c>
    </row>
    <row r="150" spans="1:19" s="14" customFormat="1" ht="11.4">
      <c r="A150" s="34"/>
      <c r="B150" s="34"/>
      <c r="C150" s="34"/>
      <c r="D150" s="51" t="s">
        <v>81</v>
      </c>
      <c r="E150" s="34"/>
      <c r="F150" s="35"/>
      <c r="G150" s="36"/>
      <c r="H150" s="34"/>
      <c r="I150" s="34"/>
      <c r="J150" s="48"/>
      <c r="K150" s="107"/>
      <c r="S150" s="105"/>
    </row>
    <row r="151" spans="1:19" s="14" customFormat="1" ht="11.4">
      <c r="A151" s="34"/>
      <c r="B151" s="34"/>
      <c r="C151" s="34"/>
      <c r="D151" s="51" t="s">
        <v>26</v>
      </c>
      <c r="E151" s="34"/>
      <c r="F151" s="35"/>
      <c r="G151" s="36"/>
      <c r="H151" s="34"/>
      <c r="I151" s="34"/>
      <c r="J151" s="48"/>
      <c r="K151" s="107"/>
      <c r="S151" s="105"/>
    </row>
    <row r="152" spans="1:19" s="14" customFormat="1" ht="11.4">
      <c r="A152" s="34"/>
      <c r="B152" s="34"/>
      <c r="C152" s="34"/>
      <c r="D152" s="51"/>
      <c r="E152" s="34"/>
      <c r="F152" s="35"/>
      <c r="G152" s="36"/>
      <c r="H152" s="34"/>
      <c r="I152" s="34"/>
      <c r="J152" s="48"/>
      <c r="K152" s="107"/>
      <c r="S152" s="105"/>
    </row>
    <row r="153" spans="1:19" s="14" customFormat="1" ht="11.4">
      <c r="A153" s="34">
        <v>2</v>
      </c>
      <c r="B153" s="34">
        <v>6</v>
      </c>
      <c r="C153" s="34">
        <f>A153*B153</f>
        <v>12</v>
      </c>
      <c r="D153" s="51" t="s">
        <v>82</v>
      </c>
      <c r="E153" s="34">
        <v>2008</v>
      </c>
      <c r="F153" s="35">
        <v>0.75</v>
      </c>
      <c r="G153" s="36">
        <v>12.5</v>
      </c>
      <c r="H153" s="60">
        <f>$B153*$F153</f>
        <v>4.5</v>
      </c>
      <c r="I153" s="34" t="s">
        <v>122</v>
      </c>
      <c r="J153" s="61">
        <f>$N153/$A153</f>
        <v>0</v>
      </c>
      <c r="K153" s="61" t="s">
        <v>122</v>
      </c>
      <c r="L153" s="61">
        <f>$F153*$C153</f>
        <v>9</v>
      </c>
      <c r="M153" s="48" t="s">
        <v>122</v>
      </c>
      <c r="N153" s="61"/>
      <c r="O153" s="48" t="s">
        <v>122</v>
      </c>
      <c r="P153" s="62"/>
      <c r="Q153" s="48" t="s">
        <v>123</v>
      </c>
      <c r="R153" s="63">
        <f>$P153*$A153</f>
        <v>0</v>
      </c>
      <c r="S153" s="104" t="s">
        <v>123</v>
      </c>
    </row>
    <row r="154" spans="1:19" s="14" customFormat="1" ht="11.4">
      <c r="A154" s="34"/>
      <c r="B154" s="34"/>
      <c r="C154" s="34"/>
      <c r="D154" s="51" t="s">
        <v>52</v>
      </c>
      <c r="E154" s="34"/>
      <c r="F154" s="35"/>
      <c r="G154" s="36"/>
      <c r="H154" s="34"/>
      <c r="I154" s="34"/>
      <c r="J154" s="48"/>
      <c r="K154" s="107"/>
      <c r="S154" s="105"/>
    </row>
    <row r="155" spans="1:19" s="14" customFormat="1" ht="11.4">
      <c r="A155" s="34"/>
      <c r="B155" s="34"/>
      <c r="C155" s="34"/>
      <c r="D155" s="51" t="s">
        <v>15</v>
      </c>
      <c r="E155" s="34"/>
      <c r="F155" s="35"/>
      <c r="G155" s="36"/>
      <c r="H155" s="34"/>
      <c r="I155" s="34"/>
      <c r="J155" s="48"/>
      <c r="K155" s="107"/>
      <c r="S155" s="105"/>
    </row>
    <row r="156" spans="1:19" s="14" customFormat="1" ht="11.4">
      <c r="A156" s="34"/>
      <c r="B156" s="34"/>
      <c r="C156" s="34"/>
      <c r="D156" s="51"/>
      <c r="E156" s="34"/>
      <c r="F156" s="35"/>
      <c r="G156" s="36"/>
      <c r="H156" s="34"/>
      <c r="I156" s="34"/>
      <c r="J156" s="48"/>
      <c r="K156" s="107"/>
      <c r="S156" s="105"/>
    </row>
    <row r="157" spans="1:19" s="14" customFormat="1" ht="11.4">
      <c r="A157" s="34">
        <v>1</v>
      </c>
      <c r="B157" s="34">
        <v>12</v>
      </c>
      <c r="C157" s="34">
        <f>A157*B157</f>
        <v>12</v>
      </c>
      <c r="D157" s="51" t="s">
        <v>83</v>
      </c>
      <c r="E157" s="34">
        <v>2007</v>
      </c>
      <c r="F157" s="35">
        <v>0.75</v>
      </c>
      <c r="G157" s="36">
        <v>13</v>
      </c>
      <c r="H157" s="60">
        <f>$B157*$F157</f>
        <v>9</v>
      </c>
      <c r="I157" s="34" t="s">
        <v>122</v>
      </c>
      <c r="J157" s="61">
        <f>$N157/$A157</f>
        <v>0</v>
      </c>
      <c r="K157" s="61" t="s">
        <v>122</v>
      </c>
      <c r="L157" s="61">
        <f>$F157*$C157</f>
        <v>9</v>
      </c>
      <c r="M157" s="48" t="s">
        <v>122</v>
      </c>
      <c r="N157" s="61"/>
      <c r="O157" s="48" t="s">
        <v>122</v>
      </c>
      <c r="P157" s="62"/>
      <c r="Q157" s="48" t="s">
        <v>123</v>
      </c>
      <c r="R157" s="63">
        <f>$P157*$A157</f>
        <v>0</v>
      </c>
      <c r="S157" s="104" t="s">
        <v>123</v>
      </c>
    </row>
    <row r="158" spans="1:19" s="14" customFormat="1" ht="11.4">
      <c r="A158" s="34"/>
      <c r="B158" s="34"/>
      <c r="C158" s="34"/>
      <c r="D158" s="51" t="s">
        <v>84</v>
      </c>
      <c r="E158" s="34"/>
      <c r="F158" s="35"/>
      <c r="G158" s="36"/>
      <c r="H158" s="34"/>
      <c r="I158" s="34"/>
      <c r="J158" s="48"/>
      <c r="K158" s="107"/>
      <c r="S158" s="105"/>
    </row>
    <row r="159" spans="1:19" s="14" customFormat="1" ht="11.4">
      <c r="A159" s="34"/>
      <c r="B159" s="34"/>
      <c r="C159" s="34"/>
      <c r="D159" s="51" t="s">
        <v>85</v>
      </c>
      <c r="E159" s="34"/>
      <c r="F159" s="35"/>
      <c r="G159" s="36"/>
      <c r="H159" s="34"/>
      <c r="I159" s="34"/>
      <c r="J159" s="48"/>
      <c r="K159" s="107"/>
      <c r="S159" s="105"/>
    </row>
    <row r="160" spans="1:19" s="14" customFormat="1" ht="11.4">
      <c r="A160" s="34"/>
      <c r="B160" s="34"/>
      <c r="C160" s="34"/>
      <c r="D160" s="51"/>
      <c r="E160" s="34"/>
      <c r="F160" s="35"/>
      <c r="G160" s="36"/>
      <c r="H160" s="34"/>
      <c r="I160" s="34"/>
      <c r="J160" s="48"/>
      <c r="K160" s="107"/>
      <c r="S160" s="105"/>
    </row>
    <row r="161" spans="1:19" s="14" customFormat="1" ht="11.4">
      <c r="A161" s="34">
        <v>3</v>
      </c>
      <c r="B161" s="34">
        <v>6</v>
      </c>
      <c r="C161" s="34">
        <f>A161*B161</f>
        <v>18</v>
      </c>
      <c r="D161" s="51" t="s">
        <v>12</v>
      </c>
      <c r="E161" s="34">
        <v>2010</v>
      </c>
      <c r="F161" s="35">
        <v>0.75</v>
      </c>
      <c r="G161" s="36">
        <v>13.5</v>
      </c>
      <c r="H161" s="60">
        <f>$B161*$F161</f>
        <v>4.5</v>
      </c>
      <c r="I161" s="34" t="s">
        <v>122</v>
      </c>
      <c r="J161" s="61">
        <f>$N161/$A161</f>
        <v>0</v>
      </c>
      <c r="K161" s="61" t="s">
        <v>122</v>
      </c>
      <c r="L161" s="61">
        <f>$F161*$C161</f>
        <v>13.5</v>
      </c>
      <c r="M161" s="48" t="s">
        <v>122</v>
      </c>
      <c r="N161" s="61"/>
      <c r="O161" s="48" t="s">
        <v>122</v>
      </c>
      <c r="P161" s="62"/>
      <c r="Q161" s="48" t="s">
        <v>123</v>
      </c>
      <c r="R161" s="63">
        <f>$P161*$A161</f>
        <v>0</v>
      </c>
      <c r="S161" s="104" t="s">
        <v>123</v>
      </c>
    </row>
    <row r="162" spans="1:19" s="14" customFormat="1" ht="11.4">
      <c r="A162" s="34"/>
      <c r="B162" s="34"/>
      <c r="C162" s="34"/>
      <c r="D162" s="51" t="s">
        <v>14</v>
      </c>
      <c r="E162" s="34"/>
      <c r="F162" s="35"/>
      <c r="G162" s="36"/>
      <c r="H162" s="34"/>
      <c r="I162" s="34"/>
      <c r="J162" s="48"/>
      <c r="K162" s="107"/>
      <c r="S162" s="105"/>
    </row>
    <row r="163" spans="1:19" s="14" customFormat="1" ht="11.4">
      <c r="A163" s="34"/>
      <c r="B163" s="34"/>
      <c r="C163" s="34"/>
      <c r="D163" s="51" t="s">
        <v>15</v>
      </c>
      <c r="E163" s="34"/>
      <c r="F163" s="35"/>
      <c r="G163" s="36"/>
      <c r="H163" s="34"/>
      <c r="I163" s="34"/>
      <c r="J163" s="48"/>
      <c r="K163" s="107"/>
      <c r="S163" s="105"/>
    </row>
    <row r="164" spans="1:19" s="14" customFormat="1" ht="11.4">
      <c r="A164" s="34"/>
      <c r="B164" s="34"/>
      <c r="C164" s="34"/>
      <c r="D164" s="51"/>
      <c r="E164" s="34"/>
      <c r="F164" s="35"/>
      <c r="G164" s="36"/>
      <c r="H164" s="34"/>
      <c r="I164" s="34"/>
      <c r="J164" s="48"/>
      <c r="K164" s="107"/>
      <c r="S164" s="105"/>
    </row>
    <row r="165" spans="1:19" s="14" customFormat="1" ht="11.4">
      <c r="A165" s="34">
        <v>14</v>
      </c>
      <c r="B165" s="34">
        <v>6</v>
      </c>
      <c r="C165" s="34">
        <f>A165*B165</f>
        <v>84</v>
      </c>
      <c r="D165" s="51" t="s">
        <v>86</v>
      </c>
      <c r="E165" s="34">
        <v>2010</v>
      </c>
      <c r="F165" s="35">
        <v>0.75</v>
      </c>
      <c r="G165" s="36">
        <v>14.5</v>
      </c>
      <c r="H165" s="60">
        <f>$B165*$F165</f>
        <v>4.5</v>
      </c>
      <c r="I165" s="34" t="s">
        <v>122</v>
      </c>
      <c r="J165" s="61">
        <f>$N165/$A165</f>
        <v>0</v>
      </c>
      <c r="K165" s="61" t="s">
        <v>122</v>
      </c>
      <c r="L165" s="61">
        <f>$F165*$C165</f>
        <v>63</v>
      </c>
      <c r="M165" s="48" t="s">
        <v>122</v>
      </c>
      <c r="N165" s="61"/>
      <c r="O165" s="48" t="s">
        <v>122</v>
      </c>
      <c r="P165" s="62"/>
      <c r="Q165" s="48" t="s">
        <v>123</v>
      </c>
      <c r="R165" s="63">
        <f>$P165*$A165</f>
        <v>0</v>
      </c>
      <c r="S165" s="104" t="s">
        <v>123</v>
      </c>
    </row>
    <row r="166" spans="1:19" s="14" customFormat="1" ht="11.4">
      <c r="A166" s="34"/>
      <c r="B166" s="34"/>
      <c r="C166" s="34"/>
      <c r="D166" s="51" t="s">
        <v>52</v>
      </c>
      <c r="E166" s="34"/>
      <c r="F166" s="35"/>
      <c r="G166" s="36"/>
      <c r="H166" s="34"/>
      <c r="I166" s="34"/>
      <c r="J166" s="48"/>
      <c r="K166" s="107"/>
      <c r="S166" s="105"/>
    </row>
    <row r="167" spans="1:19" s="14" customFormat="1" ht="11.4">
      <c r="A167" s="34"/>
      <c r="B167" s="34"/>
      <c r="C167" s="34"/>
      <c r="D167" s="51" t="s">
        <v>24</v>
      </c>
      <c r="E167" s="34"/>
      <c r="F167" s="35"/>
      <c r="G167" s="36"/>
      <c r="H167" s="34"/>
      <c r="I167" s="34"/>
      <c r="J167" s="48"/>
      <c r="K167" s="107"/>
      <c r="S167" s="105"/>
    </row>
    <row r="168" spans="1:19" s="14" customFormat="1" ht="11.4">
      <c r="A168" s="34"/>
      <c r="B168" s="34"/>
      <c r="C168" s="34"/>
      <c r="D168" s="51"/>
      <c r="E168" s="34"/>
      <c r="F168" s="35"/>
      <c r="G168" s="36"/>
      <c r="H168" s="34"/>
      <c r="I168" s="34"/>
      <c r="J168" s="48"/>
      <c r="K168" s="107"/>
      <c r="S168" s="105"/>
    </row>
    <row r="169" spans="1:19" s="14" customFormat="1" ht="11.4">
      <c r="A169" s="34">
        <v>6</v>
      </c>
      <c r="B169" s="34">
        <v>6</v>
      </c>
      <c r="C169" s="34">
        <f>A169*B169</f>
        <v>36</v>
      </c>
      <c r="D169" s="51" t="s">
        <v>87</v>
      </c>
      <c r="E169" s="34">
        <v>2009</v>
      </c>
      <c r="F169" s="35">
        <v>0.75</v>
      </c>
      <c r="G169" s="36">
        <v>13.5</v>
      </c>
      <c r="H169" s="60">
        <f>$B169*$F169</f>
        <v>4.5</v>
      </c>
      <c r="I169" s="34" t="s">
        <v>122</v>
      </c>
      <c r="J169" s="61">
        <f>$N169/$A169</f>
        <v>0</v>
      </c>
      <c r="K169" s="61" t="s">
        <v>122</v>
      </c>
      <c r="L169" s="61">
        <f>$F169*$C169</f>
        <v>27</v>
      </c>
      <c r="M169" s="48" t="s">
        <v>122</v>
      </c>
      <c r="N169" s="61"/>
      <c r="O169" s="48" t="s">
        <v>122</v>
      </c>
      <c r="P169" s="62"/>
      <c r="Q169" s="48" t="s">
        <v>123</v>
      </c>
      <c r="R169" s="63">
        <f>$P169*$A169</f>
        <v>0</v>
      </c>
      <c r="S169" s="104" t="s">
        <v>123</v>
      </c>
    </row>
    <row r="170" spans="1:19" s="14" customFormat="1" ht="11.4">
      <c r="A170" s="34"/>
      <c r="B170" s="34"/>
      <c r="C170" s="34"/>
      <c r="D170" s="51" t="s">
        <v>88</v>
      </c>
      <c r="E170" s="34"/>
      <c r="F170" s="35"/>
      <c r="G170" s="36"/>
      <c r="H170" s="34"/>
      <c r="I170" s="34"/>
      <c r="J170" s="48"/>
      <c r="K170" s="107"/>
      <c r="S170" s="105"/>
    </row>
    <row r="171" spans="1:19" s="14" customFormat="1" ht="11.4">
      <c r="A171" s="34"/>
      <c r="B171" s="34"/>
      <c r="C171" s="34"/>
      <c r="D171" s="51" t="s">
        <v>42</v>
      </c>
      <c r="E171" s="34"/>
      <c r="F171" s="35"/>
      <c r="G171" s="36"/>
      <c r="H171" s="34"/>
      <c r="I171" s="34"/>
      <c r="J171" s="48"/>
      <c r="K171" s="107"/>
      <c r="S171" s="105"/>
    </row>
    <row r="172" spans="1:19" s="14" customFormat="1" ht="11.4">
      <c r="A172" s="34"/>
      <c r="B172" s="34"/>
      <c r="C172" s="34"/>
      <c r="D172" s="51"/>
      <c r="E172" s="34"/>
      <c r="F172" s="35"/>
      <c r="G172" s="36"/>
      <c r="H172" s="34"/>
      <c r="I172" s="34"/>
      <c r="J172" s="48"/>
      <c r="K172" s="107"/>
      <c r="S172" s="105"/>
    </row>
    <row r="173" spans="1:19" s="14" customFormat="1" ht="11.4">
      <c r="A173" s="34">
        <v>66</v>
      </c>
      <c r="B173" s="34">
        <v>6</v>
      </c>
      <c r="C173" s="34">
        <f>A173*B173</f>
        <v>396</v>
      </c>
      <c r="D173" s="51" t="s">
        <v>89</v>
      </c>
      <c r="E173" s="34">
        <v>2011</v>
      </c>
      <c r="F173" s="35">
        <v>0.75</v>
      </c>
      <c r="G173" s="36">
        <v>12.5</v>
      </c>
      <c r="H173" s="60">
        <f>$B173*$F173</f>
        <v>4.5</v>
      </c>
      <c r="I173" s="34" t="s">
        <v>122</v>
      </c>
      <c r="J173" s="61">
        <f>$N173/$A173</f>
        <v>0</v>
      </c>
      <c r="K173" s="61" t="s">
        <v>122</v>
      </c>
      <c r="L173" s="61">
        <f>$F173*$C173</f>
        <v>297</v>
      </c>
      <c r="M173" s="48" t="s">
        <v>122</v>
      </c>
      <c r="N173" s="61"/>
      <c r="O173" s="48" t="s">
        <v>122</v>
      </c>
      <c r="P173" s="62"/>
      <c r="Q173" s="48" t="s">
        <v>123</v>
      </c>
      <c r="R173" s="63">
        <f>$P173*$A173</f>
        <v>0</v>
      </c>
      <c r="S173" s="104" t="s">
        <v>123</v>
      </c>
    </row>
    <row r="174" spans="1:19" s="14" customFormat="1" ht="11.4">
      <c r="A174" s="34"/>
      <c r="B174" s="34"/>
      <c r="C174" s="34"/>
      <c r="D174" s="51" t="s">
        <v>14</v>
      </c>
      <c r="E174" s="34"/>
      <c r="F174" s="35"/>
      <c r="G174" s="36"/>
      <c r="H174" s="34"/>
      <c r="I174" s="34"/>
      <c r="J174" s="48"/>
      <c r="K174" s="107"/>
      <c r="S174" s="105"/>
    </row>
    <row r="175" spans="1:19" s="14" customFormat="1" ht="11.4">
      <c r="A175" s="34"/>
      <c r="B175" s="34"/>
      <c r="C175" s="34"/>
      <c r="D175" s="51" t="s">
        <v>90</v>
      </c>
      <c r="E175" s="34"/>
      <c r="F175" s="35"/>
      <c r="G175" s="36"/>
      <c r="H175" s="34"/>
      <c r="I175" s="34"/>
      <c r="J175" s="48"/>
      <c r="K175" s="107"/>
      <c r="S175" s="105"/>
    </row>
    <row r="176" spans="1:19" s="14" customFormat="1" ht="11.4">
      <c r="A176" s="34"/>
      <c r="B176" s="34"/>
      <c r="C176" s="34"/>
      <c r="D176" s="51"/>
      <c r="E176" s="34"/>
      <c r="F176" s="35"/>
      <c r="G176" s="36"/>
      <c r="H176" s="34"/>
      <c r="I176" s="34"/>
      <c r="J176" s="48"/>
      <c r="K176" s="107"/>
      <c r="S176" s="105"/>
    </row>
    <row r="177" spans="1:19" s="14" customFormat="1" ht="11.4">
      <c r="A177" s="34">
        <v>66</v>
      </c>
      <c r="B177" s="34">
        <v>6</v>
      </c>
      <c r="C177" s="34">
        <f>A177*B177</f>
        <v>396</v>
      </c>
      <c r="D177" s="51" t="s">
        <v>91</v>
      </c>
      <c r="E177" s="34">
        <v>2011</v>
      </c>
      <c r="F177" s="35">
        <v>0.75</v>
      </c>
      <c r="G177" s="36">
        <v>13</v>
      </c>
      <c r="H177" s="60">
        <f>$B177*$F177</f>
        <v>4.5</v>
      </c>
      <c r="I177" s="34" t="s">
        <v>122</v>
      </c>
      <c r="J177" s="61">
        <f>$N177/$A177</f>
        <v>0</v>
      </c>
      <c r="K177" s="61" t="s">
        <v>122</v>
      </c>
      <c r="L177" s="61">
        <f>$F177*$C177</f>
        <v>297</v>
      </c>
      <c r="M177" s="48" t="s">
        <v>122</v>
      </c>
      <c r="N177" s="61"/>
      <c r="O177" s="48" t="s">
        <v>122</v>
      </c>
      <c r="P177" s="62"/>
      <c r="Q177" s="48" t="s">
        <v>123</v>
      </c>
      <c r="R177" s="63">
        <f>$P177*$A177</f>
        <v>0</v>
      </c>
      <c r="S177" s="104" t="s">
        <v>123</v>
      </c>
    </row>
    <row r="178" spans="1:19" s="14" customFormat="1" ht="11.4">
      <c r="A178" s="34"/>
      <c r="B178" s="34"/>
      <c r="C178" s="34"/>
      <c r="D178" s="51" t="s">
        <v>81</v>
      </c>
      <c r="E178" s="34"/>
      <c r="F178" s="35"/>
      <c r="G178" s="36"/>
      <c r="H178" s="34"/>
      <c r="I178" s="34"/>
      <c r="J178" s="48"/>
      <c r="K178" s="107"/>
      <c r="S178" s="105"/>
    </row>
    <row r="179" spans="1:19" s="14" customFormat="1" ht="11.4">
      <c r="A179" s="34"/>
      <c r="B179" s="34"/>
      <c r="C179" s="34"/>
      <c r="D179" s="51" t="s">
        <v>92</v>
      </c>
      <c r="E179" s="34"/>
      <c r="F179" s="35"/>
      <c r="G179" s="36"/>
      <c r="H179" s="34"/>
      <c r="I179" s="34"/>
      <c r="J179" s="48"/>
      <c r="K179" s="107"/>
      <c r="S179" s="105"/>
    </row>
    <row r="180" spans="1:19" s="14" customFormat="1" ht="11.4">
      <c r="A180" s="34"/>
      <c r="B180" s="34"/>
      <c r="C180" s="34"/>
      <c r="D180" s="51"/>
      <c r="E180" s="34"/>
      <c r="F180" s="35"/>
      <c r="G180" s="36"/>
      <c r="H180" s="34"/>
      <c r="I180" s="34"/>
      <c r="J180" s="48"/>
      <c r="K180" s="107"/>
      <c r="S180" s="105"/>
    </row>
    <row r="181" spans="1:19" s="14" customFormat="1" ht="11.4">
      <c r="A181" s="34">
        <v>20</v>
      </c>
      <c r="B181" s="34">
        <v>6</v>
      </c>
      <c r="C181" s="34">
        <f>A181*B181</f>
        <v>120</v>
      </c>
      <c r="D181" s="51" t="s">
        <v>93</v>
      </c>
      <c r="E181" s="34">
        <v>2011</v>
      </c>
      <c r="F181" s="35">
        <v>0.75</v>
      </c>
      <c r="G181" s="36">
        <v>13.5</v>
      </c>
      <c r="H181" s="60">
        <f>$B181*$F181</f>
        <v>4.5</v>
      </c>
      <c r="I181" s="34" t="s">
        <v>122</v>
      </c>
      <c r="J181" s="61">
        <f>$N181/$A181</f>
        <v>0</v>
      </c>
      <c r="K181" s="61" t="s">
        <v>122</v>
      </c>
      <c r="L181" s="61">
        <f>$F181*$C181</f>
        <v>90</v>
      </c>
      <c r="M181" s="48" t="s">
        <v>122</v>
      </c>
      <c r="N181" s="61"/>
      <c r="O181" s="48" t="s">
        <v>122</v>
      </c>
      <c r="P181" s="62"/>
      <c r="Q181" s="48" t="s">
        <v>123</v>
      </c>
      <c r="R181" s="63">
        <f>$P181*$A181</f>
        <v>0</v>
      </c>
      <c r="S181" s="104" t="s">
        <v>123</v>
      </c>
    </row>
    <row r="182" spans="1:19" s="14" customFormat="1" ht="11.4">
      <c r="A182" s="34"/>
      <c r="B182" s="34"/>
      <c r="C182" s="34"/>
      <c r="D182" s="51" t="s">
        <v>81</v>
      </c>
      <c r="E182" s="34"/>
      <c r="F182" s="35"/>
      <c r="G182" s="36"/>
      <c r="H182" s="34"/>
      <c r="I182" s="34"/>
      <c r="J182" s="48"/>
      <c r="K182" s="107"/>
      <c r="S182" s="105"/>
    </row>
    <row r="183" spans="1:19" s="14" customFormat="1" ht="11.4">
      <c r="A183" s="34"/>
      <c r="B183" s="34"/>
      <c r="C183" s="34"/>
      <c r="D183" s="51" t="s">
        <v>79</v>
      </c>
      <c r="E183" s="34"/>
      <c r="F183" s="35"/>
      <c r="G183" s="36"/>
      <c r="H183" s="34"/>
      <c r="I183" s="34"/>
      <c r="J183" s="48"/>
      <c r="K183" s="107"/>
      <c r="S183" s="105"/>
    </row>
    <row r="184" spans="1:19" s="14" customFormat="1" ht="11.4">
      <c r="A184" s="34"/>
      <c r="B184" s="34"/>
      <c r="C184" s="34"/>
      <c r="D184" s="51"/>
      <c r="E184" s="34"/>
      <c r="F184" s="35"/>
      <c r="G184" s="36"/>
      <c r="H184" s="34"/>
      <c r="I184" s="34"/>
      <c r="J184" s="48"/>
      <c r="K184" s="107"/>
      <c r="S184" s="105"/>
    </row>
    <row r="185" spans="1:19" s="14" customFormat="1" ht="11.4">
      <c r="A185" s="34">
        <v>16</v>
      </c>
      <c r="B185" s="34">
        <v>6</v>
      </c>
      <c r="C185" s="34">
        <f>A185*B185</f>
        <v>96</v>
      </c>
      <c r="D185" s="51" t="s">
        <v>30</v>
      </c>
      <c r="E185" s="34">
        <v>2007</v>
      </c>
      <c r="F185" s="35">
        <v>0.75</v>
      </c>
      <c r="G185" s="36">
        <v>12.5</v>
      </c>
      <c r="H185" s="60">
        <f>$B185*$F185</f>
        <v>4.5</v>
      </c>
      <c r="I185" s="34" t="s">
        <v>122</v>
      </c>
      <c r="J185" s="61">
        <f>$N185/$A185</f>
        <v>0</v>
      </c>
      <c r="K185" s="61" t="s">
        <v>122</v>
      </c>
      <c r="L185" s="61">
        <f>$F185*$C185</f>
        <v>72</v>
      </c>
      <c r="M185" s="48" t="s">
        <v>122</v>
      </c>
      <c r="N185" s="61"/>
      <c r="O185" s="48" t="s">
        <v>122</v>
      </c>
      <c r="P185" s="62"/>
      <c r="Q185" s="48" t="s">
        <v>123</v>
      </c>
      <c r="R185" s="63">
        <f>$P185*$A185</f>
        <v>0</v>
      </c>
      <c r="S185" s="104" t="s">
        <v>123</v>
      </c>
    </row>
    <row r="186" spans="1:19" s="14" customFormat="1" ht="11.4">
      <c r="A186" s="34"/>
      <c r="B186" s="34"/>
      <c r="C186" s="34"/>
      <c r="D186" s="51" t="s">
        <v>31</v>
      </c>
      <c r="E186" s="34"/>
      <c r="F186" s="35"/>
      <c r="G186" s="36"/>
      <c r="H186" s="34"/>
      <c r="I186" s="34"/>
      <c r="J186" s="48"/>
      <c r="K186" s="107"/>
      <c r="S186" s="105"/>
    </row>
    <row r="187" spans="1:19" s="14" customFormat="1" ht="11.4">
      <c r="A187" s="34"/>
      <c r="B187" s="34"/>
      <c r="C187" s="34"/>
      <c r="D187" s="51" t="s">
        <v>94</v>
      </c>
      <c r="E187" s="34"/>
      <c r="F187" s="35"/>
      <c r="G187" s="36"/>
      <c r="H187" s="34"/>
      <c r="I187" s="34"/>
      <c r="J187" s="48"/>
      <c r="K187" s="107"/>
      <c r="S187" s="105"/>
    </row>
    <row r="188" spans="1:19" s="14" customFormat="1" ht="11.4">
      <c r="A188" s="34"/>
      <c r="B188" s="34"/>
      <c r="C188" s="34"/>
      <c r="D188" s="51"/>
      <c r="E188" s="34"/>
      <c r="F188" s="35"/>
      <c r="G188" s="36"/>
      <c r="H188" s="34"/>
      <c r="I188" s="34"/>
      <c r="J188" s="48"/>
      <c r="K188" s="107"/>
      <c r="S188" s="105"/>
    </row>
    <row r="189" spans="1:19" s="14" customFormat="1" ht="11.4">
      <c r="A189" s="34">
        <v>14</v>
      </c>
      <c r="B189" s="34">
        <v>6</v>
      </c>
      <c r="C189" s="34">
        <f>A189*B189</f>
        <v>84</v>
      </c>
      <c r="D189" s="51" t="s">
        <v>25</v>
      </c>
      <c r="E189" s="34">
        <v>2010</v>
      </c>
      <c r="F189" s="35">
        <v>0.75</v>
      </c>
      <c r="G189" s="36">
        <v>12</v>
      </c>
      <c r="H189" s="60">
        <f>$B189*$F189</f>
        <v>4.5</v>
      </c>
      <c r="I189" s="34" t="s">
        <v>122</v>
      </c>
      <c r="J189" s="61">
        <f>$N189/$A189</f>
        <v>0</v>
      </c>
      <c r="K189" s="61" t="s">
        <v>122</v>
      </c>
      <c r="L189" s="61">
        <f>$F189*$C189</f>
        <v>63</v>
      </c>
      <c r="M189" s="48" t="s">
        <v>122</v>
      </c>
      <c r="N189" s="61"/>
      <c r="O189" s="48" t="s">
        <v>122</v>
      </c>
      <c r="P189" s="62"/>
      <c r="Q189" s="48" t="s">
        <v>123</v>
      </c>
      <c r="R189" s="63">
        <f>$P189*$A189</f>
        <v>0</v>
      </c>
      <c r="S189" s="104" t="s">
        <v>123</v>
      </c>
    </row>
    <row r="190" spans="1:19" s="14" customFormat="1" ht="11.4">
      <c r="A190" s="34"/>
      <c r="B190" s="34"/>
      <c r="C190" s="34"/>
      <c r="D190" s="51" t="s">
        <v>23</v>
      </c>
      <c r="E190" s="34"/>
      <c r="F190" s="35"/>
      <c r="G190" s="36"/>
      <c r="H190" s="34"/>
      <c r="I190" s="34"/>
      <c r="J190" s="48"/>
      <c r="K190" s="107"/>
      <c r="S190" s="105"/>
    </row>
    <row r="191" spans="1:19" s="14" customFormat="1" ht="11.4">
      <c r="A191" s="34"/>
      <c r="B191" s="34"/>
      <c r="C191" s="34"/>
      <c r="D191" s="51" t="s">
        <v>26</v>
      </c>
      <c r="E191" s="34"/>
      <c r="F191" s="35"/>
      <c r="G191" s="36"/>
      <c r="H191" s="34"/>
      <c r="I191" s="34"/>
      <c r="J191" s="48"/>
      <c r="K191" s="107"/>
      <c r="S191" s="105"/>
    </row>
    <row r="192" spans="1:19" s="14" customFormat="1" ht="11.4">
      <c r="A192" s="34"/>
      <c r="B192" s="34"/>
      <c r="C192" s="34"/>
      <c r="D192" s="51"/>
      <c r="E192" s="34"/>
      <c r="F192" s="35"/>
      <c r="G192" s="36"/>
      <c r="H192" s="34"/>
      <c r="I192" s="34"/>
      <c r="J192" s="48"/>
      <c r="K192" s="107"/>
      <c r="S192" s="105"/>
    </row>
    <row r="193" spans="1:19" s="14" customFormat="1" ht="11.4">
      <c r="A193" s="34">
        <v>16</v>
      </c>
      <c r="B193" s="34">
        <v>6</v>
      </c>
      <c r="C193" s="34">
        <f>A193*B193</f>
        <v>96</v>
      </c>
      <c r="D193" s="51" t="s">
        <v>95</v>
      </c>
      <c r="E193" s="34">
        <v>9999</v>
      </c>
      <c r="F193" s="35">
        <v>0.75</v>
      </c>
      <c r="G193" s="36">
        <v>11</v>
      </c>
      <c r="H193" s="60">
        <f>$B193*$F193</f>
        <v>4.5</v>
      </c>
      <c r="I193" s="34" t="s">
        <v>122</v>
      </c>
      <c r="J193" s="61">
        <f>$N193/$A193</f>
        <v>0</v>
      </c>
      <c r="K193" s="61" t="s">
        <v>122</v>
      </c>
      <c r="L193" s="61">
        <f>$F193*$C193</f>
        <v>72</v>
      </c>
      <c r="M193" s="48" t="s">
        <v>122</v>
      </c>
      <c r="N193" s="61"/>
      <c r="O193" s="48" t="s">
        <v>122</v>
      </c>
      <c r="P193" s="62"/>
      <c r="Q193" s="48" t="s">
        <v>123</v>
      </c>
      <c r="R193" s="63">
        <f>$P193*$A193</f>
        <v>0</v>
      </c>
      <c r="S193" s="104" t="s">
        <v>123</v>
      </c>
    </row>
    <row r="194" spans="1:19" s="14" customFormat="1" ht="11.4">
      <c r="A194" s="34"/>
      <c r="B194" s="34"/>
      <c r="C194" s="34"/>
      <c r="D194" s="51" t="s">
        <v>96</v>
      </c>
      <c r="E194" s="34"/>
      <c r="F194" s="35"/>
      <c r="G194" s="36"/>
      <c r="H194" s="34"/>
      <c r="I194" s="34"/>
      <c r="J194" s="48"/>
      <c r="K194" s="107"/>
      <c r="S194" s="105"/>
    </row>
    <row r="195" spans="1:19" s="14" customFormat="1" ht="11.4">
      <c r="A195" s="34"/>
      <c r="B195" s="34"/>
      <c r="C195" s="34"/>
      <c r="D195" s="51" t="s">
        <v>97</v>
      </c>
      <c r="E195" s="34"/>
      <c r="F195" s="35"/>
      <c r="G195" s="36"/>
      <c r="H195" s="34"/>
      <c r="I195" s="34"/>
      <c r="J195" s="48"/>
      <c r="K195" s="107"/>
      <c r="S195" s="105"/>
    </row>
    <row r="196" spans="1:19" s="14" customFormat="1" ht="11.4">
      <c r="A196" s="34"/>
      <c r="B196" s="34"/>
      <c r="C196" s="34"/>
      <c r="D196" s="51"/>
      <c r="E196" s="34"/>
      <c r="F196" s="35"/>
      <c r="G196" s="36"/>
      <c r="H196" s="34"/>
      <c r="I196" s="34"/>
      <c r="J196" s="48"/>
      <c r="K196" s="107"/>
      <c r="S196" s="105"/>
    </row>
    <row r="197" spans="1:19" s="14" customFormat="1" ht="11.4">
      <c r="A197" s="34">
        <v>61</v>
      </c>
      <c r="B197" s="34">
        <v>6</v>
      </c>
      <c r="C197" s="34">
        <f>A197*B197</f>
        <v>366</v>
      </c>
      <c r="D197" s="51" t="s">
        <v>98</v>
      </c>
      <c r="E197" s="34">
        <v>9999</v>
      </c>
      <c r="F197" s="35">
        <v>0.75</v>
      </c>
      <c r="G197" s="36">
        <v>11.5</v>
      </c>
      <c r="H197" s="60">
        <f>$B197*$F197</f>
        <v>4.5</v>
      </c>
      <c r="I197" s="34" t="s">
        <v>122</v>
      </c>
      <c r="J197" s="61">
        <f>$N197/$A197</f>
        <v>0</v>
      </c>
      <c r="K197" s="61" t="s">
        <v>122</v>
      </c>
      <c r="L197" s="61">
        <f>$F197*$C197</f>
        <v>274.5</v>
      </c>
      <c r="M197" s="48" t="s">
        <v>122</v>
      </c>
      <c r="N197" s="61"/>
      <c r="O197" s="48" t="s">
        <v>122</v>
      </c>
      <c r="P197" s="62"/>
      <c r="Q197" s="48" t="s">
        <v>123</v>
      </c>
      <c r="R197" s="63">
        <f>$P197*$A197</f>
        <v>0</v>
      </c>
      <c r="S197" s="104" t="s">
        <v>123</v>
      </c>
    </row>
    <row r="198" spans="1:19" s="14" customFormat="1" ht="11.4">
      <c r="A198" s="34"/>
      <c r="B198" s="34"/>
      <c r="C198" s="34"/>
      <c r="D198" s="51" t="s">
        <v>99</v>
      </c>
      <c r="E198" s="34"/>
      <c r="F198" s="35"/>
      <c r="G198" s="36"/>
      <c r="H198" s="34"/>
      <c r="I198" s="34"/>
      <c r="J198" s="48"/>
      <c r="K198" s="107"/>
      <c r="S198" s="105"/>
    </row>
    <row r="199" spans="1:19" s="14" customFormat="1" ht="11.4">
      <c r="A199" s="34"/>
      <c r="B199" s="34"/>
      <c r="C199" s="34"/>
      <c r="D199" s="51" t="s">
        <v>97</v>
      </c>
      <c r="E199" s="34"/>
      <c r="F199" s="35"/>
      <c r="G199" s="36"/>
      <c r="H199" s="34"/>
      <c r="I199" s="34"/>
      <c r="J199" s="48"/>
      <c r="K199" s="107"/>
      <c r="S199" s="105"/>
    </row>
    <row r="200" spans="1:19" s="14" customFormat="1" ht="11.4">
      <c r="A200" s="34"/>
      <c r="B200" s="34"/>
      <c r="C200" s="34"/>
      <c r="D200" s="51"/>
      <c r="E200" s="34"/>
      <c r="F200" s="35"/>
      <c r="G200" s="36"/>
      <c r="H200" s="34"/>
      <c r="I200" s="34"/>
      <c r="J200" s="48"/>
      <c r="K200" s="107"/>
      <c r="S200" s="105"/>
    </row>
    <row r="201" spans="1:19" s="14" customFormat="1" ht="11.4">
      <c r="A201" s="34">
        <v>20</v>
      </c>
      <c r="B201" s="34">
        <v>6</v>
      </c>
      <c r="C201" s="34">
        <f>A201*B201</f>
        <v>120</v>
      </c>
      <c r="D201" s="51" t="s">
        <v>100</v>
      </c>
      <c r="E201" s="34">
        <v>2010</v>
      </c>
      <c r="F201" s="35">
        <v>0.75</v>
      </c>
      <c r="G201" s="36">
        <v>13.5</v>
      </c>
      <c r="H201" s="60">
        <f>$B201*$F201</f>
        <v>4.5</v>
      </c>
      <c r="I201" s="34" t="s">
        <v>122</v>
      </c>
      <c r="J201" s="61">
        <f>$N201/$A201</f>
        <v>0</v>
      </c>
      <c r="K201" s="61" t="s">
        <v>122</v>
      </c>
      <c r="L201" s="61">
        <f>$F201*$C201</f>
        <v>90</v>
      </c>
      <c r="M201" s="48" t="s">
        <v>122</v>
      </c>
      <c r="N201" s="61"/>
      <c r="O201" s="48" t="s">
        <v>122</v>
      </c>
      <c r="P201" s="62"/>
      <c r="Q201" s="48" t="s">
        <v>123</v>
      </c>
      <c r="R201" s="63">
        <f>$P201*$A201</f>
        <v>0</v>
      </c>
      <c r="S201" s="104" t="s">
        <v>123</v>
      </c>
    </row>
    <row r="202" spans="1:19" s="14" customFormat="1" ht="11.4">
      <c r="A202" s="34"/>
      <c r="B202" s="34"/>
      <c r="C202" s="34"/>
      <c r="D202" s="51" t="s">
        <v>81</v>
      </c>
      <c r="E202" s="34"/>
      <c r="F202" s="35"/>
      <c r="G202" s="36"/>
      <c r="H202" s="34"/>
      <c r="I202" s="34"/>
      <c r="J202" s="48"/>
      <c r="K202" s="107"/>
      <c r="S202" s="105"/>
    </row>
    <row r="203" spans="1:19" s="14" customFormat="1" ht="11.4">
      <c r="A203" s="34"/>
      <c r="B203" s="34"/>
      <c r="C203" s="34"/>
      <c r="D203" s="51" t="s">
        <v>26</v>
      </c>
      <c r="E203" s="34"/>
      <c r="F203" s="35"/>
      <c r="G203" s="36"/>
      <c r="H203" s="34"/>
      <c r="I203" s="34"/>
      <c r="J203" s="48"/>
      <c r="K203" s="107"/>
      <c r="S203" s="105"/>
    </row>
    <row r="204" spans="1:19" s="14" customFormat="1" ht="11.4">
      <c r="A204" s="34"/>
      <c r="B204" s="34"/>
      <c r="C204" s="34"/>
      <c r="D204" s="51"/>
      <c r="E204" s="34"/>
      <c r="F204" s="35"/>
      <c r="G204" s="36"/>
      <c r="H204" s="34"/>
      <c r="I204" s="34"/>
      <c r="J204" s="48"/>
      <c r="K204" s="107"/>
      <c r="S204" s="105"/>
    </row>
    <row r="205" spans="1:19" s="14" customFormat="1" ht="11.4">
      <c r="A205" s="34">
        <v>5</v>
      </c>
      <c r="B205" s="34">
        <v>6</v>
      </c>
      <c r="C205" s="34">
        <f>A205*B205</f>
        <v>30</v>
      </c>
      <c r="D205" s="51" t="s">
        <v>98</v>
      </c>
      <c r="E205" s="34">
        <v>9999</v>
      </c>
      <c r="F205" s="35">
        <v>0.75</v>
      </c>
      <c r="G205" s="36">
        <v>11.5</v>
      </c>
      <c r="H205" s="60">
        <f>$B205*$F205</f>
        <v>4.5</v>
      </c>
      <c r="I205" s="34" t="s">
        <v>122</v>
      </c>
      <c r="J205" s="61">
        <f>$N205/$A205</f>
        <v>0</v>
      </c>
      <c r="K205" s="61" t="s">
        <v>122</v>
      </c>
      <c r="L205" s="61">
        <f>$F205*$C205</f>
        <v>22.5</v>
      </c>
      <c r="M205" s="48" t="s">
        <v>122</v>
      </c>
      <c r="N205" s="61"/>
      <c r="O205" s="48" t="s">
        <v>122</v>
      </c>
      <c r="P205" s="62"/>
      <c r="Q205" s="48" t="s">
        <v>123</v>
      </c>
      <c r="R205" s="63">
        <f>$P205*$A205</f>
        <v>0</v>
      </c>
      <c r="S205" s="104" t="s">
        <v>123</v>
      </c>
    </row>
    <row r="206" spans="1:19" s="14" customFormat="1" ht="11.4">
      <c r="A206" s="34"/>
      <c r="B206" s="34"/>
      <c r="C206" s="34"/>
      <c r="D206" s="51" t="s">
        <v>99</v>
      </c>
      <c r="E206" s="34"/>
      <c r="F206" s="35"/>
      <c r="G206" s="36"/>
      <c r="H206" s="34"/>
      <c r="I206" s="34"/>
      <c r="J206" s="48"/>
      <c r="K206" s="107"/>
      <c r="S206" s="105"/>
    </row>
    <row r="207" spans="1:19" s="14" customFormat="1" ht="11.4">
      <c r="A207" s="34"/>
      <c r="B207" s="34"/>
      <c r="C207" s="34"/>
      <c r="D207" s="51" t="s">
        <v>101</v>
      </c>
      <c r="E207" s="34"/>
      <c r="F207" s="35"/>
      <c r="G207" s="36"/>
      <c r="H207" s="34"/>
      <c r="I207" s="34"/>
      <c r="J207" s="48"/>
      <c r="K207" s="107"/>
      <c r="S207" s="105"/>
    </row>
    <row r="208" spans="1:19" s="14" customFormat="1" ht="11.4">
      <c r="A208" s="34"/>
      <c r="B208" s="34"/>
      <c r="C208" s="34"/>
      <c r="D208" s="51"/>
      <c r="E208" s="34"/>
      <c r="F208" s="35"/>
      <c r="G208" s="36"/>
      <c r="H208" s="34"/>
      <c r="I208" s="34"/>
      <c r="J208" s="48"/>
      <c r="K208" s="107"/>
      <c r="S208" s="105"/>
    </row>
    <row r="209" spans="1:19" s="14" customFormat="1" ht="11.4">
      <c r="A209" s="34"/>
      <c r="B209" s="34"/>
      <c r="C209" s="34"/>
      <c r="D209" s="51"/>
      <c r="E209" s="34"/>
      <c r="F209" s="35"/>
      <c r="G209" s="36"/>
      <c r="H209" s="34"/>
      <c r="I209" s="34"/>
      <c r="J209" s="48"/>
      <c r="K209" s="107"/>
      <c r="S209" s="105"/>
    </row>
    <row r="210" spans="1:19" s="14" customFormat="1" ht="11.4">
      <c r="A210" s="34"/>
      <c r="B210" s="34"/>
      <c r="C210" s="34"/>
      <c r="D210" s="51" t="s">
        <v>102</v>
      </c>
      <c r="E210" s="34"/>
      <c r="F210" s="35"/>
      <c r="G210" s="36"/>
      <c r="H210" s="34"/>
      <c r="I210" s="34"/>
      <c r="J210" s="48"/>
      <c r="K210" s="107">
        <v>340</v>
      </c>
      <c r="S210" s="105"/>
    </row>
    <row r="211" spans="1:19" s="14" customFormat="1" ht="11.4">
      <c r="A211" s="34"/>
      <c r="B211" s="34"/>
      <c r="C211" s="34"/>
      <c r="D211" s="51" t="s">
        <v>103</v>
      </c>
      <c r="E211" s="34"/>
      <c r="F211" s="35"/>
      <c r="G211" s="36"/>
      <c r="H211" s="34"/>
      <c r="I211" s="34"/>
      <c r="J211" s="48"/>
      <c r="K211" s="107">
        <v>-324.94</v>
      </c>
      <c r="S211" s="105"/>
    </row>
    <row r="212" spans="1:19" s="14" customFormat="1" ht="11.4">
      <c r="A212" s="34"/>
      <c r="B212" s="34"/>
      <c r="C212" s="34"/>
      <c r="D212" s="51" t="s">
        <v>104</v>
      </c>
      <c r="E212" s="34"/>
      <c r="F212" s="35"/>
      <c r="G212" s="36"/>
      <c r="H212" s="34"/>
      <c r="I212" s="34"/>
      <c r="J212" s="48"/>
      <c r="K212" s="107"/>
      <c r="S212" s="105"/>
    </row>
    <row r="213" spans="1:19" s="14" customFormat="1" ht="11.4">
      <c r="A213" s="34"/>
      <c r="B213" s="34"/>
      <c r="C213" s="34"/>
      <c r="D213" s="51" t="s">
        <v>105</v>
      </c>
      <c r="E213" s="34"/>
      <c r="F213" s="35"/>
      <c r="G213" s="36"/>
      <c r="H213" s="34"/>
      <c r="I213" s="34"/>
      <c r="J213" s="48"/>
      <c r="K213" s="107"/>
      <c r="S213" s="105"/>
    </row>
    <row r="214" spans="1:19" s="14" customFormat="1" ht="11.4">
      <c r="A214" s="34"/>
      <c r="B214" s="34"/>
      <c r="C214" s="34"/>
      <c r="D214" s="51" t="s">
        <v>106</v>
      </c>
      <c r="E214" s="34"/>
      <c r="F214" s="35"/>
      <c r="G214" s="36"/>
      <c r="H214" s="34"/>
      <c r="I214" s="34"/>
      <c r="J214" s="48"/>
      <c r="K214" s="107"/>
      <c r="S214" s="105"/>
    </row>
    <row r="215" spans="1:19" s="14" customFormat="1" ht="11.4">
      <c r="A215" s="34"/>
      <c r="B215" s="34"/>
      <c r="C215" s="34"/>
      <c r="D215" s="51" t="s">
        <v>107</v>
      </c>
      <c r="E215" s="34"/>
      <c r="F215" s="35"/>
      <c r="G215" s="36"/>
      <c r="H215" s="34"/>
      <c r="I215" s="34"/>
      <c r="J215" s="48"/>
      <c r="K215" s="107"/>
      <c r="S215" s="105"/>
    </row>
    <row r="216" spans="1:19" s="14" customFormat="1" ht="11.4">
      <c r="A216" s="34"/>
      <c r="B216" s="34"/>
      <c r="C216" s="34"/>
      <c r="D216" s="51" t="s">
        <v>108</v>
      </c>
      <c r="E216" s="34"/>
      <c r="F216" s="35"/>
      <c r="G216" s="36"/>
      <c r="H216" s="34"/>
      <c r="I216" s="34"/>
      <c r="J216" s="48"/>
      <c r="K216" s="107"/>
      <c r="S216" s="105"/>
    </row>
    <row r="217" spans="1:19" s="14" customFormat="1" ht="11.4">
      <c r="A217" s="34"/>
      <c r="B217" s="34"/>
      <c r="C217" s="34"/>
      <c r="D217" s="51"/>
      <c r="E217" s="34"/>
      <c r="F217" s="35"/>
      <c r="G217" s="36"/>
      <c r="H217" s="34"/>
      <c r="I217" s="34"/>
      <c r="J217" s="48"/>
      <c r="K217" s="107"/>
      <c r="S217" s="105"/>
    </row>
    <row r="218" spans="1:19" s="14" customFormat="1" ht="11.4">
      <c r="A218" s="34"/>
      <c r="B218" s="34"/>
      <c r="C218" s="34"/>
      <c r="D218" s="51"/>
      <c r="E218" s="34"/>
      <c r="F218" s="35"/>
      <c r="G218" s="36"/>
      <c r="H218" s="34"/>
      <c r="I218" s="34"/>
      <c r="J218" s="48"/>
      <c r="K218" s="107"/>
      <c r="S218" s="105"/>
    </row>
    <row r="219" spans="1:19" s="14" customFormat="1" ht="11.4">
      <c r="A219" s="34"/>
      <c r="B219" s="34"/>
      <c r="C219" s="34"/>
      <c r="D219" s="51" t="s">
        <v>109</v>
      </c>
      <c r="E219" s="34"/>
      <c r="F219" s="35"/>
      <c r="G219" s="36"/>
      <c r="H219" s="34"/>
      <c r="I219" s="34"/>
      <c r="J219" s="48"/>
      <c r="K219" s="107"/>
      <c r="S219" s="105"/>
    </row>
    <row r="220" spans="1:19" s="14" customFormat="1" ht="11.4">
      <c r="A220" s="34"/>
      <c r="B220" s="34"/>
      <c r="C220" s="34"/>
      <c r="D220" s="51" t="s">
        <v>110</v>
      </c>
      <c r="E220" s="34"/>
      <c r="F220" s="35"/>
      <c r="G220" s="36"/>
      <c r="H220" s="34"/>
      <c r="I220" s="34"/>
      <c r="J220" s="48"/>
      <c r="K220" s="107"/>
      <c r="S220" s="105"/>
    </row>
    <row r="221" spans="1:19" s="14" customFormat="1" ht="11.4">
      <c r="A221" s="34"/>
      <c r="B221" s="34"/>
      <c r="C221" s="34"/>
      <c r="D221" s="51" t="s">
        <v>111</v>
      </c>
      <c r="E221" s="34"/>
      <c r="F221" s="35"/>
      <c r="G221" s="36"/>
      <c r="H221" s="34"/>
      <c r="I221" s="34"/>
      <c r="J221" s="48"/>
      <c r="K221" s="107"/>
      <c r="S221" s="105"/>
    </row>
    <row r="222" spans="1:19" s="14" customFormat="1" ht="12" thickBot="1">
      <c r="A222" s="97"/>
      <c r="B222" s="97"/>
      <c r="C222" s="97"/>
      <c r="D222" s="98"/>
      <c r="E222" s="97"/>
      <c r="F222" s="99"/>
      <c r="G222" s="100"/>
      <c r="H222" s="97"/>
      <c r="I222" s="97"/>
      <c r="J222" s="101"/>
      <c r="K222" s="108"/>
      <c r="L222" s="102"/>
      <c r="M222" s="102"/>
      <c r="N222" s="102"/>
      <c r="O222" s="102"/>
      <c r="P222" s="102"/>
      <c r="Q222" s="102"/>
      <c r="R222" s="102"/>
      <c r="S222" s="106"/>
    </row>
    <row r="223" spans="1:19">
      <c r="F223" s="64" t="s">
        <v>118</v>
      </c>
      <c r="G223" s="65"/>
      <c r="H223" s="65"/>
      <c r="I223" s="66"/>
      <c r="J223" s="87">
        <f>SUM(L24:L222)</f>
        <v>2785.5</v>
      </c>
      <c r="K223" s="88"/>
      <c r="L223" s="89" t="s">
        <v>122</v>
      </c>
      <c r="M223" s="90"/>
      <c r="N223" s="67"/>
      <c r="O223" s="67"/>
      <c r="P223" s="67"/>
      <c r="Q223" s="67"/>
      <c r="R223" s="67"/>
      <c r="S223" s="68"/>
    </row>
    <row r="224" spans="1:19">
      <c r="F224" s="26" t="s">
        <v>119</v>
      </c>
      <c r="G224" s="43"/>
      <c r="H224" s="43"/>
      <c r="I224" s="69"/>
      <c r="J224" s="91">
        <f>SUM(N24:N222)</f>
        <v>0</v>
      </c>
      <c r="K224" s="92"/>
      <c r="L224" s="93" t="s">
        <v>122</v>
      </c>
      <c r="M224" s="94"/>
      <c r="N224" s="27"/>
      <c r="O224" s="27"/>
      <c r="P224" s="27"/>
      <c r="Q224" s="27"/>
      <c r="R224" s="27"/>
      <c r="S224" s="28"/>
    </row>
    <row r="225" spans="6:19">
      <c r="F225" s="26" t="s">
        <v>121</v>
      </c>
      <c r="G225" s="43"/>
      <c r="H225" s="43"/>
      <c r="I225" s="70"/>
      <c r="J225" s="95">
        <f>SUM(R24:R222)</f>
        <v>0</v>
      </c>
      <c r="K225" s="96"/>
      <c r="L225" s="81" t="s">
        <v>123</v>
      </c>
      <c r="M225" s="82"/>
      <c r="N225" s="29"/>
      <c r="O225" s="29"/>
      <c r="P225" s="29"/>
      <c r="Q225" s="29"/>
      <c r="R225" s="29"/>
      <c r="S225" s="28"/>
    </row>
    <row r="226" spans="6:19">
      <c r="F226" s="26" t="s">
        <v>124</v>
      </c>
      <c r="G226" s="43"/>
      <c r="H226" s="43"/>
      <c r="I226" s="70"/>
      <c r="J226" s="79">
        <f>SUM(C24:C222)</f>
        <v>3714</v>
      </c>
      <c r="K226" s="80"/>
      <c r="L226" s="81" t="s">
        <v>123</v>
      </c>
      <c r="M226" s="82"/>
      <c r="N226" s="29"/>
      <c r="O226" s="29"/>
      <c r="P226" s="29"/>
      <c r="Q226" s="29"/>
      <c r="R226" s="29"/>
      <c r="S226" s="28"/>
    </row>
    <row r="227" spans="6:19" ht="13.8" thickBot="1">
      <c r="F227" s="30" t="s">
        <v>125</v>
      </c>
      <c r="G227" s="31"/>
      <c r="H227" s="31"/>
      <c r="I227" s="71"/>
      <c r="J227" s="83">
        <f>SUM(A24:A222)</f>
        <v>605</v>
      </c>
      <c r="K227" s="84"/>
      <c r="L227" s="85" t="s">
        <v>126</v>
      </c>
      <c r="M227" s="86"/>
      <c r="N227" s="32"/>
      <c r="O227" s="32"/>
      <c r="P227" s="32"/>
      <c r="Q227" s="32"/>
      <c r="R227" s="32"/>
      <c r="S227" s="33"/>
    </row>
  </sheetData>
  <mergeCells count="10">
    <mergeCell ref="J226:K226"/>
    <mergeCell ref="L226:M226"/>
    <mergeCell ref="J227:K227"/>
    <mergeCell ref="L227:M227"/>
    <mergeCell ref="J223:K223"/>
    <mergeCell ref="L223:M223"/>
    <mergeCell ref="J224:K224"/>
    <mergeCell ref="L224:M224"/>
    <mergeCell ref="J225:K225"/>
    <mergeCell ref="L225:M225"/>
  </mergeCells>
  <phoneticPr fontId="0" type="noConversion"/>
  <pageMargins left="0.35" right="0.26" top="0.23" bottom="0.71" header="0.16" footer="0.56000000000000005"/>
  <pageSetup paperSize="274" scale="95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GINESTET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Eric De Schrevel</cp:lastModifiedBy>
  <cp:lastPrinted>2007-07-02T15:52:48Z</cp:lastPrinted>
  <dcterms:created xsi:type="dcterms:W3CDTF">1999-10-21T08:14:01Z</dcterms:created>
  <dcterms:modified xsi:type="dcterms:W3CDTF">2013-09-16T20:50:19Z</dcterms:modified>
</cp:coreProperties>
</file>