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495" windowWidth="25605" windowHeight="14175"/>
  </bookViews>
  <sheets>
    <sheet name="Comptes" sheetId="5" r:id="rId1"/>
    <sheet name="Feuil1" sheetId="11" r:id="rId2"/>
  </sheets>
  <definedNames>
    <definedName name="_xlnm.Print_Area" localSheetId="0">Comptes!$B$2:$Q$51</definedName>
  </definedNames>
  <calcPr calcId="15251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5" i="5" l="1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10" i="5"/>
  <c r="F11" i="5"/>
  <c r="F12" i="5"/>
  <c r="F13" i="5"/>
  <c r="F14" i="5"/>
  <c r="P16" i="5" l="1"/>
  <c r="P17" i="5"/>
  <c r="O16" i="5"/>
  <c r="O17" i="5"/>
  <c r="N17" i="5"/>
  <c r="N16" i="5"/>
  <c r="M17" i="5" l="1"/>
  <c r="M16" i="5"/>
  <c r="N24" i="5"/>
  <c r="O24" i="5"/>
  <c r="P24" i="5"/>
  <c r="M24" i="5"/>
  <c r="M14" i="5" l="1"/>
  <c r="P13" i="5"/>
  <c r="O13" i="5"/>
  <c r="N13" i="5"/>
  <c r="C53" i="5" l="1"/>
  <c r="O21" i="5"/>
  <c r="D18" i="5"/>
  <c r="P20" i="5"/>
  <c r="P10" i="5"/>
  <c r="P11" i="5"/>
  <c r="N10" i="5"/>
  <c r="M10" i="5"/>
  <c r="N21" i="5"/>
  <c r="M21" i="5"/>
  <c r="O10" i="5"/>
  <c r="N14" i="5" l="1"/>
  <c r="N18" i="5"/>
  <c r="N19" i="5"/>
  <c r="N20" i="5"/>
  <c r="O14" i="5" l="1"/>
  <c r="P18" i="5" l="1"/>
  <c r="O18" i="5"/>
  <c r="M18" i="5"/>
  <c r="P15" i="5"/>
  <c r="O15" i="5"/>
  <c r="N15" i="5"/>
  <c r="M15" i="5"/>
  <c r="P34" i="5"/>
  <c r="O34" i="5"/>
  <c r="N34" i="5"/>
  <c r="M34" i="5"/>
  <c r="P33" i="5"/>
  <c r="O33" i="5"/>
  <c r="N33" i="5"/>
  <c r="M33" i="5"/>
  <c r="P32" i="5"/>
  <c r="O32" i="5"/>
  <c r="N32" i="5"/>
  <c r="M32" i="5"/>
  <c r="P31" i="5"/>
  <c r="O31" i="5"/>
  <c r="N31" i="5"/>
  <c r="M31" i="5"/>
  <c r="P30" i="5"/>
  <c r="O30" i="5"/>
  <c r="N30" i="5"/>
  <c r="M30" i="5"/>
  <c r="P29" i="5"/>
  <c r="O29" i="5"/>
  <c r="N29" i="5"/>
  <c r="M29" i="5"/>
  <c r="P28" i="5"/>
  <c r="O28" i="5"/>
  <c r="N28" i="5"/>
  <c r="M28" i="5"/>
  <c r="P27" i="5"/>
  <c r="O27" i="5"/>
  <c r="N27" i="5"/>
  <c r="M27" i="5"/>
  <c r="P26" i="5"/>
  <c r="O26" i="5"/>
  <c r="N26" i="5"/>
  <c r="M26" i="5"/>
  <c r="P25" i="5"/>
  <c r="N25" i="5"/>
  <c r="M25" i="5"/>
  <c r="O25" i="5"/>
  <c r="P23" i="5"/>
  <c r="O23" i="5"/>
  <c r="N23" i="5"/>
  <c r="M23" i="5"/>
  <c r="P22" i="5"/>
  <c r="M22" i="5"/>
  <c r="O22" i="5"/>
  <c r="P21" i="5"/>
  <c r="M20" i="5"/>
  <c r="P42" i="5"/>
  <c r="O42" i="5"/>
  <c r="N42" i="5"/>
  <c r="M42" i="5"/>
  <c r="P41" i="5"/>
  <c r="O41" i="5"/>
  <c r="N41" i="5"/>
  <c r="M41" i="5"/>
  <c r="P40" i="5"/>
  <c r="O40" i="5"/>
  <c r="N40" i="5"/>
  <c r="M40" i="5"/>
  <c r="P39" i="5"/>
  <c r="O39" i="5"/>
  <c r="N39" i="5"/>
  <c r="M39" i="5"/>
  <c r="P38" i="5"/>
  <c r="O38" i="5"/>
  <c r="N38" i="5"/>
  <c r="M38" i="5"/>
  <c r="P37" i="5"/>
  <c r="O37" i="5"/>
  <c r="N37" i="5"/>
  <c r="M37" i="5"/>
  <c r="P36" i="5"/>
  <c r="O36" i="5"/>
  <c r="N36" i="5"/>
  <c r="M36" i="5"/>
  <c r="P35" i="5"/>
  <c r="O35" i="5"/>
  <c r="N35" i="5"/>
  <c r="M35" i="5"/>
  <c r="P46" i="5"/>
  <c r="O46" i="5"/>
  <c r="N46" i="5"/>
  <c r="M46" i="5"/>
  <c r="P45" i="5"/>
  <c r="O45" i="5"/>
  <c r="N45" i="5"/>
  <c r="M45" i="5"/>
  <c r="P44" i="5"/>
  <c r="O44" i="5"/>
  <c r="N44" i="5"/>
  <c r="M44" i="5"/>
  <c r="P43" i="5"/>
  <c r="O43" i="5"/>
  <c r="N43" i="5"/>
  <c r="M43" i="5"/>
  <c r="O12" i="5"/>
  <c r="P19" i="5"/>
  <c r="P14" i="5"/>
  <c r="N11" i="5"/>
  <c r="M12" i="5"/>
  <c r="M19" i="5"/>
  <c r="M47" i="5"/>
  <c r="M48" i="5"/>
  <c r="M49" i="5"/>
  <c r="M50" i="5"/>
  <c r="M51" i="5"/>
  <c r="M11" i="5"/>
  <c r="P51" i="5"/>
  <c r="O51" i="5"/>
  <c r="N51" i="5"/>
  <c r="P50" i="5"/>
  <c r="O50" i="5"/>
  <c r="N50" i="5"/>
  <c r="P49" i="5"/>
  <c r="O49" i="5"/>
  <c r="N49" i="5"/>
  <c r="P48" i="5"/>
  <c r="O48" i="5"/>
  <c r="N48" i="5"/>
  <c r="P47" i="5"/>
  <c r="O47" i="5"/>
  <c r="N47" i="5"/>
  <c r="P12" i="5"/>
  <c r="N12" i="5"/>
  <c r="O11" i="5"/>
  <c r="P4" i="5"/>
  <c r="P5" i="5" s="1"/>
  <c r="O4" i="5"/>
  <c r="O5" i="5" s="1"/>
  <c r="N4" i="5"/>
  <c r="N5" i="5" l="1"/>
  <c r="N22" i="5"/>
  <c r="N6" i="5" s="1"/>
  <c r="O19" i="5"/>
  <c r="O20" i="5"/>
  <c r="P6" i="5"/>
  <c r="P7" i="5" s="1"/>
  <c r="N8" i="5" l="1"/>
  <c r="O6" i="5"/>
  <c r="O7" i="5" s="1"/>
  <c r="N7" i="5"/>
  <c r="P8" i="5"/>
  <c r="O8" i="5" l="1"/>
</calcChain>
</file>

<file path=xl/sharedStrings.xml><?xml version="1.0" encoding="utf-8"?>
<sst xmlns="http://schemas.openxmlformats.org/spreadsheetml/2006/main" count="88" uniqueCount="44">
  <si>
    <t>Commentaires</t>
  </si>
  <si>
    <t>Dépenses</t>
  </si>
  <si>
    <t>Avancé par</t>
  </si>
  <si>
    <t>x</t>
  </si>
  <si>
    <t>doit encore</t>
  </si>
  <si>
    <t>ce que chacun doit en tout</t>
  </si>
  <si>
    <t>doit recupérer</t>
  </si>
  <si>
    <t>ce que chacun doit recupérer en tout</t>
  </si>
  <si>
    <t>Comptes</t>
  </si>
  <si>
    <t>ce que les vacances coutent à chacun</t>
  </si>
  <si>
    <t>Hotel Vegas</t>
  </si>
  <si>
    <t>$/€</t>
  </si>
  <si>
    <t>€</t>
  </si>
  <si>
    <t>Prix réel</t>
  </si>
  <si>
    <t>Prix refacturé (€)</t>
  </si>
  <si>
    <t>Total avancé</t>
  </si>
  <si>
    <t>Prix des vacances</t>
  </si>
  <si>
    <t>prix avancé en tenant compte des refcaturations</t>
  </si>
  <si>
    <t>En €</t>
  </si>
  <si>
    <t>Taux de change</t>
  </si>
  <si>
    <t>Participants</t>
  </si>
  <si>
    <t xml:space="preserve"> </t>
  </si>
  <si>
    <t>Prix avancé</t>
  </si>
  <si>
    <t>Avion MLN+G</t>
  </si>
  <si>
    <t>Avion LN+R</t>
  </si>
  <si>
    <t>Hotel Yosemite</t>
  </si>
  <si>
    <t>$</t>
  </si>
  <si>
    <t>Deposit 12;52 Euros/nuit</t>
  </si>
  <si>
    <t>Parking Paris</t>
  </si>
  <si>
    <t>Hotel Death Valley</t>
  </si>
  <si>
    <t>Hotel Sonoma</t>
  </si>
  <si>
    <t>Hotel LA</t>
  </si>
  <si>
    <t>Hotel SF</t>
  </si>
  <si>
    <t>HERTZ</t>
  </si>
  <si>
    <t>visite en francais MLN</t>
  </si>
  <si>
    <t>visite en francais LN</t>
  </si>
  <si>
    <t>Visite MGM MLN</t>
  </si>
  <si>
    <t>Visite MGM LN</t>
  </si>
  <si>
    <t>Hotel June Lake Entrée Parc Yosemite</t>
  </si>
  <si>
    <t>Helico resa</t>
  </si>
  <si>
    <t>Moselle</t>
  </si>
  <si>
    <t>Reims</t>
  </si>
  <si>
    <t>moselle</t>
  </si>
  <si>
    <t>reims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</si>
</sst>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€&quot;"/>
    <numFmt numFmtId="165" formatCode="[$$-409]#,##0.00"/>
  </numFmts>
  <fonts count="9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b/>
      <sz val="26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2" fontId="0" fillId="4" borderId="1" xfId="0" applyNumberFormat="1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0" fontId="2" fillId="5" borderId="1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vertical="center" wrapText="1"/>
    </xf>
    <xf numFmtId="2" fontId="4" fillId="6" borderId="1" xfId="0" applyNumberFormat="1" applyFont="1" applyFill="1" applyBorder="1" applyAlignment="1">
      <alignment vertical="center" wrapText="1"/>
    </xf>
    <xf numFmtId="0" fontId="3" fillId="7" borderId="1" xfId="0" applyFont="1" applyFill="1" applyBorder="1" applyAlignment="1">
      <alignment vertical="center" wrapText="1"/>
    </xf>
    <xf numFmtId="2" fontId="4" fillId="7" borderId="1" xfId="0" applyNumberFormat="1" applyFont="1" applyFill="1" applyBorder="1" applyAlignment="1">
      <alignment vertical="center" wrapText="1"/>
    </xf>
    <xf numFmtId="0" fontId="1" fillId="8" borderId="1" xfId="0" applyFont="1" applyFill="1" applyBorder="1" applyAlignment="1">
      <alignment vertical="center" wrapText="1"/>
    </xf>
    <xf numFmtId="2" fontId="0" fillId="5" borderId="1" xfId="0" applyNumberFormat="1" applyFill="1" applyBorder="1" applyAlignment="1">
      <alignment vertical="center" wrapText="1"/>
    </xf>
    <xf numFmtId="0" fontId="1" fillId="9" borderId="1" xfId="0" applyFont="1" applyFill="1" applyBorder="1" applyAlignment="1">
      <alignment vertical="center" wrapText="1"/>
    </xf>
    <xf numFmtId="0" fontId="8" fillId="10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5" fontId="7" fillId="0" borderId="7" xfId="0" applyNumberFormat="1" applyFont="1" applyBorder="1" applyAlignment="1">
      <alignment horizontal="right" vertical="center" wrapText="1" indent="1"/>
    </xf>
    <xf numFmtId="164" fontId="7" fillId="0" borderId="8" xfId="0" applyNumberFormat="1" applyFont="1" applyBorder="1" applyAlignment="1">
      <alignment horizontal="left" vertical="center" wrapText="1" indent="1"/>
    </xf>
    <xf numFmtId="164" fontId="7" fillId="0" borderId="7" xfId="0" applyNumberFormat="1" applyFont="1" applyBorder="1" applyAlignment="1">
      <alignment horizontal="right" vertical="center" wrapText="1" indent="1"/>
    </xf>
    <xf numFmtId="165" fontId="7" fillId="0" borderId="8" xfId="0" applyNumberFormat="1" applyFont="1" applyBorder="1" applyAlignment="1">
      <alignment horizontal="left" vertical="center" wrapText="1" indent="1"/>
    </xf>
    <xf numFmtId="2" fontId="0" fillId="4" borderId="1" xfId="0" applyNumberFormat="1" applyFill="1" applyBorder="1" applyAlignment="1">
      <alignment horizontal="center" vertical="center" wrapText="1"/>
    </xf>
    <xf numFmtId="165" fontId="7" fillId="0" borderId="0" xfId="0" applyNumberFormat="1" applyFont="1" applyBorder="1" applyAlignment="1">
      <alignment horizontal="right" vertical="center" wrapText="1" indent="1"/>
    </xf>
    <xf numFmtId="164" fontId="7" fillId="0" borderId="0" xfId="0" applyNumberFormat="1" applyFont="1" applyBorder="1" applyAlignment="1">
      <alignment horizontal="right" vertical="center" wrapText="1" indent="1"/>
    </xf>
    <xf numFmtId="0" fontId="1" fillId="11" borderId="1" xfId="0" applyFont="1" applyFill="1" applyBorder="1" applyAlignment="1">
      <alignment vertical="center" wrapText="1"/>
    </xf>
    <xf numFmtId="2" fontId="0" fillId="11" borderId="1" xfId="0" applyNumberFormat="1" applyFill="1" applyBorder="1" applyAlignment="1">
      <alignment vertical="center" wrapText="1"/>
    </xf>
    <xf numFmtId="2" fontId="0" fillId="11" borderId="1" xfId="0" applyNumberFormat="1" applyFill="1" applyBorder="1" applyAlignment="1">
      <alignment horizontal="center" vertical="center" wrapText="1"/>
    </xf>
    <xf numFmtId="0" fontId="0" fillId="11" borderId="1" xfId="0" applyFill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 wrapText="1" indent="1"/>
    </xf>
    <xf numFmtId="2" fontId="0" fillId="4" borderId="1" xfId="0" applyNumberFormat="1" applyFill="1" applyBorder="1" applyAlignment="1">
      <alignment horizontal="right" vertical="center" wrapText="1"/>
    </xf>
  </cellXfs>
  <cellStyles count="1">
    <cellStyle name="Normal" xfId="0" builtinId="0"/>
  </cellStyles>
  <dxfs count="2">
    <dxf>
      <fill>
        <patternFill>
          <bgColor indexed="50"/>
        </patternFill>
      </fill>
    </dxf>
    <dxf>
      <fill>
        <patternFill>
          <bgColor indexed="5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B1:Q78"/>
  <sheetViews>
    <sheetView showGridLines="0" tabSelected="1" topLeftCell="B1" workbookViewId="0">
      <selection activeCell="G33" sqref="G33"/>
    </sheetView>
  </sheetViews>
  <sheetFormatPr defaultColWidth="0" defaultRowHeight="15" zeroHeight="1" x14ac:dyDescent="0.25"/>
  <cols>
    <col min="1" max="1" width="1.140625" style="1" customWidth="1"/>
    <col min="2" max="2" width="42.42578125" style="1" customWidth="1"/>
    <col min="3" max="3" width="11.42578125" style="1" customWidth="1"/>
    <col min="4" max="4" width="8.85546875" style="1" bestFit="1" customWidth="1"/>
    <col min="5" max="5" width="3.42578125" style="18" bestFit="1" customWidth="1"/>
    <col min="6" max="6" width="16.7109375" style="1" customWidth="1"/>
    <col min="7" max="7" width="15.28515625" style="1" bestFit="1" customWidth="1"/>
    <col min="8" max="10" width="10.42578125" style="1" customWidth="1"/>
    <col min="11" max="11" width="31.7109375" style="1" customWidth="1"/>
    <col min="12" max="12" width="6.85546875" style="1" customWidth="1"/>
    <col min="13" max="13" width="18.140625" style="1" customWidth="1"/>
    <col min="14" max="16" width="10.85546875" style="1" customWidth="1"/>
    <col min="17" max="17" width="49.7109375" style="1" customWidth="1"/>
    <col min="18" max="252" width="16.7109375" style="1" customWidth="1"/>
    <col min="253" max="253" width="8.85546875" style="1" bestFit="1" customWidth="1"/>
    <col min="254" max="254" width="16.7109375" style="1" customWidth="1"/>
    <col min="255" max="255" width="15.28515625" style="1" bestFit="1" customWidth="1"/>
    <col min="256" max="266" width="7.42578125" style="1" customWidth="1"/>
    <col min="267" max="267" width="74.28515625" style="1" customWidth="1"/>
    <col min="268" max="268" width="2" style="1" customWidth="1"/>
    <col min="269" max="506" width="0" style="1" hidden="1"/>
    <col min="507" max="507" width="1.140625" style="1" customWidth="1"/>
    <col min="508" max="508" width="15.28515625" style="1" bestFit="1" customWidth="1"/>
    <col min="509" max="509" width="8.85546875" style="1" bestFit="1" customWidth="1"/>
    <col min="510" max="510" width="16.7109375" style="1" customWidth="1"/>
    <col min="511" max="511" width="15.28515625" style="1" bestFit="1" customWidth="1"/>
    <col min="512" max="522" width="7.42578125" style="1" customWidth="1"/>
    <col min="523" max="523" width="74.28515625" style="1" customWidth="1"/>
    <col min="524" max="524" width="2" style="1" customWidth="1"/>
    <col min="525" max="762" width="0" style="1" hidden="1"/>
    <col min="763" max="763" width="1.140625" style="1" customWidth="1"/>
    <col min="764" max="764" width="15.28515625" style="1" bestFit="1" customWidth="1"/>
    <col min="765" max="765" width="8.85546875" style="1" bestFit="1" customWidth="1"/>
    <col min="766" max="766" width="16.7109375" style="1" customWidth="1"/>
    <col min="767" max="767" width="15.28515625" style="1" bestFit="1" customWidth="1"/>
    <col min="768" max="778" width="7.42578125" style="1" customWidth="1"/>
    <col min="779" max="779" width="74.28515625" style="1" customWidth="1"/>
    <col min="780" max="780" width="2" style="1" customWidth="1"/>
    <col min="781" max="1018" width="0" style="1" hidden="1"/>
    <col min="1019" max="1019" width="1.140625" style="1" customWidth="1"/>
    <col min="1020" max="1020" width="15.28515625" style="1" bestFit="1" customWidth="1"/>
    <col min="1021" max="1021" width="8.85546875" style="1" bestFit="1" customWidth="1"/>
    <col min="1022" max="1022" width="16.7109375" style="1" customWidth="1"/>
    <col min="1023" max="1023" width="15.28515625" style="1" bestFit="1" customWidth="1"/>
    <col min="1024" max="1034" width="7.42578125" style="1" customWidth="1"/>
    <col min="1035" max="1035" width="74.28515625" style="1" customWidth="1"/>
    <col min="1036" max="1036" width="2" style="1" customWidth="1"/>
    <col min="1037" max="1274" width="0" style="1" hidden="1"/>
    <col min="1275" max="1275" width="1.140625" style="1" customWidth="1"/>
    <col min="1276" max="1276" width="15.28515625" style="1" bestFit="1" customWidth="1"/>
    <col min="1277" max="1277" width="8.85546875" style="1" bestFit="1" customWidth="1"/>
    <col min="1278" max="1278" width="16.7109375" style="1" customWidth="1"/>
    <col min="1279" max="1279" width="15.28515625" style="1" bestFit="1" customWidth="1"/>
    <col min="1280" max="1290" width="7.42578125" style="1" customWidth="1"/>
    <col min="1291" max="1291" width="74.28515625" style="1" customWidth="1"/>
    <col min="1292" max="1292" width="2" style="1" customWidth="1"/>
    <col min="1293" max="1530" width="0" style="1" hidden="1"/>
    <col min="1531" max="1531" width="1.140625" style="1" customWidth="1"/>
    <col min="1532" max="1532" width="15.28515625" style="1" bestFit="1" customWidth="1"/>
    <col min="1533" max="1533" width="8.85546875" style="1" bestFit="1" customWidth="1"/>
    <col min="1534" max="1534" width="16.7109375" style="1" customWidth="1"/>
    <col min="1535" max="1535" width="15.28515625" style="1" bestFit="1" customWidth="1"/>
    <col min="1536" max="1546" width="7.42578125" style="1" customWidth="1"/>
    <col min="1547" max="1547" width="74.28515625" style="1" customWidth="1"/>
    <col min="1548" max="1548" width="2" style="1" customWidth="1"/>
    <col min="1549" max="1786" width="0" style="1" hidden="1"/>
    <col min="1787" max="1787" width="1.140625" style="1" customWidth="1"/>
    <col min="1788" max="1788" width="15.28515625" style="1" bestFit="1" customWidth="1"/>
    <col min="1789" max="1789" width="8.85546875" style="1" bestFit="1" customWidth="1"/>
    <col min="1790" max="1790" width="16.7109375" style="1" customWidth="1"/>
    <col min="1791" max="1791" width="15.28515625" style="1" bestFit="1" customWidth="1"/>
    <col min="1792" max="1802" width="7.42578125" style="1" customWidth="1"/>
    <col min="1803" max="1803" width="74.28515625" style="1" customWidth="1"/>
    <col min="1804" max="1804" width="2" style="1" customWidth="1"/>
    <col min="1805" max="2042" width="0" style="1" hidden="1"/>
    <col min="2043" max="2043" width="1.140625" style="1" customWidth="1"/>
    <col min="2044" max="2044" width="15.28515625" style="1" bestFit="1" customWidth="1"/>
    <col min="2045" max="2045" width="8.85546875" style="1" bestFit="1" customWidth="1"/>
    <col min="2046" max="2046" width="16.7109375" style="1" customWidth="1"/>
    <col min="2047" max="2047" width="15.28515625" style="1" bestFit="1" customWidth="1"/>
    <col min="2048" max="2058" width="7.42578125" style="1" customWidth="1"/>
    <col min="2059" max="2059" width="74.28515625" style="1" customWidth="1"/>
    <col min="2060" max="2060" width="2" style="1" customWidth="1"/>
    <col min="2061" max="2298" width="0" style="1" hidden="1"/>
    <col min="2299" max="2299" width="1.140625" style="1" customWidth="1"/>
    <col min="2300" max="2300" width="15.28515625" style="1" bestFit="1" customWidth="1"/>
    <col min="2301" max="2301" width="8.85546875" style="1" bestFit="1" customWidth="1"/>
    <col min="2302" max="2302" width="16.7109375" style="1" customWidth="1"/>
    <col min="2303" max="2303" width="15.28515625" style="1" bestFit="1" customWidth="1"/>
    <col min="2304" max="2314" width="7.42578125" style="1" customWidth="1"/>
    <col min="2315" max="2315" width="74.28515625" style="1" customWidth="1"/>
    <col min="2316" max="2316" width="2" style="1" customWidth="1"/>
    <col min="2317" max="2554" width="0" style="1" hidden="1"/>
    <col min="2555" max="2555" width="1.140625" style="1" customWidth="1"/>
    <col min="2556" max="2556" width="15.28515625" style="1" bestFit="1" customWidth="1"/>
    <col min="2557" max="2557" width="8.85546875" style="1" bestFit="1" customWidth="1"/>
    <col min="2558" max="2558" width="16.7109375" style="1" customWidth="1"/>
    <col min="2559" max="2559" width="15.28515625" style="1" bestFit="1" customWidth="1"/>
    <col min="2560" max="2570" width="7.42578125" style="1" customWidth="1"/>
    <col min="2571" max="2571" width="74.28515625" style="1" customWidth="1"/>
    <col min="2572" max="2572" width="2" style="1" customWidth="1"/>
    <col min="2573" max="2810" width="0" style="1" hidden="1"/>
    <col min="2811" max="2811" width="1.140625" style="1" customWidth="1"/>
    <col min="2812" max="2812" width="15.28515625" style="1" bestFit="1" customWidth="1"/>
    <col min="2813" max="2813" width="8.85546875" style="1" bestFit="1" customWidth="1"/>
    <col min="2814" max="2814" width="16.7109375" style="1" customWidth="1"/>
    <col min="2815" max="2815" width="15.28515625" style="1" bestFit="1" customWidth="1"/>
    <col min="2816" max="2826" width="7.42578125" style="1" customWidth="1"/>
    <col min="2827" max="2827" width="74.28515625" style="1" customWidth="1"/>
    <col min="2828" max="2828" width="2" style="1" customWidth="1"/>
    <col min="2829" max="3066" width="0" style="1" hidden="1"/>
    <col min="3067" max="3067" width="1.140625" style="1" customWidth="1"/>
    <col min="3068" max="3068" width="15.28515625" style="1" bestFit="1" customWidth="1"/>
    <col min="3069" max="3069" width="8.85546875" style="1" bestFit="1" customWidth="1"/>
    <col min="3070" max="3070" width="16.7109375" style="1" customWidth="1"/>
    <col min="3071" max="3071" width="15.28515625" style="1" bestFit="1" customWidth="1"/>
    <col min="3072" max="3082" width="7.42578125" style="1" customWidth="1"/>
    <col min="3083" max="3083" width="74.28515625" style="1" customWidth="1"/>
    <col min="3084" max="3084" width="2" style="1" customWidth="1"/>
    <col min="3085" max="3322" width="0" style="1" hidden="1"/>
    <col min="3323" max="3323" width="1.140625" style="1" customWidth="1"/>
    <col min="3324" max="3324" width="15.28515625" style="1" bestFit="1" customWidth="1"/>
    <col min="3325" max="3325" width="8.85546875" style="1" bestFit="1" customWidth="1"/>
    <col min="3326" max="3326" width="16.7109375" style="1" customWidth="1"/>
    <col min="3327" max="3327" width="15.28515625" style="1" bestFit="1" customWidth="1"/>
    <col min="3328" max="3338" width="7.42578125" style="1" customWidth="1"/>
    <col min="3339" max="3339" width="74.28515625" style="1" customWidth="1"/>
    <col min="3340" max="3340" width="2" style="1" customWidth="1"/>
    <col min="3341" max="3578" width="0" style="1" hidden="1"/>
    <col min="3579" max="3579" width="1.140625" style="1" customWidth="1"/>
    <col min="3580" max="3580" width="15.28515625" style="1" bestFit="1" customWidth="1"/>
    <col min="3581" max="3581" width="8.85546875" style="1" bestFit="1" customWidth="1"/>
    <col min="3582" max="3582" width="16.7109375" style="1" customWidth="1"/>
    <col min="3583" max="3583" width="15.28515625" style="1" bestFit="1" customWidth="1"/>
    <col min="3584" max="3594" width="7.42578125" style="1" customWidth="1"/>
    <col min="3595" max="3595" width="74.28515625" style="1" customWidth="1"/>
    <col min="3596" max="3596" width="2" style="1" customWidth="1"/>
    <col min="3597" max="3834" width="0" style="1" hidden="1"/>
    <col min="3835" max="3835" width="1.140625" style="1" customWidth="1"/>
    <col min="3836" max="3836" width="15.28515625" style="1" bestFit="1" customWidth="1"/>
    <col min="3837" max="3837" width="8.85546875" style="1" bestFit="1" customWidth="1"/>
    <col min="3838" max="3838" width="16.7109375" style="1" customWidth="1"/>
    <col min="3839" max="3839" width="15.28515625" style="1" bestFit="1" customWidth="1"/>
    <col min="3840" max="3850" width="7.42578125" style="1" customWidth="1"/>
    <col min="3851" max="3851" width="74.28515625" style="1" customWidth="1"/>
    <col min="3852" max="3852" width="2" style="1" customWidth="1"/>
    <col min="3853" max="4090" width="0" style="1" hidden="1"/>
    <col min="4091" max="4091" width="1.140625" style="1" customWidth="1"/>
    <col min="4092" max="4092" width="15.28515625" style="1" bestFit="1" customWidth="1"/>
    <col min="4093" max="4093" width="8.85546875" style="1" bestFit="1" customWidth="1"/>
    <col min="4094" max="4094" width="16.7109375" style="1" customWidth="1"/>
    <col min="4095" max="4095" width="15.28515625" style="1" bestFit="1" customWidth="1"/>
    <col min="4096" max="4106" width="7.42578125" style="1" customWidth="1"/>
    <col min="4107" max="4107" width="74.28515625" style="1" customWidth="1"/>
    <col min="4108" max="4108" width="2" style="1" customWidth="1"/>
    <col min="4109" max="4346" width="0" style="1" hidden="1"/>
    <col min="4347" max="4347" width="1.140625" style="1" customWidth="1"/>
    <col min="4348" max="4348" width="15.28515625" style="1" bestFit="1" customWidth="1"/>
    <col min="4349" max="4349" width="8.85546875" style="1" bestFit="1" customWidth="1"/>
    <col min="4350" max="4350" width="16.7109375" style="1" customWidth="1"/>
    <col min="4351" max="4351" width="15.28515625" style="1" bestFit="1" customWidth="1"/>
    <col min="4352" max="4362" width="7.42578125" style="1" customWidth="1"/>
    <col min="4363" max="4363" width="74.28515625" style="1" customWidth="1"/>
    <col min="4364" max="4364" width="2" style="1" customWidth="1"/>
    <col min="4365" max="4602" width="0" style="1" hidden="1"/>
    <col min="4603" max="4603" width="1.140625" style="1" customWidth="1"/>
    <col min="4604" max="4604" width="15.28515625" style="1" bestFit="1" customWidth="1"/>
    <col min="4605" max="4605" width="8.85546875" style="1" bestFit="1" customWidth="1"/>
    <col min="4606" max="4606" width="16.7109375" style="1" customWidth="1"/>
    <col min="4607" max="4607" width="15.28515625" style="1" bestFit="1" customWidth="1"/>
    <col min="4608" max="4618" width="7.42578125" style="1" customWidth="1"/>
    <col min="4619" max="4619" width="74.28515625" style="1" customWidth="1"/>
    <col min="4620" max="4620" width="2" style="1" customWidth="1"/>
    <col min="4621" max="4858" width="0" style="1" hidden="1"/>
    <col min="4859" max="4859" width="1.140625" style="1" customWidth="1"/>
    <col min="4860" max="4860" width="15.28515625" style="1" bestFit="1" customWidth="1"/>
    <col min="4861" max="4861" width="8.85546875" style="1" bestFit="1" customWidth="1"/>
    <col min="4862" max="4862" width="16.7109375" style="1" customWidth="1"/>
    <col min="4863" max="4863" width="15.28515625" style="1" bestFit="1" customWidth="1"/>
    <col min="4864" max="4874" width="7.42578125" style="1" customWidth="1"/>
    <col min="4875" max="4875" width="74.28515625" style="1" customWidth="1"/>
    <col min="4876" max="4876" width="2" style="1" customWidth="1"/>
    <col min="4877" max="5114" width="0" style="1" hidden="1"/>
    <col min="5115" max="5115" width="1.140625" style="1" customWidth="1"/>
    <col min="5116" max="5116" width="15.28515625" style="1" bestFit="1" customWidth="1"/>
    <col min="5117" max="5117" width="8.85546875" style="1" bestFit="1" customWidth="1"/>
    <col min="5118" max="5118" width="16.7109375" style="1" customWidth="1"/>
    <col min="5119" max="5119" width="15.28515625" style="1" bestFit="1" customWidth="1"/>
    <col min="5120" max="5130" width="7.42578125" style="1" customWidth="1"/>
    <col min="5131" max="5131" width="74.28515625" style="1" customWidth="1"/>
    <col min="5132" max="5132" width="2" style="1" customWidth="1"/>
    <col min="5133" max="5370" width="0" style="1" hidden="1"/>
    <col min="5371" max="5371" width="1.140625" style="1" customWidth="1"/>
    <col min="5372" max="5372" width="15.28515625" style="1" bestFit="1" customWidth="1"/>
    <col min="5373" max="5373" width="8.85546875" style="1" bestFit="1" customWidth="1"/>
    <col min="5374" max="5374" width="16.7109375" style="1" customWidth="1"/>
    <col min="5375" max="5375" width="15.28515625" style="1" bestFit="1" customWidth="1"/>
    <col min="5376" max="5386" width="7.42578125" style="1" customWidth="1"/>
    <col min="5387" max="5387" width="74.28515625" style="1" customWidth="1"/>
    <col min="5388" max="5388" width="2" style="1" customWidth="1"/>
    <col min="5389" max="5626" width="0" style="1" hidden="1"/>
    <col min="5627" max="5627" width="1.140625" style="1" customWidth="1"/>
    <col min="5628" max="5628" width="15.28515625" style="1" bestFit="1" customWidth="1"/>
    <col min="5629" max="5629" width="8.85546875" style="1" bestFit="1" customWidth="1"/>
    <col min="5630" max="5630" width="16.7109375" style="1" customWidth="1"/>
    <col min="5631" max="5631" width="15.28515625" style="1" bestFit="1" customWidth="1"/>
    <col min="5632" max="5642" width="7.42578125" style="1" customWidth="1"/>
    <col min="5643" max="5643" width="74.28515625" style="1" customWidth="1"/>
    <col min="5644" max="5644" width="2" style="1" customWidth="1"/>
    <col min="5645" max="5882" width="0" style="1" hidden="1"/>
    <col min="5883" max="5883" width="1.140625" style="1" customWidth="1"/>
    <col min="5884" max="5884" width="15.28515625" style="1" bestFit="1" customWidth="1"/>
    <col min="5885" max="5885" width="8.85546875" style="1" bestFit="1" customWidth="1"/>
    <col min="5886" max="5886" width="16.7109375" style="1" customWidth="1"/>
    <col min="5887" max="5887" width="15.28515625" style="1" bestFit="1" customWidth="1"/>
    <col min="5888" max="5898" width="7.42578125" style="1" customWidth="1"/>
    <col min="5899" max="5899" width="74.28515625" style="1" customWidth="1"/>
    <col min="5900" max="5900" width="2" style="1" customWidth="1"/>
    <col min="5901" max="6138" width="0" style="1" hidden="1"/>
    <col min="6139" max="6139" width="1.140625" style="1" customWidth="1"/>
    <col min="6140" max="6140" width="15.28515625" style="1" bestFit="1" customWidth="1"/>
    <col min="6141" max="6141" width="8.85546875" style="1" bestFit="1" customWidth="1"/>
    <col min="6142" max="6142" width="16.7109375" style="1" customWidth="1"/>
    <col min="6143" max="6143" width="15.28515625" style="1" bestFit="1" customWidth="1"/>
    <col min="6144" max="6154" width="7.42578125" style="1" customWidth="1"/>
    <col min="6155" max="6155" width="74.28515625" style="1" customWidth="1"/>
    <col min="6156" max="6156" width="2" style="1" customWidth="1"/>
    <col min="6157" max="6394" width="0" style="1" hidden="1"/>
    <col min="6395" max="6395" width="1.140625" style="1" customWidth="1"/>
    <col min="6396" max="6396" width="15.28515625" style="1" bestFit="1" customWidth="1"/>
    <col min="6397" max="6397" width="8.85546875" style="1" bestFit="1" customWidth="1"/>
    <col min="6398" max="6398" width="16.7109375" style="1" customWidth="1"/>
    <col min="6399" max="6399" width="15.28515625" style="1" bestFit="1" customWidth="1"/>
    <col min="6400" max="6410" width="7.42578125" style="1" customWidth="1"/>
    <col min="6411" max="6411" width="74.28515625" style="1" customWidth="1"/>
    <col min="6412" max="6412" width="2" style="1" customWidth="1"/>
    <col min="6413" max="6650" width="0" style="1" hidden="1"/>
    <col min="6651" max="6651" width="1.140625" style="1" customWidth="1"/>
    <col min="6652" max="6652" width="15.28515625" style="1" bestFit="1" customWidth="1"/>
    <col min="6653" max="6653" width="8.85546875" style="1" bestFit="1" customWidth="1"/>
    <col min="6654" max="6654" width="16.7109375" style="1" customWidth="1"/>
    <col min="6655" max="6655" width="15.28515625" style="1" bestFit="1" customWidth="1"/>
    <col min="6656" max="6666" width="7.42578125" style="1" customWidth="1"/>
    <col min="6667" max="6667" width="74.28515625" style="1" customWidth="1"/>
    <col min="6668" max="6668" width="2" style="1" customWidth="1"/>
    <col min="6669" max="6906" width="0" style="1" hidden="1"/>
    <col min="6907" max="6907" width="1.140625" style="1" customWidth="1"/>
    <col min="6908" max="6908" width="15.28515625" style="1" bestFit="1" customWidth="1"/>
    <col min="6909" max="6909" width="8.85546875" style="1" bestFit="1" customWidth="1"/>
    <col min="6910" max="6910" width="16.7109375" style="1" customWidth="1"/>
    <col min="6911" max="6911" width="15.28515625" style="1" bestFit="1" customWidth="1"/>
    <col min="6912" max="6922" width="7.42578125" style="1" customWidth="1"/>
    <col min="6923" max="6923" width="74.28515625" style="1" customWidth="1"/>
    <col min="6924" max="6924" width="2" style="1" customWidth="1"/>
    <col min="6925" max="7162" width="0" style="1" hidden="1"/>
    <col min="7163" max="7163" width="1.140625" style="1" customWidth="1"/>
    <col min="7164" max="7164" width="15.28515625" style="1" bestFit="1" customWidth="1"/>
    <col min="7165" max="7165" width="8.85546875" style="1" bestFit="1" customWidth="1"/>
    <col min="7166" max="7166" width="16.7109375" style="1" customWidth="1"/>
    <col min="7167" max="7167" width="15.28515625" style="1" bestFit="1" customWidth="1"/>
    <col min="7168" max="7178" width="7.42578125" style="1" customWidth="1"/>
    <col min="7179" max="7179" width="74.28515625" style="1" customWidth="1"/>
    <col min="7180" max="7180" width="2" style="1" customWidth="1"/>
    <col min="7181" max="7418" width="0" style="1" hidden="1"/>
    <col min="7419" max="7419" width="1.140625" style="1" customWidth="1"/>
    <col min="7420" max="7420" width="15.28515625" style="1" bestFit="1" customWidth="1"/>
    <col min="7421" max="7421" width="8.85546875" style="1" bestFit="1" customWidth="1"/>
    <col min="7422" max="7422" width="16.7109375" style="1" customWidth="1"/>
    <col min="7423" max="7423" width="15.28515625" style="1" bestFit="1" customWidth="1"/>
    <col min="7424" max="7434" width="7.42578125" style="1" customWidth="1"/>
    <col min="7435" max="7435" width="74.28515625" style="1" customWidth="1"/>
    <col min="7436" max="7436" width="2" style="1" customWidth="1"/>
    <col min="7437" max="7674" width="0" style="1" hidden="1"/>
    <col min="7675" max="7675" width="1.140625" style="1" customWidth="1"/>
    <col min="7676" max="7676" width="15.28515625" style="1" bestFit="1" customWidth="1"/>
    <col min="7677" max="7677" width="8.85546875" style="1" bestFit="1" customWidth="1"/>
    <col min="7678" max="7678" width="16.7109375" style="1" customWidth="1"/>
    <col min="7679" max="7679" width="15.28515625" style="1" bestFit="1" customWidth="1"/>
    <col min="7680" max="7690" width="7.42578125" style="1" customWidth="1"/>
    <col min="7691" max="7691" width="74.28515625" style="1" customWidth="1"/>
    <col min="7692" max="7692" width="2" style="1" customWidth="1"/>
    <col min="7693" max="7930" width="0" style="1" hidden="1"/>
    <col min="7931" max="7931" width="1.140625" style="1" customWidth="1"/>
    <col min="7932" max="7932" width="15.28515625" style="1" bestFit="1" customWidth="1"/>
    <col min="7933" max="7933" width="8.85546875" style="1" bestFit="1" customWidth="1"/>
    <col min="7934" max="7934" width="16.7109375" style="1" customWidth="1"/>
    <col min="7935" max="7935" width="15.28515625" style="1" bestFit="1" customWidth="1"/>
    <col min="7936" max="7946" width="7.42578125" style="1" customWidth="1"/>
    <col min="7947" max="7947" width="74.28515625" style="1" customWidth="1"/>
    <col min="7948" max="7948" width="2" style="1" customWidth="1"/>
    <col min="7949" max="8186" width="0" style="1" hidden="1"/>
    <col min="8187" max="8187" width="1.140625" style="1" customWidth="1"/>
    <col min="8188" max="8188" width="15.28515625" style="1" bestFit="1" customWidth="1"/>
    <col min="8189" max="8189" width="8.85546875" style="1" bestFit="1" customWidth="1"/>
    <col min="8190" max="8190" width="16.7109375" style="1" customWidth="1"/>
    <col min="8191" max="8191" width="15.28515625" style="1" bestFit="1" customWidth="1"/>
    <col min="8192" max="8202" width="7.42578125" style="1" customWidth="1"/>
    <col min="8203" max="8203" width="74.28515625" style="1" customWidth="1"/>
    <col min="8204" max="8204" width="2" style="1" customWidth="1"/>
    <col min="8205" max="8442" width="0" style="1" hidden="1"/>
    <col min="8443" max="8443" width="1.140625" style="1" customWidth="1"/>
    <col min="8444" max="8444" width="15.28515625" style="1" bestFit="1" customWidth="1"/>
    <col min="8445" max="8445" width="8.85546875" style="1" bestFit="1" customWidth="1"/>
    <col min="8446" max="8446" width="16.7109375" style="1" customWidth="1"/>
    <col min="8447" max="8447" width="15.28515625" style="1" bestFit="1" customWidth="1"/>
    <col min="8448" max="8458" width="7.42578125" style="1" customWidth="1"/>
    <col min="8459" max="8459" width="74.28515625" style="1" customWidth="1"/>
    <col min="8460" max="8460" width="2" style="1" customWidth="1"/>
    <col min="8461" max="8698" width="0" style="1" hidden="1"/>
    <col min="8699" max="8699" width="1.140625" style="1" customWidth="1"/>
    <col min="8700" max="8700" width="15.28515625" style="1" bestFit="1" customWidth="1"/>
    <col min="8701" max="8701" width="8.85546875" style="1" bestFit="1" customWidth="1"/>
    <col min="8702" max="8702" width="16.7109375" style="1" customWidth="1"/>
    <col min="8703" max="8703" width="15.28515625" style="1" bestFit="1" customWidth="1"/>
    <col min="8704" max="8714" width="7.42578125" style="1" customWidth="1"/>
    <col min="8715" max="8715" width="74.28515625" style="1" customWidth="1"/>
    <col min="8716" max="8716" width="2" style="1" customWidth="1"/>
    <col min="8717" max="8954" width="0" style="1" hidden="1"/>
    <col min="8955" max="8955" width="1.140625" style="1" customWidth="1"/>
    <col min="8956" max="8956" width="15.28515625" style="1" bestFit="1" customWidth="1"/>
    <col min="8957" max="8957" width="8.85546875" style="1" bestFit="1" customWidth="1"/>
    <col min="8958" max="8958" width="16.7109375" style="1" customWidth="1"/>
    <col min="8959" max="8959" width="15.28515625" style="1" bestFit="1" customWidth="1"/>
    <col min="8960" max="8970" width="7.42578125" style="1" customWidth="1"/>
    <col min="8971" max="8971" width="74.28515625" style="1" customWidth="1"/>
    <col min="8972" max="8972" width="2" style="1" customWidth="1"/>
    <col min="8973" max="9210" width="0" style="1" hidden="1"/>
    <col min="9211" max="9211" width="1.140625" style="1" customWidth="1"/>
    <col min="9212" max="9212" width="15.28515625" style="1" bestFit="1" customWidth="1"/>
    <col min="9213" max="9213" width="8.85546875" style="1" bestFit="1" customWidth="1"/>
    <col min="9214" max="9214" width="16.7109375" style="1" customWidth="1"/>
    <col min="9215" max="9215" width="15.28515625" style="1" bestFit="1" customWidth="1"/>
    <col min="9216" max="9226" width="7.42578125" style="1" customWidth="1"/>
    <col min="9227" max="9227" width="74.28515625" style="1" customWidth="1"/>
    <col min="9228" max="9228" width="2" style="1" customWidth="1"/>
    <col min="9229" max="9466" width="0" style="1" hidden="1"/>
    <col min="9467" max="9467" width="1.140625" style="1" customWidth="1"/>
    <col min="9468" max="9468" width="15.28515625" style="1" bestFit="1" customWidth="1"/>
    <col min="9469" max="9469" width="8.85546875" style="1" bestFit="1" customWidth="1"/>
    <col min="9470" max="9470" width="16.7109375" style="1" customWidth="1"/>
    <col min="9471" max="9471" width="15.28515625" style="1" bestFit="1" customWidth="1"/>
    <col min="9472" max="9482" width="7.42578125" style="1" customWidth="1"/>
    <col min="9483" max="9483" width="74.28515625" style="1" customWidth="1"/>
    <col min="9484" max="9484" width="2" style="1" customWidth="1"/>
    <col min="9485" max="9722" width="0" style="1" hidden="1"/>
    <col min="9723" max="9723" width="1.140625" style="1" customWidth="1"/>
    <col min="9724" max="9724" width="15.28515625" style="1" bestFit="1" customWidth="1"/>
    <col min="9725" max="9725" width="8.85546875" style="1" bestFit="1" customWidth="1"/>
    <col min="9726" max="9726" width="16.7109375" style="1" customWidth="1"/>
    <col min="9727" max="9727" width="15.28515625" style="1" bestFit="1" customWidth="1"/>
    <col min="9728" max="9738" width="7.42578125" style="1" customWidth="1"/>
    <col min="9739" max="9739" width="74.28515625" style="1" customWidth="1"/>
    <col min="9740" max="9740" width="2" style="1" customWidth="1"/>
    <col min="9741" max="9978" width="0" style="1" hidden="1"/>
    <col min="9979" max="9979" width="1.140625" style="1" customWidth="1"/>
    <col min="9980" max="9980" width="15.28515625" style="1" bestFit="1" customWidth="1"/>
    <col min="9981" max="9981" width="8.85546875" style="1" bestFit="1" customWidth="1"/>
    <col min="9982" max="9982" width="16.7109375" style="1" customWidth="1"/>
    <col min="9983" max="9983" width="15.28515625" style="1" bestFit="1" customWidth="1"/>
    <col min="9984" max="9994" width="7.42578125" style="1" customWidth="1"/>
    <col min="9995" max="9995" width="74.28515625" style="1" customWidth="1"/>
    <col min="9996" max="9996" width="2" style="1" customWidth="1"/>
    <col min="9997" max="10234" width="0" style="1" hidden="1"/>
    <col min="10235" max="10235" width="1.140625" style="1" customWidth="1"/>
    <col min="10236" max="10236" width="15.28515625" style="1" bestFit="1" customWidth="1"/>
    <col min="10237" max="10237" width="8.85546875" style="1" bestFit="1" customWidth="1"/>
    <col min="10238" max="10238" width="16.7109375" style="1" customWidth="1"/>
    <col min="10239" max="10239" width="15.28515625" style="1" bestFit="1" customWidth="1"/>
    <col min="10240" max="10250" width="7.42578125" style="1" customWidth="1"/>
    <col min="10251" max="10251" width="74.28515625" style="1" customWidth="1"/>
    <col min="10252" max="10252" width="2" style="1" customWidth="1"/>
    <col min="10253" max="10490" width="0" style="1" hidden="1"/>
    <col min="10491" max="10491" width="1.140625" style="1" customWidth="1"/>
    <col min="10492" max="10492" width="15.28515625" style="1" bestFit="1" customWidth="1"/>
    <col min="10493" max="10493" width="8.85546875" style="1" bestFit="1" customWidth="1"/>
    <col min="10494" max="10494" width="16.7109375" style="1" customWidth="1"/>
    <col min="10495" max="10495" width="15.28515625" style="1" bestFit="1" customWidth="1"/>
    <col min="10496" max="10506" width="7.42578125" style="1" customWidth="1"/>
    <col min="10507" max="10507" width="74.28515625" style="1" customWidth="1"/>
    <col min="10508" max="10508" width="2" style="1" customWidth="1"/>
    <col min="10509" max="10746" width="0" style="1" hidden="1"/>
    <col min="10747" max="10747" width="1.140625" style="1" customWidth="1"/>
    <col min="10748" max="10748" width="15.28515625" style="1" bestFit="1" customWidth="1"/>
    <col min="10749" max="10749" width="8.85546875" style="1" bestFit="1" customWidth="1"/>
    <col min="10750" max="10750" width="16.7109375" style="1" customWidth="1"/>
    <col min="10751" max="10751" width="15.28515625" style="1" bestFit="1" customWidth="1"/>
    <col min="10752" max="10762" width="7.42578125" style="1" customWidth="1"/>
    <col min="10763" max="10763" width="74.28515625" style="1" customWidth="1"/>
    <col min="10764" max="10764" width="2" style="1" customWidth="1"/>
    <col min="10765" max="11002" width="0" style="1" hidden="1"/>
    <col min="11003" max="11003" width="1.140625" style="1" customWidth="1"/>
    <col min="11004" max="11004" width="15.28515625" style="1" bestFit="1" customWidth="1"/>
    <col min="11005" max="11005" width="8.85546875" style="1" bestFit="1" customWidth="1"/>
    <col min="11006" max="11006" width="16.7109375" style="1" customWidth="1"/>
    <col min="11007" max="11007" width="15.28515625" style="1" bestFit="1" customWidth="1"/>
    <col min="11008" max="11018" width="7.42578125" style="1" customWidth="1"/>
    <col min="11019" max="11019" width="74.28515625" style="1" customWidth="1"/>
    <col min="11020" max="11020" width="2" style="1" customWidth="1"/>
    <col min="11021" max="11258" width="0" style="1" hidden="1"/>
    <col min="11259" max="11259" width="1.140625" style="1" customWidth="1"/>
    <col min="11260" max="11260" width="15.28515625" style="1" bestFit="1" customWidth="1"/>
    <col min="11261" max="11261" width="8.85546875" style="1" bestFit="1" customWidth="1"/>
    <col min="11262" max="11262" width="16.7109375" style="1" customWidth="1"/>
    <col min="11263" max="11263" width="15.28515625" style="1" bestFit="1" customWidth="1"/>
    <col min="11264" max="11274" width="7.42578125" style="1" customWidth="1"/>
    <col min="11275" max="11275" width="74.28515625" style="1" customWidth="1"/>
    <col min="11276" max="11276" width="2" style="1" customWidth="1"/>
    <col min="11277" max="11514" width="0" style="1" hidden="1"/>
    <col min="11515" max="11515" width="1.140625" style="1" customWidth="1"/>
    <col min="11516" max="11516" width="15.28515625" style="1" bestFit="1" customWidth="1"/>
    <col min="11517" max="11517" width="8.85546875" style="1" bestFit="1" customWidth="1"/>
    <col min="11518" max="11518" width="16.7109375" style="1" customWidth="1"/>
    <col min="11519" max="11519" width="15.28515625" style="1" bestFit="1" customWidth="1"/>
    <col min="11520" max="11530" width="7.42578125" style="1" customWidth="1"/>
    <col min="11531" max="11531" width="74.28515625" style="1" customWidth="1"/>
    <col min="11532" max="11532" width="2" style="1" customWidth="1"/>
    <col min="11533" max="11770" width="0" style="1" hidden="1"/>
    <col min="11771" max="11771" width="1.140625" style="1" customWidth="1"/>
    <col min="11772" max="11772" width="15.28515625" style="1" bestFit="1" customWidth="1"/>
    <col min="11773" max="11773" width="8.85546875" style="1" bestFit="1" customWidth="1"/>
    <col min="11774" max="11774" width="16.7109375" style="1" customWidth="1"/>
    <col min="11775" max="11775" width="15.28515625" style="1" bestFit="1" customWidth="1"/>
    <col min="11776" max="11786" width="7.42578125" style="1" customWidth="1"/>
    <col min="11787" max="11787" width="74.28515625" style="1" customWidth="1"/>
    <col min="11788" max="11788" width="2" style="1" customWidth="1"/>
    <col min="11789" max="12026" width="0" style="1" hidden="1"/>
    <col min="12027" max="12027" width="1.140625" style="1" customWidth="1"/>
    <col min="12028" max="12028" width="15.28515625" style="1" bestFit="1" customWidth="1"/>
    <col min="12029" max="12029" width="8.85546875" style="1" bestFit="1" customWidth="1"/>
    <col min="12030" max="12030" width="16.7109375" style="1" customWidth="1"/>
    <col min="12031" max="12031" width="15.28515625" style="1" bestFit="1" customWidth="1"/>
    <col min="12032" max="12042" width="7.42578125" style="1" customWidth="1"/>
    <col min="12043" max="12043" width="74.28515625" style="1" customWidth="1"/>
    <col min="12044" max="12044" width="2" style="1" customWidth="1"/>
    <col min="12045" max="12282" width="0" style="1" hidden="1"/>
    <col min="12283" max="12283" width="1.140625" style="1" customWidth="1"/>
    <col min="12284" max="12284" width="15.28515625" style="1" bestFit="1" customWidth="1"/>
    <col min="12285" max="12285" width="8.85546875" style="1" bestFit="1" customWidth="1"/>
    <col min="12286" max="12286" width="16.7109375" style="1" customWidth="1"/>
    <col min="12287" max="12287" width="15.28515625" style="1" bestFit="1" customWidth="1"/>
    <col min="12288" max="12298" width="7.42578125" style="1" customWidth="1"/>
    <col min="12299" max="12299" width="74.28515625" style="1" customWidth="1"/>
    <col min="12300" max="12300" width="2" style="1" customWidth="1"/>
    <col min="12301" max="12538" width="0" style="1" hidden="1"/>
    <col min="12539" max="12539" width="1.140625" style="1" customWidth="1"/>
    <col min="12540" max="12540" width="15.28515625" style="1" bestFit="1" customWidth="1"/>
    <col min="12541" max="12541" width="8.85546875" style="1" bestFit="1" customWidth="1"/>
    <col min="12542" max="12542" width="16.7109375" style="1" customWidth="1"/>
    <col min="12543" max="12543" width="15.28515625" style="1" bestFit="1" customWidth="1"/>
    <col min="12544" max="12554" width="7.42578125" style="1" customWidth="1"/>
    <col min="12555" max="12555" width="74.28515625" style="1" customWidth="1"/>
    <col min="12556" max="12556" width="2" style="1" customWidth="1"/>
    <col min="12557" max="12794" width="0" style="1" hidden="1"/>
    <col min="12795" max="12795" width="1.140625" style="1" customWidth="1"/>
    <col min="12796" max="12796" width="15.28515625" style="1" bestFit="1" customWidth="1"/>
    <col min="12797" max="12797" width="8.85546875" style="1" bestFit="1" customWidth="1"/>
    <col min="12798" max="12798" width="16.7109375" style="1" customWidth="1"/>
    <col min="12799" max="12799" width="15.28515625" style="1" bestFit="1" customWidth="1"/>
    <col min="12800" max="12810" width="7.42578125" style="1" customWidth="1"/>
    <col min="12811" max="12811" width="74.28515625" style="1" customWidth="1"/>
    <col min="12812" max="12812" width="2" style="1" customWidth="1"/>
    <col min="12813" max="13050" width="0" style="1" hidden="1"/>
    <col min="13051" max="13051" width="1.140625" style="1" customWidth="1"/>
    <col min="13052" max="13052" width="15.28515625" style="1" bestFit="1" customWidth="1"/>
    <col min="13053" max="13053" width="8.85546875" style="1" bestFit="1" customWidth="1"/>
    <col min="13054" max="13054" width="16.7109375" style="1" customWidth="1"/>
    <col min="13055" max="13055" width="15.28515625" style="1" bestFit="1" customWidth="1"/>
    <col min="13056" max="13066" width="7.42578125" style="1" customWidth="1"/>
    <col min="13067" max="13067" width="74.28515625" style="1" customWidth="1"/>
    <col min="13068" max="13068" width="2" style="1" customWidth="1"/>
    <col min="13069" max="13306" width="0" style="1" hidden="1"/>
    <col min="13307" max="13307" width="1.140625" style="1" customWidth="1"/>
    <col min="13308" max="13308" width="15.28515625" style="1" bestFit="1" customWidth="1"/>
    <col min="13309" max="13309" width="8.85546875" style="1" bestFit="1" customWidth="1"/>
    <col min="13310" max="13310" width="16.7109375" style="1" customWidth="1"/>
    <col min="13311" max="13311" width="15.28515625" style="1" bestFit="1" customWidth="1"/>
    <col min="13312" max="13322" width="7.42578125" style="1" customWidth="1"/>
    <col min="13323" max="13323" width="74.28515625" style="1" customWidth="1"/>
    <col min="13324" max="13324" width="2" style="1" customWidth="1"/>
    <col min="13325" max="13562" width="0" style="1" hidden="1"/>
    <col min="13563" max="13563" width="1.140625" style="1" customWidth="1"/>
    <col min="13564" max="13564" width="15.28515625" style="1" bestFit="1" customWidth="1"/>
    <col min="13565" max="13565" width="8.85546875" style="1" bestFit="1" customWidth="1"/>
    <col min="13566" max="13566" width="16.7109375" style="1" customWidth="1"/>
    <col min="13567" max="13567" width="15.28515625" style="1" bestFit="1" customWidth="1"/>
    <col min="13568" max="13578" width="7.42578125" style="1" customWidth="1"/>
    <col min="13579" max="13579" width="74.28515625" style="1" customWidth="1"/>
    <col min="13580" max="13580" width="2" style="1" customWidth="1"/>
    <col min="13581" max="13818" width="0" style="1" hidden="1"/>
    <col min="13819" max="13819" width="1.140625" style="1" customWidth="1"/>
    <col min="13820" max="13820" width="15.28515625" style="1" bestFit="1" customWidth="1"/>
    <col min="13821" max="13821" width="8.85546875" style="1" bestFit="1" customWidth="1"/>
    <col min="13822" max="13822" width="16.7109375" style="1" customWidth="1"/>
    <col min="13823" max="13823" width="15.28515625" style="1" bestFit="1" customWidth="1"/>
    <col min="13824" max="13834" width="7.42578125" style="1" customWidth="1"/>
    <col min="13835" max="13835" width="74.28515625" style="1" customWidth="1"/>
    <col min="13836" max="13836" width="2" style="1" customWidth="1"/>
    <col min="13837" max="14074" width="0" style="1" hidden="1"/>
    <col min="14075" max="14075" width="1.140625" style="1" customWidth="1"/>
    <col min="14076" max="14076" width="15.28515625" style="1" bestFit="1" customWidth="1"/>
    <col min="14077" max="14077" width="8.85546875" style="1" bestFit="1" customWidth="1"/>
    <col min="14078" max="14078" width="16.7109375" style="1" customWidth="1"/>
    <col min="14079" max="14079" width="15.28515625" style="1" bestFit="1" customWidth="1"/>
    <col min="14080" max="14090" width="7.42578125" style="1" customWidth="1"/>
    <col min="14091" max="14091" width="74.28515625" style="1" customWidth="1"/>
    <col min="14092" max="14092" width="2" style="1" customWidth="1"/>
    <col min="14093" max="14330" width="0" style="1" hidden="1"/>
    <col min="14331" max="14331" width="1.140625" style="1" customWidth="1"/>
    <col min="14332" max="14332" width="15.28515625" style="1" bestFit="1" customWidth="1"/>
    <col min="14333" max="14333" width="8.85546875" style="1" bestFit="1" customWidth="1"/>
    <col min="14334" max="14334" width="16.7109375" style="1" customWidth="1"/>
    <col min="14335" max="14335" width="15.28515625" style="1" bestFit="1" customWidth="1"/>
    <col min="14336" max="14346" width="7.42578125" style="1" customWidth="1"/>
    <col min="14347" max="14347" width="74.28515625" style="1" customWidth="1"/>
    <col min="14348" max="14348" width="2" style="1" customWidth="1"/>
    <col min="14349" max="14586" width="0" style="1" hidden="1"/>
    <col min="14587" max="14587" width="1.140625" style="1" customWidth="1"/>
    <col min="14588" max="14588" width="15.28515625" style="1" bestFit="1" customWidth="1"/>
    <col min="14589" max="14589" width="8.85546875" style="1" bestFit="1" customWidth="1"/>
    <col min="14590" max="14590" width="16.7109375" style="1" customWidth="1"/>
    <col min="14591" max="14591" width="15.28515625" style="1" bestFit="1" customWidth="1"/>
    <col min="14592" max="14602" width="7.42578125" style="1" customWidth="1"/>
    <col min="14603" max="14603" width="74.28515625" style="1" customWidth="1"/>
    <col min="14604" max="14604" width="2" style="1" customWidth="1"/>
    <col min="14605" max="14842" width="0" style="1" hidden="1"/>
    <col min="14843" max="14843" width="1.140625" style="1" customWidth="1"/>
    <col min="14844" max="14844" width="15.28515625" style="1" bestFit="1" customWidth="1"/>
    <col min="14845" max="14845" width="8.85546875" style="1" bestFit="1" customWidth="1"/>
    <col min="14846" max="14846" width="16.7109375" style="1" customWidth="1"/>
    <col min="14847" max="14847" width="15.28515625" style="1" bestFit="1" customWidth="1"/>
    <col min="14848" max="14858" width="7.42578125" style="1" customWidth="1"/>
    <col min="14859" max="14859" width="74.28515625" style="1" customWidth="1"/>
    <col min="14860" max="14860" width="2" style="1" customWidth="1"/>
    <col min="14861" max="15098" width="0" style="1" hidden="1"/>
    <col min="15099" max="15099" width="1.140625" style="1" customWidth="1"/>
    <col min="15100" max="15100" width="15.28515625" style="1" bestFit="1" customWidth="1"/>
    <col min="15101" max="15101" width="8.85546875" style="1" bestFit="1" customWidth="1"/>
    <col min="15102" max="15102" width="16.7109375" style="1" customWidth="1"/>
    <col min="15103" max="15103" width="15.28515625" style="1" bestFit="1" customWidth="1"/>
    <col min="15104" max="15114" width="7.42578125" style="1" customWidth="1"/>
    <col min="15115" max="15115" width="74.28515625" style="1" customWidth="1"/>
    <col min="15116" max="15116" width="2" style="1" customWidth="1"/>
    <col min="15117" max="15354" width="0" style="1" hidden="1"/>
    <col min="15355" max="15355" width="1.140625" style="1" customWidth="1"/>
    <col min="15356" max="15356" width="15.28515625" style="1" bestFit="1" customWidth="1"/>
    <col min="15357" max="15357" width="8.85546875" style="1" bestFit="1" customWidth="1"/>
    <col min="15358" max="15358" width="16.7109375" style="1" customWidth="1"/>
    <col min="15359" max="15359" width="15.28515625" style="1" bestFit="1" customWidth="1"/>
    <col min="15360" max="15370" width="7.42578125" style="1" customWidth="1"/>
    <col min="15371" max="15371" width="74.28515625" style="1" customWidth="1"/>
    <col min="15372" max="15372" width="2" style="1" customWidth="1"/>
    <col min="15373" max="15610" width="0" style="1" hidden="1"/>
    <col min="15611" max="15611" width="1.140625" style="1" customWidth="1"/>
    <col min="15612" max="15612" width="15.28515625" style="1" bestFit="1" customWidth="1"/>
    <col min="15613" max="15613" width="8.85546875" style="1" bestFit="1" customWidth="1"/>
    <col min="15614" max="15614" width="16.7109375" style="1" customWidth="1"/>
    <col min="15615" max="15615" width="15.28515625" style="1" bestFit="1" customWidth="1"/>
    <col min="15616" max="15626" width="7.42578125" style="1" customWidth="1"/>
    <col min="15627" max="15627" width="74.28515625" style="1" customWidth="1"/>
    <col min="15628" max="15628" width="2" style="1" customWidth="1"/>
    <col min="15629" max="15866" width="0" style="1" hidden="1"/>
    <col min="15867" max="15867" width="1.140625" style="1" customWidth="1"/>
    <col min="15868" max="15868" width="15.28515625" style="1" bestFit="1" customWidth="1"/>
    <col min="15869" max="15869" width="8.85546875" style="1" bestFit="1" customWidth="1"/>
    <col min="15870" max="15870" width="16.7109375" style="1" customWidth="1"/>
    <col min="15871" max="15871" width="15.28515625" style="1" bestFit="1" customWidth="1"/>
    <col min="15872" max="15882" width="7.42578125" style="1" customWidth="1"/>
    <col min="15883" max="15883" width="74.28515625" style="1" customWidth="1"/>
    <col min="15884" max="15884" width="2" style="1" customWidth="1"/>
    <col min="15885" max="16122" width="0" style="1" hidden="1"/>
    <col min="16123" max="16123" width="1.140625" style="1" customWidth="1"/>
    <col min="16124" max="16124" width="15.28515625" style="1" bestFit="1" customWidth="1"/>
    <col min="16125" max="16125" width="8.85546875" style="1" bestFit="1" customWidth="1"/>
    <col min="16126" max="16126" width="16.7109375" style="1" customWidth="1"/>
    <col min="16127" max="16127" width="15.28515625" style="1" bestFit="1" customWidth="1"/>
    <col min="16128" max="16138" width="7.42578125" style="1" customWidth="1"/>
    <col min="16139" max="16139" width="74.28515625" style="1" customWidth="1"/>
    <col min="16140" max="16140" width="2" style="1" customWidth="1"/>
    <col min="16141" max="16384" width="0" style="1" hidden="1"/>
  </cols>
  <sheetData>
    <row r="1" spans="2:17" ht="4.5" customHeight="1" x14ac:dyDescent="0.25"/>
    <row r="2" spans="2:17" ht="33.75" x14ac:dyDescent="0.25">
      <c r="B2" s="33" t="s">
        <v>8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</row>
    <row r="3" spans="2:17" x14ac:dyDescent="0.25"/>
    <row r="4" spans="2:17" ht="15.75" x14ac:dyDescent="0.25">
      <c r="B4" s="35" t="s">
        <v>19</v>
      </c>
      <c r="C4" s="35"/>
      <c r="D4" s="35"/>
      <c r="G4"/>
      <c r="M4" s="17" t="s">
        <v>18</v>
      </c>
      <c r="N4" s="3" t="str">
        <f>H8</f>
        <v>Moselle</v>
      </c>
      <c r="O4" s="3" t="str">
        <f>I8</f>
        <v>Reims</v>
      </c>
      <c r="P4" s="3">
        <f>J8</f>
        <v>0</v>
      </c>
      <c r="Q4" s="4" t="s">
        <v>0</v>
      </c>
    </row>
    <row r="5" spans="2:17" x14ac:dyDescent="0.25">
      <c r="B5" s="19">
        <v>1</v>
      </c>
      <c r="C5" s="24"/>
      <c r="D5" s="20">
        <v>0.81379500000000005</v>
      </c>
      <c r="M5" s="10" t="s">
        <v>15</v>
      </c>
      <c r="N5" s="11">
        <f>SUMIF($G$10:$G$51,N4,$F$10:$F$51)</f>
        <v>2816.28060895</v>
      </c>
      <c r="O5" s="11">
        <f>SUMIF($G$10:$G$51,O4,$F$10:$F$51)</f>
        <v>3549.8521700000006</v>
      </c>
      <c r="P5" s="11">
        <f>SUMIF($G$11:$G$51,P4,$F$11:$F$51)</f>
        <v>0</v>
      </c>
      <c r="Q5" s="9" t="s">
        <v>17</v>
      </c>
    </row>
    <row r="6" spans="2:17" x14ac:dyDescent="0.25">
      <c r="B6" s="21">
        <v>1</v>
      </c>
      <c r="C6" s="25"/>
      <c r="D6" s="22">
        <v>1.22881</v>
      </c>
      <c r="M6" s="12" t="s">
        <v>16</v>
      </c>
      <c r="N6" s="13">
        <f>SUM(N10:N51)</f>
        <v>3183.0663894750001</v>
      </c>
      <c r="O6" s="13">
        <f>SUM(O10:O51)</f>
        <v>3183.0663894750001</v>
      </c>
      <c r="P6" s="13">
        <f>SUM(P10:P51)</f>
        <v>0</v>
      </c>
      <c r="Q6" s="9" t="s">
        <v>9</v>
      </c>
    </row>
    <row r="7" spans="2:17" x14ac:dyDescent="0.25">
      <c r="H7" s="30" t="s">
        <v>20</v>
      </c>
      <c r="I7" s="31"/>
      <c r="J7" s="32"/>
      <c r="M7" s="14" t="s">
        <v>4</v>
      </c>
      <c r="N7" s="15">
        <f>IF((N6-N5)&gt;0,(N6-N5),"")</f>
        <v>366.78578052500006</v>
      </c>
      <c r="O7" s="15" t="str">
        <f>IF((O6-O5)&gt;0,(O6-O5),"")</f>
        <v/>
      </c>
      <c r="P7" s="15" t="str">
        <f t="shared" ref="P7" si="0">IF((P6-P5)&gt;0,(P6-P5),"")</f>
        <v/>
      </c>
      <c r="Q7" s="9" t="s">
        <v>5</v>
      </c>
    </row>
    <row r="8" spans="2:17" ht="25.5" x14ac:dyDescent="0.25">
      <c r="B8" s="2" t="s">
        <v>1</v>
      </c>
      <c r="C8" s="2" t="s">
        <v>13</v>
      </c>
      <c r="D8" s="2" t="s">
        <v>22</v>
      </c>
      <c r="E8" s="2" t="s">
        <v>11</v>
      </c>
      <c r="F8" s="2" t="s">
        <v>14</v>
      </c>
      <c r="G8" s="2" t="s">
        <v>2</v>
      </c>
      <c r="H8" s="3" t="s">
        <v>40</v>
      </c>
      <c r="I8" s="3" t="s">
        <v>41</v>
      </c>
      <c r="J8" s="3"/>
      <c r="K8" s="4" t="s">
        <v>0</v>
      </c>
      <c r="M8" s="16" t="s">
        <v>6</v>
      </c>
      <c r="N8" s="15" t="str">
        <f>IF((N5-N6)&gt;0,(N5-N6),"")</f>
        <v/>
      </c>
      <c r="O8" s="15">
        <f t="shared" ref="O8:P8" si="1">IF((O5-O6)&gt;0,(O5-O6),"")</f>
        <v>366.78578052500052</v>
      </c>
      <c r="P8" s="15" t="str">
        <f t="shared" si="1"/>
        <v/>
      </c>
      <c r="Q8" s="9" t="s">
        <v>7</v>
      </c>
    </row>
    <row r="9" spans="2:17" x14ac:dyDescent="0.25">
      <c r="B9" s="2"/>
      <c r="C9" s="2"/>
      <c r="D9" s="2"/>
      <c r="E9" s="2"/>
      <c r="F9" s="2"/>
      <c r="G9" s="2"/>
      <c r="H9" s="3"/>
      <c r="I9" s="3"/>
      <c r="J9" s="3"/>
      <c r="K9" s="4"/>
      <c r="M9" s="16"/>
      <c r="N9" s="15"/>
      <c r="O9" s="15"/>
      <c r="P9" s="15"/>
      <c r="Q9" s="9"/>
    </row>
    <row r="10" spans="2:17" x14ac:dyDescent="0.25">
      <c r="B10" s="26" t="s">
        <v>28</v>
      </c>
      <c r="C10" s="26">
        <v>108</v>
      </c>
      <c r="D10" s="27">
        <v>0</v>
      </c>
      <c r="E10" s="28" t="s">
        <v>12</v>
      </c>
      <c r="F10" s="27">
        <f t="shared" ref="F10:F51" si="2">IF(E10="$",D10*$D$5,D10)</f>
        <v>0</v>
      </c>
      <c r="G10" s="29"/>
      <c r="H10" s="3" t="s">
        <v>3</v>
      </c>
      <c r="I10" s="3" t="s">
        <v>3</v>
      </c>
      <c r="J10" s="3"/>
      <c r="K10" s="4"/>
      <c r="M10" s="5" t="str">
        <f>B10</f>
        <v>Parking Paris</v>
      </c>
      <c r="N10" s="6">
        <f>IF(H10="x",$F10/COUNTIF($H10:$J10,"x"),0)</f>
        <v>0</v>
      </c>
      <c r="O10" s="6">
        <f t="shared" ref="N10:O51" si="3">IF(I10="x",$F10/COUNTIF($H10:$J10,"x"),0)</f>
        <v>0</v>
      </c>
      <c r="P10" s="6">
        <f t="shared" ref="P10:P51" si="4">IF(J10="x",$F10/COUNTIF($H10:$J10,"x"),0)</f>
        <v>0</v>
      </c>
      <c r="Q10" s="9"/>
    </row>
    <row r="11" spans="2:17" x14ac:dyDescent="0.25">
      <c r="B11" s="26" t="s">
        <v>23</v>
      </c>
      <c r="C11" s="26">
        <v>2275.36</v>
      </c>
      <c r="D11" s="27">
        <v>2275.36</v>
      </c>
      <c r="E11" s="28" t="s">
        <v>12</v>
      </c>
      <c r="F11" s="27">
        <f t="shared" si="2"/>
        <v>2275.36</v>
      </c>
      <c r="G11" s="29" t="s">
        <v>42</v>
      </c>
      <c r="H11" s="8" t="s">
        <v>3</v>
      </c>
      <c r="I11" s="8"/>
      <c r="J11" s="8"/>
      <c r="K11" s="9"/>
      <c r="M11" s="5" t="str">
        <f t="shared" ref="M11:M51" si="5">B11</f>
        <v>Avion MLN+G</v>
      </c>
      <c r="N11" s="6">
        <f t="shared" ref="N11:N51" si="6">IF(H11="x",$F11/COUNTIF($H11:$J11,"x"),0)</f>
        <v>2275.36</v>
      </c>
      <c r="O11" s="6">
        <f t="shared" si="3"/>
        <v>0</v>
      </c>
      <c r="P11" s="6">
        <f t="shared" si="4"/>
        <v>0</v>
      </c>
      <c r="Q11" s="9"/>
    </row>
    <row r="12" spans="2:17" x14ac:dyDescent="0.25">
      <c r="B12" s="26" t="s">
        <v>24</v>
      </c>
      <c r="C12" s="26">
        <v>2275.36</v>
      </c>
      <c r="D12" s="27">
        <v>2275.36</v>
      </c>
      <c r="E12" s="28" t="s">
        <v>12</v>
      </c>
      <c r="F12" s="27">
        <f t="shared" si="2"/>
        <v>2275.36</v>
      </c>
      <c r="G12" s="29" t="s">
        <v>43</v>
      </c>
      <c r="H12" s="8"/>
      <c r="I12" s="8" t="s">
        <v>3</v>
      </c>
      <c r="J12" s="8"/>
      <c r="K12" s="9"/>
      <c r="M12" s="5" t="str">
        <f t="shared" si="5"/>
        <v>Avion LN+R</v>
      </c>
      <c r="N12" s="6">
        <f t="shared" si="6"/>
        <v>0</v>
      </c>
      <c r="O12" s="6">
        <f t="shared" si="3"/>
        <v>2275.36</v>
      </c>
      <c r="P12" s="6">
        <f t="shared" si="4"/>
        <v>0</v>
      </c>
      <c r="Q12" s="9"/>
    </row>
    <row r="13" spans="2:17" x14ac:dyDescent="0.25">
      <c r="B13" s="26" t="s">
        <v>33</v>
      </c>
      <c r="C13" s="26">
        <v>826.17</v>
      </c>
      <c r="D13" s="27">
        <v>0</v>
      </c>
      <c r="E13" s="28" t="s">
        <v>26</v>
      </c>
      <c r="F13" s="27">
        <f t="shared" si="2"/>
        <v>0</v>
      </c>
      <c r="G13" s="29"/>
      <c r="H13" s="8" t="s">
        <v>3</v>
      </c>
      <c r="I13" s="8" t="s">
        <v>3</v>
      </c>
      <c r="J13" s="8"/>
      <c r="K13" s="9"/>
      <c r="M13" s="5" t="s">
        <v>33</v>
      </c>
      <c r="N13" s="6">
        <f t="shared" si="6"/>
        <v>0</v>
      </c>
      <c r="O13" s="6">
        <f t="shared" si="3"/>
        <v>0</v>
      </c>
      <c r="P13" s="6">
        <f t="shared" si="4"/>
        <v>0</v>
      </c>
      <c r="Q13" s="9"/>
    </row>
    <row r="14" spans="2:17" ht="27" customHeight="1" x14ac:dyDescent="0.25">
      <c r="B14" s="26" t="s">
        <v>39</v>
      </c>
      <c r="C14" s="26">
        <v>1326</v>
      </c>
      <c r="D14" s="27">
        <v>1326</v>
      </c>
      <c r="E14" s="28" t="s">
        <v>26</v>
      </c>
      <c r="F14" s="27">
        <f>IF(E14="$",D14*$D$5,D14)</f>
        <v>1079.0921700000001</v>
      </c>
      <c r="G14" s="29" t="s">
        <v>43</v>
      </c>
      <c r="H14" s="8" t="s">
        <v>3</v>
      </c>
      <c r="I14" s="8" t="s">
        <v>3</v>
      </c>
      <c r="J14" s="8"/>
      <c r="K14" s="9"/>
      <c r="M14" s="5" t="str">
        <f t="shared" si="5"/>
        <v>Helico resa</v>
      </c>
      <c r="N14" s="6">
        <f t="shared" si="3"/>
        <v>539.54608500000006</v>
      </c>
      <c r="O14" s="6">
        <f t="shared" si="3"/>
        <v>539.54608500000006</v>
      </c>
      <c r="P14" s="6">
        <f t="shared" si="4"/>
        <v>0</v>
      </c>
      <c r="Q14" s="9"/>
    </row>
    <row r="15" spans="2:17" x14ac:dyDescent="0.25">
      <c r="B15" s="26" t="s">
        <v>31</v>
      </c>
      <c r="C15" s="26">
        <v>611.52</v>
      </c>
      <c r="D15" s="27">
        <v>0</v>
      </c>
      <c r="E15" s="28" t="s">
        <v>26</v>
      </c>
      <c r="F15" s="27">
        <f t="shared" si="2"/>
        <v>0</v>
      </c>
      <c r="G15" s="29"/>
      <c r="H15" s="8" t="s">
        <v>3</v>
      </c>
      <c r="I15" s="8" t="s">
        <v>3</v>
      </c>
      <c r="J15" s="8"/>
      <c r="K15" s="9"/>
      <c r="M15" s="5" t="str">
        <f t="shared" ref="M15:M17" si="7">B15</f>
        <v>Hotel LA</v>
      </c>
      <c r="N15" s="6">
        <f t="shared" ref="N15:N21" si="8">IF(H15="x",$F15/COUNTIF($H15:$J15,"x"),0)</f>
        <v>0</v>
      </c>
      <c r="O15" s="6">
        <f t="shared" ref="O15:O17" si="9">IF(I15="x",$F15/COUNTIF($H15:$J15,"x"),0)</f>
        <v>0</v>
      </c>
      <c r="P15" s="6">
        <f t="shared" ref="P15:P17" si="10">IF(J15="x",$F15/COUNTIF($H15:$J15,"x"),0)</f>
        <v>0</v>
      </c>
      <c r="Q15" s="9"/>
    </row>
    <row r="16" spans="2:17" x14ac:dyDescent="0.25">
      <c r="B16" s="26" t="s">
        <v>36</v>
      </c>
      <c r="C16" s="26">
        <v>105.4</v>
      </c>
      <c r="D16" s="27">
        <v>105.4</v>
      </c>
      <c r="E16" s="28" t="s">
        <v>12</v>
      </c>
      <c r="F16" s="27">
        <f t="shared" si="2"/>
        <v>105.4</v>
      </c>
      <c r="G16" s="29" t="s">
        <v>42</v>
      </c>
      <c r="H16" s="8" t="s">
        <v>3</v>
      </c>
      <c r="I16" s="8"/>
      <c r="J16" s="8"/>
      <c r="K16" s="9"/>
      <c r="M16" s="5" t="str">
        <f t="shared" si="7"/>
        <v>Visite MGM MLN</v>
      </c>
      <c r="N16" s="6">
        <f t="shared" si="8"/>
        <v>105.4</v>
      </c>
      <c r="O16" s="6">
        <f t="shared" si="9"/>
        <v>0</v>
      </c>
      <c r="P16" s="6">
        <f t="shared" si="10"/>
        <v>0</v>
      </c>
      <c r="Q16" s="9"/>
    </row>
    <row r="17" spans="2:17" x14ac:dyDescent="0.25">
      <c r="B17" s="26" t="s">
        <v>37</v>
      </c>
      <c r="C17" s="26">
        <v>105.4</v>
      </c>
      <c r="D17" s="27">
        <v>105.4</v>
      </c>
      <c r="E17" s="28" t="s">
        <v>12</v>
      </c>
      <c r="F17" s="27">
        <f t="shared" si="2"/>
        <v>105.4</v>
      </c>
      <c r="G17" s="29" t="s">
        <v>43</v>
      </c>
      <c r="H17" s="8"/>
      <c r="I17" s="8" t="s">
        <v>3</v>
      </c>
      <c r="J17" s="8"/>
      <c r="K17" s="9"/>
      <c r="M17" s="5" t="str">
        <f t="shared" si="7"/>
        <v>Visite MGM LN</v>
      </c>
      <c r="N17" s="6">
        <f t="shared" si="8"/>
        <v>0</v>
      </c>
      <c r="O17" s="6">
        <f t="shared" si="9"/>
        <v>105.4</v>
      </c>
      <c r="P17" s="6">
        <f t="shared" si="10"/>
        <v>0</v>
      </c>
      <c r="Q17" s="9"/>
    </row>
    <row r="18" spans="2:17" x14ac:dyDescent="0.25">
      <c r="B18" s="26" t="s">
        <v>10</v>
      </c>
      <c r="C18" s="26">
        <v>258</v>
      </c>
      <c r="D18" s="27">
        <f>12.52*2</f>
        <v>25.04</v>
      </c>
      <c r="E18" s="28" t="s">
        <v>12</v>
      </c>
      <c r="F18" s="27">
        <f t="shared" si="2"/>
        <v>25.04</v>
      </c>
      <c r="G18" s="29" t="s">
        <v>42</v>
      </c>
      <c r="H18" s="8" t="s">
        <v>3</v>
      </c>
      <c r="I18" s="8" t="s">
        <v>3</v>
      </c>
      <c r="J18" s="8"/>
      <c r="K18" s="9" t="s">
        <v>27</v>
      </c>
      <c r="M18" s="5" t="str">
        <f t="shared" ref="M18" si="11">B18</f>
        <v>Hotel Vegas</v>
      </c>
      <c r="N18" s="6">
        <f t="shared" si="8"/>
        <v>12.52</v>
      </c>
      <c r="O18" s="6">
        <f t="shared" ref="O18" si="12">IF(I18="x",$F18/COUNTIF($H18:$J18,"x"),0)</f>
        <v>12.52</v>
      </c>
      <c r="P18" s="6">
        <f t="shared" ref="P18" si="13">IF(J18="x",$F18/COUNTIF($H18:$J18,"x"),0)</f>
        <v>0</v>
      </c>
      <c r="Q18" s="9"/>
    </row>
    <row r="19" spans="2:17" x14ac:dyDescent="0.25">
      <c r="B19" s="26" t="s">
        <v>29</v>
      </c>
      <c r="C19" s="26">
        <v>163.71</v>
      </c>
      <c r="D19" s="27"/>
      <c r="E19" s="28" t="s">
        <v>26</v>
      </c>
      <c r="F19" s="27">
        <f t="shared" si="2"/>
        <v>0</v>
      </c>
      <c r="G19" s="29"/>
      <c r="H19" s="8"/>
      <c r="I19" s="8"/>
      <c r="J19" s="8"/>
      <c r="K19" s="9"/>
      <c r="M19" s="5" t="str">
        <f t="shared" si="5"/>
        <v>Hotel Death Valley</v>
      </c>
      <c r="N19" s="6">
        <f t="shared" si="8"/>
        <v>0</v>
      </c>
      <c r="O19" s="6">
        <f t="shared" si="3"/>
        <v>0</v>
      </c>
      <c r="P19" s="6">
        <f t="shared" si="4"/>
        <v>0</v>
      </c>
      <c r="Q19" s="9"/>
    </row>
    <row r="20" spans="2:17" ht="21.95" customHeight="1" x14ac:dyDescent="0.25">
      <c r="B20" s="26" t="s">
        <v>38</v>
      </c>
      <c r="C20" s="26">
        <v>390.88</v>
      </c>
      <c r="D20" s="27">
        <v>0</v>
      </c>
      <c r="E20" s="28" t="s">
        <v>26</v>
      </c>
      <c r="F20" s="27">
        <f t="shared" si="2"/>
        <v>0</v>
      </c>
      <c r="G20" s="29"/>
      <c r="H20" s="8" t="s">
        <v>3</v>
      </c>
      <c r="I20" s="8" t="s">
        <v>3</v>
      </c>
      <c r="J20" s="8"/>
      <c r="K20" s="9"/>
      <c r="M20" s="5" t="str">
        <f t="shared" si="5"/>
        <v>Hotel June Lake Entrée Parc Yosemite</v>
      </c>
      <c r="N20" s="6">
        <f t="shared" si="8"/>
        <v>0</v>
      </c>
      <c r="O20" s="6">
        <f t="shared" si="3"/>
        <v>0</v>
      </c>
      <c r="P20" s="6">
        <f t="shared" si="4"/>
        <v>0</v>
      </c>
      <c r="Q20" s="9"/>
    </row>
    <row r="21" spans="2:17" x14ac:dyDescent="0.25">
      <c r="B21" s="26" t="s">
        <v>25</v>
      </c>
      <c r="C21" s="26">
        <v>393.81</v>
      </c>
      <c r="D21" s="27">
        <v>393.81</v>
      </c>
      <c r="E21" s="28" t="s">
        <v>26</v>
      </c>
      <c r="F21" s="27">
        <f t="shared" si="2"/>
        <v>320.48060895000003</v>
      </c>
      <c r="G21" s="29" t="s">
        <v>42</v>
      </c>
      <c r="H21" s="8" t="s">
        <v>3</v>
      </c>
      <c r="I21" s="8" t="s">
        <v>3</v>
      </c>
      <c r="J21" s="8"/>
      <c r="K21" s="9"/>
      <c r="M21" s="5" t="str">
        <f t="shared" ref="M21" si="14">B21</f>
        <v>Hotel Yosemite</v>
      </c>
      <c r="N21" s="6">
        <f t="shared" si="8"/>
        <v>160.24030447500002</v>
      </c>
      <c r="O21" s="6">
        <f t="shared" ref="O21" si="15">IF(I21="x",$F21/COUNTIF($H21:$J21,"x"),0)</f>
        <v>160.24030447500002</v>
      </c>
      <c r="P21" s="6">
        <f t="shared" si="4"/>
        <v>0</v>
      </c>
      <c r="Q21" s="9"/>
    </row>
    <row r="22" spans="2:17" x14ac:dyDescent="0.25">
      <c r="B22" s="26" t="s">
        <v>30</v>
      </c>
      <c r="C22" s="26">
        <v>817.67</v>
      </c>
      <c r="D22" s="27">
        <v>0</v>
      </c>
      <c r="E22" s="28" t="s">
        <v>26</v>
      </c>
      <c r="F22" s="27">
        <f t="shared" si="2"/>
        <v>0</v>
      </c>
      <c r="G22" s="29"/>
      <c r="H22" s="8" t="s">
        <v>3</v>
      </c>
      <c r="I22" s="8" t="s">
        <v>3</v>
      </c>
      <c r="J22" s="8"/>
      <c r="K22" s="9"/>
      <c r="M22" s="5" t="str">
        <f t="shared" si="5"/>
        <v>Hotel Sonoma</v>
      </c>
      <c r="N22" s="6">
        <f t="shared" si="6"/>
        <v>0</v>
      </c>
      <c r="O22" s="6">
        <f t="shared" si="3"/>
        <v>0</v>
      </c>
      <c r="P22" s="6">
        <f t="shared" si="4"/>
        <v>0</v>
      </c>
      <c r="Q22" s="9"/>
    </row>
    <row r="23" spans="2:17" x14ac:dyDescent="0.25">
      <c r="B23" s="26" t="s">
        <v>32</v>
      </c>
      <c r="C23" s="26">
        <v>1264.54</v>
      </c>
      <c r="D23" s="27">
        <v>0</v>
      </c>
      <c r="E23" s="28" t="s">
        <v>12</v>
      </c>
      <c r="F23" s="27">
        <f t="shared" si="2"/>
        <v>0</v>
      </c>
      <c r="G23" s="29"/>
      <c r="H23" s="8" t="s">
        <v>3</v>
      </c>
      <c r="I23" s="8" t="s">
        <v>3</v>
      </c>
      <c r="J23" s="8"/>
      <c r="K23" s="9"/>
      <c r="M23" s="5" t="str">
        <f t="shared" si="5"/>
        <v>Hotel SF</v>
      </c>
      <c r="N23" s="6">
        <f t="shared" si="6"/>
        <v>0</v>
      </c>
      <c r="O23" s="6">
        <f t="shared" si="3"/>
        <v>0</v>
      </c>
      <c r="P23" s="6">
        <f t="shared" si="4"/>
        <v>0</v>
      </c>
      <c r="Q23" s="9"/>
    </row>
    <row r="24" spans="2:17" ht="25.5" x14ac:dyDescent="0.25">
      <c r="B24" s="26" t="s">
        <v>34</v>
      </c>
      <c r="C24" s="26">
        <v>90</v>
      </c>
      <c r="D24" s="27">
        <v>90</v>
      </c>
      <c r="E24" s="28"/>
      <c r="F24" s="27">
        <f t="shared" si="2"/>
        <v>90</v>
      </c>
      <c r="G24" s="29" t="s">
        <v>42</v>
      </c>
      <c r="H24" s="8" t="s">
        <v>3</v>
      </c>
      <c r="I24" s="8" t="s">
        <v>21</v>
      </c>
      <c r="J24" s="8"/>
      <c r="K24" s="9"/>
      <c r="M24" s="5" t="str">
        <f t="shared" si="5"/>
        <v>visite en francais MLN</v>
      </c>
      <c r="N24" s="6">
        <f t="shared" si="6"/>
        <v>90</v>
      </c>
      <c r="O24" s="6">
        <f t="shared" si="3"/>
        <v>0</v>
      </c>
      <c r="P24" s="6">
        <f t="shared" si="4"/>
        <v>0</v>
      </c>
      <c r="Q24" s="9"/>
    </row>
    <row r="25" spans="2:17" ht="25.5" x14ac:dyDescent="0.25">
      <c r="B25" s="26" t="s">
        <v>35</v>
      </c>
      <c r="C25" s="26">
        <v>90</v>
      </c>
      <c r="D25" s="27">
        <v>90</v>
      </c>
      <c r="E25" s="28"/>
      <c r="F25" s="27">
        <f t="shared" si="2"/>
        <v>90</v>
      </c>
      <c r="G25" s="29" t="s">
        <v>43</v>
      </c>
      <c r="H25" s="8"/>
      <c r="I25" s="8" t="s">
        <v>3</v>
      </c>
      <c r="J25" s="8"/>
      <c r="K25" s="9"/>
      <c r="M25" s="5" t="str">
        <f t="shared" si="5"/>
        <v>visite en francais LN</v>
      </c>
      <c r="N25" s="6">
        <f t="shared" si="6"/>
        <v>0</v>
      </c>
      <c r="O25" s="6">
        <f t="shared" si="3"/>
        <v>90</v>
      </c>
      <c r="P25" s="6">
        <f t="shared" si="4"/>
        <v>0</v>
      </c>
      <c r="Q25" s="9"/>
    </row>
    <row r="26" spans="2:17" x14ac:dyDescent="0.25">
      <c r="B26" s="5"/>
      <c r="C26" s="5"/>
      <c r="D26" s="6"/>
      <c r="E26" s="23"/>
      <c r="F26" s="36">
        <f t="shared" si="2"/>
        <v>0</v>
      </c>
      <c r="G26" s="7"/>
      <c r="H26" s="8"/>
      <c r="I26" s="8"/>
      <c r="J26" s="8"/>
      <c r="K26" s="9"/>
      <c r="M26" s="5">
        <f t="shared" si="5"/>
        <v>0</v>
      </c>
      <c r="N26" s="6">
        <f t="shared" si="6"/>
        <v>0</v>
      </c>
      <c r="O26" s="6">
        <f t="shared" si="3"/>
        <v>0</v>
      </c>
      <c r="P26" s="6">
        <f t="shared" si="4"/>
        <v>0</v>
      </c>
      <c r="Q26" s="9"/>
    </row>
    <row r="27" spans="2:17" x14ac:dyDescent="0.25">
      <c r="B27" s="5"/>
      <c r="C27" s="5"/>
      <c r="D27" s="6"/>
      <c r="E27" s="23"/>
      <c r="F27" s="36">
        <f t="shared" si="2"/>
        <v>0</v>
      </c>
      <c r="G27" s="7"/>
      <c r="H27" s="8"/>
      <c r="I27" s="8"/>
      <c r="J27" s="8"/>
      <c r="K27" s="9"/>
      <c r="M27" s="5">
        <f t="shared" si="5"/>
        <v>0</v>
      </c>
      <c r="N27" s="6">
        <f t="shared" si="6"/>
        <v>0</v>
      </c>
      <c r="O27" s="6">
        <f t="shared" si="3"/>
        <v>0</v>
      </c>
      <c r="P27" s="6">
        <f t="shared" si="4"/>
        <v>0</v>
      </c>
      <c r="Q27" s="9"/>
    </row>
    <row r="28" spans="2:17" x14ac:dyDescent="0.25">
      <c r="B28" s="5"/>
      <c r="C28" s="5"/>
      <c r="D28" s="6"/>
      <c r="E28" s="23"/>
      <c r="F28" s="36">
        <f t="shared" si="2"/>
        <v>0</v>
      </c>
      <c r="G28" s="7"/>
      <c r="H28" s="8"/>
      <c r="I28" s="8"/>
      <c r="J28" s="8"/>
      <c r="K28" s="9"/>
      <c r="M28" s="5">
        <f t="shared" si="5"/>
        <v>0</v>
      </c>
      <c r="N28" s="6">
        <f t="shared" si="6"/>
        <v>0</v>
      </c>
      <c r="O28" s="6">
        <f t="shared" si="3"/>
        <v>0</v>
      </c>
      <c r="P28" s="6">
        <f t="shared" si="4"/>
        <v>0</v>
      </c>
      <c r="Q28" s="9"/>
    </row>
    <row r="29" spans="2:17" x14ac:dyDescent="0.25">
      <c r="B29" s="5"/>
      <c r="C29" s="5"/>
      <c r="D29" s="6"/>
      <c r="E29" s="23"/>
      <c r="F29" s="36">
        <f t="shared" si="2"/>
        <v>0</v>
      </c>
      <c r="G29" s="7"/>
      <c r="H29" s="8"/>
      <c r="I29" s="8"/>
      <c r="J29" s="8"/>
      <c r="K29" s="9"/>
      <c r="M29" s="5">
        <f t="shared" si="5"/>
        <v>0</v>
      </c>
      <c r="N29" s="6">
        <f t="shared" si="6"/>
        <v>0</v>
      </c>
      <c r="O29" s="6">
        <f t="shared" si="3"/>
        <v>0</v>
      </c>
      <c r="P29" s="6">
        <f t="shared" si="4"/>
        <v>0</v>
      </c>
      <c r="Q29" s="9"/>
    </row>
    <row r="30" spans="2:17" x14ac:dyDescent="0.25">
      <c r="B30" s="5"/>
      <c r="C30" s="5"/>
      <c r="D30" s="6"/>
      <c r="E30" s="23"/>
      <c r="F30" s="36">
        <f t="shared" si="2"/>
        <v>0</v>
      </c>
      <c r="G30" s="7"/>
      <c r="H30" s="8"/>
      <c r="I30" s="8"/>
      <c r="J30" s="8"/>
      <c r="K30" s="9"/>
      <c r="M30" s="5">
        <f t="shared" si="5"/>
        <v>0</v>
      </c>
      <c r="N30" s="6">
        <f t="shared" si="6"/>
        <v>0</v>
      </c>
      <c r="O30" s="6">
        <f t="shared" si="3"/>
        <v>0</v>
      </c>
      <c r="P30" s="6">
        <f t="shared" si="4"/>
        <v>0</v>
      </c>
      <c r="Q30" s="9"/>
    </row>
    <row r="31" spans="2:17" x14ac:dyDescent="0.25">
      <c r="B31" s="5"/>
      <c r="C31" s="5"/>
      <c r="D31" s="6"/>
      <c r="E31" s="23"/>
      <c r="F31" s="36">
        <f t="shared" si="2"/>
        <v>0</v>
      </c>
      <c r="G31" s="7"/>
      <c r="H31" s="8"/>
      <c r="I31" s="8"/>
      <c r="J31" s="8"/>
      <c r="K31" s="9"/>
      <c r="M31" s="5">
        <f t="shared" si="5"/>
        <v>0</v>
      </c>
      <c r="N31" s="6">
        <f t="shared" si="6"/>
        <v>0</v>
      </c>
      <c r="O31" s="6">
        <f t="shared" si="3"/>
        <v>0</v>
      </c>
      <c r="P31" s="6">
        <f t="shared" si="4"/>
        <v>0</v>
      </c>
      <c r="Q31" s="9"/>
    </row>
    <row r="32" spans="2:17" x14ac:dyDescent="0.25">
      <c r="B32" s="5"/>
      <c r="C32" s="5"/>
      <c r="D32" s="6"/>
      <c r="E32" s="23"/>
      <c r="F32" s="36">
        <f t="shared" si="2"/>
        <v>0</v>
      </c>
      <c r="G32" s="7"/>
      <c r="H32" s="8"/>
      <c r="I32" s="8"/>
      <c r="J32" s="8"/>
      <c r="K32" s="9"/>
      <c r="M32" s="5">
        <f t="shared" si="5"/>
        <v>0</v>
      </c>
      <c r="N32" s="6">
        <f t="shared" si="6"/>
        <v>0</v>
      </c>
      <c r="O32" s="6">
        <f t="shared" si="3"/>
        <v>0</v>
      </c>
      <c r="P32" s="6">
        <f t="shared" si="4"/>
        <v>0</v>
      </c>
      <c r="Q32" s="9"/>
    </row>
    <row r="33" spans="2:17" ht="15.95" customHeight="1" x14ac:dyDescent="0.25">
      <c r="B33" s="5"/>
      <c r="C33" s="5"/>
      <c r="D33" s="6"/>
      <c r="E33" s="23"/>
      <c r="F33" s="36">
        <f t="shared" si="2"/>
        <v>0</v>
      </c>
      <c r="G33" s="7"/>
      <c r="H33" s="8"/>
      <c r="I33" s="8"/>
      <c r="J33" s="8"/>
      <c r="K33" s="9"/>
      <c r="M33" s="5">
        <f t="shared" si="5"/>
        <v>0</v>
      </c>
      <c r="N33" s="6">
        <f t="shared" si="6"/>
        <v>0</v>
      </c>
      <c r="O33" s="6">
        <f t="shared" si="3"/>
        <v>0</v>
      </c>
      <c r="P33" s="6">
        <f t="shared" si="4"/>
        <v>0</v>
      </c>
      <c r="Q33" s="9"/>
    </row>
    <row r="34" spans="2:17" x14ac:dyDescent="0.25">
      <c r="B34" s="5"/>
      <c r="C34" s="5"/>
      <c r="D34" s="6"/>
      <c r="E34" s="23"/>
      <c r="F34" s="36">
        <f t="shared" si="2"/>
        <v>0</v>
      </c>
      <c r="G34" s="7"/>
      <c r="H34" s="8"/>
      <c r="I34" s="8"/>
      <c r="J34" s="8"/>
      <c r="K34" s="9"/>
      <c r="M34" s="5">
        <f t="shared" si="5"/>
        <v>0</v>
      </c>
      <c r="N34" s="6">
        <f t="shared" si="6"/>
        <v>0</v>
      </c>
      <c r="O34" s="6">
        <f t="shared" si="3"/>
        <v>0</v>
      </c>
      <c r="P34" s="6">
        <f t="shared" si="4"/>
        <v>0</v>
      </c>
      <c r="Q34" s="9"/>
    </row>
    <row r="35" spans="2:17" x14ac:dyDescent="0.25">
      <c r="B35" s="5"/>
      <c r="C35" s="5"/>
      <c r="D35" s="6"/>
      <c r="E35" s="23"/>
      <c r="F35" s="36">
        <f t="shared" si="2"/>
        <v>0</v>
      </c>
      <c r="G35" s="7"/>
      <c r="H35" s="8"/>
      <c r="I35" s="8"/>
      <c r="J35" s="8"/>
      <c r="K35" s="9"/>
      <c r="M35" s="5">
        <f t="shared" si="5"/>
        <v>0</v>
      </c>
      <c r="N35" s="6">
        <f t="shared" si="6"/>
        <v>0</v>
      </c>
      <c r="O35" s="6">
        <f t="shared" si="3"/>
        <v>0</v>
      </c>
      <c r="P35" s="6">
        <f t="shared" si="4"/>
        <v>0</v>
      </c>
      <c r="Q35" s="9"/>
    </row>
    <row r="36" spans="2:17" x14ac:dyDescent="0.25">
      <c r="B36" s="5"/>
      <c r="C36" s="5"/>
      <c r="D36" s="6"/>
      <c r="E36" s="23"/>
      <c r="F36" s="36">
        <f t="shared" si="2"/>
        <v>0</v>
      </c>
      <c r="G36" s="7"/>
      <c r="H36" s="8"/>
      <c r="I36" s="8"/>
      <c r="J36" s="8"/>
      <c r="K36" s="9"/>
      <c r="M36" s="5">
        <f t="shared" si="5"/>
        <v>0</v>
      </c>
      <c r="N36" s="6">
        <f t="shared" si="6"/>
        <v>0</v>
      </c>
      <c r="O36" s="6">
        <f t="shared" si="3"/>
        <v>0</v>
      </c>
      <c r="P36" s="6">
        <f t="shared" si="4"/>
        <v>0</v>
      </c>
      <c r="Q36" s="9"/>
    </row>
    <row r="37" spans="2:17" x14ac:dyDescent="0.25">
      <c r="B37" s="5"/>
      <c r="C37" s="5"/>
      <c r="D37" s="6"/>
      <c r="E37" s="23"/>
      <c r="F37" s="36">
        <f t="shared" si="2"/>
        <v>0</v>
      </c>
      <c r="G37" s="7"/>
      <c r="H37" s="8"/>
      <c r="I37" s="8"/>
      <c r="J37" s="8"/>
      <c r="K37" s="9"/>
      <c r="M37" s="5">
        <f t="shared" si="5"/>
        <v>0</v>
      </c>
      <c r="N37" s="6">
        <f t="shared" si="6"/>
        <v>0</v>
      </c>
      <c r="O37" s="6">
        <f t="shared" si="3"/>
        <v>0</v>
      </c>
      <c r="P37" s="6">
        <f t="shared" si="4"/>
        <v>0</v>
      </c>
      <c r="Q37" s="9"/>
    </row>
    <row r="38" spans="2:17" x14ac:dyDescent="0.25">
      <c r="B38" s="5"/>
      <c r="C38" s="5"/>
      <c r="D38" s="6"/>
      <c r="E38" s="23"/>
      <c r="F38" s="36">
        <f t="shared" si="2"/>
        <v>0</v>
      </c>
      <c r="G38" s="7"/>
      <c r="H38" s="8"/>
      <c r="I38" s="8"/>
      <c r="J38" s="8"/>
      <c r="K38" s="9"/>
      <c r="M38" s="5">
        <f t="shared" si="5"/>
        <v>0</v>
      </c>
      <c r="N38" s="6">
        <f t="shared" si="6"/>
        <v>0</v>
      </c>
      <c r="O38" s="6">
        <f t="shared" si="3"/>
        <v>0</v>
      </c>
      <c r="P38" s="6">
        <f t="shared" si="4"/>
        <v>0</v>
      </c>
      <c r="Q38" s="9"/>
    </row>
    <row r="39" spans="2:17" x14ac:dyDescent="0.25">
      <c r="B39" s="5"/>
      <c r="C39" s="5"/>
      <c r="D39" s="6"/>
      <c r="E39" s="23"/>
      <c r="F39" s="36">
        <f t="shared" si="2"/>
        <v>0</v>
      </c>
      <c r="G39" s="7"/>
      <c r="H39" s="8"/>
      <c r="I39" s="8"/>
      <c r="J39" s="8"/>
      <c r="K39" s="9"/>
      <c r="M39" s="5">
        <f t="shared" si="5"/>
        <v>0</v>
      </c>
      <c r="N39" s="6">
        <f t="shared" si="6"/>
        <v>0</v>
      </c>
      <c r="O39" s="6">
        <f t="shared" si="3"/>
        <v>0</v>
      </c>
      <c r="P39" s="6">
        <f t="shared" si="4"/>
        <v>0</v>
      </c>
      <c r="Q39" s="9"/>
    </row>
    <row r="40" spans="2:17" x14ac:dyDescent="0.25">
      <c r="B40" s="5"/>
      <c r="C40" s="5"/>
      <c r="D40" s="6"/>
      <c r="E40" s="23"/>
      <c r="F40" s="36">
        <f t="shared" si="2"/>
        <v>0</v>
      </c>
      <c r="G40" s="7"/>
      <c r="H40" s="8"/>
      <c r="I40" s="8"/>
      <c r="J40" s="8"/>
      <c r="K40" s="9"/>
      <c r="M40" s="5">
        <f t="shared" si="5"/>
        <v>0</v>
      </c>
      <c r="N40" s="6">
        <f t="shared" si="6"/>
        <v>0</v>
      </c>
      <c r="O40" s="6">
        <f t="shared" si="3"/>
        <v>0</v>
      </c>
      <c r="P40" s="6">
        <f t="shared" si="4"/>
        <v>0</v>
      </c>
      <c r="Q40" s="9"/>
    </row>
    <row r="41" spans="2:17" x14ac:dyDescent="0.25">
      <c r="B41" s="5"/>
      <c r="C41" s="5"/>
      <c r="D41" s="6"/>
      <c r="E41" s="23"/>
      <c r="F41" s="36">
        <f t="shared" si="2"/>
        <v>0</v>
      </c>
      <c r="G41" s="7"/>
      <c r="H41" s="8"/>
      <c r="I41" s="8"/>
      <c r="J41" s="8"/>
      <c r="K41" s="9"/>
      <c r="M41" s="5">
        <f t="shared" si="5"/>
        <v>0</v>
      </c>
      <c r="N41" s="6">
        <f t="shared" si="6"/>
        <v>0</v>
      </c>
      <c r="O41" s="6">
        <f t="shared" si="3"/>
        <v>0</v>
      </c>
      <c r="P41" s="6">
        <f t="shared" si="4"/>
        <v>0</v>
      </c>
      <c r="Q41" s="9"/>
    </row>
    <row r="42" spans="2:17" x14ac:dyDescent="0.25">
      <c r="B42" s="5"/>
      <c r="C42" s="5"/>
      <c r="D42" s="6"/>
      <c r="E42" s="23"/>
      <c r="F42" s="36">
        <f t="shared" si="2"/>
        <v>0</v>
      </c>
      <c r="G42" s="7"/>
      <c r="H42" s="8"/>
      <c r="I42" s="8"/>
      <c r="J42" s="8"/>
      <c r="K42" s="9"/>
      <c r="M42" s="5">
        <f t="shared" si="5"/>
        <v>0</v>
      </c>
      <c r="N42" s="6">
        <f t="shared" si="6"/>
        <v>0</v>
      </c>
      <c r="O42" s="6">
        <f t="shared" si="3"/>
        <v>0</v>
      </c>
      <c r="P42" s="6">
        <f t="shared" si="4"/>
        <v>0</v>
      </c>
      <c r="Q42" s="9"/>
    </row>
    <row r="43" spans="2:17" x14ac:dyDescent="0.25">
      <c r="B43" s="5"/>
      <c r="C43" s="5"/>
      <c r="D43" s="6"/>
      <c r="E43" s="23"/>
      <c r="F43" s="36">
        <f t="shared" si="2"/>
        <v>0</v>
      </c>
      <c r="G43" s="7"/>
      <c r="H43" s="8"/>
      <c r="I43" s="8"/>
      <c r="J43" s="8"/>
      <c r="K43" s="9"/>
      <c r="M43" s="5">
        <f t="shared" si="5"/>
        <v>0</v>
      </c>
      <c r="N43" s="6">
        <f t="shared" si="6"/>
        <v>0</v>
      </c>
      <c r="O43" s="6">
        <f t="shared" si="3"/>
        <v>0</v>
      </c>
      <c r="P43" s="6">
        <f t="shared" si="4"/>
        <v>0</v>
      </c>
      <c r="Q43" s="9"/>
    </row>
    <row r="44" spans="2:17" x14ac:dyDescent="0.25">
      <c r="B44" s="5"/>
      <c r="C44" s="5"/>
      <c r="D44" s="6"/>
      <c r="E44" s="23"/>
      <c r="F44" s="36">
        <f t="shared" si="2"/>
        <v>0</v>
      </c>
      <c r="G44" s="7"/>
      <c r="H44" s="8"/>
      <c r="I44" s="8"/>
      <c r="J44" s="8"/>
      <c r="K44" s="9"/>
      <c r="M44" s="5">
        <f t="shared" si="5"/>
        <v>0</v>
      </c>
      <c r="N44" s="6">
        <f t="shared" si="6"/>
        <v>0</v>
      </c>
      <c r="O44" s="6">
        <f t="shared" si="3"/>
        <v>0</v>
      </c>
      <c r="P44" s="6">
        <f t="shared" si="4"/>
        <v>0</v>
      </c>
      <c r="Q44" s="9"/>
    </row>
    <row r="45" spans="2:17" x14ac:dyDescent="0.25">
      <c r="B45" s="5"/>
      <c r="C45" s="5"/>
      <c r="D45" s="6"/>
      <c r="E45" s="23"/>
      <c r="F45" s="36">
        <f t="shared" si="2"/>
        <v>0</v>
      </c>
      <c r="G45" s="7"/>
      <c r="H45" s="8"/>
      <c r="I45" s="8"/>
      <c r="J45" s="8"/>
      <c r="K45" s="9"/>
      <c r="M45" s="5">
        <f t="shared" si="5"/>
        <v>0</v>
      </c>
      <c r="N45" s="6">
        <f t="shared" si="6"/>
        <v>0</v>
      </c>
      <c r="O45" s="6">
        <f t="shared" si="3"/>
        <v>0</v>
      </c>
      <c r="P45" s="6">
        <f t="shared" si="4"/>
        <v>0</v>
      </c>
      <c r="Q45" s="9"/>
    </row>
    <row r="46" spans="2:17" x14ac:dyDescent="0.25">
      <c r="B46" s="5"/>
      <c r="C46" s="5"/>
      <c r="D46" s="6"/>
      <c r="E46" s="23"/>
      <c r="F46" s="36">
        <f t="shared" si="2"/>
        <v>0</v>
      </c>
      <c r="G46" s="7"/>
      <c r="H46" s="8"/>
      <c r="I46" s="8"/>
      <c r="J46" s="8"/>
      <c r="K46" s="9"/>
      <c r="M46" s="5">
        <f t="shared" si="5"/>
        <v>0</v>
      </c>
      <c r="N46" s="6">
        <f t="shared" si="6"/>
        <v>0</v>
      </c>
      <c r="O46" s="6">
        <f t="shared" si="3"/>
        <v>0</v>
      </c>
      <c r="P46" s="6">
        <f t="shared" si="4"/>
        <v>0</v>
      </c>
      <c r="Q46" s="9"/>
    </row>
    <row r="47" spans="2:17" x14ac:dyDescent="0.25">
      <c r="B47" s="5"/>
      <c r="C47" s="5"/>
      <c r="D47" s="6"/>
      <c r="E47" s="23"/>
      <c r="F47" s="36">
        <f t="shared" si="2"/>
        <v>0</v>
      </c>
      <c r="G47" s="7"/>
      <c r="H47" s="8"/>
      <c r="I47" s="8"/>
      <c r="J47" s="8"/>
      <c r="K47" s="9"/>
      <c r="M47" s="5">
        <f t="shared" si="5"/>
        <v>0</v>
      </c>
      <c r="N47" s="6">
        <f t="shared" si="6"/>
        <v>0</v>
      </c>
      <c r="O47" s="6">
        <f t="shared" si="3"/>
        <v>0</v>
      </c>
      <c r="P47" s="6">
        <f t="shared" si="4"/>
        <v>0</v>
      </c>
      <c r="Q47" s="9"/>
    </row>
    <row r="48" spans="2:17" x14ac:dyDescent="0.25">
      <c r="B48" s="5"/>
      <c r="C48" s="5"/>
      <c r="D48" s="6"/>
      <c r="E48" s="23"/>
      <c r="F48" s="36">
        <f t="shared" si="2"/>
        <v>0</v>
      </c>
      <c r="G48" s="7"/>
      <c r="H48" s="8"/>
      <c r="I48" s="8"/>
      <c r="J48" s="8"/>
      <c r="K48" s="9"/>
      <c r="M48" s="5">
        <f t="shared" si="5"/>
        <v>0</v>
      </c>
      <c r="N48" s="6">
        <f t="shared" si="6"/>
        <v>0</v>
      </c>
      <c r="O48" s="6">
        <f t="shared" si="3"/>
        <v>0</v>
      </c>
      <c r="P48" s="6">
        <f t="shared" si="4"/>
        <v>0</v>
      </c>
      <c r="Q48" s="9"/>
    </row>
    <row r="49" spans="2:17" x14ac:dyDescent="0.25">
      <c r="B49" s="5"/>
      <c r="C49" s="5"/>
      <c r="D49" s="6"/>
      <c r="E49" s="23"/>
      <c r="F49" s="36">
        <f t="shared" si="2"/>
        <v>0</v>
      </c>
      <c r="G49" s="7"/>
      <c r="H49" s="8"/>
      <c r="I49" s="8"/>
      <c r="J49" s="8"/>
      <c r="K49" s="9"/>
      <c r="M49" s="5">
        <f t="shared" si="5"/>
        <v>0</v>
      </c>
      <c r="N49" s="6">
        <f t="shared" si="6"/>
        <v>0</v>
      </c>
      <c r="O49" s="6">
        <f t="shared" si="3"/>
        <v>0</v>
      </c>
      <c r="P49" s="6">
        <f t="shared" si="4"/>
        <v>0</v>
      </c>
      <c r="Q49" s="9"/>
    </row>
    <row r="50" spans="2:17" x14ac:dyDescent="0.25">
      <c r="B50" s="5"/>
      <c r="C50" s="5"/>
      <c r="D50" s="6"/>
      <c r="E50" s="23"/>
      <c r="F50" s="36">
        <f t="shared" si="2"/>
        <v>0</v>
      </c>
      <c r="G50" s="7"/>
      <c r="H50" s="8"/>
      <c r="I50" s="8"/>
      <c r="J50" s="8"/>
      <c r="K50" s="9"/>
      <c r="M50" s="5">
        <f t="shared" si="5"/>
        <v>0</v>
      </c>
      <c r="N50" s="6">
        <f t="shared" si="6"/>
        <v>0</v>
      </c>
      <c r="O50" s="6">
        <f t="shared" si="3"/>
        <v>0</v>
      </c>
      <c r="P50" s="6">
        <f t="shared" si="4"/>
        <v>0</v>
      </c>
      <c r="Q50" s="9"/>
    </row>
    <row r="51" spans="2:17" x14ac:dyDescent="0.25">
      <c r="B51" s="5"/>
      <c r="C51" s="5"/>
      <c r="D51" s="6"/>
      <c r="E51" s="23"/>
      <c r="F51" s="36">
        <f t="shared" si="2"/>
        <v>0</v>
      </c>
      <c r="G51" s="7"/>
      <c r="H51" s="8"/>
      <c r="I51" s="8"/>
      <c r="J51" s="8"/>
      <c r="K51" s="9"/>
      <c r="M51" s="5">
        <f t="shared" si="5"/>
        <v>0</v>
      </c>
      <c r="N51" s="6">
        <f t="shared" si="6"/>
        <v>0</v>
      </c>
      <c r="O51" s="6">
        <f t="shared" si="3"/>
        <v>0</v>
      </c>
      <c r="P51" s="6">
        <f t="shared" si="4"/>
        <v>0</v>
      </c>
      <c r="Q51" s="9"/>
    </row>
    <row r="52" spans="2:17" x14ac:dyDescent="0.25"/>
    <row r="53" spans="2:17" x14ac:dyDescent="0.25">
      <c r="C53" s="1">
        <f>SUM(C10:C51)</f>
        <v>11101.82</v>
      </c>
    </row>
    <row r="54" spans="2:17" x14ac:dyDescent="0.25"/>
    <row r="55" spans="2:17" x14ac:dyDescent="0.25"/>
    <row r="56" spans="2:17" x14ac:dyDescent="0.25"/>
    <row r="57" spans="2:17" x14ac:dyDescent="0.25"/>
    <row r="58" spans="2:17" x14ac:dyDescent="0.25"/>
    <row r="59" spans="2:17" x14ac:dyDescent="0.25"/>
    <row r="60" spans="2:17" x14ac:dyDescent="0.25"/>
    <row r="61" spans="2:17" x14ac:dyDescent="0.25"/>
    <row r="62" spans="2:17" x14ac:dyDescent="0.25"/>
    <row r="63" spans="2:17" x14ac:dyDescent="0.25"/>
    <row r="64" spans="2:17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</sheetData>
  <mergeCells count="3">
    <mergeCell ref="H7:J7"/>
    <mergeCell ref="B2:Q2"/>
    <mergeCell ref="B4:D4"/>
  </mergeCells>
  <conditionalFormatting sqref="N7:P7">
    <cfRule type="cellIs" dxfId="1" priority="2" stopIfTrue="1" operator="notEqual">
      <formula>""</formula>
    </cfRule>
  </conditionalFormatting>
  <conditionalFormatting sqref="N8:P9">
    <cfRule type="cellIs" dxfId="0" priority="3" stopIfTrue="1" operator="notEqual">
      <formula>""</formula>
    </cfRule>
  </conditionalFormatting>
  <dataValidations count="1">
    <dataValidation type="list" allowBlank="1" showInputMessage="1" showErrorMessage="1" sqref="E10:E51">
      <formula1>"€,$"</formula1>
    </dataValidation>
  </dataValidations>
  <pageMargins left="0.7" right="0.7" top="0.75" bottom="0.75" header="0.3" footer="0.3"/>
  <pageSetup paperSize="9" scale="33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Comptes</vt:lpstr>
      <vt:lpstr>Feuil1</vt:lpstr>
      <vt:lpstr>Comptes!Print_Area</vt:lpstr>
    </vt:vector>
  </TitlesOfParts>
  <Company>CTIE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 Lotterie</dc:creator>
  <cp:lastModifiedBy>h2so4</cp:lastModifiedBy>
  <cp:lastPrinted>2018-12-08T16:25:58Z</cp:lastPrinted>
  <dcterms:created xsi:type="dcterms:W3CDTF">2018-01-05T09:09:57Z</dcterms:created>
  <dcterms:modified xsi:type="dcterms:W3CDTF">2019-02-06T18:12:10Z</dcterms:modified>
</cp:coreProperties>
</file>