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81EE1D3-8106-4D59-B1A7-0237DAACAF62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Base" sheetId="1" r:id="rId1"/>
    <sheet name="Rencontres" sheetId="9" r:id="rId2"/>
    <sheet name="Equipes" sheetId="3" r:id="rId3"/>
    <sheet name="Archives" sheetId="2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R18" i="3" l="1"/>
  <c r="AS18" i="3"/>
  <c r="AT18" i="3"/>
  <c r="AU18" i="3"/>
  <c r="AV18" i="3"/>
  <c r="AW18" i="3"/>
  <c r="AR19" i="3"/>
  <c r="AS19" i="3"/>
  <c r="AT19" i="3"/>
  <c r="AU19" i="3"/>
  <c r="AV19" i="3"/>
  <c r="AW19" i="3"/>
  <c r="AR20" i="3"/>
  <c r="AS20" i="3"/>
  <c r="AT20" i="3"/>
  <c r="AU20" i="3"/>
  <c r="AV20" i="3"/>
  <c r="AW20" i="3"/>
  <c r="AR21" i="3"/>
  <c r="AS21" i="3"/>
  <c r="AT21" i="3"/>
  <c r="AU21" i="3"/>
  <c r="AV21" i="3"/>
  <c r="AW21" i="3"/>
  <c r="D18" i="3"/>
  <c r="B12" i="3" l="1"/>
  <c r="D12" i="3"/>
  <c r="E12" i="3"/>
  <c r="G12" i="3"/>
  <c r="B13" i="3"/>
  <c r="D13" i="3"/>
  <c r="E13" i="3"/>
  <c r="G13" i="3"/>
  <c r="B14" i="3"/>
  <c r="D14" i="3"/>
  <c r="E14" i="3"/>
  <c r="G14" i="3"/>
  <c r="B15" i="3"/>
  <c r="D15" i="3"/>
  <c r="E15" i="3"/>
  <c r="G15" i="3"/>
  <c r="B16" i="3"/>
  <c r="D16" i="3"/>
  <c r="E16" i="3"/>
  <c r="G16" i="3"/>
  <c r="B17" i="3"/>
  <c r="D17" i="3"/>
  <c r="E17" i="3"/>
  <c r="G17" i="3"/>
  <c r="B18" i="3"/>
  <c r="AD18" i="3" s="1"/>
  <c r="AG18" i="3" s="1"/>
  <c r="C18" i="3"/>
  <c r="AF18" i="3"/>
  <c r="AI18" i="3" s="1"/>
  <c r="E18" i="3"/>
  <c r="F18" i="3" s="1"/>
  <c r="AL18" i="3" s="1"/>
  <c r="AO18" i="3" s="1"/>
  <c r="G18" i="3"/>
  <c r="AM18" i="3" s="1"/>
  <c r="AP18" i="3" s="1"/>
  <c r="B19" i="3"/>
  <c r="AD19" i="3" s="1"/>
  <c r="AG19" i="3" s="1"/>
  <c r="D19" i="3"/>
  <c r="AF19" i="3" s="1"/>
  <c r="AI19" i="3" s="1"/>
  <c r="E19" i="3"/>
  <c r="F19" i="3" s="1"/>
  <c r="AL19" i="3" s="1"/>
  <c r="AO19" i="3" s="1"/>
  <c r="G19" i="3"/>
  <c r="AM19" i="3" s="1"/>
  <c r="AP19" i="3" s="1"/>
  <c r="B20" i="3"/>
  <c r="AD20" i="3" s="1"/>
  <c r="AG20" i="3" s="1"/>
  <c r="D20" i="3"/>
  <c r="AF20" i="3" s="1"/>
  <c r="AI20" i="3" s="1"/>
  <c r="E20" i="3"/>
  <c r="F20" i="3" s="1"/>
  <c r="AL20" i="3" s="1"/>
  <c r="AO20" i="3" s="1"/>
  <c r="G20" i="3"/>
  <c r="AM20" i="3" s="1"/>
  <c r="AP20" i="3" s="1"/>
  <c r="B21" i="3"/>
  <c r="AD21" i="3" s="1"/>
  <c r="AG21" i="3" s="1"/>
  <c r="D21" i="3"/>
  <c r="AF21" i="3" s="1"/>
  <c r="AI21" i="3" s="1"/>
  <c r="E21" i="3"/>
  <c r="F21" i="3" s="1"/>
  <c r="AL21" i="3" s="1"/>
  <c r="AO21" i="3" s="1"/>
  <c r="G21" i="3"/>
  <c r="AM21" i="3" s="1"/>
  <c r="AP21" i="3" s="1"/>
  <c r="E3" i="3"/>
  <c r="E4" i="3"/>
  <c r="E5" i="3"/>
  <c r="E6" i="3"/>
  <c r="E7" i="3"/>
  <c r="E8" i="3"/>
  <c r="E9" i="3"/>
  <c r="E10" i="3"/>
  <c r="E11" i="3"/>
  <c r="G3" i="3"/>
  <c r="G4" i="3"/>
  <c r="G5" i="3"/>
  <c r="G6" i="3"/>
  <c r="G7" i="3"/>
  <c r="G8" i="3"/>
  <c r="G9" i="3"/>
  <c r="G10" i="3"/>
  <c r="G11" i="3"/>
  <c r="G2" i="3"/>
  <c r="E2" i="3"/>
  <c r="D3" i="3"/>
  <c r="D4" i="3"/>
  <c r="D5" i="3"/>
  <c r="D6" i="3"/>
  <c r="D7" i="3"/>
  <c r="D8" i="3"/>
  <c r="D9" i="3"/>
  <c r="D10" i="3"/>
  <c r="D11" i="3"/>
  <c r="D2" i="3"/>
  <c r="B3" i="3"/>
  <c r="B4" i="3"/>
  <c r="B5" i="3"/>
  <c r="B6" i="3"/>
  <c r="B7" i="3"/>
  <c r="B8" i="3"/>
  <c r="B9" i="3"/>
  <c r="B10" i="3"/>
  <c r="B11" i="3"/>
  <c r="B2" i="3"/>
  <c r="AM17" i="3" l="1"/>
  <c r="AP17" i="3" s="1"/>
  <c r="AW17" i="3"/>
  <c r="F17" i="3"/>
  <c r="AU17" i="3"/>
  <c r="AF17" i="3"/>
  <c r="AI17" i="3" s="1"/>
  <c r="AT17" i="3"/>
  <c r="AD17" i="3"/>
  <c r="AG17" i="3" s="1"/>
  <c r="AM16" i="3"/>
  <c r="AP16" i="3" s="1"/>
  <c r="AW16" i="3"/>
  <c r="F16" i="3"/>
  <c r="AF16" i="3"/>
  <c r="AI16" i="3" s="1"/>
  <c r="AT16" i="3"/>
  <c r="AD16" i="3"/>
  <c r="AG16" i="3" s="1"/>
  <c r="AM15" i="3"/>
  <c r="AP15" i="3" s="1"/>
  <c r="AW15" i="3"/>
  <c r="F15" i="3"/>
  <c r="AF15" i="3"/>
  <c r="AI15" i="3" s="1"/>
  <c r="AD15" i="3"/>
  <c r="AG15" i="3" s="1"/>
  <c r="AM14" i="3"/>
  <c r="AP14" i="3" s="1"/>
  <c r="AW14" i="3"/>
  <c r="F14" i="3"/>
  <c r="AF14" i="3"/>
  <c r="AI14" i="3" s="1"/>
  <c r="AD14" i="3"/>
  <c r="AG14" i="3" s="1"/>
  <c r="F13" i="3"/>
  <c r="AW13" i="3" s="1"/>
  <c r="AM13" i="3"/>
  <c r="AP13" i="3" s="1"/>
  <c r="AD13" i="3"/>
  <c r="AG13" i="3" s="1"/>
  <c r="AF13" i="3"/>
  <c r="AI13" i="3" s="1"/>
  <c r="AT13" i="3"/>
  <c r="AM12" i="3"/>
  <c r="AP12" i="3" s="1"/>
  <c r="AW12" i="3"/>
  <c r="F12" i="3"/>
  <c r="AF12" i="3"/>
  <c r="AI12" i="3" s="1"/>
  <c r="AT12" i="3"/>
  <c r="AD12" i="3"/>
  <c r="AG12" i="3" s="1"/>
  <c r="AM11" i="3"/>
  <c r="AP11" i="3" s="1"/>
  <c r="AW11" i="3"/>
  <c r="AK11" i="3"/>
  <c r="AN11" i="3" s="1"/>
  <c r="AD11" i="3"/>
  <c r="AG11" i="3" s="1"/>
  <c r="AF11" i="3"/>
  <c r="AI11" i="3" s="1"/>
  <c r="AM10" i="3"/>
  <c r="AP10" i="3" s="1"/>
  <c r="AW10" i="3"/>
  <c r="AK10" i="3"/>
  <c r="AN10" i="3" s="1"/>
  <c r="C10" i="3"/>
  <c r="AE27" i="3" s="1"/>
  <c r="AF27" i="3"/>
  <c r="AK9" i="3"/>
  <c r="AN9" i="3" s="1"/>
  <c r="AM9" i="3"/>
  <c r="AP9" i="3" s="1"/>
  <c r="AW9" i="3"/>
  <c r="AD9" i="3"/>
  <c r="AG9" i="3" s="1"/>
  <c r="AF9" i="3"/>
  <c r="AI9" i="3" s="1"/>
  <c r="AT9" i="3"/>
  <c r="F8" i="3"/>
  <c r="AW8" i="3" s="1"/>
  <c r="AM8" i="3"/>
  <c r="AP8" i="3" s="1"/>
  <c r="AD8" i="3"/>
  <c r="AG8" i="3" s="1"/>
  <c r="AF8" i="3"/>
  <c r="AI8" i="3" s="1"/>
  <c r="AK7" i="3"/>
  <c r="AN7" i="3" s="1"/>
  <c r="AM7" i="3"/>
  <c r="AP7" i="3" s="1"/>
  <c r="AW7" i="3"/>
  <c r="AF7" i="3"/>
  <c r="AI7" i="3" s="1"/>
  <c r="AD7" i="3"/>
  <c r="AG7" i="3" s="1"/>
  <c r="AK4" i="3"/>
  <c r="AN4" i="3" s="1"/>
  <c r="AM2" i="3"/>
  <c r="AP2" i="3" s="1"/>
  <c r="AM6" i="3"/>
  <c r="AP6" i="3" s="1"/>
  <c r="AD3" i="3"/>
  <c r="AG3" i="3" s="1"/>
  <c r="AF6" i="3"/>
  <c r="AI6" i="3" s="1"/>
  <c r="AM5" i="3"/>
  <c r="AP5" i="3" s="1"/>
  <c r="AW5" i="3"/>
  <c r="AF3" i="3"/>
  <c r="AI3" i="3" s="1"/>
  <c r="AF2" i="3"/>
  <c r="AI2" i="3" s="1"/>
  <c r="AF5" i="3"/>
  <c r="AI5" i="3" s="1"/>
  <c r="AM4" i="3"/>
  <c r="AP4" i="3" s="1"/>
  <c r="AD5" i="3"/>
  <c r="AG5" i="3" s="1"/>
  <c r="AD6" i="3"/>
  <c r="AG6" i="3" s="1"/>
  <c r="AF4" i="3"/>
  <c r="AI4" i="3" s="1"/>
  <c r="AM3" i="3"/>
  <c r="AP3" i="3" s="1"/>
  <c r="AK6" i="3"/>
  <c r="AN6" i="3" s="1"/>
  <c r="AE18" i="3"/>
  <c r="AH18" i="3" s="1"/>
  <c r="C15" i="3"/>
  <c r="C9" i="3"/>
  <c r="F11" i="3"/>
  <c r="AD2" i="3"/>
  <c r="AG2" i="3" s="1"/>
  <c r="AK13" i="3"/>
  <c r="AN13" i="3" s="1"/>
  <c r="C16" i="3"/>
  <c r="C12" i="3"/>
  <c r="C21" i="3"/>
  <c r="AE21" i="3" s="1"/>
  <c r="AH21" i="3" s="1"/>
  <c r="C8" i="3"/>
  <c r="AT8" i="3" s="1"/>
  <c r="C19" i="3"/>
  <c r="AE19" i="3" s="1"/>
  <c r="AH19" i="3" s="1"/>
  <c r="C13" i="3"/>
  <c r="AK20" i="3"/>
  <c r="AN20" i="3" s="1"/>
  <c r="AK17" i="3"/>
  <c r="AN17" i="3" s="1"/>
  <c r="AK14" i="3"/>
  <c r="AN14" i="3" s="1"/>
  <c r="AD10" i="3"/>
  <c r="AG10" i="3" s="1"/>
  <c r="AK8" i="3"/>
  <c r="AN8" i="3" s="1"/>
  <c r="C20" i="3"/>
  <c r="AE20" i="3" s="1"/>
  <c r="AH20" i="3" s="1"/>
  <c r="C14" i="3"/>
  <c r="F10" i="3"/>
  <c r="AK19" i="3"/>
  <c r="AN19" i="3" s="1"/>
  <c r="AK16" i="3"/>
  <c r="AN16" i="3" s="1"/>
  <c r="C11" i="3"/>
  <c r="F9" i="3"/>
  <c r="C17" i="3"/>
  <c r="AU14" i="3" s="1"/>
  <c r="AK21" i="3"/>
  <c r="AN21" i="3" s="1"/>
  <c r="AK18" i="3"/>
  <c r="AN18" i="3" s="1"/>
  <c r="AK15" i="3"/>
  <c r="AN15" i="3" s="1"/>
  <c r="AK12" i="3"/>
  <c r="AN12" i="3" s="1"/>
  <c r="AF10" i="3"/>
  <c r="AI10" i="3" s="1"/>
  <c r="F7" i="3"/>
  <c r="C7" i="3"/>
  <c r="AT7" i="3" s="1"/>
  <c r="F2" i="3"/>
  <c r="F5" i="3"/>
  <c r="AT5" i="3" s="1"/>
  <c r="C4" i="3"/>
  <c r="F3" i="3"/>
  <c r="AK3" i="3"/>
  <c r="AN3" i="3" s="1"/>
  <c r="C3" i="3"/>
  <c r="AK2" i="3"/>
  <c r="AN2" i="3" s="1"/>
  <c r="F6" i="3"/>
  <c r="AW6" i="3" s="1"/>
  <c r="AK5" i="3"/>
  <c r="AN5" i="3" s="1"/>
  <c r="C2" i="3"/>
  <c r="C6" i="3"/>
  <c r="F4" i="3"/>
  <c r="C5" i="3"/>
  <c r="AD27" i="3"/>
  <c r="AD4" i="3"/>
  <c r="AG4" i="3" s="1"/>
  <c r="AT4" i="3" l="1"/>
  <c r="AW3" i="3"/>
  <c r="AW4" i="3"/>
  <c r="AT6" i="3"/>
  <c r="AL17" i="3"/>
  <c r="AO17" i="3" s="1"/>
  <c r="AV17" i="3"/>
  <c r="AU16" i="3"/>
  <c r="AE17" i="3"/>
  <c r="AH17" i="3" s="1"/>
  <c r="AS17" i="3"/>
  <c r="AR12" i="3"/>
  <c r="AU15" i="3"/>
  <c r="AR17" i="3"/>
  <c r="AR16" i="3"/>
  <c r="AU12" i="3"/>
  <c r="AR15" i="3"/>
  <c r="AL16" i="3"/>
  <c r="AO16" i="3" s="1"/>
  <c r="AV16" i="3"/>
  <c r="AE16" i="3"/>
  <c r="AH16" i="3" s="1"/>
  <c r="AS16" i="3"/>
  <c r="AT15" i="3"/>
  <c r="AL15" i="3"/>
  <c r="AO15" i="3" s="1"/>
  <c r="AV15" i="3"/>
  <c r="AE15" i="3"/>
  <c r="AH15" i="3" s="1"/>
  <c r="AS15" i="3"/>
  <c r="AL14" i="3"/>
  <c r="AO14" i="3" s="1"/>
  <c r="AV14" i="3"/>
  <c r="AT10" i="3"/>
  <c r="AE14" i="3"/>
  <c r="AH14" i="3" s="1"/>
  <c r="AS14" i="3"/>
  <c r="AU11" i="3"/>
  <c r="AU13" i="3"/>
  <c r="AR14" i="3"/>
  <c r="AR13" i="3"/>
  <c r="AT14" i="3"/>
  <c r="AL13" i="3"/>
  <c r="AO13" i="3" s="1"/>
  <c r="AV13" i="3"/>
  <c r="AE13" i="3"/>
  <c r="AH13" i="3" s="1"/>
  <c r="AS13" i="3"/>
  <c r="AL12" i="3"/>
  <c r="AO12" i="3" s="1"/>
  <c r="AV12" i="3"/>
  <c r="AE12" i="3"/>
  <c r="AH12" i="3" s="1"/>
  <c r="AS12" i="3"/>
  <c r="AL11" i="3"/>
  <c r="AO11" i="3" s="1"/>
  <c r="AV11" i="3"/>
  <c r="AE11" i="3"/>
  <c r="AH11" i="3" s="1"/>
  <c r="AS11" i="3"/>
  <c r="AU10" i="3"/>
  <c r="AT11" i="3"/>
  <c r="AR6" i="3"/>
  <c r="AR11" i="3"/>
  <c r="AR10" i="3"/>
  <c r="AU8" i="3"/>
  <c r="AR8" i="3"/>
  <c r="AL10" i="3"/>
  <c r="AO10" i="3" s="1"/>
  <c r="AV10" i="3"/>
  <c r="AU9" i="3"/>
  <c r="AE10" i="3"/>
  <c r="AH10" i="3" s="1"/>
  <c r="AS10" i="3"/>
  <c r="AL9" i="3"/>
  <c r="AO9" i="3" s="1"/>
  <c r="AV9" i="3"/>
  <c r="AE9" i="3"/>
  <c r="AH9" i="3" s="1"/>
  <c r="AS9" i="3"/>
  <c r="AR9" i="3"/>
  <c r="AU6" i="3"/>
  <c r="AR7" i="3"/>
  <c r="AL8" i="3"/>
  <c r="AO8" i="3" s="1"/>
  <c r="AV8" i="3"/>
  <c r="AE8" i="3"/>
  <c r="AH8" i="3" s="1"/>
  <c r="AS8" i="3"/>
  <c r="AU5" i="3"/>
  <c r="AR5" i="3"/>
  <c r="AU4" i="3"/>
  <c r="AU7" i="3"/>
  <c r="AL7" i="3"/>
  <c r="AO7" i="3" s="1"/>
  <c r="AV7" i="3"/>
  <c r="AE7" i="3"/>
  <c r="AH7" i="3" s="1"/>
  <c r="AS7" i="3"/>
  <c r="AT3" i="3"/>
  <c r="AW2" i="3"/>
  <c r="AU3" i="3"/>
  <c r="AR4" i="3"/>
  <c r="AS2" i="3"/>
  <c r="AT2" i="3"/>
  <c r="AU2" i="3"/>
  <c r="AR3" i="3"/>
  <c r="AR2" i="3"/>
  <c r="AL6" i="3"/>
  <c r="AO6" i="3" s="1"/>
  <c r="AV6" i="3"/>
  <c r="AE3" i="3"/>
  <c r="AH3" i="3" s="1"/>
  <c r="AS3" i="3"/>
  <c r="AE4" i="3"/>
  <c r="AH4" i="3" s="1"/>
  <c r="AS4" i="3"/>
  <c r="AL5" i="3"/>
  <c r="AO5" i="3" s="1"/>
  <c r="AV5" i="3"/>
  <c r="AE5" i="3"/>
  <c r="AH5" i="3" s="1"/>
  <c r="AS5" i="3"/>
  <c r="AL2" i="3"/>
  <c r="AO2" i="3" s="1"/>
  <c r="AV2" i="3"/>
  <c r="AL4" i="3"/>
  <c r="AO4" i="3" s="1"/>
  <c r="AV4" i="3"/>
  <c r="AE6" i="3"/>
  <c r="AH6" i="3" s="1"/>
  <c r="AS6" i="3"/>
  <c r="AL3" i="3"/>
  <c r="AO3" i="3" s="1"/>
  <c r="AV3" i="3"/>
  <c r="K4" i="3"/>
  <c r="AE2" i="3"/>
  <c r="AH2" i="3" s="1"/>
  <c r="B1" i="1"/>
  <c r="K3" i="3" s="1"/>
  <c r="AW1" i="3" l="1"/>
  <c r="K7" i="3" s="1"/>
  <c r="K5" i="3"/>
  <c r="E1" i="1"/>
</calcChain>
</file>

<file path=xl/sharedStrings.xml><?xml version="1.0" encoding="utf-8"?>
<sst xmlns="http://schemas.openxmlformats.org/spreadsheetml/2006/main" count="2275" uniqueCount="528">
  <si>
    <t>Joueurs</t>
  </si>
  <si>
    <t>Bernadette</t>
  </si>
  <si>
    <t>Danièle</t>
  </si>
  <si>
    <t>Emilie</t>
  </si>
  <si>
    <t>Fernande</t>
  </si>
  <si>
    <t>Géraldine</t>
  </si>
  <si>
    <t>Hélène</t>
  </si>
  <si>
    <t>Isabelle</t>
  </si>
  <si>
    <t>Jacqueline</t>
  </si>
  <si>
    <t>Adèle</t>
  </si>
  <si>
    <t>Lucie</t>
  </si>
  <si>
    <t>Marie</t>
  </si>
  <si>
    <t>Nadia</t>
  </si>
  <si>
    <t>Odette</t>
  </si>
  <si>
    <t>Paula</t>
  </si>
  <si>
    <t>Quentine</t>
  </si>
  <si>
    <t>Rosette</t>
  </si>
  <si>
    <t>Sonia</t>
  </si>
  <si>
    <t>Tania</t>
  </si>
  <si>
    <t>Ursule</t>
  </si>
  <si>
    <t>Valentine</t>
  </si>
  <si>
    <t>Wanda</t>
  </si>
  <si>
    <t>Xania</t>
  </si>
  <si>
    <t>Yvette</t>
  </si>
  <si>
    <t>Zoé</t>
  </si>
  <si>
    <t>A joué</t>
  </si>
  <si>
    <t>A joué avec</t>
  </si>
  <si>
    <t>A joué contre</t>
  </si>
  <si>
    <t>A joué en triplette</t>
  </si>
  <si>
    <t>Date du jour</t>
  </si>
  <si>
    <t>Isabelle - Lucie</t>
  </si>
  <si>
    <t>Carine</t>
  </si>
  <si>
    <t>Katarina</t>
  </si>
  <si>
    <t>Max</t>
  </si>
  <si>
    <t>Terrain 1</t>
  </si>
  <si>
    <t>Terrain 2</t>
  </si>
  <si>
    <t>Terrain 3</t>
  </si>
  <si>
    <t>Terrain 4</t>
  </si>
  <si>
    <t>Terrain 5</t>
  </si>
  <si>
    <t>Terrain 6</t>
  </si>
  <si>
    <t>Terrain 7</t>
  </si>
  <si>
    <t>Terrain 8</t>
  </si>
  <si>
    <t>Terrain 9</t>
  </si>
  <si>
    <t>Terrain 10</t>
  </si>
  <si>
    <t>Equipe A</t>
  </si>
  <si>
    <t>Equipe B</t>
  </si>
  <si>
    <t>Nadia - Ursule</t>
  </si>
  <si>
    <t>Adèle - Emilie</t>
  </si>
  <si>
    <t>X</t>
  </si>
  <si>
    <t>Dates</t>
  </si>
  <si>
    <t>Paula - Zoé</t>
  </si>
  <si>
    <t>Nadia - Tania</t>
  </si>
  <si>
    <t>Carine - Ursule</t>
  </si>
  <si>
    <t>Emilie - Tania</t>
  </si>
  <si>
    <t>Nadia - Yvette</t>
  </si>
  <si>
    <t>Carine - Nadia</t>
  </si>
  <si>
    <t>Tania - Ursule</t>
  </si>
  <si>
    <t>Lucie - Zoé</t>
  </si>
  <si>
    <t>Fernande - Tania</t>
  </si>
  <si>
    <t>Adèle - Fernande</t>
  </si>
  <si>
    <t>Fernande - Lucie</t>
  </si>
  <si>
    <t>Fernande - Zoé</t>
  </si>
  <si>
    <t>Fernande - Ursule</t>
  </si>
  <si>
    <t>Emilie - Isabelle</t>
  </si>
  <si>
    <t>Lucie - Rosette</t>
  </si>
  <si>
    <t>Rosette - Yvette</t>
  </si>
  <si>
    <t>Isabelle - Tania</t>
  </si>
  <si>
    <t>Isabelle - Rosette</t>
  </si>
  <si>
    <t>Isabelle - Yvette</t>
  </si>
  <si>
    <t>Paula - Rosette</t>
  </si>
  <si>
    <t>Mêlées</t>
  </si>
  <si>
    <t>Paula - Tania</t>
  </si>
  <si>
    <t>Tania - Zoé</t>
  </si>
  <si>
    <t>Adèle - Lucie</t>
  </si>
  <si>
    <t>Ursule - Yvette</t>
  </si>
  <si>
    <t>Carine - Rosette</t>
  </si>
  <si>
    <t>Nadia - Rosette</t>
  </si>
  <si>
    <t>Fernande - Isabelle</t>
  </si>
  <si>
    <t>Emilie - Fernande</t>
  </si>
  <si>
    <t>Carine - Zoé</t>
  </si>
  <si>
    <t>Adèle - Rosette</t>
  </si>
  <si>
    <t>Adèle - Zoé</t>
  </si>
  <si>
    <t>Isabelle - Nadia</t>
  </si>
  <si>
    <t>Emilie - Ursule</t>
  </si>
  <si>
    <t>Isabelle - Ursule</t>
  </si>
  <si>
    <t>Emilie - Zoé</t>
  </si>
  <si>
    <t>Isabelle - Zoé</t>
  </si>
  <si>
    <t>Fernande - Yvette</t>
  </si>
  <si>
    <t>Carine - Isabelle</t>
  </si>
  <si>
    <t>Paula - Ursule</t>
  </si>
  <si>
    <t>Adèle - Isabelle</t>
  </si>
  <si>
    <t>Carine - Lucie</t>
  </si>
  <si>
    <t>Tania - Yvette</t>
  </si>
  <si>
    <t>Rosette - Zoé</t>
  </si>
  <si>
    <t>Rosette - Ursule</t>
  </si>
  <si>
    <t>Emilie - Paula</t>
  </si>
  <si>
    <t>Adèle - Paula</t>
  </si>
  <si>
    <t>Géraldine - Nadia</t>
  </si>
  <si>
    <t>Géraldine - Ursule</t>
  </si>
  <si>
    <t>Géraldine - Rosette</t>
  </si>
  <si>
    <t>Géraldine - Yvette</t>
  </si>
  <si>
    <t>Géraldine - Isabelle</t>
  </si>
  <si>
    <t>Emilie - Géraldine</t>
  </si>
  <si>
    <t>Géraldine - Lucie</t>
  </si>
  <si>
    <t>Paula - Yvette</t>
  </si>
  <si>
    <t>Emilie - Yvette</t>
  </si>
  <si>
    <t>Géraldine - Tania</t>
  </si>
  <si>
    <t>Lucie - Nadia</t>
  </si>
  <si>
    <t>Rosette - Tania</t>
  </si>
  <si>
    <t>Isabelle - Paula</t>
  </si>
  <si>
    <t>Fernande - Géraldine</t>
  </si>
  <si>
    <t>Fernande - Rosette</t>
  </si>
  <si>
    <t>Adèle - Géraldine</t>
  </si>
  <si>
    <t>Carine - Paula</t>
  </si>
  <si>
    <t>Emilie - Nadia</t>
  </si>
  <si>
    <t>Ursule - Zoé</t>
  </si>
  <si>
    <t>Fernande - Valentine</t>
  </si>
  <si>
    <t>Emilie - Valentine</t>
  </si>
  <si>
    <t>Lucie - Valentine</t>
  </si>
  <si>
    <t>Rosette - Valentine</t>
  </si>
  <si>
    <t>Isabelle - Wanda</t>
  </si>
  <si>
    <t>Wanda - Zoé</t>
  </si>
  <si>
    <t>Carine - Wanda</t>
  </si>
  <si>
    <t>Paula - Wanda</t>
  </si>
  <si>
    <t>Tania - Wanda</t>
  </si>
  <si>
    <t>Géraldine - Valentine</t>
  </si>
  <si>
    <t>Fernande - Wanda</t>
  </si>
  <si>
    <t>Emilie - Wanda</t>
  </si>
  <si>
    <t>Nadia - Wanda</t>
  </si>
  <si>
    <t>Valentine - Wanda</t>
  </si>
  <si>
    <t>Lucie - Wanda</t>
  </si>
  <si>
    <t>Tania - Valentine</t>
  </si>
  <si>
    <t>Valentine - Zoé</t>
  </si>
  <si>
    <t>Paula - Valentine</t>
  </si>
  <si>
    <t>Nadia - Paula</t>
  </si>
  <si>
    <t>Carine - Hélène</t>
  </si>
  <si>
    <t>Emilie - Hélène</t>
  </si>
  <si>
    <t>Hélène - Valentine</t>
  </si>
  <si>
    <t>Hélène - Lucie</t>
  </si>
  <si>
    <t>Hélène - Zoé</t>
  </si>
  <si>
    <t>Géraldine - Hélène</t>
  </si>
  <si>
    <t>Hélène - Wanda</t>
  </si>
  <si>
    <t>Bernadette - Valentine</t>
  </si>
  <si>
    <t>Bernadette - Géraldine</t>
  </si>
  <si>
    <t>Bernadette - Emilie</t>
  </si>
  <si>
    <t>Bernadette - Fernande</t>
  </si>
  <si>
    <t>Bernadette - Hélène</t>
  </si>
  <si>
    <t>Bernadette - Tania</t>
  </si>
  <si>
    <t>Bernadette - Wanda</t>
  </si>
  <si>
    <t>Odette - Sonia</t>
  </si>
  <si>
    <t>Odette - Quentine</t>
  </si>
  <si>
    <t>Quentine - Sonia</t>
  </si>
  <si>
    <t>Katarina - Marie</t>
  </si>
  <si>
    <t>Jacqueline - Marie</t>
  </si>
  <si>
    <t>Katarina - Odette</t>
  </si>
  <si>
    <t>Marie - Sonia</t>
  </si>
  <si>
    <t>Katarina - Sonia</t>
  </si>
  <si>
    <t>Marie - Quentine</t>
  </si>
  <si>
    <t>Katarina - Quentine</t>
  </si>
  <si>
    <t>Jacqueline - Odette</t>
  </si>
  <si>
    <t>Jacqueline - Quentine</t>
  </si>
  <si>
    <t>Valentine - Yvette</t>
  </si>
  <si>
    <t>Danièle - Ursule</t>
  </si>
  <si>
    <t>Danièle - Rosette</t>
  </si>
  <si>
    <t>Adèle - Danièle</t>
  </si>
  <si>
    <t>Wanda - Xania</t>
  </si>
  <si>
    <t>Géraldine - Xania</t>
  </si>
  <si>
    <t>Carine - Xania</t>
  </si>
  <si>
    <t>Ursule - Valentine</t>
  </si>
  <si>
    <t>Bernadette - Xania</t>
  </si>
  <si>
    <t>Danièle - Xania</t>
  </si>
  <si>
    <t>Bernadette - Danièle</t>
  </si>
  <si>
    <t>Ursule - Xania</t>
  </si>
  <si>
    <t>Bernadette - Ursule</t>
  </si>
  <si>
    <t>Valentine - Xania</t>
  </si>
  <si>
    <t>Xania - Zoé</t>
  </si>
  <si>
    <t>Danièle - Valentine</t>
  </si>
  <si>
    <t>Danièle - Zoé</t>
  </si>
  <si>
    <t>Carine - Jacqueline</t>
  </si>
  <si>
    <t>Jacqueline - Lucie</t>
  </si>
  <si>
    <t>Emilie - Quentine</t>
  </si>
  <si>
    <t>Quentine - Yvette</t>
  </si>
  <si>
    <t>Isabelle - Quentine</t>
  </si>
  <si>
    <t>Odette - Rosette</t>
  </si>
  <si>
    <t>Odette - Wanda</t>
  </si>
  <si>
    <t>Sonia - Tania</t>
  </si>
  <si>
    <t>Géraldine - Marie</t>
  </si>
  <si>
    <t>Marie - Tania</t>
  </si>
  <si>
    <t>Marie - Rosette</t>
  </si>
  <si>
    <t>Marie - Wanda</t>
  </si>
  <si>
    <t>Katarina - Paula</t>
  </si>
  <si>
    <t>Géraldine - Quentine</t>
  </si>
  <si>
    <t>Quentine - Tania</t>
  </si>
  <si>
    <t>Hélène - Xania</t>
  </si>
  <si>
    <t>Fernande - Jacqueline</t>
  </si>
  <si>
    <t>Fernande - Odette</t>
  </si>
  <si>
    <t>Bernadette - Odette</t>
  </si>
  <si>
    <t>Sonia - Xania</t>
  </si>
  <si>
    <t>Jacqueline - Xania</t>
  </si>
  <si>
    <t>Lucie - Sonia</t>
  </si>
  <si>
    <t>Lucie - Xania</t>
  </si>
  <si>
    <t>Marie - Zoé</t>
  </si>
  <si>
    <t>Marie - Nadia</t>
  </si>
  <si>
    <t>Marie - Yvette</t>
  </si>
  <si>
    <t>Quentine - Rosette</t>
  </si>
  <si>
    <t>Odette - Ursule</t>
  </si>
  <si>
    <t>Quentine - Ursule</t>
  </si>
  <si>
    <t>Bernadette - Marie</t>
  </si>
  <si>
    <t>Bernadette - Yvette</t>
  </si>
  <si>
    <t>Hélène - Yvette</t>
  </si>
  <si>
    <t>Marie - Ursule</t>
  </si>
  <si>
    <t>Danièle - Nadia</t>
  </si>
  <si>
    <t>Géraldine - Jacqueline</t>
  </si>
  <si>
    <t>Danièle - Jacqueline</t>
  </si>
  <si>
    <t>Danièle - Géraldine</t>
  </si>
  <si>
    <t>Jacqueline - Nadia</t>
  </si>
  <si>
    <t>Fernande - Sonia</t>
  </si>
  <si>
    <t>Rosette - Xania</t>
  </si>
  <si>
    <t>Fernande - Xania</t>
  </si>
  <si>
    <t>Quentine - Zoé</t>
  </si>
  <si>
    <t>Katarina - Zoé</t>
  </si>
  <si>
    <t>Emilie - Katarina</t>
  </si>
  <si>
    <t>Hélène - Katarina</t>
  </si>
  <si>
    <t>Carine - Odette</t>
  </si>
  <si>
    <t>Odette - Zoé</t>
  </si>
  <si>
    <t>Odette - Xania</t>
  </si>
  <si>
    <t>Quentine - Wanda</t>
  </si>
  <si>
    <t>Danièle - Fernande</t>
  </si>
  <si>
    <t>Fernande - Marie</t>
  </si>
  <si>
    <t>Danièle - Lucie</t>
  </si>
  <si>
    <t>Lucie - Marie</t>
  </si>
  <si>
    <t>Nadia - Sonia</t>
  </si>
  <si>
    <t>Bernadette - Sonia</t>
  </si>
  <si>
    <t>Emilie - Jacqueline</t>
  </si>
  <si>
    <t>Isabelle - Jacqueline</t>
  </si>
  <si>
    <t>Jacqueline - Rosette</t>
  </si>
  <si>
    <t>Sonia - Yvette</t>
  </si>
  <si>
    <t>Danièle - Sonia</t>
  </si>
  <si>
    <t>Danièle - Quentine</t>
  </si>
  <si>
    <t>Lucie - Odette</t>
  </si>
  <si>
    <t>Katarina - Nadia</t>
  </si>
  <si>
    <t>Adèle - Xania</t>
  </si>
  <si>
    <t>Emilie - Marie</t>
  </si>
  <si>
    <t>Fernande - Quentine</t>
  </si>
  <si>
    <t>Katarina - Valentine</t>
  </si>
  <si>
    <t>Adèle - Quentine</t>
  </si>
  <si>
    <t>Fernande - Katarina</t>
  </si>
  <si>
    <t>Géraldine - Katarina</t>
  </si>
  <si>
    <t>Sonia - Wanda</t>
  </si>
  <si>
    <t>Lucie - Yvette</t>
  </si>
  <si>
    <t>Danièle - Emilie</t>
  </si>
  <si>
    <t>Paula - Sonia</t>
  </si>
  <si>
    <t>Jacqueline - Ursule</t>
  </si>
  <si>
    <t>Danièle - Odette</t>
  </si>
  <si>
    <t>Emilie - Odette</t>
  </si>
  <si>
    <t>Ursule - Wanda</t>
  </si>
  <si>
    <t>Sonia - Ursule</t>
  </si>
  <si>
    <t>Jacqueline - Wanda</t>
  </si>
  <si>
    <t>Tania - Xania</t>
  </si>
  <si>
    <t>Nadia - Quentine</t>
  </si>
  <si>
    <t>Danièle - Paula</t>
  </si>
  <si>
    <t>Katarina - Yvette</t>
  </si>
  <si>
    <t>Katarina - Tania</t>
  </si>
  <si>
    <t>Marie - Paula</t>
  </si>
  <si>
    <t>Isabelle - Xania</t>
  </si>
  <si>
    <t>Marie - Xania</t>
  </si>
  <si>
    <t>Danièle - Hélène</t>
  </si>
  <si>
    <t>Quentine - Xania</t>
  </si>
  <si>
    <t>Danièle - Katarina</t>
  </si>
  <si>
    <t>Lucie - Ursule</t>
  </si>
  <si>
    <t>Odette - Paula</t>
  </si>
  <si>
    <t>Géraldine - Odette</t>
  </si>
  <si>
    <t>Wanda - Yvette</t>
  </si>
  <si>
    <t>Nadia - Odette</t>
  </si>
  <si>
    <t>Sonia - Zoé</t>
  </si>
  <si>
    <t>Odette - Tania</t>
  </si>
  <si>
    <t>Bernadette - Paula</t>
  </si>
  <si>
    <t>Sonia - Valentine</t>
  </si>
  <si>
    <t>Isabelle - Sonia</t>
  </si>
  <si>
    <t>Odette - Valentine</t>
  </si>
  <si>
    <t>Adèle - Sonia</t>
  </si>
  <si>
    <t>Bernadette - Lucie</t>
  </si>
  <si>
    <t>23.03.2020 - 1</t>
  </si>
  <si>
    <t>Paula - Quentine</t>
  </si>
  <si>
    <t>Isabelle - Marie</t>
  </si>
  <si>
    <t>Bernadette - Katarina</t>
  </si>
  <si>
    <t>Xania - Yvette</t>
  </si>
  <si>
    <t>Katarina - Rosette</t>
  </si>
  <si>
    <t>Danièle - Wanda</t>
  </si>
  <si>
    <t>Carine - Danièle</t>
  </si>
  <si>
    <t>Katarina - Ursule</t>
  </si>
  <si>
    <t>Adèle - Bernadette</t>
  </si>
  <si>
    <t>Katarina - Wanda</t>
  </si>
  <si>
    <t>Emilie - Xania</t>
  </si>
  <si>
    <t>Hélène - Sonia</t>
  </si>
  <si>
    <t>Lucie - Quentine</t>
  </si>
  <si>
    <t>Bernadette - Quentine</t>
  </si>
  <si>
    <t>23.03.2020 - 2</t>
  </si>
  <si>
    <t>Nadia - Xania</t>
  </si>
  <si>
    <t>Emilie - Sonia</t>
  </si>
  <si>
    <t>23.03.2020 - 3</t>
  </si>
  <si>
    <t>23.03.2020 - 4</t>
  </si>
  <si>
    <t>Isabelle - Odette</t>
  </si>
  <si>
    <t>23.03.2020 - 5</t>
  </si>
  <si>
    <t>23.03.2020 - 6</t>
  </si>
  <si>
    <t>23.03.2020 - 7</t>
  </si>
  <si>
    <t>Rachel</t>
  </si>
  <si>
    <t>Paula - Rachel</t>
  </si>
  <si>
    <t>Rachel - Tania</t>
  </si>
  <si>
    <t>Rachel - Wanda</t>
  </si>
  <si>
    <t>Lucie - Rachel</t>
  </si>
  <si>
    <t>Rachel - Xania</t>
  </si>
  <si>
    <t>Emilie - Rachel</t>
  </si>
  <si>
    <t>Adèle - Rachel</t>
  </si>
  <si>
    <t>Rachel - Sonia</t>
  </si>
  <si>
    <t>Nadia - Rachel</t>
  </si>
  <si>
    <t>Rachel - Yvette</t>
  </si>
  <si>
    <t>Quentine - Rachel</t>
  </si>
  <si>
    <t>Isabelle - Rachel</t>
  </si>
  <si>
    <t>23.03.2020 - 8</t>
  </si>
  <si>
    <t>23.03.2020 - 9</t>
  </si>
  <si>
    <t>Marine</t>
  </si>
  <si>
    <t>Marina</t>
  </si>
  <si>
    <t>Marina - Marine</t>
  </si>
  <si>
    <t>Marina - Nadia</t>
  </si>
  <si>
    <t>Marine - Nadia</t>
  </si>
  <si>
    <t>Marina - Ursule</t>
  </si>
  <si>
    <t>Marine - Ursule</t>
  </si>
  <si>
    <t>Marie - Marina</t>
  </si>
  <si>
    <t>Marie - Marine</t>
  </si>
  <si>
    <t>Marina - Paula</t>
  </si>
  <si>
    <t>Marine - Paula</t>
  </si>
  <si>
    <t>Géraldine - Marina</t>
  </si>
  <si>
    <t>Marina - Sonia</t>
  </si>
  <si>
    <t>Marine - Wanda</t>
  </si>
  <si>
    <t>Marine - Tania</t>
  </si>
  <si>
    <t>Bernadette - Marina</t>
  </si>
  <si>
    <t>Bernadette - Marine</t>
  </si>
  <si>
    <t>Lucie - Marine</t>
  </si>
  <si>
    <t>Danièle - Marina</t>
  </si>
  <si>
    <t>Fernande - Marine</t>
  </si>
  <si>
    <t>23.03.2020 - 10</t>
  </si>
  <si>
    <t>Hélène - Rachel</t>
  </si>
  <si>
    <t>Jacqueline - Marina</t>
  </si>
  <si>
    <t>Jacqueline - Rachel</t>
  </si>
  <si>
    <t>Jacqueline - Marine</t>
  </si>
  <si>
    <t>Marina - Xania</t>
  </si>
  <si>
    <t>Marina - Zoé</t>
  </si>
  <si>
    <t>23.03.2020 - 11</t>
  </si>
  <si>
    <t>Monique</t>
  </si>
  <si>
    <t>Manuella</t>
  </si>
  <si>
    <t>Mona</t>
  </si>
  <si>
    <t>Monique - Zoé</t>
  </si>
  <si>
    <t>Manuella - Marina</t>
  </si>
  <si>
    <t>Manuella - Sonia</t>
  </si>
  <si>
    <t>Mona - Nadia</t>
  </si>
  <si>
    <t>Manuella - Zoé</t>
  </si>
  <si>
    <t>Danièle - Monique</t>
  </si>
  <si>
    <t>Jacqueline - Monique</t>
  </si>
  <si>
    <t>Mona - Monique</t>
  </si>
  <si>
    <t>Marina - Monique</t>
  </si>
  <si>
    <t>Mona - Paula</t>
  </si>
  <si>
    <t>Isabelle - Manuella</t>
  </si>
  <si>
    <t>Katarina - Mona</t>
  </si>
  <si>
    <t>Jacqueline - Mona</t>
  </si>
  <si>
    <t>Mona - Rachel</t>
  </si>
  <si>
    <t>Manuella - Valentine</t>
  </si>
  <si>
    <t>Danièle - Manuella</t>
  </si>
  <si>
    <t>Manuella - Monique</t>
  </si>
  <si>
    <t>Danièle - Mona</t>
  </si>
  <si>
    <t>Isabelle - Monique</t>
  </si>
  <si>
    <t>Adèle - Monique</t>
  </si>
  <si>
    <t>Monique - Rosette</t>
  </si>
  <si>
    <t>Carine - Mona</t>
  </si>
  <si>
    <t>Monique - Rachel</t>
  </si>
  <si>
    <t>Fernande - Manuella</t>
  </si>
  <si>
    <t>Manuella - Paula</t>
  </si>
  <si>
    <t>Hélène - Mona</t>
  </si>
  <si>
    <t>23.03.2020 - 12</t>
  </si>
  <si>
    <t>23.03.2020 - 13</t>
  </si>
  <si>
    <t>23.03.2020 - 14</t>
  </si>
  <si>
    <t>23.03.2020 - 15</t>
  </si>
  <si>
    <t>Adèle - Valentine</t>
  </si>
  <si>
    <t>Adèle - Odette</t>
  </si>
  <si>
    <t>Adèle - Wanda</t>
  </si>
  <si>
    <t>Adèle - Ursule</t>
  </si>
  <si>
    <t>Géraldine - Zoé</t>
  </si>
  <si>
    <t>Fernande - Nadia</t>
  </si>
  <si>
    <t>Nadia - Zoé</t>
  </si>
  <si>
    <t>Rosette - Sonia</t>
  </si>
  <si>
    <t>Géraldine - Paula</t>
  </si>
  <si>
    <t>Adèle - Nadia</t>
  </si>
  <si>
    <t>Nadia - Valentine</t>
  </si>
  <si>
    <t>Yvette - Zoé</t>
  </si>
  <si>
    <t>Hélène - Rosette</t>
  </si>
  <si>
    <t>Emilie - Rosette</t>
  </si>
  <si>
    <t>Géraldine - Wanda</t>
  </si>
  <si>
    <t>Hélène - Tania</t>
  </si>
  <si>
    <t>Isabelle - Valentine</t>
  </si>
  <si>
    <t>Odette - Yvette</t>
  </si>
  <si>
    <t>Hélène - Nadia</t>
  </si>
  <si>
    <t>Danièle - Yvette</t>
  </si>
  <si>
    <t>Adèle - Yvette</t>
  </si>
  <si>
    <t>Hélène - Paula</t>
  </si>
  <si>
    <t>Hélène - Isabelle</t>
  </si>
  <si>
    <t>Adèle - Tania</t>
  </si>
  <si>
    <t>Hélène - Odette</t>
  </si>
  <si>
    <t>Hélène - Ursule</t>
  </si>
  <si>
    <t>Rosette - Wanda</t>
  </si>
  <si>
    <t>Géraldine - Sonia</t>
  </si>
  <si>
    <t>23.03.2020 - 16</t>
  </si>
  <si>
    <t>23.03.2020 - 17</t>
  </si>
  <si>
    <t>Hélène - Jacqueline</t>
  </si>
  <si>
    <t>Jacqueline - Katarina</t>
  </si>
  <si>
    <t>Carine - Tania</t>
  </si>
  <si>
    <t>Emilie - Lucie</t>
  </si>
  <si>
    <t>Lucie - Tania</t>
  </si>
  <si>
    <t>Adèle - Jacqueline</t>
  </si>
  <si>
    <t>Carine - Valentine</t>
  </si>
  <si>
    <t>Adèle - Carine</t>
  </si>
  <si>
    <t>Jacqueline - Valentine</t>
  </si>
  <si>
    <t>Bernadette - Nadia</t>
  </si>
  <si>
    <t>Isabelle - Katarina</t>
  </si>
  <si>
    <t>Katarina - Lucie</t>
  </si>
  <si>
    <t>Carine - Yvette</t>
  </si>
  <si>
    <t>Jacqueline - Tania</t>
  </si>
  <si>
    <t>Bernadette - Jacqueline</t>
  </si>
  <si>
    <t>Carine - Sonia</t>
  </si>
  <si>
    <t>Lucie - Paula</t>
  </si>
  <si>
    <t>Katarina - Xania</t>
  </si>
  <si>
    <t>Carine - Géraldine</t>
  </si>
  <si>
    <t>Carine - Fernande</t>
  </si>
  <si>
    <t>Jacqueline - Paula</t>
  </si>
  <si>
    <t>Bernadette - Zoé</t>
  </si>
  <si>
    <t>Jacqueline - Sonia</t>
  </si>
  <si>
    <t>Adèle - Katarina</t>
  </si>
  <si>
    <t>Carine - Emilie</t>
  </si>
  <si>
    <t>Carine - Katarina</t>
  </si>
  <si>
    <t>Bernadette - Carine</t>
  </si>
  <si>
    <t>Bernadette - Rosette</t>
  </si>
  <si>
    <t>Jacqueline - Yvette</t>
  </si>
  <si>
    <t>23.03.2020 - 18</t>
  </si>
  <si>
    <t>23.03.2020 - 19</t>
  </si>
  <si>
    <t>23.03.2020 - 20</t>
  </si>
  <si>
    <t>23.03.2020 - 21</t>
  </si>
  <si>
    <t>23.03.2020 - 22</t>
  </si>
  <si>
    <t>23.03.2020 - 23</t>
  </si>
  <si>
    <t>23.03.2020 - 24</t>
  </si>
  <si>
    <t>23.03.2020 - 25</t>
  </si>
  <si>
    <t>23.03.2020 - 26</t>
  </si>
  <si>
    <t>23.03.2020 - 27</t>
  </si>
  <si>
    <t>Danièle - Marie</t>
  </si>
  <si>
    <t>Adèle - Marie</t>
  </si>
  <si>
    <t>Carine - Marie</t>
  </si>
  <si>
    <t>Marie - Valentine</t>
  </si>
  <si>
    <t>23.03.2020 - 28</t>
  </si>
  <si>
    <t>23.03.2020 - 29</t>
  </si>
  <si>
    <t>Jacqueline - Zoé</t>
  </si>
  <si>
    <t>Bernadette - Isabelle</t>
  </si>
  <si>
    <t>Ursule - Ursule</t>
  </si>
  <si>
    <t>01/04/2020 - 1</t>
  </si>
  <si>
    <t>equipe 1</t>
  </si>
  <si>
    <t>equipe 2</t>
  </si>
  <si>
    <t>Terrain 11</t>
  </si>
  <si>
    <t>Terrain 12</t>
  </si>
  <si>
    <t>Terrain 13</t>
  </si>
  <si>
    <t>Terrain 14</t>
  </si>
  <si>
    <t>Terrain 15</t>
  </si>
  <si>
    <t>Terrain 16</t>
  </si>
  <si>
    <t>Terrain 17</t>
  </si>
  <si>
    <t>Terrain 18</t>
  </si>
  <si>
    <t>Terrain 19</t>
  </si>
  <si>
    <t>Terrain 20</t>
  </si>
  <si>
    <t>Jou 101</t>
  </si>
  <si>
    <t>Jou 102</t>
  </si>
  <si>
    <t>Jou 103</t>
  </si>
  <si>
    <t>Jou 104</t>
  </si>
  <si>
    <t>Jou 105</t>
  </si>
  <si>
    <t>Jou 106</t>
  </si>
  <si>
    <t>Jou 107</t>
  </si>
  <si>
    <t>Jou 108</t>
  </si>
  <si>
    <t>Jou 109</t>
  </si>
  <si>
    <t>Jou 110</t>
  </si>
  <si>
    <t>Jou 111</t>
  </si>
  <si>
    <t>Jou 112</t>
  </si>
  <si>
    <t>Jou 113</t>
  </si>
  <si>
    <t>Joueurs inscrits</t>
  </si>
  <si>
    <t>Joueurs pris</t>
  </si>
  <si>
    <t>Différence</t>
  </si>
  <si>
    <t>Joueurs pris 2 x</t>
  </si>
  <si>
    <t>Contrôle si 1 joueurs pris plusieurs fois</t>
  </si>
  <si>
    <t>Total</t>
  </si>
  <si>
    <t>Jou 114</t>
  </si>
  <si>
    <t>Jou 115</t>
  </si>
  <si>
    <t>Jou 116</t>
  </si>
  <si>
    <t>Jou 117</t>
  </si>
  <si>
    <t>Jou 118</t>
  </si>
  <si>
    <t>Jou 119</t>
  </si>
  <si>
    <t>Jou 120</t>
  </si>
  <si>
    <t>Jou 121</t>
  </si>
  <si>
    <t>Jou 122</t>
  </si>
  <si>
    <t>Jou 123</t>
  </si>
  <si>
    <t>Jou 124</t>
  </si>
  <si>
    <t>Jou 125</t>
  </si>
  <si>
    <t>Jou 126</t>
  </si>
  <si>
    <t>Jou 127</t>
  </si>
  <si>
    <t>Jou 128</t>
  </si>
  <si>
    <t>Carine - Jou 103</t>
  </si>
  <si>
    <t>Fernande - Emilie</t>
  </si>
  <si>
    <t>Yvette - Tania</t>
  </si>
  <si>
    <t>Marie - Lucie</t>
  </si>
  <si>
    <t>Valentine - Jou 116</t>
  </si>
  <si>
    <t>Jou 106 - Jou 109 - Jou 113</t>
  </si>
  <si>
    <t>Jou 112 - Jou 104 - Jou 108</t>
  </si>
  <si>
    <t>Jou 110 - Jou 121 - Jou 111</t>
  </si>
  <si>
    <t>Jou 114 - Jacqueline</t>
  </si>
  <si>
    <t>Jou 115 - Nadia</t>
  </si>
  <si>
    <t>Jou 107 - Sonia</t>
  </si>
  <si>
    <t>Jou 119 - Danièle</t>
  </si>
  <si>
    <t>Jou 122 - Odette</t>
  </si>
  <si>
    <t>Xania - Bernadette</t>
  </si>
  <si>
    <t>Wanda - Jou 120</t>
  </si>
  <si>
    <t>Hélène - Jou 105</t>
  </si>
  <si>
    <t>Jou 123 - Paula</t>
  </si>
  <si>
    <t>Quentine - Isabelle</t>
  </si>
  <si>
    <t>Katarina - Jou 118</t>
  </si>
  <si>
    <t>Jou 117 - Adèle</t>
  </si>
  <si>
    <t>Zoé - Ursule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</si>
</sst>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/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9" fontId="2" fillId="5" borderId="0" xfId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right" vertical="center" wrapText="1"/>
    </xf>
    <xf numFmtId="0" fontId="2" fillId="4" borderId="0" xfId="0" applyFont="1" applyFill="1" applyAlignment="1">
      <alignment horizontal="right" vertical="center" wrapText="1"/>
    </xf>
    <xf numFmtId="0" fontId="2" fillId="5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Fill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5" fillId="0" borderId="2" xfId="0" applyFont="1" applyBorder="1"/>
    <xf numFmtId="0" fontId="5" fillId="0" borderId="0" xfId="0" applyFont="1" applyFill="1"/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6" fillId="0" borderId="0" xfId="0" applyFont="1"/>
    <xf numFmtId="0" fontId="2" fillId="0" borderId="2" xfId="0" applyFon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Border="1"/>
    <xf numFmtId="0" fontId="5" fillId="0" borderId="14" xfId="0" applyFont="1" applyBorder="1"/>
    <xf numFmtId="0" fontId="5" fillId="0" borderId="0" xfId="0" applyFont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0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21" xfId="0" applyFill="1" applyBorder="1"/>
    <xf numFmtId="0" fontId="1" fillId="0" borderId="0" xfId="0" applyFont="1" applyBorder="1"/>
    <xf numFmtId="0" fontId="0" fillId="0" borderId="0" xfId="0" applyBorder="1"/>
    <xf numFmtId="0" fontId="2" fillId="0" borderId="0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" xfId="0" applyFont="1" applyBorder="1"/>
    <xf numFmtId="0" fontId="1" fillId="0" borderId="13" xfId="0" applyFont="1" applyBorder="1"/>
    <xf numFmtId="0" fontId="0" fillId="0" borderId="0" xfId="0" applyBorder="1" applyAlignment="1">
      <alignment horizontal="righ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1</xdr:row>
          <xdr:rowOff>142875</xdr:rowOff>
        </xdr:from>
        <xdr:to>
          <xdr:col>5</xdr:col>
          <xdr:colOff>895350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une mêlée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57150</xdr:colOff>
      <xdr:row>2</xdr:row>
      <xdr:rowOff>114300</xdr:rowOff>
    </xdr:from>
    <xdr:to>
      <xdr:col>20</xdr:col>
      <xdr:colOff>323850</xdr:colOff>
      <xdr:row>5</xdr:row>
      <xdr:rowOff>76200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315950" y="504825"/>
          <a:ext cx="2552700" cy="5334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Double clic en colonne 2 pour enlever ou placer des 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76200</xdr:rowOff>
    </xdr:from>
    <xdr:to>
      <xdr:col>19</xdr:col>
      <xdr:colOff>723900</xdr:colOff>
      <xdr:row>0</xdr:row>
      <xdr:rowOff>495300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972675" y="76200"/>
          <a:ext cx="4533900" cy="4191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Double clic dans une plage de couleur pour atteindre</a:t>
          </a:r>
          <a:r>
            <a:rPr lang="fr-CH" sz="1100" baseline="0"/>
            <a:t> le fond de la colonne.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76"/>
  <sheetViews>
    <sheetView tabSelected="1" workbookViewId="0">
      <pane ySplit="1" topLeftCell="A2" activePane="bottomLeft" state="frozen"/>
      <selection pane="bottomLeft" activeCell="D5" sqref="D5:E8"/>
    </sheetView>
  </sheetViews>
  <sheetFormatPr defaultColWidth="11.42578125" defaultRowHeight="15" x14ac:dyDescent="0.25"/>
  <cols>
    <col min="2" max="2" width="11.42578125" style="5"/>
    <col min="3" max="3" width="4.28515625" customWidth="1"/>
    <col min="4" max="4" width="13" style="5" customWidth="1"/>
    <col min="5" max="5" width="14" style="5" bestFit="1" customWidth="1"/>
    <col min="6" max="6" width="19" bestFit="1" customWidth="1"/>
    <col min="11" max="11" width="11.42578125" style="5"/>
  </cols>
  <sheetData>
    <row r="1" spans="1:11" s="2" customFormat="1" ht="30" customHeight="1" x14ac:dyDescent="0.25">
      <c r="A1" s="1" t="s">
        <v>0</v>
      </c>
      <c r="B1" s="3">
        <f>COUNTIF(B2:B10000,"x")</f>
        <v>47</v>
      </c>
      <c r="D1" s="38" t="s">
        <v>29</v>
      </c>
      <c r="E1" s="39">
        <f ca="1">TODAY()</f>
        <v>43928</v>
      </c>
      <c r="K1" s="3"/>
    </row>
    <row r="2" spans="1:11" x14ac:dyDescent="0.25">
      <c r="A2" t="s">
        <v>9</v>
      </c>
      <c r="B2" s="4" t="s">
        <v>48</v>
      </c>
      <c r="E2" s="33"/>
    </row>
    <row r="3" spans="1:11" x14ac:dyDescent="0.25">
      <c r="A3" t="s">
        <v>1</v>
      </c>
      <c r="B3" s="4" t="s">
        <v>48</v>
      </c>
    </row>
    <row r="4" spans="1:11" x14ac:dyDescent="0.25">
      <c r="A4" t="s">
        <v>31</v>
      </c>
      <c r="B4" s="4" t="s">
        <v>48</v>
      </c>
      <c r="D4" s="40" t="s">
        <v>49</v>
      </c>
      <c r="E4" s="40" t="s">
        <v>70</v>
      </c>
    </row>
    <row r="5" spans="1:11" x14ac:dyDescent="0.25">
      <c r="A5" t="s">
        <v>2</v>
      </c>
      <c r="B5" s="4" t="s">
        <v>48</v>
      </c>
      <c r="D5" s="34"/>
    </row>
    <row r="6" spans="1:11" x14ac:dyDescent="0.25">
      <c r="A6" t="s">
        <v>3</v>
      </c>
      <c r="B6" s="4" t="s">
        <v>48</v>
      </c>
      <c r="D6" s="34"/>
      <c r="G6" s="5"/>
    </row>
    <row r="7" spans="1:11" x14ac:dyDescent="0.25">
      <c r="A7" t="s">
        <v>4</v>
      </c>
      <c r="B7" s="4" t="s">
        <v>48</v>
      </c>
      <c r="D7" s="34"/>
    </row>
    <row r="8" spans="1:11" x14ac:dyDescent="0.25">
      <c r="A8" t="s">
        <v>5</v>
      </c>
      <c r="B8" s="4" t="s">
        <v>48</v>
      </c>
      <c r="F8" s="35"/>
    </row>
    <row r="9" spans="1:11" x14ac:dyDescent="0.25">
      <c r="A9" t="s">
        <v>6</v>
      </c>
      <c r="B9" s="4" t="s">
        <v>48</v>
      </c>
      <c r="D9" s="34"/>
      <c r="F9" s="36"/>
    </row>
    <row r="10" spans="1:11" x14ac:dyDescent="0.25">
      <c r="A10" t="s">
        <v>7</v>
      </c>
      <c r="B10" s="4" t="s">
        <v>48</v>
      </c>
      <c r="F10" s="37"/>
      <c r="G10" s="5"/>
    </row>
    <row r="11" spans="1:11" x14ac:dyDescent="0.25">
      <c r="A11" t="s">
        <v>8</v>
      </c>
      <c r="B11" s="4" t="s">
        <v>48</v>
      </c>
      <c r="D11" s="34"/>
    </row>
    <row r="12" spans="1:11" x14ac:dyDescent="0.25">
      <c r="A12" t="s">
        <v>32</v>
      </c>
      <c r="B12" s="4" t="s">
        <v>48</v>
      </c>
      <c r="G12" s="5"/>
    </row>
    <row r="13" spans="1:11" x14ac:dyDescent="0.25">
      <c r="A13" t="s">
        <v>10</v>
      </c>
      <c r="B13" s="4" t="s">
        <v>48</v>
      </c>
      <c r="D13" s="34"/>
    </row>
    <row r="14" spans="1:11" x14ac:dyDescent="0.25">
      <c r="A14" t="s">
        <v>11</v>
      </c>
      <c r="B14" s="4" t="s">
        <v>48</v>
      </c>
    </row>
    <row r="15" spans="1:11" x14ac:dyDescent="0.25">
      <c r="A15" t="s">
        <v>12</v>
      </c>
      <c r="B15" s="4" t="s">
        <v>48</v>
      </c>
    </row>
    <row r="16" spans="1:11" x14ac:dyDescent="0.25">
      <c r="A16" t="s">
        <v>13</v>
      </c>
      <c r="B16" s="4" t="s">
        <v>48</v>
      </c>
    </row>
    <row r="17" spans="1:7" x14ac:dyDescent="0.25">
      <c r="A17" t="s">
        <v>14</v>
      </c>
      <c r="B17" s="4" t="s">
        <v>48</v>
      </c>
    </row>
    <row r="18" spans="1:7" x14ac:dyDescent="0.25">
      <c r="A18" t="s">
        <v>15</v>
      </c>
      <c r="B18" s="4" t="s">
        <v>48</v>
      </c>
    </row>
    <row r="19" spans="1:7" x14ac:dyDescent="0.25">
      <c r="A19" t="s">
        <v>16</v>
      </c>
      <c r="B19" s="4" t="s">
        <v>48</v>
      </c>
    </row>
    <row r="20" spans="1:7" x14ac:dyDescent="0.25">
      <c r="A20" t="s">
        <v>17</v>
      </c>
      <c r="B20" s="4" t="s">
        <v>48</v>
      </c>
    </row>
    <row r="21" spans="1:7" x14ac:dyDescent="0.25">
      <c r="A21" t="s">
        <v>18</v>
      </c>
      <c r="B21" s="4" t="s">
        <v>48</v>
      </c>
      <c r="D21" s="34"/>
      <c r="G21" s="5"/>
    </row>
    <row r="22" spans="1:7" x14ac:dyDescent="0.25">
      <c r="A22" t="s">
        <v>19</v>
      </c>
      <c r="B22" s="4" t="s">
        <v>48</v>
      </c>
    </row>
    <row r="23" spans="1:7" x14ac:dyDescent="0.25">
      <c r="A23" t="s">
        <v>20</v>
      </c>
      <c r="B23" s="4" t="s">
        <v>48</v>
      </c>
      <c r="G23" s="5"/>
    </row>
    <row r="24" spans="1:7" x14ac:dyDescent="0.25">
      <c r="A24" t="s">
        <v>21</v>
      </c>
      <c r="B24" s="4" t="s">
        <v>48</v>
      </c>
    </row>
    <row r="25" spans="1:7" x14ac:dyDescent="0.25">
      <c r="A25" t="s">
        <v>22</v>
      </c>
      <c r="B25" s="4" t="s">
        <v>48</v>
      </c>
    </row>
    <row r="26" spans="1:7" x14ac:dyDescent="0.25">
      <c r="A26" t="s">
        <v>23</v>
      </c>
      <c r="B26" s="4" t="s">
        <v>48</v>
      </c>
      <c r="G26" s="5"/>
    </row>
    <row r="27" spans="1:7" x14ac:dyDescent="0.25">
      <c r="A27" t="s">
        <v>24</v>
      </c>
      <c r="B27" s="4" t="s">
        <v>48</v>
      </c>
    </row>
    <row r="28" spans="1:7" x14ac:dyDescent="0.25">
      <c r="A28" t="s">
        <v>473</v>
      </c>
      <c r="B28" s="4"/>
    </row>
    <row r="29" spans="1:7" x14ac:dyDescent="0.25">
      <c r="A29" t="s">
        <v>474</v>
      </c>
      <c r="B29" s="4"/>
      <c r="G29" s="5"/>
    </row>
    <row r="30" spans="1:7" x14ac:dyDescent="0.25">
      <c r="A30" t="s">
        <v>475</v>
      </c>
      <c r="B30" s="4" t="s">
        <v>48</v>
      </c>
    </row>
    <row r="31" spans="1:7" x14ac:dyDescent="0.25">
      <c r="A31" t="s">
        <v>476</v>
      </c>
      <c r="B31" s="4" t="s">
        <v>48</v>
      </c>
    </row>
    <row r="32" spans="1:7" x14ac:dyDescent="0.25">
      <c r="A32" t="s">
        <v>477</v>
      </c>
      <c r="B32" s="4" t="s">
        <v>48</v>
      </c>
      <c r="D32" s="34"/>
    </row>
    <row r="33" spans="1:7" x14ac:dyDescent="0.25">
      <c r="A33" t="s">
        <v>478</v>
      </c>
      <c r="B33" s="4" t="s">
        <v>48</v>
      </c>
    </row>
    <row r="34" spans="1:7" x14ac:dyDescent="0.25">
      <c r="A34" t="s">
        <v>479</v>
      </c>
      <c r="B34" s="4" t="s">
        <v>48</v>
      </c>
      <c r="D34" s="34"/>
    </row>
    <row r="35" spans="1:7" x14ac:dyDescent="0.25">
      <c r="A35" t="s">
        <v>480</v>
      </c>
      <c r="B35" s="4" t="s">
        <v>48</v>
      </c>
      <c r="D35" s="34"/>
    </row>
    <row r="36" spans="1:7" x14ac:dyDescent="0.25">
      <c r="A36" t="s">
        <v>481</v>
      </c>
      <c r="B36" s="4" t="s">
        <v>48</v>
      </c>
      <c r="G36" s="5"/>
    </row>
    <row r="37" spans="1:7" x14ac:dyDescent="0.25">
      <c r="A37" t="s">
        <v>482</v>
      </c>
      <c r="B37" s="4" t="s">
        <v>48</v>
      </c>
      <c r="D37" s="34"/>
    </row>
    <row r="38" spans="1:7" x14ac:dyDescent="0.25">
      <c r="A38" t="s">
        <v>483</v>
      </c>
      <c r="B38" s="4" t="s">
        <v>48</v>
      </c>
      <c r="G38" s="5"/>
    </row>
    <row r="39" spans="1:7" x14ac:dyDescent="0.25">
      <c r="A39" t="s">
        <v>484</v>
      </c>
      <c r="B39" s="4" t="s">
        <v>48</v>
      </c>
    </row>
    <row r="40" spans="1:7" x14ac:dyDescent="0.25">
      <c r="A40" t="s">
        <v>485</v>
      </c>
      <c r="B40" s="4" t="s">
        <v>48</v>
      </c>
      <c r="G40" s="5"/>
    </row>
    <row r="41" spans="1:7" x14ac:dyDescent="0.25">
      <c r="A41" t="s">
        <v>492</v>
      </c>
      <c r="B41" s="4" t="s">
        <v>48</v>
      </c>
      <c r="G41" s="5"/>
    </row>
    <row r="42" spans="1:7" x14ac:dyDescent="0.25">
      <c r="A42" t="s">
        <v>493</v>
      </c>
      <c r="B42" s="4" t="s">
        <v>48</v>
      </c>
      <c r="G42" s="5"/>
    </row>
    <row r="43" spans="1:7" x14ac:dyDescent="0.25">
      <c r="A43" t="s">
        <v>494</v>
      </c>
      <c r="B43" s="4" t="s">
        <v>48</v>
      </c>
    </row>
    <row r="44" spans="1:7" x14ac:dyDescent="0.25">
      <c r="A44" t="s">
        <v>495</v>
      </c>
      <c r="B44" s="4" t="s">
        <v>48</v>
      </c>
    </row>
    <row r="45" spans="1:7" x14ac:dyDescent="0.25">
      <c r="A45" t="s">
        <v>496</v>
      </c>
      <c r="B45" s="4" t="s">
        <v>48</v>
      </c>
    </row>
    <row r="46" spans="1:7" x14ac:dyDescent="0.25">
      <c r="A46" t="s">
        <v>497</v>
      </c>
      <c r="B46" s="4" t="s">
        <v>48</v>
      </c>
      <c r="G46" s="5"/>
    </row>
    <row r="47" spans="1:7" x14ac:dyDescent="0.25">
      <c r="A47" t="s">
        <v>498</v>
      </c>
      <c r="B47" s="4" t="s">
        <v>48</v>
      </c>
      <c r="G47" s="5"/>
    </row>
    <row r="48" spans="1:7" x14ac:dyDescent="0.25">
      <c r="A48" t="s">
        <v>499</v>
      </c>
      <c r="B48" s="4" t="s">
        <v>48</v>
      </c>
      <c r="G48" s="5"/>
    </row>
    <row r="49" spans="1:7" x14ac:dyDescent="0.25">
      <c r="A49" t="s">
        <v>500</v>
      </c>
      <c r="B49" s="4" t="s">
        <v>48</v>
      </c>
    </row>
    <row r="50" spans="1:7" x14ac:dyDescent="0.25">
      <c r="A50" t="s">
        <v>501</v>
      </c>
      <c r="B50" s="4" t="s">
        <v>48</v>
      </c>
    </row>
    <row r="51" spans="1:7" x14ac:dyDescent="0.25">
      <c r="A51" t="s">
        <v>502</v>
      </c>
      <c r="B51" s="4"/>
    </row>
    <row r="52" spans="1:7" x14ac:dyDescent="0.25">
      <c r="A52" t="s">
        <v>503</v>
      </c>
      <c r="B52" s="4"/>
    </row>
    <row r="53" spans="1:7" x14ac:dyDescent="0.25">
      <c r="A53" t="s">
        <v>504</v>
      </c>
      <c r="B53" s="4"/>
    </row>
    <row r="54" spans="1:7" x14ac:dyDescent="0.25">
      <c r="A54" t="s">
        <v>505</v>
      </c>
      <c r="B54" s="4"/>
    </row>
    <row r="55" spans="1:7" x14ac:dyDescent="0.25">
      <c r="A55" t="s">
        <v>506</v>
      </c>
      <c r="B55" s="4"/>
    </row>
    <row r="56" spans="1:7" x14ac:dyDescent="0.25">
      <c r="G56" s="5"/>
    </row>
    <row r="57" spans="1:7" x14ac:dyDescent="0.25">
      <c r="G57" s="5"/>
    </row>
    <row r="63" spans="1:7" x14ac:dyDescent="0.25">
      <c r="G63" s="5"/>
    </row>
    <row r="65" spans="7:7" x14ac:dyDescent="0.25">
      <c r="G65" s="5"/>
    </row>
    <row r="66" spans="7:7" x14ac:dyDescent="0.25">
      <c r="G66" s="5"/>
    </row>
    <row r="69" spans="7:7" x14ac:dyDescent="0.25">
      <c r="G69" s="5"/>
    </row>
    <row r="75" spans="7:7" x14ac:dyDescent="0.25">
      <c r="G75" s="5"/>
    </row>
    <row r="76" spans="7:7" x14ac:dyDescent="0.25">
      <c r="G76" s="5"/>
    </row>
  </sheetData>
  <sortState xmlns:xlrd2="http://schemas.microsoft.com/office/spreadsheetml/2017/richdata2" ref="G2:K85">
    <sortCondition descending="1" ref="K1"/>
    <sortCondition ref="J1"/>
  </sortState>
  <phoneticPr fontId="8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.Tirage">
                <anchor moveWithCells="1" sizeWithCells="1">
                  <from>
                    <xdr:col>5</xdr:col>
                    <xdr:colOff>66675</xdr:colOff>
                    <xdr:row>1</xdr:row>
                    <xdr:rowOff>142875</xdr:rowOff>
                  </from>
                  <to>
                    <xdr:col>5</xdr:col>
                    <xdr:colOff>895350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99437-7D0C-4AE3-AA47-219F9E93E4C1}">
  <sheetPr codeName="Sheet4"/>
  <dimension ref="A1:D12"/>
  <sheetViews>
    <sheetView workbookViewId="0">
      <selection activeCell="I31" sqref="I31"/>
    </sheetView>
  </sheetViews>
  <sheetFormatPr defaultColWidth="9.140625" defaultRowHeight="15" x14ac:dyDescent="0.25"/>
  <cols>
    <col min="1" max="1" width="9.7109375" bestFit="1" customWidth="1"/>
    <col min="2" max="3" width="23.85546875" bestFit="1" customWidth="1"/>
    <col min="6" max="6" width="15.42578125" bestFit="1" customWidth="1"/>
  </cols>
  <sheetData>
    <row r="1" spans="1:4" x14ac:dyDescent="0.25">
      <c r="A1" s="21"/>
      <c r="B1" s="21" t="s">
        <v>461</v>
      </c>
      <c r="C1" s="21" t="s">
        <v>462</v>
      </c>
      <c r="D1">
        <v>6</v>
      </c>
    </row>
    <row r="2" spans="1:4" x14ac:dyDescent="0.25">
      <c r="A2" s="21" t="s">
        <v>34</v>
      </c>
      <c r="B2" s="21" t="s">
        <v>512</v>
      </c>
      <c r="C2" s="21" t="s">
        <v>513</v>
      </c>
    </row>
    <row r="3" spans="1:4" x14ac:dyDescent="0.25">
      <c r="A3" s="21" t="s">
        <v>35</v>
      </c>
      <c r="B3" s="21" t="s">
        <v>514</v>
      </c>
      <c r="C3" s="21" t="s">
        <v>515</v>
      </c>
    </row>
    <row r="4" spans="1:4" x14ac:dyDescent="0.25">
      <c r="A4" s="21" t="s">
        <v>36</v>
      </c>
      <c r="B4" s="21" t="s">
        <v>516</v>
      </c>
      <c r="C4" s="21" t="s">
        <v>507</v>
      </c>
    </row>
    <row r="5" spans="1:4" x14ac:dyDescent="0.25">
      <c r="A5" s="21" t="s">
        <v>37</v>
      </c>
      <c r="B5" s="21" t="s">
        <v>517</v>
      </c>
      <c r="C5" s="21" t="s">
        <v>518</v>
      </c>
    </row>
    <row r="6" spans="1:4" x14ac:dyDescent="0.25">
      <c r="A6" s="21" t="s">
        <v>38</v>
      </c>
      <c r="B6" s="21" t="s">
        <v>509</v>
      </c>
      <c r="C6" s="21" t="s">
        <v>519</v>
      </c>
    </row>
    <row r="7" spans="1:4" x14ac:dyDescent="0.25">
      <c r="A7" s="21" t="s">
        <v>39</v>
      </c>
      <c r="B7" s="21" t="s">
        <v>520</v>
      </c>
      <c r="C7" s="21" t="s">
        <v>521</v>
      </c>
    </row>
    <row r="8" spans="1:4" x14ac:dyDescent="0.25">
      <c r="A8" s="21" t="s">
        <v>40</v>
      </c>
      <c r="B8" s="21" t="s">
        <v>99</v>
      </c>
      <c r="C8" s="21" t="s">
        <v>510</v>
      </c>
    </row>
    <row r="9" spans="1:4" x14ac:dyDescent="0.25">
      <c r="A9" s="21" t="s">
        <v>41</v>
      </c>
      <c r="B9" s="21" t="s">
        <v>522</v>
      </c>
      <c r="C9" s="21" t="s">
        <v>508</v>
      </c>
    </row>
    <row r="10" spans="1:4" x14ac:dyDescent="0.25">
      <c r="A10" s="21" t="s">
        <v>42</v>
      </c>
      <c r="B10" s="21" t="s">
        <v>523</v>
      </c>
      <c r="C10" s="21" t="s">
        <v>511</v>
      </c>
    </row>
    <row r="11" spans="1:4" x14ac:dyDescent="0.25">
      <c r="A11" s="21" t="s">
        <v>43</v>
      </c>
      <c r="B11" s="21" t="s">
        <v>524</v>
      </c>
      <c r="C11" s="21" t="s">
        <v>525</v>
      </c>
    </row>
    <row r="12" spans="1:4" x14ac:dyDescent="0.25">
      <c r="A12" s="21" t="s">
        <v>463</v>
      </c>
      <c r="B12" s="21" t="s">
        <v>526</v>
      </c>
      <c r="C12" s="21" t="s">
        <v>527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W27"/>
  <sheetViews>
    <sheetView workbookViewId="0">
      <pane xSplit="7" ySplit="1" topLeftCell="H2" activePane="bottomRight" state="frozen"/>
      <selection activeCell="A16" sqref="A16"/>
      <selection pane="topRight" activeCell="A16" sqref="A16"/>
      <selection pane="bottomLeft" activeCell="A16" sqref="A16"/>
      <selection pane="bottomRight" activeCell="D27" sqref="D27"/>
    </sheetView>
  </sheetViews>
  <sheetFormatPr defaultColWidth="11.42578125" defaultRowHeight="15" x14ac:dyDescent="0.25"/>
  <cols>
    <col min="1" max="1" width="14.28515625" style="32" customWidth="1"/>
    <col min="2" max="7" width="13.5703125" style="27" customWidth="1"/>
    <col min="8" max="9" width="9.42578125" style="27" customWidth="1"/>
    <col min="10" max="10" width="14.5703125" style="27" bestFit="1" customWidth="1"/>
    <col min="11" max="26" width="9.42578125" style="27" customWidth="1"/>
    <col min="27" max="29" width="11.42578125" style="27"/>
    <col min="30" max="32" width="14.28515625" style="27" customWidth="1"/>
    <col min="33" max="35" width="3" style="27" bestFit="1" customWidth="1"/>
    <col min="36" max="36" width="11.42578125" style="27"/>
    <col min="37" max="39" width="14.28515625" style="27" customWidth="1"/>
    <col min="40" max="42" width="3" style="27" bestFit="1" customWidth="1"/>
    <col min="43" max="16384" width="11.42578125" style="27"/>
  </cols>
  <sheetData>
    <row r="1" spans="1:49" s="1" customFormat="1" ht="15.75" x14ac:dyDescent="0.25">
      <c r="B1" s="28" t="s">
        <v>44</v>
      </c>
      <c r="C1" s="29"/>
      <c r="D1" s="30"/>
      <c r="E1" s="28" t="s">
        <v>45</v>
      </c>
      <c r="F1" s="29"/>
      <c r="G1" s="30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R1" s="1" t="s">
        <v>490</v>
      </c>
      <c r="AV1" s="64" t="s">
        <v>491</v>
      </c>
      <c r="AW1" s="65">
        <f>SUM(AR2:AW21)</f>
        <v>0</v>
      </c>
    </row>
    <row r="2" spans="1:49" customFormat="1" x14ac:dyDescent="0.25">
      <c r="A2" s="31" t="s">
        <v>34</v>
      </c>
      <c r="B2" s="22" t="str">
        <f>IFERROR(LEFT(Rencontres!B2,SEARCH("-",Rencontres!B2)-2),"")</f>
        <v>Jou 106</v>
      </c>
      <c r="C2" s="21" t="str">
        <f>IF(B2="","",IF(D2="",RIGHT(Rencontres!B2,LEN(Rencontres!B2)-LEN(B2)-3),MID(Rencontres!B2,SEARCH("-",Rencontres!B2)+2,SEARCH("-",Rencontres!B2,SEARCH("-",Rencontres!B2)+1)-SEARCH("-",Rencontres!B2)-3)))</f>
        <v>Jou 109</v>
      </c>
      <c r="D2" s="23" t="str">
        <f>IFERROR(RIGHT(Rencontres!B2,LEN(Rencontres!B2)-SEARCH("-",Rencontres!B2,SEARCH("-",Rencontres!B2)+1)-1),"")</f>
        <v>Jou 113</v>
      </c>
      <c r="E2" s="22" t="str">
        <f>IFERROR(LEFT(Rencontres!C2,SEARCH("-",Rencontres!C2)-2),"")</f>
        <v>Jou 112</v>
      </c>
      <c r="F2" s="21" t="str">
        <f>IF(E2="","",IF(G2="",RIGHT(Rencontres!C2,LEN(Rencontres!C2)-LEN(E2)-3),MID(Rencontres!C2,SEARCH("-",Rencontres!C2)+2,SEARCH("-",Rencontres!C2,SEARCH("-",Rencontres!C2)+1)-SEARCH("-",Rencontres!C2)-3)))</f>
        <v>Jou 104</v>
      </c>
      <c r="G2" s="23" t="str">
        <f>IFERROR(RIGHT(Rencontres!C2,LEN(Rencontres!C2)-SEARCH("-",Rencontres!C2,SEARCH("-",Rencontres!C2)+1)-1),"")</f>
        <v>Jou 108</v>
      </c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D2" s="44" t="str">
        <f t="shared" ref="AD2:AF6" si="0">B2</f>
        <v>Jou 106</v>
      </c>
      <c r="AE2" s="45" t="str">
        <f t="shared" si="0"/>
        <v>Jou 109</v>
      </c>
      <c r="AF2" s="45" t="str">
        <f t="shared" si="0"/>
        <v>Jou 113</v>
      </c>
      <c r="AG2" s="45">
        <f>IF(AD2="","",LEN(AD2))</f>
        <v>7</v>
      </c>
      <c r="AH2" s="45">
        <f t="shared" ref="AH2:AI2" si="1">IF(AE2="","",LEN(AE2))</f>
        <v>7</v>
      </c>
      <c r="AI2" s="46">
        <f t="shared" si="1"/>
        <v>7</v>
      </c>
      <c r="AJ2" s="27"/>
      <c r="AK2" s="44" t="str">
        <f t="shared" ref="AK2:AM6" si="2">E2</f>
        <v>Jou 112</v>
      </c>
      <c r="AL2" s="45" t="str">
        <f t="shared" si="2"/>
        <v>Jou 104</v>
      </c>
      <c r="AM2" s="45" t="str">
        <f t="shared" si="2"/>
        <v>Jou 108</v>
      </c>
      <c r="AN2" s="45">
        <f>IF(AK2="","",LEN(AK2))</f>
        <v>7</v>
      </c>
      <c r="AO2" s="45">
        <f t="shared" ref="AO2:AP2" si="3">IF(AL2="","",LEN(AL2))</f>
        <v>7</v>
      </c>
      <c r="AP2" s="46">
        <f t="shared" si="3"/>
        <v>7</v>
      </c>
      <c r="AR2" s="56">
        <f>IF(B2="",0,IF(COUNTIF($B$2:$G$21,B2)&gt;1,1,0))</f>
        <v>0</v>
      </c>
      <c r="AS2" s="57">
        <f t="shared" ref="AS2:AW2" si="4">IF(C2="",0,IF(COUNTIF($B$2:$G$21,C2)&gt;1,1,0))</f>
        <v>0</v>
      </c>
      <c r="AT2" s="57">
        <f t="shared" si="4"/>
        <v>0</v>
      </c>
      <c r="AU2" s="57">
        <f t="shared" si="4"/>
        <v>0</v>
      </c>
      <c r="AV2" s="57">
        <f t="shared" si="4"/>
        <v>0</v>
      </c>
      <c r="AW2" s="58">
        <f t="shared" si="4"/>
        <v>0</v>
      </c>
    </row>
    <row r="3" spans="1:49" customFormat="1" x14ac:dyDescent="0.25">
      <c r="A3" s="31" t="s">
        <v>35</v>
      </c>
      <c r="B3" s="22" t="str">
        <f>IFERROR(LEFT(Rencontres!B3,SEARCH("-",Rencontres!B3)-2),"")</f>
        <v>Jou 110</v>
      </c>
      <c r="C3" s="21" t="str">
        <f>IF(B3="","",IF(D3="",RIGHT(Rencontres!B3,LEN(Rencontres!B3)-LEN(B3)-3),MID(Rencontres!B3,SEARCH("-",Rencontres!B3)+2,SEARCH("-",Rencontres!B3,SEARCH("-",Rencontres!B3)+1)-SEARCH("-",Rencontres!B3)-3)))</f>
        <v>Jou 121</v>
      </c>
      <c r="D3" s="23" t="str">
        <f>IFERROR(RIGHT(Rencontres!B3,LEN(Rencontres!B3)-SEARCH("-",Rencontres!B3,SEARCH("-",Rencontres!B3)+1)-1),"")</f>
        <v>Jou 111</v>
      </c>
      <c r="E3" s="22" t="str">
        <f>IFERROR(LEFT(Rencontres!C3,SEARCH("-",Rencontres!C3)-2),"")</f>
        <v>Jou 114</v>
      </c>
      <c r="F3" s="21" t="str">
        <f>IF(E3="","",IF(G3="",RIGHT(Rencontres!C3,LEN(Rencontres!C3)-LEN(E3)-3),MID(Rencontres!C3,SEARCH("-",Rencontres!C3)+2,SEARCH("-",Rencontres!C3,SEARCH("-",Rencontres!C3)+1)-SEARCH("-",Rencontres!C3)-3)))</f>
        <v>Jacqueline</v>
      </c>
      <c r="G3" s="23" t="str">
        <f>IFERROR(RIGHT(Rencontres!C3,LEN(Rencontres!C3)-SEARCH("-",Rencontres!C3,SEARCH("-",Rencontres!C3)+1)-1),"")</f>
        <v/>
      </c>
      <c r="H3" s="54"/>
      <c r="I3" s="54"/>
      <c r="J3" s="54" t="s">
        <v>486</v>
      </c>
      <c r="K3" s="54">
        <f>Base!B1</f>
        <v>47</v>
      </c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D3" s="47" t="str">
        <f t="shared" si="0"/>
        <v>Jou 110</v>
      </c>
      <c r="AE3" s="48" t="str">
        <f t="shared" si="0"/>
        <v>Jou 121</v>
      </c>
      <c r="AF3" s="48" t="str">
        <f t="shared" si="0"/>
        <v>Jou 111</v>
      </c>
      <c r="AG3" s="48">
        <f t="shared" ref="AG3:AG6" si="5">IF(AD3="","",LEN(AD3))</f>
        <v>7</v>
      </c>
      <c r="AH3" s="48">
        <f t="shared" ref="AH3:AH6" si="6">IF(AE3="","",LEN(AE3))</f>
        <v>7</v>
      </c>
      <c r="AI3" s="49">
        <f t="shared" ref="AI3:AI6" si="7">IF(AF3="","",LEN(AF3))</f>
        <v>7</v>
      </c>
      <c r="AJ3" s="27"/>
      <c r="AK3" s="47" t="str">
        <f t="shared" si="2"/>
        <v>Jou 114</v>
      </c>
      <c r="AL3" s="48" t="str">
        <f t="shared" si="2"/>
        <v>Jacqueline</v>
      </c>
      <c r="AM3" s="48" t="str">
        <f t="shared" si="2"/>
        <v/>
      </c>
      <c r="AN3" s="48">
        <f t="shared" ref="AN3:AN6" si="8">IF(AK3="","",LEN(AK3))</f>
        <v>7</v>
      </c>
      <c r="AO3" s="48">
        <f t="shared" ref="AO3:AO6" si="9">IF(AL3="","",LEN(AL3))</f>
        <v>10</v>
      </c>
      <c r="AP3" s="49" t="str">
        <f t="shared" ref="AP3:AP6" si="10">IF(AM3="","",LEN(AM3))</f>
        <v/>
      </c>
      <c r="AR3" s="59">
        <f t="shared" ref="AR3:AR21" si="11">IF(B3="",0,IF(COUNTIF($B$2:$G$21,B3)&gt;1,1,0))</f>
        <v>0</v>
      </c>
      <c r="AS3" s="54">
        <f t="shared" ref="AS3:AS21" si="12">IF(C3="",0,IF(COUNTIF($B$2:$G$21,C3)&gt;1,1,0))</f>
        <v>0</v>
      </c>
      <c r="AT3" s="54">
        <f t="shared" ref="AT3:AT21" si="13">IF(D3="",0,IF(COUNTIF($B$2:$G$21,D3)&gt;1,1,0))</f>
        <v>0</v>
      </c>
      <c r="AU3" s="54">
        <f t="shared" ref="AU3:AU21" si="14">IF(E3="",0,IF(COUNTIF($B$2:$G$21,E3)&gt;1,1,0))</f>
        <v>0</v>
      </c>
      <c r="AV3" s="54">
        <f t="shared" ref="AV3:AV21" si="15">IF(F3="",0,IF(COUNTIF($B$2:$G$21,F3)&gt;1,1,0))</f>
        <v>0</v>
      </c>
      <c r="AW3" s="60">
        <f t="shared" ref="AW3:AW21" si="16">IF(G3="",0,IF(COUNTIF($B$2:$G$21,G3)&gt;1,1,0))</f>
        <v>0</v>
      </c>
    </row>
    <row r="4" spans="1:49" customFormat="1" ht="15.75" x14ac:dyDescent="0.25">
      <c r="A4" s="31" t="s">
        <v>36</v>
      </c>
      <c r="B4" s="22" t="str">
        <f>IFERROR(LEFT(Rencontres!B4,SEARCH("-",Rencontres!B4)-2),"")</f>
        <v>Jou 115</v>
      </c>
      <c r="C4" s="21" t="str">
        <f>IF(B4="","",IF(D4="",RIGHT(Rencontres!B4,LEN(Rencontres!B4)-LEN(B4)-3),MID(Rencontres!B4,SEARCH("-",Rencontres!B4)+2,SEARCH("-",Rencontres!B4,SEARCH("-",Rencontres!B4)+1)-SEARCH("-",Rencontres!B4)-3)))</f>
        <v>Nadia</v>
      </c>
      <c r="D4" s="23" t="str">
        <f>IFERROR(RIGHT(Rencontres!B4,LEN(Rencontres!B4)-SEARCH("-",Rencontres!B4,SEARCH("-",Rencontres!B4)+1)-1),"")</f>
        <v/>
      </c>
      <c r="E4" s="22" t="str">
        <f>IFERROR(LEFT(Rencontres!C4,SEARCH("-",Rencontres!C4)-2),"")</f>
        <v>Carine</v>
      </c>
      <c r="F4" s="21" t="str">
        <f>IF(E4="","",IF(G4="",RIGHT(Rencontres!C4,LEN(Rencontres!C4)-LEN(E4)-3),MID(Rencontres!C4,SEARCH("-",Rencontres!C4)+2,SEARCH("-",Rencontres!C4,SEARCH("-",Rencontres!C4)+1)-SEARCH("-",Rencontres!C4)-3)))</f>
        <v>Jou 103</v>
      </c>
      <c r="G4" s="23" t="str">
        <f>IFERROR(RIGHT(Rencontres!C4,LEN(Rencontres!C4)-SEARCH("-",Rencontres!C4,SEARCH("-",Rencontres!C4)+1)-1),"")</f>
        <v/>
      </c>
      <c r="H4" s="54"/>
      <c r="I4" s="54"/>
      <c r="J4" s="54" t="s">
        <v>487</v>
      </c>
      <c r="K4" s="55">
        <f>COUNTA(B2:G21)-COUNTIF(B2:G21,"")</f>
        <v>47</v>
      </c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D4" s="47" t="str">
        <f t="shared" si="0"/>
        <v>Jou 115</v>
      </c>
      <c r="AE4" s="48" t="str">
        <f t="shared" si="0"/>
        <v>Nadia</v>
      </c>
      <c r="AF4" s="48" t="str">
        <f t="shared" si="0"/>
        <v/>
      </c>
      <c r="AG4" s="48">
        <f t="shared" si="5"/>
        <v>7</v>
      </c>
      <c r="AH4" s="48">
        <f t="shared" si="6"/>
        <v>5</v>
      </c>
      <c r="AI4" s="49" t="str">
        <f t="shared" si="7"/>
        <v/>
      </c>
      <c r="AJ4" s="27"/>
      <c r="AK4" s="47" t="str">
        <f t="shared" si="2"/>
        <v>Carine</v>
      </c>
      <c r="AL4" s="48" t="str">
        <f t="shared" si="2"/>
        <v>Jou 103</v>
      </c>
      <c r="AM4" s="48" t="str">
        <f t="shared" si="2"/>
        <v/>
      </c>
      <c r="AN4" s="48">
        <f t="shared" si="8"/>
        <v>6</v>
      </c>
      <c r="AO4" s="48">
        <f t="shared" si="9"/>
        <v>7</v>
      </c>
      <c r="AP4" s="49" t="str">
        <f t="shared" si="10"/>
        <v/>
      </c>
      <c r="AR4" s="59">
        <f t="shared" si="11"/>
        <v>0</v>
      </c>
      <c r="AS4" s="54">
        <f t="shared" si="12"/>
        <v>0</v>
      </c>
      <c r="AT4" s="54">
        <f t="shared" si="13"/>
        <v>0</v>
      </c>
      <c r="AU4" s="54">
        <f t="shared" si="14"/>
        <v>0</v>
      </c>
      <c r="AV4" s="54">
        <f t="shared" si="15"/>
        <v>0</v>
      </c>
      <c r="AW4" s="60">
        <f t="shared" si="16"/>
        <v>0</v>
      </c>
    </row>
    <row r="5" spans="1:49" customFormat="1" x14ac:dyDescent="0.25">
      <c r="A5" s="31" t="s">
        <v>37</v>
      </c>
      <c r="B5" s="22" t="str">
        <f>IFERROR(LEFT(Rencontres!B5,SEARCH("-",Rencontres!B5)-2),"")</f>
        <v>Jou 107</v>
      </c>
      <c r="C5" s="21" t="str">
        <f>IF(B5="","",IF(D5="",RIGHT(Rencontres!B5,LEN(Rencontres!B5)-LEN(B5)-3),MID(Rencontres!B5,SEARCH("-",Rencontres!B5)+2,SEARCH("-",Rencontres!B5,SEARCH("-",Rencontres!B5)+1)-SEARCH("-",Rencontres!B5)-3)))</f>
        <v>Sonia</v>
      </c>
      <c r="D5" s="23" t="str">
        <f>IFERROR(RIGHT(Rencontres!B5,LEN(Rencontres!B5)-SEARCH("-",Rencontres!B5,SEARCH("-",Rencontres!B5)+1)-1),"")</f>
        <v/>
      </c>
      <c r="E5" s="22" t="str">
        <f>IFERROR(LEFT(Rencontres!C5,SEARCH("-",Rencontres!C5)-2),"")</f>
        <v>Jou 119</v>
      </c>
      <c r="F5" s="21" t="str">
        <f>IF(E5="","",IF(G5="",RIGHT(Rencontres!C5,LEN(Rencontres!C5)-LEN(E5)-3),MID(Rencontres!C5,SEARCH("-",Rencontres!C5)+2,SEARCH("-",Rencontres!C5,SEARCH("-",Rencontres!C5)+1)-SEARCH("-",Rencontres!C5)-3)))</f>
        <v>Danièle</v>
      </c>
      <c r="G5" s="23" t="str">
        <f>IFERROR(RIGHT(Rencontres!C5,LEN(Rencontres!C5)-SEARCH("-",Rencontres!C5,SEARCH("-",Rencontres!C5)+1)-1),"")</f>
        <v/>
      </c>
      <c r="H5" s="54"/>
      <c r="I5" s="54"/>
      <c r="J5" s="43" t="s">
        <v>488</v>
      </c>
      <c r="K5" s="43" t="str">
        <f>IF(K3=K4,"",K3-K4)</f>
        <v/>
      </c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D5" s="47" t="str">
        <f t="shared" si="0"/>
        <v>Jou 107</v>
      </c>
      <c r="AE5" s="48" t="str">
        <f t="shared" si="0"/>
        <v>Sonia</v>
      </c>
      <c r="AF5" s="48" t="str">
        <f t="shared" si="0"/>
        <v/>
      </c>
      <c r="AG5" s="48">
        <f t="shared" si="5"/>
        <v>7</v>
      </c>
      <c r="AH5" s="48">
        <f t="shared" si="6"/>
        <v>5</v>
      </c>
      <c r="AI5" s="49" t="str">
        <f t="shared" si="7"/>
        <v/>
      </c>
      <c r="AJ5" s="27"/>
      <c r="AK5" s="47" t="str">
        <f t="shared" si="2"/>
        <v>Jou 119</v>
      </c>
      <c r="AL5" s="48" t="str">
        <f t="shared" si="2"/>
        <v>Danièle</v>
      </c>
      <c r="AM5" s="48" t="str">
        <f t="shared" si="2"/>
        <v/>
      </c>
      <c r="AN5" s="48">
        <f t="shared" si="8"/>
        <v>7</v>
      </c>
      <c r="AO5" s="48">
        <f t="shared" si="9"/>
        <v>7</v>
      </c>
      <c r="AP5" s="49" t="str">
        <f t="shared" si="10"/>
        <v/>
      </c>
      <c r="AR5" s="59">
        <f t="shared" si="11"/>
        <v>0</v>
      </c>
      <c r="AS5" s="54">
        <f t="shared" si="12"/>
        <v>0</v>
      </c>
      <c r="AT5" s="54">
        <f t="shared" si="13"/>
        <v>0</v>
      </c>
      <c r="AU5" s="54">
        <f t="shared" si="14"/>
        <v>0</v>
      </c>
      <c r="AV5" s="54">
        <f t="shared" si="15"/>
        <v>0</v>
      </c>
      <c r="AW5" s="60">
        <f t="shared" si="16"/>
        <v>0</v>
      </c>
    </row>
    <row r="6" spans="1:49" customFormat="1" x14ac:dyDescent="0.25">
      <c r="A6" s="31" t="s">
        <v>38</v>
      </c>
      <c r="B6" s="22" t="str">
        <f>IFERROR(LEFT(Rencontres!B6,SEARCH("-",Rencontres!B6)-2),"")</f>
        <v>Yvette</v>
      </c>
      <c r="C6" s="21" t="str">
        <f>IF(B6="","",IF(D6="",RIGHT(Rencontres!B6,LEN(Rencontres!B6)-LEN(B6)-3),MID(Rencontres!B6,SEARCH("-",Rencontres!B6)+2,SEARCH("-",Rencontres!B6,SEARCH("-",Rencontres!B6)+1)-SEARCH("-",Rencontres!B6)-3)))</f>
        <v>Tania</v>
      </c>
      <c r="D6" s="23" t="str">
        <f>IFERROR(RIGHT(Rencontres!B6,LEN(Rencontres!B6)-SEARCH("-",Rencontres!B6,SEARCH("-",Rencontres!B6)+1)-1),"")</f>
        <v/>
      </c>
      <c r="E6" s="22" t="str">
        <f>IFERROR(LEFT(Rencontres!C6,SEARCH("-",Rencontres!C6)-2),"")</f>
        <v>Jou 122</v>
      </c>
      <c r="F6" s="21" t="str">
        <f>IF(E6="","",IF(G6="",RIGHT(Rencontres!C6,LEN(Rencontres!C6)-LEN(E6)-3),MID(Rencontres!C6,SEARCH("-",Rencontres!C6)+2,SEARCH("-",Rencontres!C6,SEARCH("-",Rencontres!C6)+1)-SEARCH("-",Rencontres!C6)-3)))</f>
        <v>Odette</v>
      </c>
      <c r="G6" s="23" t="str">
        <f>IFERROR(RIGHT(Rencontres!C6,LEN(Rencontres!C6)-SEARCH("-",Rencontres!C6,SEARCH("-",Rencontres!C6)+1)-1),"")</f>
        <v/>
      </c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D6" s="47" t="str">
        <f t="shared" si="0"/>
        <v>Yvette</v>
      </c>
      <c r="AE6" s="48" t="str">
        <f t="shared" si="0"/>
        <v>Tania</v>
      </c>
      <c r="AF6" s="48" t="str">
        <f t="shared" si="0"/>
        <v/>
      </c>
      <c r="AG6" s="48">
        <f t="shared" si="5"/>
        <v>6</v>
      </c>
      <c r="AH6" s="48">
        <f t="shared" si="6"/>
        <v>5</v>
      </c>
      <c r="AI6" s="49" t="str">
        <f t="shared" si="7"/>
        <v/>
      </c>
      <c r="AJ6" s="27"/>
      <c r="AK6" s="47" t="str">
        <f t="shared" si="2"/>
        <v>Jou 122</v>
      </c>
      <c r="AL6" s="48" t="str">
        <f t="shared" si="2"/>
        <v>Odette</v>
      </c>
      <c r="AM6" s="48" t="str">
        <f t="shared" si="2"/>
        <v/>
      </c>
      <c r="AN6" s="48">
        <f t="shared" si="8"/>
        <v>7</v>
      </c>
      <c r="AO6" s="48">
        <f t="shared" si="9"/>
        <v>6</v>
      </c>
      <c r="AP6" s="49" t="str">
        <f t="shared" si="10"/>
        <v/>
      </c>
      <c r="AR6" s="59">
        <f t="shared" si="11"/>
        <v>0</v>
      </c>
      <c r="AS6" s="54">
        <f t="shared" si="12"/>
        <v>0</v>
      </c>
      <c r="AT6" s="54">
        <f t="shared" si="13"/>
        <v>0</v>
      </c>
      <c r="AU6" s="54">
        <f t="shared" si="14"/>
        <v>0</v>
      </c>
      <c r="AV6" s="54">
        <f t="shared" si="15"/>
        <v>0</v>
      </c>
      <c r="AW6" s="60">
        <f t="shared" si="16"/>
        <v>0</v>
      </c>
    </row>
    <row r="7" spans="1:49" customFormat="1" x14ac:dyDescent="0.25">
      <c r="A7" s="31" t="s">
        <v>39</v>
      </c>
      <c r="B7" s="22" t="str">
        <f>IFERROR(LEFT(Rencontres!B7,SEARCH("-",Rencontres!B7)-2),"")</f>
        <v>Xania</v>
      </c>
      <c r="C7" s="21" t="str">
        <f>IF(B7="","",IF(D7="",RIGHT(Rencontres!B7,LEN(Rencontres!B7)-LEN(B7)-3),MID(Rencontres!B7,SEARCH("-",Rencontres!B7)+2,SEARCH("-",Rencontres!B7,SEARCH("-",Rencontres!B7)+1)-SEARCH("-",Rencontres!B7)-3)))</f>
        <v>Bernadette</v>
      </c>
      <c r="D7" s="23" t="str">
        <f>IFERROR(RIGHT(Rencontres!B7,LEN(Rencontres!B7)-SEARCH("-",Rencontres!B7,SEARCH("-",Rencontres!B7)+1)-1),"")</f>
        <v/>
      </c>
      <c r="E7" s="22" t="str">
        <f>IFERROR(LEFT(Rencontres!C7,SEARCH("-",Rencontres!C7)-2),"")</f>
        <v>Wanda</v>
      </c>
      <c r="F7" s="21" t="str">
        <f>IF(E7="","",IF(G7="",RIGHT(Rencontres!C7,LEN(Rencontres!C7)-LEN(E7)-3),MID(Rencontres!C7,SEARCH("-",Rencontres!C7)+2,SEARCH("-",Rencontres!C7,SEARCH("-",Rencontres!C7)+1)-SEARCH("-",Rencontres!C7)-3)))</f>
        <v>Jou 120</v>
      </c>
      <c r="G7" s="23" t="str">
        <f>IFERROR(RIGHT(Rencontres!C7,LEN(Rencontres!C7)-SEARCH("-",Rencontres!C7,SEARCH("-",Rencontres!C7)+1)-1),"")</f>
        <v/>
      </c>
      <c r="H7" s="54"/>
      <c r="I7" s="54"/>
      <c r="J7" s="48" t="s">
        <v>489</v>
      </c>
      <c r="K7" s="66" t="str">
        <f>IF(AW1=0,"Non","OUI")</f>
        <v>Non</v>
      </c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D7" s="47" t="str">
        <f t="shared" ref="AD7:AD21" si="17">B7</f>
        <v>Xania</v>
      </c>
      <c r="AE7" s="48" t="str">
        <f t="shared" ref="AE7:AE21" si="18">C7</f>
        <v>Bernadette</v>
      </c>
      <c r="AF7" s="48" t="str">
        <f t="shared" ref="AF7:AF21" si="19">D7</f>
        <v/>
      </c>
      <c r="AG7" s="48">
        <f t="shared" ref="AG7:AG21" si="20">IF(AD7="","",LEN(AD7))</f>
        <v>5</v>
      </c>
      <c r="AH7" s="48">
        <f t="shared" ref="AH7:AH21" si="21">IF(AE7="","",LEN(AE7))</f>
        <v>10</v>
      </c>
      <c r="AI7" s="49" t="str">
        <f t="shared" ref="AI7:AI21" si="22">IF(AF7="","",LEN(AF7))</f>
        <v/>
      </c>
      <c r="AJ7" s="27"/>
      <c r="AK7" s="47" t="str">
        <f t="shared" ref="AK7:AK21" si="23">E7</f>
        <v>Wanda</v>
      </c>
      <c r="AL7" s="48" t="str">
        <f t="shared" ref="AL7:AL21" si="24">F7</f>
        <v>Jou 120</v>
      </c>
      <c r="AM7" s="48" t="str">
        <f t="shared" ref="AM7:AM21" si="25">G7</f>
        <v/>
      </c>
      <c r="AN7" s="48">
        <f t="shared" ref="AN7:AN21" si="26">IF(AK7="","",LEN(AK7))</f>
        <v>5</v>
      </c>
      <c r="AO7" s="48">
        <f t="shared" ref="AO7:AO21" si="27">IF(AL7="","",LEN(AL7))</f>
        <v>7</v>
      </c>
      <c r="AP7" s="49" t="str">
        <f t="shared" ref="AP7:AP21" si="28">IF(AM7="","",LEN(AM7))</f>
        <v/>
      </c>
      <c r="AR7" s="59">
        <f t="shared" si="11"/>
        <v>0</v>
      </c>
      <c r="AS7" s="54">
        <f t="shared" si="12"/>
        <v>0</v>
      </c>
      <c r="AT7" s="54">
        <f t="shared" si="13"/>
        <v>0</v>
      </c>
      <c r="AU7" s="54">
        <f t="shared" si="14"/>
        <v>0</v>
      </c>
      <c r="AV7" s="54">
        <f t="shared" si="15"/>
        <v>0</v>
      </c>
      <c r="AW7" s="60">
        <f t="shared" si="16"/>
        <v>0</v>
      </c>
    </row>
    <row r="8" spans="1:49" customFormat="1" x14ac:dyDescent="0.25">
      <c r="A8" s="31" t="s">
        <v>40</v>
      </c>
      <c r="B8" s="22" t="str">
        <f>IFERROR(LEFT(Rencontres!B8,SEARCH("-",Rencontres!B8)-2),"")</f>
        <v>Géraldine</v>
      </c>
      <c r="C8" s="21" t="str">
        <f>IF(B8="","",IF(D8="",RIGHT(Rencontres!B8,LEN(Rencontres!B8)-LEN(B8)-3),MID(Rencontres!B8,SEARCH("-",Rencontres!B8)+2,SEARCH("-",Rencontres!B8,SEARCH("-",Rencontres!B8)+1)-SEARCH("-",Rencontres!B8)-3)))</f>
        <v>Rosette</v>
      </c>
      <c r="D8" s="23" t="str">
        <f>IFERROR(RIGHT(Rencontres!B8,LEN(Rencontres!B8)-SEARCH("-",Rencontres!B8,SEARCH("-",Rencontres!B8)+1)-1),"")</f>
        <v/>
      </c>
      <c r="E8" s="22" t="str">
        <f>IFERROR(LEFT(Rencontres!C8,SEARCH("-",Rencontres!C8)-2),"")</f>
        <v>Marie</v>
      </c>
      <c r="F8" s="21" t="str">
        <f>IF(E8="","",IF(G8="",RIGHT(Rencontres!C8,LEN(Rencontres!C8)-LEN(E8)-3),MID(Rencontres!C8,SEARCH("-",Rencontres!C8)+2,SEARCH("-",Rencontres!C8,SEARCH("-",Rencontres!C8)+1)-SEARCH("-",Rencontres!C8)-3)))</f>
        <v>Lucie</v>
      </c>
      <c r="G8" s="23" t="str">
        <f>IFERROR(RIGHT(Rencontres!C8,LEN(Rencontres!C8)-SEARCH("-",Rencontres!C8,SEARCH("-",Rencontres!C8)+1)-1),"")</f>
        <v/>
      </c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D8" s="47" t="str">
        <f t="shared" si="17"/>
        <v>Géraldine</v>
      </c>
      <c r="AE8" s="48" t="str">
        <f t="shared" si="18"/>
        <v>Rosette</v>
      </c>
      <c r="AF8" s="48" t="str">
        <f t="shared" si="19"/>
        <v/>
      </c>
      <c r="AG8" s="48">
        <f t="shared" si="20"/>
        <v>9</v>
      </c>
      <c r="AH8" s="48">
        <f t="shared" si="21"/>
        <v>7</v>
      </c>
      <c r="AI8" s="49" t="str">
        <f t="shared" si="22"/>
        <v/>
      </c>
      <c r="AJ8" s="27"/>
      <c r="AK8" s="47" t="str">
        <f t="shared" si="23"/>
        <v>Marie</v>
      </c>
      <c r="AL8" s="48" t="str">
        <f t="shared" si="24"/>
        <v>Lucie</v>
      </c>
      <c r="AM8" s="48" t="str">
        <f t="shared" si="25"/>
        <v/>
      </c>
      <c r="AN8" s="48">
        <f t="shared" si="26"/>
        <v>5</v>
      </c>
      <c r="AO8" s="48">
        <f t="shared" si="27"/>
        <v>5</v>
      </c>
      <c r="AP8" s="49" t="str">
        <f t="shared" si="28"/>
        <v/>
      </c>
      <c r="AR8" s="59">
        <f t="shared" si="11"/>
        <v>0</v>
      </c>
      <c r="AS8" s="54">
        <f t="shared" si="12"/>
        <v>0</v>
      </c>
      <c r="AT8" s="54">
        <f t="shared" si="13"/>
        <v>0</v>
      </c>
      <c r="AU8" s="54">
        <f t="shared" si="14"/>
        <v>0</v>
      </c>
      <c r="AV8" s="54">
        <f t="shared" si="15"/>
        <v>0</v>
      </c>
      <c r="AW8" s="60">
        <f t="shared" si="16"/>
        <v>0</v>
      </c>
    </row>
    <row r="9" spans="1:49" customFormat="1" x14ac:dyDescent="0.25">
      <c r="A9" s="31" t="s">
        <v>41</v>
      </c>
      <c r="B9" s="22" t="str">
        <f>IFERROR(LEFT(Rencontres!B9,SEARCH("-",Rencontres!B9)-2),"")</f>
        <v>Hélène</v>
      </c>
      <c r="C9" s="21" t="str">
        <f>IF(B9="","",IF(D9="",RIGHT(Rencontres!B9,LEN(Rencontres!B9)-LEN(B9)-3),MID(Rencontres!B9,SEARCH("-",Rencontres!B9)+2,SEARCH("-",Rencontres!B9,SEARCH("-",Rencontres!B9)+1)-SEARCH("-",Rencontres!B9)-3)))</f>
        <v>Jou 105</v>
      </c>
      <c r="D9" s="23" t="str">
        <f>IFERROR(RIGHT(Rencontres!B9,LEN(Rencontres!B9)-SEARCH("-",Rencontres!B9,SEARCH("-",Rencontres!B9)+1)-1),"")</f>
        <v/>
      </c>
      <c r="E9" s="22" t="str">
        <f>IFERROR(LEFT(Rencontres!C9,SEARCH("-",Rencontres!C9)-2),"")</f>
        <v>Fernande</v>
      </c>
      <c r="F9" s="21" t="str">
        <f>IF(E9="","",IF(G9="",RIGHT(Rencontres!C9,LEN(Rencontres!C9)-LEN(E9)-3),MID(Rencontres!C9,SEARCH("-",Rencontres!C9)+2,SEARCH("-",Rencontres!C9,SEARCH("-",Rencontres!C9)+1)-SEARCH("-",Rencontres!C9)-3)))</f>
        <v>Emilie</v>
      </c>
      <c r="G9" s="23" t="str">
        <f>IFERROR(RIGHT(Rencontres!C9,LEN(Rencontres!C9)-SEARCH("-",Rencontres!C9,SEARCH("-",Rencontres!C9)+1)-1),"")</f>
        <v/>
      </c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D9" s="47" t="str">
        <f t="shared" si="17"/>
        <v>Hélène</v>
      </c>
      <c r="AE9" s="48" t="str">
        <f t="shared" si="18"/>
        <v>Jou 105</v>
      </c>
      <c r="AF9" s="48" t="str">
        <f t="shared" si="19"/>
        <v/>
      </c>
      <c r="AG9" s="48">
        <f t="shared" si="20"/>
        <v>6</v>
      </c>
      <c r="AH9" s="48">
        <f t="shared" si="21"/>
        <v>7</v>
      </c>
      <c r="AI9" s="49" t="str">
        <f t="shared" si="22"/>
        <v/>
      </c>
      <c r="AJ9" s="27"/>
      <c r="AK9" s="47" t="str">
        <f t="shared" si="23"/>
        <v>Fernande</v>
      </c>
      <c r="AL9" s="48" t="str">
        <f t="shared" si="24"/>
        <v>Emilie</v>
      </c>
      <c r="AM9" s="48" t="str">
        <f t="shared" si="25"/>
        <v/>
      </c>
      <c r="AN9" s="48">
        <f t="shared" si="26"/>
        <v>8</v>
      </c>
      <c r="AO9" s="48">
        <f t="shared" si="27"/>
        <v>6</v>
      </c>
      <c r="AP9" s="49" t="str">
        <f t="shared" si="28"/>
        <v/>
      </c>
      <c r="AR9" s="59">
        <f t="shared" si="11"/>
        <v>0</v>
      </c>
      <c r="AS9" s="54">
        <f t="shared" si="12"/>
        <v>0</v>
      </c>
      <c r="AT9" s="54">
        <f t="shared" si="13"/>
        <v>0</v>
      </c>
      <c r="AU9" s="54">
        <f t="shared" si="14"/>
        <v>0</v>
      </c>
      <c r="AV9" s="54">
        <f t="shared" si="15"/>
        <v>0</v>
      </c>
      <c r="AW9" s="60">
        <f t="shared" si="16"/>
        <v>0</v>
      </c>
    </row>
    <row r="10" spans="1:49" customFormat="1" x14ac:dyDescent="0.25">
      <c r="A10" s="31" t="s">
        <v>42</v>
      </c>
      <c r="B10" s="22" t="str">
        <f>IFERROR(LEFT(Rencontres!B10,SEARCH("-",Rencontres!B10)-2),"")</f>
        <v>Jou 123</v>
      </c>
      <c r="C10" s="21" t="str">
        <f>IF(B10="","",IF(D10="",RIGHT(Rencontres!B10,LEN(Rencontres!B10)-LEN(B10)-3),MID(Rencontres!B10,SEARCH("-",Rencontres!B10)+2,SEARCH("-",Rencontres!B10,SEARCH("-",Rencontres!B10)+1)-SEARCH("-",Rencontres!B10)-3)))</f>
        <v>Paula</v>
      </c>
      <c r="D10" s="23" t="str">
        <f>IFERROR(RIGHT(Rencontres!B10,LEN(Rencontres!B10)-SEARCH("-",Rencontres!B10,SEARCH("-",Rencontres!B10)+1)-1),"")</f>
        <v/>
      </c>
      <c r="E10" s="22" t="str">
        <f>IFERROR(LEFT(Rencontres!C10,SEARCH("-",Rencontres!C10)-2),"")</f>
        <v>Valentine</v>
      </c>
      <c r="F10" s="21" t="str">
        <f>IF(E10="","",IF(G10="",RIGHT(Rencontres!C10,LEN(Rencontres!C10)-LEN(E10)-3),MID(Rencontres!C10,SEARCH("-",Rencontres!C10)+2,SEARCH("-",Rencontres!C10,SEARCH("-",Rencontres!C10)+1)-SEARCH("-",Rencontres!C10)-3)))</f>
        <v>Jou 116</v>
      </c>
      <c r="G10" s="23" t="str">
        <f>IFERROR(RIGHT(Rencontres!C10,LEN(Rencontres!C10)-SEARCH("-",Rencontres!C10,SEARCH("-",Rencontres!C10)+1)-1),"")</f>
        <v/>
      </c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D10" s="47" t="str">
        <f t="shared" si="17"/>
        <v>Jou 123</v>
      </c>
      <c r="AE10" s="48" t="str">
        <f t="shared" si="18"/>
        <v>Paula</v>
      </c>
      <c r="AF10" s="48" t="str">
        <f t="shared" si="19"/>
        <v/>
      </c>
      <c r="AG10" s="48">
        <f t="shared" si="20"/>
        <v>7</v>
      </c>
      <c r="AH10" s="48">
        <f t="shared" si="21"/>
        <v>5</v>
      </c>
      <c r="AI10" s="49" t="str">
        <f t="shared" si="22"/>
        <v/>
      </c>
      <c r="AJ10" s="27"/>
      <c r="AK10" s="47" t="str">
        <f t="shared" si="23"/>
        <v>Valentine</v>
      </c>
      <c r="AL10" s="48" t="str">
        <f t="shared" si="24"/>
        <v>Jou 116</v>
      </c>
      <c r="AM10" s="48" t="str">
        <f t="shared" si="25"/>
        <v/>
      </c>
      <c r="AN10" s="48">
        <f t="shared" si="26"/>
        <v>9</v>
      </c>
      <c r="AO10" s="48">
        <f t="shared" si="27"/>
        <v>7</v>
      </c>
      <c r="AP10" s="49" t="str">
        <f t="shared" si="28"/>
        <v/>
      </c>
      <c r="AR10" s="59">
        <f t="shared" si="11"/>
        <v>0</v>
      </c>
      <c r="AS10" s="54">
        <f t="shared" si="12"/>
        <v>0</v>
      </c>
      <c r="AT10" s="54">
        <f t="shared" si="13"/>
        <v>0</v>
      </c>
      <c r="AU10" s="54">
        <f t="shared" si="14"/>
        <v>0</v>
      </c>
      <c r="AV10" s="54">
        <f t="shared" si="15"/>
        <v>0</v>
      </c>
      <c r="AW10" s="60">
        <f t="shared" si="16"/>
        <v>0</v>
      </c>
    </row>
    <row r="11" spans="1:49" customFormat="1" x14ac:dyDescent="0.25">
      <c r="A11" s="31" t="s">
        <v>43</v>
      </c>
      <c r="B11" s="22" t="str">
        <f>IFERROR(LEFT(Rencontres!B11,SEARCH("-",Rencontres!B11)-2),"")</f>
        <v>Quentine</v>
      </c>
      <c r="C11" s="21" t="str">
        <f>IF(B11="","",IF(D11="",RIGHT(Rencontres!B11,LEN(Rencontres!B11)-LEN(B11)-3),MID(Rencontres!B11,SEARCH("-",Rencontres!B11)+2,SEARCH("-",Rencontres!B11,SEARCH("-",Rencontres!B11)+1)-SEARCH("-",Rencontres!B11)-3)))</f>
        <v>Isabelle</v>
      </c>
      <c r="D11" s="23" t="str">
        <f>IFERROR(RIGHT(Rencontres!B11,LEN(Rencontres!B11)-SEARCH("-",Rencontres!B11,SEARCH("-",Rencontres!B11)+1)-1),"")</f>
        <v/>
      </c>
      <c r="E11" s="22" t="str">
        <f>IFERROR(LEFT(Rencontres!C11,SEARCH("-",Rencontres!C11)-2),"")</f>
        <v>Katarina</v>
      </c>
      <c r="F11" s="21" t="str">
        <f>IF(E11="","",IF(G11="",RIGHT(Rencontres!C11,LEN(Rencontres!C11)-LEN(E11)-3),MID(Rencontres!C11,SEARCH("-",Rencontres!C11)+2,SEARCH("-",Rencontres!C11,SEARCH("-",Rencontres!C11)+1)-SEARCH("-",Rencontres!C11)-3)))</f>
        <v>Jou 118</v>
      </c>
      <c r="G11" s="23" t="str">
        <f>IFERROR(RIGHT(Rencontres!C11,LEN(Rencontres!C11)-SEARCH("-",Rencontres!C11,SEARCH("-",Rencontres!C11)+1)-1),"")</f>
        <v/>
      </c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D11" s="47" t="str">
        <f t="shared" si="17"/>
        <v>Quentine</v>
      </c>
      <c r="AE11" s="48" t="str">
        <f t="shared" si="18"/>
        <v>Isabelle</v>
      </c>
      <c r="AF11" s="48" t="str">
        <f t="shared" si="19"/>
        <v/>
      </c>
      <c r="AG11" s="48">
        <f t="shared" si="20"/>
        <v>8</v>
      </c>
      <c r="AH11" s="48">
        <f t="shared" si="21"/>
        <v>8</v>
      </c>
      <c r="AI11" s="49" t="str">
        <f t="shared" si="22"/>
        <v/>
      </c>
      <c r="AJ11" s="27"/>
      <c r="AK11" s="47" t="str">
        <f t="shared" si="23"/>
        <v>Katarina</v>
      </c>
      <c r="AL11" s="48" t="str">
        <f t="shared" si="24"/>
        <v>Jou 118</v>
      </c>
      <c r="AM11" s="48" t="str">
        <f t="shared" si="25"/>
        <v/>
      </c>
      <c r="AN11" s="48">
        <f t="shared" si="26"/>
        <v>8</v>
      </c>
      <c r="AO11" s="48">
        <f t="shared" si="27"/>
        <v>7</v>
      </c>
      <c r="AP11" s="49" t="str">
        <f t="shared" si="28"/>
        <v/>
      </c>
      <c r="AR11" s="59">
        <f t="shared" si="11"/>
        <v>0</v>
      </c>
      <c r="AS11" s="54">
        <f t="shared" si="12"/>
        <v>0</v>
      </c>
      <c r="AT11" s="54">
        <f t="shared" si="13"/>
        <v>0</v>
      </c>
      <c r="AU11" s="54">
        <f t="shared" si="14"/>
        <v>0</v>
      </c>
      <c r="AV11" s="54">
        <f t="shared" si="15"/>
        <v>0</v>
      </c>
      <c r="AW11" s="60">
        <f t="shared" si="16"/>
        <v>0</v>
      </c>
    </row>
    <row r="12" spans="1:49" x14ac:dyDescent="0.25">
      <c r="A12" s="31" t="s">
        <v>463</v>
      </c>
      <c r="B12" s="22" t="str">
        <f>IFERROR(LEFT(Rencontres!B12,SEARCH("-",Rencontres!B12)-2),"")</f>
        <v>Jou 117</v>
      </c>
      <c r="C12" s="21" t="str">
        <f>IF(B12="","",IF(D12="",RIGHT(Rencontres!B12,LEN(Rencontres!B12)-LEN(B12)-3),MID(Rencontres!B12,SEARCH("-",Rencontres!B12)+2,SEARCH("-",Rencontres!B12,SEARCH("-",Rencontres!B12)+1)-SEARCH("-",Rencontres!B12)-3)))</f>
        <v>Adèle</v>
      </c>
      <c r="D12" s="23" t="str">
        <f>IFERROR(RIGHT(Rencontres!B12,LEN(Rencontres!B12)-SEARCH("-",Rencontres!B12,SEARCH("-",Rencontres!B12)+1)-1),"")</f>
        <v/>
      </c>
      <c r="E12" s="22" t="str">
        <f>IFERROR(LEFT(Rencontres!C12,SEARCH("-",Rencontres!C12)-2),"")</f>
        <v>Zoé</v>
      </c>
      <c r="F12" s="21" t="str">
        <f>IF(E12="","",IF(G12="",RIGHT(Rencontres!C12,LEN(Rencontres!C12)-LEN(E12)-3),MID(Rencontres!C12,SEARCH("-",Rencontres!C12)+2,SEARCH("-",Rencontres!C12,SEARCH("-",Rencontres!C12)+1)-SEARCH("-",Rencontres!C12)-3)))</f>
        <v>Ursule</v>
      </c>
      <c r="G12" s="23" t="str">
        <f>IFERROR(RIGHT(Rencontres!C12,LEN(Rencontres!C12)-SEARCH("-",Rencontres!C12,SEARCH("-",Rencontres!C12)+1)-1),"")</f>
        <v/>
      </c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D12" s="47" t="str">
        <f t="shared" si="17"/>
        <v>Jou 117</v>
      </c>
      <c r="AE12" s="48" t="str">
        <f t="shared" si="18"/>
        <v>Adèle</v>
      </c>
      <c r="AF12" s="48" t="str">
        <f t="shared" si="19"/>
        <v/>
      </c>
      <c r="AG12" s="48">
        <f t="shared" si="20"/>
        <v>7</v>
      </c>
      <c r="AH12" s="48">
        <f t="shared" si="21"/>
        <v>5</v>
      </c>
      <c r="AI12" s="49" t="str">
        <f t="shared" si="22"/>
        <v/>
      </c>
      <c r="AK12" s="47" t="str">
        <f t="shared" si="23"/>
        <v>Zoé</v>
      </c>
      <c r="AL12" s="48" t="str">
        <f t="shared" si="24"/>
        <v>Ursule</v>
      </c>
      <c r="AM12" s="48" t="str">
        <f t="shared" si="25"/>
        <v/>
      </c>
      <c r="AN12" s="48">
        <f t="shared" si="26"/>
        <v>3</v>
      </c>
      <c r="AO12" s="48">
        <f t="shared" si="27"/>
        <v>6</v>
      </c>
      <c r="AP12" s="49" t="str">
        <f t="shared" si="28"/>
        <v/>
      </c>
      <c r="AR12" s="59">
        <f t="shared" si="11"/>
        <v>0</v>
      </c>
      <c r="AS12" s="54">
        <f t="shared" si="12"/>
        <v>0</v>
      </c>
      <c r="AT12" s="54">
        <f t="shared" si="13"/>
        <v>0</v>
      </c>
      <c r="AU12" s="54">
        <f t="shared" si="14"/>
        <v>0</v>
      </c>
      <c r="AV12" s="54">
        <f t="shared" si="15"/>
        <v>0</v>
      </c>
      <c r="AW12" s="60">
        <f t="shared" si="16"/>
        <v>0</v>
      </c>
    </row>
    <row r="13" spans="1:49" x14ac:dyDescent="0.25">
      <c r="A13" s="31" t="s">
        <v>464</v>
      </c>
      <c r="B13" s="22" t="str">
        <f>IFERROR(LEFT(Rencontres!B13,SEARCH("-",Rencontres!B13)-2),"")</f>
        <v/>
      </c>
      <c r="C13" s="21" t="str">
        <f>IF(B13="","",IF(D13="",RIGHT(Rencontres!B13,LEN(Rencontres!B13)-LEN(B13)-3),MID(Rencontres!B13,SEARCH("-",Rencontres!B13)+2,SEARCH("-",Rencontres!B13,SEARCH("-",Rencontres!B13)+1)-SEARCH("-",Rencontres!B13)-3)))</f>
        <v/>
      </c>
      <c r="D13" s="23" t="str">
        <f>IFERROR(RIGHT(Rencontres!B13,LEN(Rencontres!B13)-SEARCH("-",Rencontres!B13,SEARCH("-",Rencontres!B13)+1)-1),"")</f>
        <v/>
      </c>
      <c r="E13" s="22" t="str">
        <f>IFERROR(LEFT(Rencontres!C13,SEARCH("-",Rencontres!C13)-2),"")</f>
        <v/>
      </c>
      <c r="F13" s="21" t="str">
        <f>IF(E13="","",IF(G13="",RIGHT(Rencontres!C13,LEN(Rencontres!C13)-LEN(E13)-3),MID(Rencontres!C13,SEARCH("-",Rencontres!C13)+2,SEARCH("-",Rencontres!C13,SEARCH("-",Rencontres!C13)+1)-SEARCH("-",Rencontres!C13)-3)))</f>
        <v/>
      </c>
      <c r="G13" s="23" t="str">
        <f>IFERROR(RIGHT(Rencontres!C13,LEN(Rencontres!C13)-SEARCH("-",Rencontres!C13,SEARCH("-",Rencontres!C13)+1)-1),"")</f>
        <v/>
      </c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D13" s="47" t="str">
        <f t="shared" si="17"/>
        <v/>
      </c>
      <c r="AE13" s="48" t="str">
        <f t="shared" si="18"/>
        <v/>
      </c>
      <c r="AF13" s="48" t="str">
        <f t="shared" si="19"/>
        <v/>
      </c>
      <c r="AG13" s="48" t="str">
        <f t="shared" si="20"/>
        <v/>
      </c>
      <c r="AH13" s="48" t="str">
        <f t="shared" si="21"/>
        <v/>
      </c>
      <c r="AI13" s="49" t="str">
        <f t="shared" si="22"/>
        <v/>
      </c>
      <c r="AK13" s="47" t="str">
        <f t="shared" si="23"/>
        <v/>
      </c>
      <c r="AL13" s="48" t="str">
        <f t="shared" si="24"/>
        <v/>
      </c>
      <c r="AM13" s="48" t="str">
        <f t="shared" si="25"/>
        <v/>
      </c>
      <c r="AN13" s="48" t="str">
        <f t="shared" si="26"/>
        <v/>
      </c>
      <c r="AO13" s="48" t="str">
        <f t="shared" si="27"/>
        <v/>
      </c>
      <c r="AP13" s="49" t="str">
        <f t="shared" si="28"/>
        <v/>
      </c>
      <c r="AR13" s="59">
        <f t="shared" si="11"/>
        <v>0</v>
      </c>
      <c r="AS13" s="54">
        <f t="shared" si="12"/>
        <v>0</v>
      </c>
      <c r="AT13" s="54">
        <f t="shared" si="13"/>
        <v>0</v>
      </c>
      <c r="AU13" s="54">
        <f t="shared" si="14"/>
        <v>0</v>
      </c>
      <c r="AV13" s="54">
        <f t="shared" si="15"/>
        <v>0</v>
      </c>
      <c r="AW13" s="60">
        <f t="shared" si="16"/>
        <v>0</v>
      </c>
    </row>
    <row r="14" spans="1:49" x14ac:dyDescent="0.25">
      <c r="A14" s="31" t="s">
        <v>465</v>
      </c>
      <c r="B14" s="22" t="str">
        <f>IFERROR(LEFT(Rencontres!B14,SEARCH("-",Rencontres!B14)-2),"")</f>
        <v/>
      </c>
      <c r="C14" s="21" t="str">
        <f>IF(B14="","",IF(D14="",RIGHT(Rencontres!B14,LEN(Rencontres!B14)-LEN(B14)-3),MID(Rencontres!B14,SEARCH("-",Rencontres!B14)+2,SEARCH("-",Rencontres!B14,SEARCH("-",Rencontres!B14)+1)-SEARCH("-",Rencontres!B14)-3)))</f>
        <v/>
      </c>
      <c r="D14" s="23" t="str">
        <f>IFERROR(RIGHT(Rencontres!B14,LEN(Rencontres!B14)-SEARCH("-",Rencontres!B14,SEARCH("-",Rencontres!B14)+1)-1),"")</f>
        <v/>
      </c>
      <c r="E14" s="22" t="str">
        <f>IFERROR(LEFT(Rencontres!C14,SEARCH("-",Rencontres!C14)-2),"")</f>
        <v/>
      </c>
      <c r="F14" s="21" t="str">
        <f>IF(E14="","",IF(G14="",RIGHT(Rencontres!C14,LEN(Rencontres!C14)-LEN(E14)-3),MID(Rencontres!C14,SEARCH("-",Rencontres!C14)+2,SEARCH("-",Rencontres!C14,SEARCH("-",Rencontres!C14)+1)-SEARCH("-",Rencontres!C14)-3)))</f>
        <v/>
      </c>
      <c r="G14" s="23" t="str">
        <f>IFERROR(RIGHT(Rencontres!C14,LEN(Rencontres!C14)-SEARCH("-",Rencontres!C14,SEARCH("-",Rencontres!C14)+1)-1),"")</f>
        <v/>
      </c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D14" s="47" t="str">
        <f t="shared" si="17"/>
        <v/>
      </c>
      <c r="AE14" s="48" t="str">
        <f t="shared" si="18"/>
        <v/>
      </c>
      <c r="AF14" s="48" t="str">
        <f t="shared" si="19"/>
        <v/>
      </c>
      <c r="AG14" s="48" t="str">
        <f t="shared" si="20"/>
        <v/>
      </c>
      <c r="AH14" s="48" t="str">
        <f t="shared" si="21"/>
        <v/>
      </c>
      <c r="AI14" s="49" t="str">
        <f t="shared" si="22"/>
        <v/>
      </c>
      <c r="AK14" s="47" t="str">
        <f t="shared" si="23"/>
        <v/>
      </c>
      <c r="AL14" s="48" t="str">
        <f t="shared" si="24"/>
        <v/>
      </c>
      <c r="AM14" s="48" t="str">
        <f t="shared" si="25"/>
        <v/>
      </c>
      <c r="AN14" s="48" t="str">
        <f t="shared" si="26"/>
        <v/>
      </c>
      <c r="AO14" s="48" t="str">
        <f t="shared" si="27"/>
        <v/>
      </c>
      <c r="AP14" s="49" t="str">
        <f t="shared" si="28"/>
        <v/>
      </c>
      <c r="AR14" s="59">
        <f t="shared" si="11"/>
        <v>0</v>
      </c>
      <c r="AS14" s="54">
        <f t="shared" si="12"/>
        <v>0</v>
      </c>
      <c r="AT14" s="54">
        <f t="shared" si="13"/>
        <v>0</v>
      </c>
      <c r="AU14" s="54">
        <f t="shared" si="14"/>
        <v>0</v>
      </c>
      <c r="AV14" s="54">
        <f t="shared" si="15"/>
        <v>0</v>
      </c>
      <c r="AW14" s="60">
        <f t="shared" si="16"/>
        <v>0</v>
      </c>
    </row>
    <row r="15" spans="1:49" x14ac:dyDescent="0.25">
      <c r="A15" s="31" t="s">
        <v>466</v>
      </c>
      <c r="B15" s="22" t="str">
        <f>IFERROR(LEFT(Rencontres!B15,SEARCH("-",Rencontres!B15)-2),"")</f>
        <v/>
      </c>
      <c r="C15" s="21" t="str">
        <f>IF(B15="","",IF(D15="",RIGHT(Rencontres!B15,LEN(Rencontres!B15)-LEN(B15)-3),MID(Rencontres!B15,SEARCH("-",Rencontres!B15)+2,SEARCH("-",Rencontres!B15,SEARCH("-",Rencontres!B15)+1)-SEARCH("-",Rencontres!B15)-3)))</f>
        <v/>
      </c>
      <c r="D15" s="23" t="str">
        <f>IFERROR(RIGHT(Rencontres!B15,LEN(Rencontres!B15)-SEARCH("-",Rencontres!B15,SEARCH("-",Rencontres!B15)+1)-1),"")</f>
        <v/>
      </c>
      <c r="E15" s="22" t="str">
        <f>IFERROR(LEFT(Rencontres!C15,SEARCH("-",Rencontres!C15)-2),"")</f>
        <v/>
      </c>
      <c r="F15" s="21" t="str">
        <f>IF(E15="","",IF(G15="",RIGHT(Rencontres!C15,LEN(Rencontres!C15)-LEN(E15)-3),MID(Rencontres!C15,SEARCH("-",Rencontres!C15)+2,SEARCH("-",Rencontres!C15,SEARCH("-",Rencontres!C15)+1)-SEARCH("-",Rencontres!C15)-3)))</f>
        <v/>
      </c>
      <c r="G15" s="23" t="str">
        <f>IFERROR(RIGHT(Rencontres!C15,LEN(Rencontres!C15)-SEARCH("-",Rencontres!C15,SEARCH("-",Rencontres!C15)+1)-1),"")</f>
        <v/>
      </c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D15" s="47" t="str">
        <f t="shared" si="17"/>
        <v/>
      </c>
      <c r="AE15" s="48" t="str">
        <f t="shared" si="18"/>
        <v/>
      </c>
      <c r="AF15" s="48" t="str">
        <f t="shared" si="19"/>
        <v/>
      </c>
      <c r="AG15" s="48" t="str">
        <f t="shared" si="20"/>
        <v/>
      </c>
      <c r="AH15" s="48" t="str">
        <f t="shared" si="21"/>
        <v/>
      </c>
      <c r="AI15" s="49" t="str">
        <f t="shared" si="22"/>
        <v/>
      </c>
      <c r="AK15" s="47" t="str">
        <f t="shared" si="23"/>
        <v/>
      </c>
      <c r="AL15" s="48" t="str">
        <f t="shared" si="24"/>
        <v/>
      </c>
      <c r="AM15" s="48" t="str">
        <f t="shared" si="25"/>
        <v/>
      </c>
      <c r="AN15" s="48" t="str">
        <f t="shared" si="26"/>
        <v/>
      </c>
      <c r="AO15" s="48" t="str">
        <f t="shared" si="27"/>
        <v/>
      </c>
      <c r="AP15" s="49" t="str">
        <f t="shared" si="28"/>
        <v/>
      </c>
      <c r="AR15" s="59">
        <f t="shared" si="11"/>
        <v>0</v>
      </c>
      <c r="AS15" s="54">
        <f t="shared" si="12"/>
        <v>0</v>
      </c>
      <c r="AT15" s="54">
        <f t="shared" si="13"/>
        <v>0</v>
      </c>
      <c r="AU15" s="54">
        <f t="shared" si="14"/>
        <v>0</v>
      </c>
      <c r="AV15" s="54">
        <f t="shared" si="15"/>
        <v>0</v>
      </c>
      <c r="AW15" s="60">
        <f t="shared" si="16"/>
        <v>0</v>
      </c>
    </row>
    <row r="16" spans="1:49" x14ac:dyDescent="0.25">
      <c r="A16" s="31" t="s">
        <v>467</v>
      </c>
      <c r="B16" s="22" t="str">
        <f>IFERROR(LEFT(Rencontres!B16,SEARCH("-",Rencontres!B16)-2),"")</f>
        <v/>
      </c>
      <c r="C16" s="21" t="str">
        <f>IF(B16="","",IF(D16="",RIGHT(Rencontres!B16,LEN(Rencontres!B16)-LEN(B16)-3),MID(Rencontres!B16,SEARCH("-",Rencontres!B16)+2,SEARCH("-",Rencontres!B16,SEARCH("-",Rencontres!B16)+1)-SEARCH("-",Rencontres!B16)-3)))</f>
        <v/>
      </c>
      <c r="D16" s="23" t="str">
        <f>IFERROR(RIGHT(Rencontres!B16,LEN(Rencontres!B16)-SEARCH("-",Rencontres!B16,SEARCH("-",Rencontres!B16)+1)-1),"")</f>
        <v/>
      </c>
      <c r="E16" s="22" t="str">
        <f>IFERROR(LEFT(Rencontres!C16,SEARCH("-",Rencontres!C16)-2),"")</f>
        <v/>
      </c>
      <c r="F16" s="21" t="str">
        <f>IF(E16="","",IF(G16="",RIGHT(Rencontres!C16,LEN(Rencontres!C16)-LEN(E16)-3),MID(Rencontres!C16,SEARCH("-",Rencontres!C16)+2,SEARCH("-",Rencontres!C16,SEARCH("-",Rencontres!C16)+1)-SEARCH("-",Rencontres!C16)-3)))</f>
        <v/>
      </c>
      <c r="G16" s="23" t="str">
        <f>IFERROR(RIGHT(Rencontres!C16,LEN(Rencontres!C16)-SEARCH("-",Rencontres!C16,SEARCH("-",Rencontres!C16)+1)-1),"")</f>
        <v/>
      </c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D16" s="47" t="str">
        <f t="shared" si="17"/>
        <v/>
      </c>
      <c r="AE16" s="48" t="str">
        <f t="shared" si="18"/>
        <v/>
      </c>
      <c r="AF16" s="48" t="str">
        <f t="shared" si="19"/>
        <v/>
      </c>
      <c r="AG16" s="48" t="str">
        <f t="shared" si="20"/>
        <v/>
      </c>
      <c r="AH16" s="48" t="str">
        <f t="shared" si="21"/>
        <v/>
      </c>
      <c r="AI16" s="49" t="str">
        <f t="shared" si="22"/>
        <v/>
      </c>
      <c r="AK16" s="47" t="str">
        <f t="shared" si="23"/>
        <v/>
      </c>
      <c r="AL16" s="48" t="str">
        <f t="shared" si="24"/>
        <v/>
      </c>
      <c r="AM16" s="48" t="str">
        <f t="shared" si="25"/>
        <v/>
      </c>
      <c r="AN16" s="48" t="str">
        <f t="shared" si="26"/>
        <v/>
      </c>
      <c r="AO16" s="48" t="str">
        <f t="shared" si="27"/>
        <v/>
      </c>
      <c r="AP16" s="49" t="str">
        <f t="shared" si="28"/>
        <v/>
      </c>
      <c r="AR16" s="59">
        <f t="shared" si="11"/>
        <v>0</v>
      </c>
      <c r="AS16" s="54">
        <f t="shared" si="12"/>
        <v>0</v>
      </c>
      <c r="AT16" s="54">
        <f t="shared" si="13"/>
        <v>0</v>
      </c>
      <c r="AU16" s="54">
        <f t="shared" si="14"/>
        <v>0</v>
      </c>
      <c r="AV16" s="54">
        <f t="shared" si="15"/>
        <v>0</v>
      </c>
      <c r="AW16" s="60">
        <f t="shared" si="16"/>
        <v>0</v>
      </c>
    </row>
    <row r="17" spans="1:49" x14ac:dyDescent="0.25">
      <c r="A17" s="31" t="s">
        <v>468</v>
      </c>
      <c r="B17" s="22" t="str">
        <f>IFERROR(LEFT(Rencontres!B17,SEARCH("-",Rencontres!B17)-2),"")</f>
        <v/>
      </c>
      <c r="C17" s="21" t="str">
        <f>IF(B17="","",IF(D17="",RIGHT(Rencontres!B17,LEN(Rencontres!B17)-LEN(B17)-3),MID(Rencontres!B17,SEARCH("-",Rencontres!B17)+2,SEARCH("-",Rencontres!B17,SEARCH("-",Rencontres!B17)+1)-SEARCH("-",Rencontres!B17)-3)))</f>
        <v/>
      </c>
      <c r="D17" s="23" t="str">
        <f>IFERROR(RIGHT(Rencontres!B17,LEN(Rencontres!B17)-SEARCH("-",Rencontres!B17,SEARCH("-",Rencontres!B17)+1)-1),"")</f>
        <v/>
      </c>
      <c r="E17" s="22" t="str">
        <f>IFERROR(LEFT(Rencontres!C17,SEARCH("-",Rencontres!C17)-2),"")</f>
        <v/>
      </c>
      <c r="F17" s="21" t="str">
        <f>IF(E17="","",IF(G17="",RIGHT(Rencontres!C17,LEN(Rencontres!C17)-LEN(E17)-3),MID(Rencontres!C17,SEARCH("-",Rencontres!C17)+2,SEARCH("-",Rencontres!C17,SEARCH("-",Rencontres!C17)+1)-SEARCH("-",Rencontres!C17)-3)))</f>
        <v/>
      </c>
      <c r="G17" s="23" t="str">
        <f>IFERROR(RIGHT(Rencontres!C17,LEN(Rencontres!C17)-SEARCH("-",Rencontres!C17,SEARCH("-",Rencontres!C17)+1)-1),"")</f>
        <v/>
      </c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D17" s="47" t="str">
        <f t="shared" si="17"/>
        <v/>
      </c>
      <c r="AE17" s="48" t="str">
        <f t="shared" si="18"/>
        <v/>
      </c>
      <c r="AF17" s="48" t="str">
        <f t="shared" si="19"/>
        <v/>
      </c>
      <c r="AG17" s="48" t="str">
        <f t="shared" si="20"/>
        <v/>
      </c>
      <c r="AH17" s="48" t="str">
        <f t="shared" si="21"/>
        <v/>
      </c>
      <c r="AI17" s="49" t="str">
        <f t="shared" si="22"/>
        <v/>
      </c>
      <c r="AK17" s="47" t="str">
        <f t="shared" si="23"/>
        <v/>
      </c>
      <c r="AL17" s="48" t="str">
        <f t="shared" si="24"/>
        <v/>
      </c>
      <c r="AM17" s="48" t="str">
        <f t="shared" si="25"/>
        <v/>
      </c>
      <c r="AN17" s="48" t="str">
        <f t="shared" si="26"/>
        <v/>
      </c>
      <c r="AO17" s="48" t="str">
        <f t="shared" si="27"/>
        <v/>
      </c>
      <c r="AP17" s="49" t="str">
        <f t="shared" si="28"/>
        <v/>
      </c>
      <c r="AR17" s="59">
        <f t="shared" si="11"/>
        <v>0</v>
      </c>
      <c r="AS17" s="54">
        <f t="shared" si="12"/>
        <v>0</v>
      </c>
      <c r="AT17" s="54">
        <f t="shared" si="13"/>
        <v>0</v>
      </c>
      <c r="AU17" s="54">
        <f t="shared" si="14"/>
        <v>0</v>
      </c>
      <c r="AV17" s="54">
        <f t="shared" si="15"/>
        <v>0</v>
      </c>
      <c r="AW17" s="60">
        <f t="shared" si="16"/>
        <v>0</v>
      </c>
    </row>
    <row r="18" spans="1:49" x14ac:dyDescent="0.25">
      <c r="A18" s="31" t="s">
        <v>469</v>
      </c>
      <c r="B18" s="22" t="str">
        <f>IFERROR(LEFT(Rencontres!B18,SEARCH("-",Rencontres!B18)-2),"")</f>
        <v/>
      </c>
      <c r="C18" s="21" t="str">
        <f>IF(B18="","",IF(D18="",RIGHT(Rencontres!B18,LEN(Rencontres!B18)-LEN(B18)-3),MID(Rencontres!B18,SEARCH("-",Rencontres!B18)+2,SEARCH("-",Rencontres!B18,SEARCH("-",Rencontres!B18)+1)-SEARCH("-",Rencontres!B18)-3)))</f>
        <v/>
      </c>
      <c r="D18" s="23" t="str">
        <f>IFERROR(RIGHT(Rencontres!B18,LEN(Rencontres!B18)-SEARCH("-",Rencontres!B18,SEARCH("-",Rencontres!B18)+1)-1),"")</f>
        <v/>
      </c>
      <c r="E18" s="22" t="str">
        <f>IFERROR(LEFT(Rencontres!C18,SEARCH("-",Rencontres!C18)-2),"")</f>
        <v/>
      </c>
      <c r="F18" s="21" t="str">
        <f>IF(E18="","",IF(G18="",RIGHT(Rencontres!C18,LEN(Rencontres!C18)-LEN(E18)-3),MID(Rencontres!C18,SEARCH("-",Rencontres!C18)+2,SEARCH("-",Rencontres!C18,SEARCH("-",Rencontres!C18)+1)-SEARCH("-",Rencontres!C18)-3)))</f>
        <v/>
      </c>
      <c r="G18" s="23" t="str">
        <f>IFERROR(RIGHT(Rencontres!C18,LEN(Rencontres!C18)-SEARCH("-",Rencontres!C18,SEARCH("-",Rencontres!C18)+1)-1),"")</f>
        <v/>
      </c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D18" s="47" t="str">
        <f t="shared" si="17"/>
        <v/>
      </c>
      <c r="AE18" s="48" t="str">
        <f t="shared" si="18"/>
        <v/>
      </c>
      <c r="AF18" s="48" t="str">
        <f t="shared" si="19"/>
        <v/>
      </c>
      <c r="AG18" s="48" t="str">
        <f t="shared" si="20"/>
        <v/>
      </c>
      <c r="AH18" s="48" t="str">
        <f t="shared" si="21"/>
        <v/>
      </c>
      <c r="AI18" s="49" t="str">
        <f t="shared" si="22"/>
        <v/>
      </c>
      <c r="AK18" s="47" t="str">
        <f t="shared" si="23"/>
        <v/>
      </c>
      <c r="AL18" s="48" t="str">
        <f t="shared" si="24"/>
        <v/>
      </c>
      <c r="AM18" s="48" t="str">
        <f t="shared" si="25"/>
        <v/>
      </c>
      <c r="AN18" s="48" t="str">
        <f t="shared" si="26"/>
        <v/>
      </c>
      <c r="AO18" s="48" t="str">
        <f t="shared" si="27"/>
        <v/>
      </c>
      <c r="AP18" s="49" t="str">
        <f t="shared" si="28"/>
        <v/>
      </c>
      <c r="AR18" s="59">
        <f t="shared" si="11"/>
        <v>0</v>
      </c>
      <c r="AS18" s="54">
        <f t="shared" si="12"/>
        <v>0</v>
      </c>
      <c r="AT18" s="54">
        <f t="shared" si="13"/>
        <v>0</v>
      </c>
      <c r="AU18" s="54">
        <f t="shared" si="14"/>
        <v>0</v>
      </c>
      <c r="AV18" s="54">
        <f t="shared" si="15"/>
        <v>0</v>
      </c>
      <c r="AW18" s="60">
        <f t="shared" si="16"/>
        <v>0</v>
      </c>
    </row>
    <row r="19" spans="1:49" x14ac:dyDescent="0.25">
      <c r="A19" s="31" t="s">
        <v>470</v>
      </c>
      <c r="B19" s="22" t="str">
        <f>IFERROR(LEFT(Rencontres!B19,SEARCH("-",Rencontres!B19)-2),"")</f>
        <v/>
      </c>
      <c r="C19" s="21" t="str">
        <f>IF(B19="","",IF(D19="",RIGHT(Rencontres!B19,LEN(Rencontres!B19)-LEN(B19)-3),MID(Rencontres!B19,SEARCH("-",Rencontres!B19)+2,SEARCH("-",Rencontres!B19,SEARCH("-",Rencontres!B19)+1)-SEARCH("-",Rencontres!B19)-3)))</f>
        <v/>
      </c>
      <c r="D19" s="23" t="str">
        <f>IFERROR(RIGHT(Rencontres!B19,LEN(Rencontres!B19)-SEARCH("-",Rencontres!B19,SEARCH("-",Rencontres!B19)+1)-1),"")</f>
        <v/>
      </c>
      <c r="E19" s="22" t="str">
        <f>IFERROR(LEFT(Rencontres!C19,SEARCH("-",Rencontres!C19)-2),"")</f>
        <v/>
      </c>
      <c r="F19" s="21" t="str">
        <f>IF(E19="","",IF(G19="",RIGHT(Rencontres!C19,LEN(Rencontres!C19)-LEN(E19)-3),MID(Rencontres!C19,SEARCH("-",Rencontres!C19)+2,SEARCH("-",Rencontres!C19,SEARCH("-",Rencontres!C19)+1)-SEARCH("-",Rencontres!C19)-3)))</f>
        <v/>
      </c>
      <c r="G19" s="23" t="str">
        <f>IFERROR(RIGHT(Rencontres!C19,LEN(Rencontres!C19)-SEARCH("-",Rencontres!C19,SEARCH("-",Rencontres!C19)+1)-1),"")</f>
        <v/>
      </c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D19" s="47" t="str">
        <f t="shared" si="17"/>
        <v/>
      </c>
      <c r="AE19" s="48" t="str">
        <f t="shared" si="18"/>
        <v/>
      </c>
      <c r="AF19" s="48" t="str">
        <f t="shared" si="19"/>
        <v/>
      </c>
      <c r="AG19" s="48" t="str">
        <f t="shared" si="20"/>
        <v/>
      </c>
      <c r="AH19" s="48" t="str">
        <f t="shared" si="21"/>
        <v/>
      </c>
      <c r="AI19" s="49" t="str">
        <f t="shared" si="22"/>
        <v/>
      </c>
      <c r="AK19" s="47" t="str">
        <f t="shared" si="23"/>
        <v/>
      </c>
      <c r="AL19" s="48" t="str">
        <f t="shared" si="24"/>
        <v/>
      </c>
      <c r="AM19" s="48" t="str">
        <f t="shared" si="25"/>
        <v/>
      </c>
      <c r="AN19" s="48" t="str">
        <f t="shared" si="26"/>
        <v/>
      </c>
      <c r="AO19" s="48" t="str">
        <f t="shared" si="27"/>
        <v/>
      </c>
      <c r="AP19" s="49" t="str">
        <f t="shared" si="28"/>
        <v/>
      </c>
      <c r="AR19" s="59">
        <f t="shared" si="11"/>
        <v>0</v>
      </c>
      <c r="AS19" s="54">
        <f t="shared" si="12"/>
        <v>0</v>
      </c>
      <c r="AT19" s="54">
        <f t="shared" si="13"/>
        <v>0</v>
      </c>
      <c r="AU19" s="54">
        <f t="shared" si="14"/>
        <v>0</v>
      </c>
      <c r="AV19" s="54">
        <f t="shared" si="15"/>
        <v>0</v>
      </c>
      <c r="AW19" s="60">
        <f t="shared" si="16"/>
        <v>0</v>
      </c>
    </row>
    <row r="20" spans="1:49" x14ac:dyDescent="0.25">
      <c r="A20" s="31" t="s">
        <v>471</v>
      </c>
      <c r="B20" s="22" t="str">
        <f>IFERROR(LEFT(Rencontres!B20,SEARCH("-",Rencontres!B20)-2),"")</f>
        <v/>
      </c>
      <c r="C20" s="21" t="str">
        <f>IF(B20="","",IF(D20="",RIGHT(Rencontres!B20,LEN(Rencontres!B20)-LEN(B20)-3),MID(Rencontres!B20,SEARCH("-",Rencontres!B20)+2,SEARCH("-",Rencontres!B20,SEARCH("-",Rencontres!B20)+1)-SEARCH("-",Rencontres!B20)-3)))</f>
        <v/>
      </c>
      <c r="D20" s="23" t="str">
        <f>IFERROR(RIGHT(Rencontres!B20,LEN(Rencontres!B20)-SEARCH("-",Rencontres!B20,SEARCH("-",Rencontres!B20)+1)-1),"")</f>
        <v/>
      </c>
      <c r="E20" s="22" t="str">
        <f>IFERROR(LEFT(Rencontres!C20,SEARCH("-",Rencontres!C20)-2),"")</f>
        <v/>
      </c>
      <c r="F20" s="21" t="str">
        <f>IF(E20="","",IF(G20="",RIGHT(Rencontres!C20,LEN(Rencontres!C20)-LEN(E20)-3),MID(Rencontres!C20,SEARCH("-",Rencontres!C20)+2,SEARCH("-",Rencontres!C20,SEARCH("-",Rencontres!C20)+1)-SEARCH("-",Rencontres!C20)-3)))</f>
        <v/>
      </c>
      <c r="G20" s="23" t="str">
        <f>IFERROR(RIGHT(Rencontres!C20,LEN(Rencontres!C20)-SEARCH("-",Rencontres!C20,SEARCH("-",Rencontres!C20)+1)-1),"")</f>
        <v/>
      </c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D20" s="47" t="str">
        <f t="shared" si="17"/>
        <v/>
      </c>
      <c r="AE20" s="48" t="str">
        <f t="shared" si="18"/>
        <v/>
      </c>
      <c r="AF20" s="48" t="str">
        <f t="shared" si="19"/>
        <v/>
      </c>
      <c r="AG20" s="48" t="str">
        <f t="shared" si="20"/>
        <v/>
      </c>
      <c r="AH20" s="48" t="str">
        <f t="shared" si="21"/>
        <v/>
      </c>
      <c r="AI20" s="49" t="str">
        <f t="shared" si="22"/>
        <v/>
      </c>
      <c r="AK20" s="47" t="str">
        <f t="shared" si="23"/>
        <v/>
      </c>
      <c r="AL20" s="48" t="str">
        <f t="shared" si="24"/>
        <v/>
      </c>
      <c r="AM20" s="48" t="str">
        <f t="shared" si="25"/>
        <v/>
      </c>
      <c r="AN20" s="48" t="str">
        <f t="shared" si="26"/>
        <v/>
      </c>
      <c r="AO20" s="48" t="str">
        <f t="shared" si="27"/>
        <v/>
      </c>
      <c r="AP20" s="49" t="str">
        <f t="shared" si="28"/>
        <v/>
      </c>
      <c r="AR20" s="59">
        <f t="shared" si="11"/>
        <v>0</v>
      </c>
      <c r="AS20" s="54">
        <f t="shared" si="12"/>
        <v>0</v>
      </c>
      <c r="AT20" s="54">
        <f t="shared" si="13"/>
        <v>0</v>
      </c>
      <c r="AU20" s="54">
        <f t="shared" si="14"/>
        <v>0</v>
      </c>
      <c r="AV20" s="54">
        <f t="shared" si="15"/>
        <v>0</v>
      </c>
      <c r="AW20" s="60">
        <f t="shared" si="16"/>
        <v>0</v>
      </c>
    </row>
    <row r="21" spans="1:49" ht="15.75" thickBot="1" x14ac:dyDescent="0.3">
      <c r="A21" s="31" t="s">
        <v>472</v>
      </c>
      <c r="B21" s="24" t="str">
        <f>IFERROR(LEFT(Rencontres!B21,SEARCH("-",Rencontres!B21)-2),"")</f>
        <v/>
      </c>
      <c r="C21" s="25" t="str">
        <f>IF(B21="","",IF(D21="",RIGHT(Rencontres!B21,LEN(Rencontres!B21)-LEN(B21)-3),MID(Rencontres!B21,SEARCH("-",Rencontres!B21)+2,SEARCH("-",Rencontres!B21,SEARCH("-",Rencontres!B21)+1)-SEARCH("-",Rencontres!B21)-3)))</f>
        <v/>
      </c>
      <c r="D21" s="26" t="str">
        <f>IFERROR(RIGHT(Rencontres!B21,LEN(Rencontres!B21)-SEARCH("-",Rencontres!B21,SEARCH("-",Rencontres!B21)+1)-1),"")</f>
        <v/>
      </c>
      <c r="E21" s="24" t="str">
        <f>IFERROR(LEFT(Rencontres!C21,SEARCH("-",Rencontres!C21)-2),"")</f>
        <v/>
      </c>
      <c r="F21" s="25" t="str">
        <f>IF(E21="","",IF(G21="",RIGHT(Rencontres!C21,LEN(Rencontres!C21)-LEN(E21)-3),MID(Rencontres!C21,SEARCH("-",Rencontres!C21)+2,SEARCH("-",Rencontres!C21,SEARCH("-",Rencontres!C21)+1)-SEARCH("-",Rencontres!C21)-3)))</f>
        <v/>
      </c>
      <c r="G21" s="26" t="str">
        <f>IFERROR(RIGHT(Rencontres!C21,LEN(Rencontres!C21)-SEARCH("-",Rencontres!C21,SEARCH("-",Rencontres!C21)+1)-1),"")</f>
        <v/>
      </c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D21" s="50" t="str">
        <f t="shared" si="17"/>
        <v/>
      </c>
      <c r="AE21" s="51" t="str">
        <f t="shared" si="18"/>
        <v/>
      </c>
      <c r="AF21" s="51" t="str">
        <f t="shared" si="19"/>
        <v/>
      </c>
      <c r="AG21" s="51" t="str">
        <f t="shared" si="20"/>
        <v/>
      </c>
      <c r="AH21" s="51" t="str">
        <f t="shared" si="21"/>
        <v/>
      </c>
      <c r="AI21" s="52" t="str">
        <f t="shared" si="22"/>
        <v/>
      </c>
      <c r="AK21" s="50" t="str">
        <f t="shared" si="23"/>
        <v/>
      </c>
      <c r="AL21" s="51" t="str">
        <f t="shared" si="24"/>
        <v/>
      </c>
      <c r="AM21" s="51" t="str">
        <f t="shared" si="25"/>
        <v/>
      </c>
      <c r="AN21" s="51" t="str">
        <f t="shared" si="26"/>
        <v/>
      </c>
      <c r="AO21" s="51" t="str">
        <f t="shared" si="27"/>
        <v/>
      </c>
      <c r="AP21" s="52" t="str">
        <f t="shared" si="28"/>
        <v/>
      </c>
      <c r="AR21" s="61">
        <f t="shared" si="11"/>
        <v>0</v>
      </c>
      <c r="AS21" s="62">
        <f t="shared" si="12"/>
        <v>0</v>
      </c>
      <c r="AT21" s="62">
        <f t="shared" si="13"/>
        <v>0</v>
      </c>
      <c r="AU21" s="62">
        <f t="shared" si="14"/>
        <v>0</v>
      </c>
      <c r="AV21" s="62">
        <f t="shared" si="15"/>
        <v>0</v>
      </c>
      <c r="AW21" s="63">
        <f t="shared" si="16"/>
        <v>0</v>
      </c>
    </row>
    <row r="22" spans="1:49" x14ac:dyDescent="0.25">
      <c r="A22" s="42"/>
    </row>
    <row r="23" spans="1:49" x14ac:dyDescent="0.25">
      <c r="A23" s="43"/>
    </row>
    <row r="24" spans="1:49" x14ac:dyDescent="0.25">
      <c r="A24" s="43"/>
    </row>
    <row r="25" spans="1:49" x14ac:dyDescent="0.25">
      <c r="A25" s="43"/>
    </row>
    <row r="26" spans="1:49" x14ac:dyDescent="0.25">
      <c r="A26" s="41"/>
    </row>
    <row r="27" spans="1:49" x14ac:dyDescent="0.25">
      <c r="AD27" s="27" t="str">
        <f t="shared" ref="AD27" si="29">B10</f>
        <v>Jou 123</v>
      </c>
      <c r="AE27" s="27" t="str">
        <f>C10</f>
        <v>Paula</v>
      </c>
      <c r="AF27" s="27" t="str">
        <f t="shared" ref="AF27" si="30">D10</f>
        <v/>
      </c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774"/>
  <sheetViews>
    <sheetView workbookViewId="0">
      <pane ySplit="1" topLeftCell="A2" activePane="bottomLeft" state="frozen"/>
      <selection pane="bottomLeft"/>
    </sheetView>
  </sheetViews>
  <sheetFormatPr defaultColWidth="11.42578125" defaultRowHeight="15" x14ac:dyDescent="0.25"/>
  <cols>
    <col min="1" max="1" width="13" customWidth="1"/>
    <col min="3" max="3" width="4.5703125" customWidth="1"/>
    <col min="4" max="4" width="13" customWidth="1"/>
    <col min="5" max="5" width="19.140625" bestFit="1" customWidth="1"/>
    <col min="6" max="6" width="4.5703125" customWidth="1"/>
    <col min="7" max="7" width="13" customWidth="1"/>
    <col min="8" max="8" width="19.85546875" bestFit="1" customWidth="1"/>
    <col min="9" max="9" width="4.5703125" customWidth="1"/>
    <col min="10" max="10" width="13" customWidth="1"/>
    <col min="12" max="12" width="4.5703125" customWidth="1"/>
    <col min="13" max="13" width="6" style="6" bestFit="1" customWidth="1"/>
  </cols>
  <sheetData>
    <row r="1" spans="1:13" s="12" customFormat="1" ht="45" customHeight="1" x14ac:dyDescent="0.25">
      <c r="A1" s="17" t="s">
        <v>25</v>
      </c>
      <c r="B1" s="13" t="s">
        <v>33</v>
      </c>
      <c r="C1" s="7">
        <v>30</v>
      </c>
      <c r="D1" s="18" t="s">
        <v>26</v>
      </c>
      <c r="E1" s="14" t="s">
        <v>33</v>
      </c>
      <c r="F1" s="8">
        <v>3</v>
      </c>
      <c r="G1" s="19" t="s">
        <v>27</v>
      </c>
      <c r="H1" s="15" t="s">
        <v>33</v>
      </c>
      <c r="I1" s="9">
        <v>7</v>
      </c>
      <c r="J1" s="20" t="s">
        <v>28</v>
      </c>
      <c r="K1" s="16" t="s">
        <v>33</v>
      </c>
      <c r="L1" s="10">
        <v>4</v>
      </c>
      <c r="M1" s="11">
        <v>0.33333333333333331</v>
      </c>
    </row>
    <row r="2" spans="1:13" x14ac:dyDescent="0.25">
      <c r="A2" t="s">
        <v>282</v>
      </c>
      <c r="B2" t="s">
        <v>9</v>
      </c>
      <c r="C2">
        <v>24</v>
      </c>
      <c r="D2" t="s">
        <v>282</v>
      </c>
      <c r="E2" t="s">
        <v>157</v>
      </c>
      <c r="F2">
        <v>1</v>
      </c>
      <c r="G2" t="s">
        <v>282</v>
      </c>
      <c r="H2" t="s">
        <v>151</v>
      </c>
      <c r="I2">
        <v>2</v>
      </c>
      <c r="J2" t="s">
        <v>282</v>
      </c>
      <c r="K2" t="s">
        <v>14</v>
      </c>
      <c r="L2">
        <v>4</v>
      </c>
      <c r="M2" s="6">
        <v>0.13333333333333333</v>
      </c>
    </row>
    <row r="3" spans="1:13" x14ac:dyDescent="0.25">
      <c r="B3" t="s">
        <v>1</v>
      </c>
      <c r="C3">
        <v>23</v>
      </c>
      <c r="E3" t="s">
        <v>184</v>
      </c>
      <c r="F3">
        <v>3</v>
      </c>
      <c r="H3" t="s">
        <v>254</v>
      </c>
      <c r="I3">
        <v>2</v>
      </c>
      <c r="K3" t="s">
        <v>11</v>
      </c>
      <c r="L3">
        <v>3</v>
      </c>
      <c r="M3" s="6">
        <v>0.16666666666666666</v>
      </c>
    </row>
    <row r="4" spans="1:13" x14ac:dyDescent="0.25">
      <c r="B4" t="s">
        <v>31</v>
      </c>
      <c r="C4">
        <v>19</v>
      </c>
      <c r="E4" t="s">
        <v>252</v>
      </c>
      <c r="F4">
        <v>1</v>
      </c>
      <c r="H4" t="s">
        <v>52</v>
      </c>
      <c r="I4">
        <v>3</v>
      </c>
      <c r="K4" t="s">
        <v>15</v>
      </c>
      <c r="L4">
        <v>2</v>
      </c>
      <c r="M4" s="6">
        <v>0.15384615384615385</v>
      </c>
    </row>
    <row r="5" spans="1:13" x14ac:dyDescent="0.25">
      <c r="B5" t="s">
        <v>2</v>
      </c>
      <c r="C5">
        <v>29</v>
      </c>
      <c r="E5" t="s">
        <v>247</v>
      </c>
      <c r="F5">
        <v>1</v>
      </c>
      <c r="H5" t="s">
        <v>285</v>
      </c>
      <c r="I5">
        <v>3</v>
      </c>
      <c r="K5" t="s">
        <v>7</v>
      </c>
      <c r="L5">
        <v>4</v>
      </c>
      <c r="M5" s="6">
        <v>0.14285714285714285</v>
      </c>
    </row>
    <row r="6" spans="1:13" x14ac:dyDescent="0.25">
      <c r="B6" t="s">
        <v>3</v>
      </c>
      <c r="C6">
        <v>26</v>
      </c>
      <c r="E6" t="s">
        <v>60</v>
      </c>
      <c r="F6">
        <v>2</v>
      </c>
      <c r="H6" t="s">
        <v>59</v>
      </c>
      <c r="I6">
        <v>4</v>
      </c>
      <c r="K6" t="s">
        <v>12</v>
      </c>
      <c r="L6">
        <v>4</v>
      </c>
      <c r="M6" s="6">
        <v>0.13333333333333333</v>
      </c>
    </row>
    <row r="7" spans="1:13" x14ac:dyDescent="0.25">
      <c r="B7" t="s">
        <v>4</v>
      </c>
      <c r="C7">
        <v>27</v>
      </c>
      <c r="E7" t="s">
        <v>193</v>
      </c>
      <c r="F7">
        <v>2</v>
      </c>
      <c r="H7" t="s">
        <v>137</v>
      </c>
      <c r="I7">
        <v>6</v>
      </c>
      <c r="K7" t="s">
        <v>17</v>
      </c>
      <c r="L7">
        <v>4</v>
      </c>
      <c r="M7" s="6">
        <v>0.13333333333333333</v>
      </c>
    </row>
    <row r="8" spans="1:13" x14ac:dyDescent="0.25">
      <c r="B8" t="s">
        <v>5</v>
      </c>
      <c r="C8">
        <v>27</v>
      </c>
      <c r="E8" t="s">
        <v>283</v>
      </c>
      <c r="F8">
        <v>2</v>
      </c>
      <c r="H8" t="s">
        <v>259</v>
      </c>
      <c r="I8">
        <v>1</v>
      </c>
      <c r="J8" t="s">
        <v>297</v>
      </c>
      <c r="K8" t="s">
        <v>4</v>
      </c>
      <c r="L8">
        <v>3</v>
      </c>
      <c r="M8" s="6">
        <v>0.1111111111111111</v>
      </c>
    </row>
    <row r="9" spans="1:13" x14ac:dyDescent="0.25">
      <c r="B9" t="s">
        <v>6</v>
      </c>
      <c r="C9">
        <v>22</v>
      </c>
      <c r="E9" t="s">
        <v>263</v>
      </c>
      <c r="F9">
        <v>2</v>
      </c>
      <c r="H9" t="s">
        <v>224</v>
      </c>
      <c r="I9">
        <v>6</v>
      </c>
      <c r="K9" t="s">
        <v>8</v>
      </c>
      <c r="L9">
        <v>3</v>
      </c>
      <c r="M9" s="6">
        <v>0.15</v>
      </c>
    </row>
    <row r="10" spans="1:13" x14ac:dyDescent="0.25">
      <c r="B10" t="s">
        <v>7</v>
      </c>
      <c r="C10">
        <v>28</v>
      </c>
      <c r="E10" t="s">
        <v>231</v>
      </c>
      <c r="F10">
        <v>2</v>
      </c>
      <c r="H10" t="s">
        <v>94</v>
      </c>
      <c r="I10">
        <v>5</v>
      </c>
      <c r="K10" t="s">
        <v>2</v>
      </c>
      <c r="L10">
        <v>4</v>
      </c>
      <c r="M10" s="6">
        <v>0.13793103448275862</v>
      </c>
    </row>
    <row r="11" spans="1:13" x14ac:dyDescent="0.25">
      <c r="B11" t="s">
        <v>8</v>
      </c>
      <c r="C11">
        <v>20</v>
      </c>
      <c r="E11" t="s">
        <v>85</v>
      </c>
      <c r="F11">
        <v>2</v>
      </c>
      <c r="H11" t="s">
        <v>262</v>
      </c>
      <c r="I11">
        <v>4</v>
      </c>
      <c r="K11" t="s">
        <v>24</v>
      </c>
      <c r="L11">
        <v>4</v>
      </c>
      <c r="M11" s="6">
        <v>0.14285714285714285</v>
      </c>
    </row>
    <row r="12" spans="1:13" x14ac:dyDescent="0.25">
      <c r="B12" t="s">
        <v>32</v>
      </c>
      <c r="C12">
        <v>28</v>
      </c>
      <c r="E12" t="s">
        <v>75</v>
      </c>
      <c r="F12">
        <v>2</v>
      </c>
      <c r="H12" t="s">
        <v>227</v>
      </c>
      <c r="I12">
        <v>2</v>
      </c>
      <c r="K12" t="s">
        <v>31</v>
      </c>
      <c r="L12">
        <v>4</v>
      </c>
      <c r="M12" s="6">
        <v>0.21052631578947367</v>
      </c>
    </row>
    <row r="13" spans="1:13" x14ac:dyDescent="0.25">
      <c r="B13" t="s">
        <v>10</v>
      </c>
      <c r="C13">
        <v>28</v>
      </c>
      <c r="E13" t="s">
        <v>147</v>
      </c>
      <c r="F13">
        <v>1</v>
      </c>
      <c r="H13" t="s">
        <v>209</v>
      </c>
      <c r="I13">
        <v>2</v>
      </c>
      <c r="K13" t="s">
        <v>10</v>
      </c>
      <c r="L13">
        <v>4</v>
      </c>
      <c r="M13" s="6">
        <v>0.14285714285714285</v>
      </c>
    </row>
    <row r="14" spans="1:13" x14ac:dyDescent="0.25">
      <c r="B14" t="s">
        <v>11</v>
      </c>
      <c r="C14">
        <v>18</v>
      </c>
      <c r="E14" t="s">
        <v>164</v>
      </c>
      <c r="F14">
        <v>3</v>
      </c>
      <c r="H14" t="s">
        <v>155</v>
      </c>
      <c r="I14">
        <v>2</v>
      </c>
      <c r="K14" t="s">
        <v>3</v>
      </c>
      <c r="L14">
        <v>3</v>
      </c>
      <c r="M14" s="6">
        <v>0.11538461538461539</v>
      </c>
    </row>
    <row r="15" spans="1:13" x14ac:dyDescent="0.25">
      <c r="B15" t="s">
        <v>12</v>
      </c>
      <c r="C15">
        <v>30</v>
      </c>
      <c r="E15" t="s">
        <v>161</v>
      </c>
      <c r="F15">
        <v>2</v>
      </c>
      <c r="H15" t="s">
        <v>127</v>
      </c>
      <c r="I15">
        <v>5</v>
      </c>
      <c r="K15" t="s">
        <v>13</v>
      </c>
      <c r="L15">
        <v>4</v>
      </c>
      <c r="M15" s="6">
        <v>0.13333333333333333</v>
      </c>
    </row>
    <row r="16" spans="1:13" x14ac:dyDescent="0.25">
      <c r="B16" t="s">
        <v>13</v>
      </c>
      <c r="C16">
        <v>30</v>
      </c>
      <c r="E16" t="s">
        <v>278</v>
      </c>
      <c r="F16">
        <v>2</v>
      </c>
      <c r="H16" t="s">
        <v>178</v>
      </c>
      <c r="I16">
        <v>5</v>
      </c>
      <c r="K16" t="s">
        <v>22</v>
      </c>
      <c r="L16">
        <v>4</v>
      </c>
      <c r="M16" s="6">
        <v>0.14285714285714285</v>
      </c>
    </row>
    <row r="17" spans="1:13" x14ac:dyDescent="0.25">
      <c r="B17" t="s">
        <v>14</v>
      </c>
      <c r="C17">
        <v>30</v>
      </c>
      <c r="E17" t="s">
        <v>82</v>
      </c>
      <c r="F17">
        <v>1</v>
      </c>
      <c r="H17" t="s">
        <v>143</v>
      </c>
      <c r="I17">
        <v>2</v>
      </c>
      <c r="J17" t="s">
        <v>304</v>
      </c>
      <c r="K17" t="s">
        <v>18</v>
      </c>
      <c r="L17">
        <v>4</v>
      </c>
      <c r="M17" s="6">
        <v>0.13333333333333333</v>
      </c>
    </row>
    <row r="18" spans="1:13" x14ac:dyDescent="0.25">
      <c r="B18" t="s">
        <v>15</v>
      </c>
      <c r="C18">
        <v>13</v>
      </c>
      <c r="D18" t="s">
        <v>297</v>
      </c>
      <c r="E18" t="s">
        <v>213</v>
      </c>
      <c r="F18">
        <v>2</v>
      </c>
      <c r="H18" t="s">
        <v>73</v>
      </c>
      <c r="I18">
        <v>4</v>
      </c>
      <c r="K18" t="s">
        <v>32</v>
      </c>
      <c r="L18">
        <v>4</v>
      </c>
      <c r="M18" s="6">
        <v>0.14285714285714285</v>
      </c>
    </row>
    <row r="19" spans="1:13" x14ac:dyDescent="0.25">
      <c r="B19" t="s">
        <v>16</v>
      </c>
      <c r="C19">
        <v>27</v>
      </c>
      <c r="E19" t="s">
        <v>91</v>
      </c>
      <c r="F19">
        <v>1</v>
      </c>
      <c r="H19" t="s">
        <v>174</v>
      </c>
      <c r="I19">
        <v>2</v>
      </c>
      <c r="K19" t="s">
        <v>19</v>
      </c>
      <c r="L19">
        <v>4</v>
      </c>
      <c r="M19" s="6">
        <v>0.13333333333333333</v>
      </c>
    </row>
    <row r="20" spans="1:13" x14ac:dyDescent="0.25">
      <c r="B20" t="s">
        <v>17</v>
      </c>
      <c r="C20">
        <v>30</v>
      </c>
      <c r="E20" t="s">
        <v>190</v>
      </c>
      <c r="F20">
        <v>1</v>
      </c>
      <c r="H20" t="s">
        <v>202</v>
      </c>
      <c r="I20">
        <v>4</v>
      </c>
      <c r="K20" t="s">
        <v>23</v>
      </c>
      <c r="L20">
        <v>4</v>
      </c>
      <c r="M20" s="6">
        <v>0.14285714285714285</v>
      </c>
    </row>
    <row r="21" spans="1:13" x14ac:dyDescent="0.25">
      <c r="B21" t="s">
        <v>18</v>
      </c>
      <c r="C21">
        <v>30</v>
      </c>
      <c r="E21" t="s">
        <v>187</v>
      </c>
      <c r="F21">
        <v>2</v>
      </c>
      <c r="H21" t="s">
        <v>121</v>
      </c>
      <c r="I21">
        <v>6</v>
      </c>
      <c r="K21" t="s">
        <v>21</v>
      </c>
      <c r="L21">
        <v>4</v>
      </c>
      <c r="M21" s="6">
        <v>0.13333333333333333</v>
      </c>
    </row>
    <row r="22" spans="1:13" x14ac:dyDescent="0.25">
      <c r="B22" t="s">
        <v>19</v>
      </c>
      <c r="C22">
        <v>30</v>
      </c>
      <c r="E22" t="s">
        <v>137</v>
      </c>
      <c r="F22">
        <v>2</v>
      </c>
      <c r="H22" t="s">
        <v>235</v>
      </c>
      <c r="I22">
        <v>3</v>
      </c>
      <c r="K22" t="s">
        <v>20</v>
      </c>
      <c r="L22">
        <v>4</v>
      </c>
      <c r="M22" s="6">
        <v>0.13333333333333333</v>
      </c>
    </row>
    <row r="23" spans="1:13" x14ac:dyDescent="0.25">
      <c r="B23" t="s">
        <v>20</v>
      </c>
      <c r="C23">
        <v>30</v>
      </c>
      <c r="E23" t="s">
        <v>227</v>
      </c>
      <c r="F23">
        <v>2</v>
      </c>
      <c r="H23" t="s">
        <v>106</v>
      </c>
      <c r="I23">
        <v>3</v>
      </c>
      <c r="J23" t="s">
        <v>305</v>
      </c>
      <c r="K23" t="s">
        <v>15</v>
      </c>
      <c r="L23">
        <v>2</v>
      </c>
      <c r="M23" s="6">
        <v>0.15384615384615385</v>
      </c>
    </row>
    <row r="24" spans="1:13" x14ac:dyDescent="0.25">
      <c r="B24" t="s">
        <v>21</v>
      </c>
      <c r="C24">
        <v>30</v>
      </c>
      <c r="E24" t="s">
        <v>57</v>
      </c>
      <c r="F24">
        <v>1</v>
      </c>
      <c r="H24" t="s">
        <v>229</v>
      </c>
      <c r="I24">
        <v>2</v>
      </c>
      <c r="K24" t="s">
        <v>21</v>
      </c>
      <c r="L24">
        <v>4</v>
      </c>
      <c r="M24" s="6">
        <v>0.13333333333333333</v>
      </c>
    </row>
    <row r="25" spans="1:13" x14ac:dyDescent="0.25">
      <c r="B25" t="s">
        <v>22</v>
      </c>
      <c r="C25">
        <v>28</v>
      </c>
      <c r="E25" t="s">
        <v>194</v>
      </c>
      <c r="F25">
        <v>2</v>
      </c>
      <c r="H25" t="s">
        <v>286</v>
      </c>
      <c r="I25">
        <v>5</v>
      </c>
      <c r="K25" t="s">
        <v>18</v>
      </c>
      <c r="L25">
        <v>4</v>
      </c>
      <c r="M25" s="6">
        <v>0.13333333333333333</v>
      </c>
    </row>
    <row r="26" spans="1:13" x14ac:dyDescent="0.25">
      <c r="B26" t="s">
        <v>23</v>
      </c>
      <c r="C26">
        <v>28</v>
      </c>
      <c r="E26" t="s">
        <v>79</v>
      </c>
      <c r="F26">
        <v>2</v>
      </c>
      <c r="H26" t="s">
        <v>251</v>
      </c>
      <c r="I26">
        <v>4</v>
      </c>
      <c r="K26" t="s">
        <v>16</v>
      </c>
      <c r="L26">
        <v>3</v>
      </c>
      <c r="M26" s="6">
        <v>0.1111111111111111</v>
      </c>
    </row>
    <row r="27" spans="1:13" x14ac:dyDescent="0.25">
      <c r="B27" t="s">
        <v>24</v>
      </c>
      <c r="C27">
        <v>28</v>
      </c>
      <c r="E27" t="s">
        <v>225</v>
      </c>
      <c r="F27">
        <v>1</v>
      </c>
      <c r="H27" t="s">
        <v>134</v>
      </c>
      <c r="I27">
        <v>4</v>
      </c>
      <c r="K27" t="s">
        <v>20</v>
      </c>
      <c r="L27">
        <v>4</v>
      </c>
      <c r="M27" s="6">
        <v>0.13333333333333333</v>
      </c>
    </row>
    <row r="28" spans="1:13" x14ac:dyDescent="0.25">
      <c r="A28" t="s">
        <v>297</v>
      </c>
      <c r="B28" t="s">
        <v>1</v>
      </c>
      <c r="C28">
        <v>23</v>
      </c>
      <c r="E28" t="s">
        <v>84</v>
      </c>
      <c r="F28">
        <v>2</v>
      </c>
      <c r="H28" t="s">
        <v>182</v>
      </c>
      <c r="I28">
        <v>1</v>
      </c>
      <c r="K28" t="s">
        <v>10</v>
      </c>
      <c r="L28">
        <v>4</v>
      </c>
      <c r="M28" s="6">
        <v>0.14285714285714285</v>
      </c>
    </row>
    <row r="29" spans="1:13" x14ac:dyDescent="0.25">
      <c r="B29" t="s">
        <v>31</v>
      </c>
      <c r="C29">
        <v>19</v>
      </c>
      <c r="E29" t="s">
        <v>236</v>
      </c>
      <c r="F29">
        <v>3</v>
      </c>
      <c r="H29" t="s">
        <v>284</v>
      </c>
      <c r="I29">
        <v>2</v>
      </c>
      <c r="K29" t="s">
        <v>22</v>
      </c>
      <c r="L29">
        <v>4</v>
      </c>
      <c r="M29" s="6">
        <v>0.14285714285714285</v>
      </c>
    </row>
    <row r="30" spans="1:13" x14ac:dyDescent="0.25">
      <c r="B30" t="s">
        <v>2</v>
      </c>
      <c r="C30">
        <v>29</v>
      </c>
      <c r="E30" t="s">
        <v>259</v>
      </c>
      <c r="F30">
        <v>1</v>
      </c>
      <c r="H30" t="s">
        <v>109</v>
      </c>
      <c r="I30">
        <v>4</v>
      </c>
      <c r="K30" t="s">
        <v>24</v>
      </c>
      <c r="L30">
        <v>4</v>
      </c>
      <c r="M30" s="6">
        <v>0.14285714285714285</v>
      </c>
    </row>
    <row r="31" spans="1:13" x14ac:dyDescent="0.25">
      <c r="B31" t="s">
        <v>3</v>
      </c>
      <c r="C31">
        <v>26</v>
      </c>
      <c r="E31" t="s">
        <v>148</v>
      </c>
      <c r="F31">
        <v>2</v>
      </c>
      <c r="G31" t="s">
        <v>297</v>
      </c>
      <c r="H31" t="s">
        <v>170</v>
      </c>
      <c r="I31">
        <v>1</v>
      </c>
      <c r="K31" t="s">
        <v>4</v>
      </c>
      <c r="L31">
        <v>3</v>
      </c>
      <c r="M31" s="6">
        <v>0.1111111111111111</v>
      </c>
    </row>
    <row r="32" spans="1:13" x14ac:dyDescent="0.25">
      <c r="B32" t="s">
        <v>4</v>
      </c>
      <c r="C32">
        <v>27</v>
      </c>
      <c r="E32" t="s">
        <v>293</v>
      </c>
      <c r="F32">
        <v>1</v>
      </c>
      <c r="H32" t="s">
        <v>30</v>
      </c>
      <c r="I32">
        <v>3</v>
      </c>
      <c r="J32" t="s">
        <v>320</v>
      </c>
      <c r="K32" t="s">
        <v>5</v>
      </c>
      <c r="L32">
        <v>3</v>
      </c>
      <c r="M32" s="6">
        <v>0.1111111111111111</v>
      </c>
    </row>
    <row r="33" spans="2:13" x14ac:dyDescent="0.25">
      <c r="B33" t="s">
        <v>6</v>
      </c>
      <c r="C33">
        <v>22</v>
      </c>
      <c r="E33" t="s">
        <v>254</v>
      </c>
      <c r="F33">
        <v>1</v>
      </c>
      <c r="H33" t="s">
        <v>104</v>
      </c>
      <c r="I33">
        <v>3</v>
      </c>
      <c r="K33" t="s">
        <v>9</v>
      </c>
      <c r="L33">
        <v>4</v>
      </c>
      <c r="M33" s="6">
        <v>0.16666666666666666</v>
      </c>
    </row>
    <row r="34" spans="2:13" x14ac:dyDescent="0.25">
      <c r="B34" t="s">
        <v>7</v>
      </c>
      <c r="C34">
        <v>28</v>
      </c>
      <c r="D34" t="s">
        <v>300</v>
      </c>
      <c r="E34" t="s">
        <v>156</v>
      </c>
      <c r="F34">
        <v>2</v>
      </c>
      <c r="H34" t="s">
        <v>202</v>
      </c>
      <c r="I34">
        <v>4</v>
      </c>
      <c r="K34" t="s">
        <v>1</v>
      </c>
      <c r="L34">
        <v>3</v>
      </c>
      <c r="M34" s="6">
        <v>0.13043478260869565</v>
      </c>
    </row>
    <row r="35" spans="2:13" x14ac:dyDescent="0.25">
      <c r="B35" t="s">
        <v>8</v>
      </c>
      <c r="C35">
        <v>20</v>
      </c>
      <c r="E35" t="s">
        <v>239</v>
      </c>
      <c r="F35">
        <v>2</v>
      </c>
      <c r="H35" t="s">
        <v>129</v>
      </c>
      <c r="I35">
        <v>7</v>
      </c>
      <c r="J35" t="s">
        <v>341</v>
      </c>
      <c r="K35" t="s">
        <v>14</v>
      </c>
      <c r="L35">
        <v>4</v>
      </c>
      <c r="M35" s="6">
        <v>0.13333333333333333</v>
      </c>
    </row>
    <row r="36" spans="2:13" x14ac:dyDescent="0.25">
      <c r="B36" t="s">
        <v>32</v>
      </c>
      <c r="C36">
        <v>28</v>
      </c>
      <c r="E36" t="s">
        <v>122</v>
      </c>
      <c r="F36">
        <v>2</v>
      </c>
      <c r="H36" t="s">
        <v>253</v>
      </c>
      <c r="I36">
        <v>6</v>
      </c>
      <c r="K36" t="s">
        <v>11</v>
      </c>
      <c r="L36">
        <v>3</v>
      </c>
      <c r="M36" s="6">
        <v>0.16666666666666666</v>
      </c>
    </row>
    <row r="37" spans="2:13" x14ac:dyDescent="0.25">
      <c r="B37" t="s">
        <v>10</v>
      </c>
      <c r="C37">
        <v>28</v>
      </c>
      <c r="E37" t="s">
        <v>242</v>
      </c>
      <c r="F37">
        <v>1</v>
      </c>
      <c r="H37" t="s">
        <v>269</v>
      </c>
      <c r="I37">
        <v>3</v>
      </c>
      <c r="K37" t="s">
        <v>19</v>
      </c>
      <c r="L37">
        <v>4</v>
      </c>
      <c r="M37" s="6">
        <v>0.13333333333333333</v>
      </c>
    </row>
    <row r="38" spans="2:13" x14ac:dyDescent="0.25">
      <c r="B38" t="s">
        <v>11</v>
      </c>
      <c r="C38">
        <v>18</v>
      </c>
      <c r="E38" t="s">
        <v>258</v>
      </c>
      <c r="F38">
        <v>3</v>
      </c>
      <c r="H38" t="s">
        <v>251</v>
      </c>
      <c r="I38">
        <v>4</v>
      </c>
      <c r="K38" t="s">
        <v>17</v>
      </c>
      <c r="L38">
        <v>4</v>
      </c>
      <c r="M38" s="6">
        <v>0.13333333333333333</v>
      </c>
    </row>
    <row r="39" spans="2:13" x14ac:dyDescent="0.25">
      <c r="B39" t="s">
        <v>12</v>
      </c>
      <c r="C39">
        <v>30</v>
      </c>
      <c r="E39" t="s">
        <v>116</v>
      </c>
      <c r="F39">
        <v>1</v>
      </c>
      <c r="H39" t="s">
        <v>157</v>
      </c>
      <c r="I39">
        <v>3</v>
      </c>
      <c r="K39" t="s">
        <v>13</v>
      </c>
      <c r="L39">
        <v>4</v>
      </c>
      <c r="M39" s="6">
        <v>0.13333333333333333</v>
      </c>
    </row>
    <row r="40" spans="2:13" x14ac:dyDescent="0.25">
      <c r="B40" t="s">
        <v>13</v>
      </c>
      <c r="C40">
        <v>30</v>
      </c>
      <c r="E40" t="s">
        <v>162</v>
      </c>
      <c r="F40">
        <v>1</v>
      </c>
      <c r="H40" t="s">
        <v>142</v>
      </c>
      <c r="I40">
        <v>1</v>
      </c>
      <c r="K40" t="s">
        <v>32</v>
      </c>
      <c r="L40">
        <v>4</v>
      </c>
      <c r="M40" s="6">
        <v>0.14285714285714285</v>
      </c>
    </row>
    <row r="41" spans="2:13" x14ac:dyDescent="0.25">
      <c r="B41" t="s">
        <v>14</v>
      </c>
      <c r="C41">
        <v>30</v>
      </c>
      <c r="E41" t="s">
        <v>50</v>
      </c>
      <c r="F41">
        <v>2</v>
      </c>
      <c r="H41" t="s">
        <v>198</v>
      </c>
      <c r="I41">
        <v>1</v>
      </c>
      <c r="K41" t="s">
        <v>12</v>
      </c>
      <c r="L41">
        <v>4</v>
      </c>
      <c r="M41" s="6">
        <v>0.13333333333333333</v>
      </c>
    </row>
    <row r="42" spans="2:13" x14ac:dyDescent="0.25">
      <c r="B42" t="s">
        <v>15</v>
      </c>
      <c r="C42">
        <v>13</v>
      </c>
      <c r="E42" t="s">
        <v>296</v>
      </c>
      <c r="F42">
        <v>1</v>
      </c>
      <c r="H42" t="s">
        <v>88</v>
      </c>
      <c r="I42">
        <v>2</v>
      </c>
      <c r="K42" t="s">
        <v>321</v>
      </c>
      <c r="L42">
        <v>1</v>
      </c>
      <c r="M42" s="6">
        <v>0.2</v>
      </c>
    </row>
    <row r="43" spans="2:13" x14ac:dyDescent="0.25">
      <c r="B43" t="s">
        <v>17</v>
      </c>
      <c r="C43">
        <v>30</v>
      </c>
      <c r="E43" t="s">
        <v>54</v>
      </c>
      <c r="F43">
        <v>2</v>
      </c>
      <c r="H43" t="s">
        <v>261</v>
      </c>
      <c r="I43">
        <v>5</v>
      </c>
      <c r="K43" t="s">
        <v>322</v>
      </c>
      <c r="L43">
        <v>1</v>
      </c>
      <c r="M43" s="6">
        <v>0.2</v>
      </c>
    </row>
    <row r="44" spans="2:13" x14ac:dyDescent="0.25">
      <c r="B44" t="s">
        <v>18</v>
      </c>
      <c r="C44">
        <v>30</v>
      </c>
      <c r="D44" t="s">
        <v>301</v>
      </c>
      <c r="E44" t="s">
        <v>62</v>
      </c>
      <c r="F44">
        <v>3</v>
      </c>
      <c r="H44" t="s">
        <v>51</v>
      </c>
      <c r="I44">
        <v>6</v>
      </c>
      <c r="J44" t="s">
        <v>348</v>
      </c>
      <c r="K44" t="s">
        <v>6</v>
      </c>
      <c r="L44">
        <v>3</v>
      </c>
      <c r="M44" s="6">
        <v>0.13636363636363635</v>
      </c>
    </row>
    <row r="45" spans="2:13" x14ac:dyDescent="0.25">
      <c r="B45" t="s">
        <v>19</v>
      </c>
      <c r="C45">
        <v>30</v>
      </c>
      <c r="E45" t="s">
        <v>130</v>
      </c>
      <c r="F45">
        <v>2</v>
      </c>
      <c r="H45" t="s">
        <v>141</v>
      </c>
      <c r="I45">
        <v>2</v>
      </c>
      <c r="K45" t="s">
        <v>3</v>
      </c>
      <c r="L45">
        <v>3</v>
      </c>
      <c r="M45" s="6">
        <v>0.11538461538461539</v>
      </c>
    </row>
    <row r="46" spans="2:13" x14ac:dyDescent="0.25">
      <c r="B46" t="s">
        <v>20</v>
      </c>
      <c r="C46">
        <v>30</v>
      </c>
      <c r="E46" t="s">
        <v>72</v>
      </c>
      <c r="F46">
        <v>2</v>
      </c>
      <c r="H46" t="s">
        <v>159</v>
      </c>
      <c r="I46">
        <v>5</v>
      </c>
      <c r="K46" t="s">
        <v>306</v>
      </c>
      <c r="L46">
        <v>1</v>
      </c>
      <c r="M46" s="6">
        <v>0.14285714285714285</v>
      </c>
    </row>
    <row r="47" spans="2:13" x14ac:dyDescent="0.25">
      <c r="B47" t="s">
        <v>21</v>
      </c>
      <c r="C47">
        <v>30</v>
      </c>
      <c r="E47" t="s">
        <v>55</v>
      </c>
      <c r="F47">
        <v>1</v>
      </c>
      <c r="H47" t="s">
        <v>52</v>
      </c>
      <c r="I47">
        <v>3</v>
      </c>
      <c r="J47" t="s">
        <v>379</v>
      </c>
      <c r="K47" t="s">
        <v>349</v>
      </c>
      <c r="L47">
        <v>1</v>
      </c>
      <c r="M47" s="6">
        <v>0.33333333333333331</v>
      </c>
    </row>
    <row r="48" spans="2:13" x14ac:dyDescent="0.25">
      <c r="B48" t="s">
        <v>22</v>
      </c>
      <c r="C48">
        <v>28</v>
      </c>
      <c r="E48" t="s">
        <v>276</v>
      </c>
      <c r="F48">
        <v>2</v>
      </c>
      <c r="H48" t="s">
        <v>156</v>
      </c>
      <c r="I48">
        <v>5</v>
      </c>
      <c r="K48" t="s">
        <v>350</v>
      </c>
      <c r="L48">
        <v>1</v>
      </c>
      <c r="M48" s="6">
        <v>0.33333333333333331</v>
      </c>
    </row>
    <row r="49" spans="1:13" x14ac:dyDescent="0.25">
      <c r="B49" t="s">
        <v>23</v>
      </c>
      <c r="C49">
        <v>28</v>
      </c>
      <c r="E49" t="s">
        <v>221</v>
      </c>
      <c r="F49">
        <v>3</v>
      </c>
      <c r="H49" t="s">
        <v>192</v>
      </c>
      <c r="I49">
        <v>3</v>
      </c>
      <c r="K49" t="s">
        <v>2</v>
      </c>
      <c r="L49">
        <v>4</v>
      </c>
      <c r="M49" s="6">
        <v>0.13793103448275862</v>
      </c>
    </row>
    <row r="50" spans="1:13" x14ac:dyDescent="0.25">
      <c r="B50" t="s">
        <v>24</v>
      </c>
      <c r="C50">
        <v>28</v>
      </c>
      <c r="E50" t="s">
        <v>279</v>
      </c>
      <c r="F50">
        <v>1</v>
      </c>
      <c r="H50" t="s">
        <v>146</v>
      </c>
      <c r="I50">
        <v>2</v>
      </c>
      <c r="J50" t="s">
        <v>381</v>
      </c>
      <c r="K50" t="s">
        <v>4</v>
      </c>
      <c r="L50">
        <v>3</v>
      </c>
      <c r="M50" s="6">
        <v>0.1111111111111111</v>
      </c>
    </row>
    <row r="51" spans="1:13" x14ac:dyDescent="0.25">
      <c r="A51" t="s">
        <v>300</v>
      </c>
      <c r="B51" t="s">
        <v>1</v>
      </c>
      <c r="C51">
        <v>23</v>
      </c>
      <c r="E51" t="s">
        <v>155</v>
      </c>
      <c r="F51">
        <v>2</v>
      </c>
      <c r="H51" t="s">
        <v>218</v>
      </c>
      <c r="I51">
        <v>4</v>
      </c>
      <c r="K51" t="s">
        <v>32</v>
      </c>
      <c r="L51">
        <v>4</v>
      </c>
      <c r="M51" s="6">
        <v>0.14285714285714285</v>
      </c>
    </row>
    <row r="52" spans="1:13" x14ac:dyDescent="0.25">
      <c r="B52" t="s">
        <v>31</v>
      </c>
      <c r="C52">
        <v>19</v>
      </c>
      <c r="E52" t="s">
        <v>170</v>
      </c>
      <c r="F52">
        <v>1</v>
      </c>
      <c r="H52" t="s">
        <v>86</v>
      </c>
      <c r="I52">
        <v>5</v>
      </c>
      <c r="K52" t="s">
        <v>23</v>
      </c>
      <c r="L52">
        <v>4</v>
      </c>
      <c r="M52" s="6">
        <v>0.14285714285714285</v>
      </c>
    </row>
    <row r="53" spans="1:13" x14ac:dyDescent="0.25">
      <c r="B53" t="s">
        <v>2</v>
      </c>
      <c r="C53">
        <v>29</v>
      </c>
      <c r="E53" t="s">
        <v>181</v>
      </c>
      <c r="F53">
        <v>1</v>
      </c>
      <c r="H53" t="s">
        <v>195</v>
      </c>
      <c r="I53">
        <v>4</v>
      </c>
      <c r="K53" t="s">
        <v>11</v>
      </c>
      <c r="L53">
        <v>3</v>
      </c>
      <c r="M53" s="6">
        <v>0.16666666666666666</v>
      </c>
    </row>
    <row r="54" spans="1:13" x14ac:dyDescent="0.25">
      <c r="B54" t="s">
        <v>3</v>
      </c>
      <c r="C54">
        <v>26</v>
      </c>
      <c r="D54" t="s">
        <v>303</v>
      </c>
      <c r="E54" t="s">
        <v>245</v>
      </c>
      <c r="F54">
        <v>2</v>
      </c>
      <c r="H54" t="s">
        <v>115</v>
      </c>
      <c r="I54">
        <v>2</v>
      </c>
      <c r="K54" t="s">
        <v>18</v>
      </c>
      <c r="L54">
        <v>4</v>
      </c>
      <c r="M54" s="6">
        <v>0.13333333333333333</v>
      </c>
    </row>
    <row r="55" spans="1:13" x14ac:dyDescent="0.25">
      <c r="B55" t="s">
        <v>4</v>
      </c>
      <c r="C55">
        <v>27</v>
      </c>
      <c r="E55" t="s">
        <v>131</v>
      </c>
      <c r="F55">
        <v>2</v>
      </c>
      <c r="H55" t="s">
        <v>250</v>
      </c>
      <c r="I55">
        <v>2</v>
      </c>
      <c r="K55" t="s">
        <v>16</v>
      </c>
      <c r="L55">
        <v>3</v>
      </c>
      <c r="M55" s="6">
        <v>0.1111111111111111</v>
      </c>
    </row>
    <row r="56" spans="1:13" x14ac:dyDescent="0.25">
      <c r="B56" t="s">
        <v>32</v>
      </c>
      <c r="C56">
        <v>28</v>
      </c>
      <c r="E56" t="s">
        <v>74</v>
      </c>
      <c r="F56">
        <v>3</v>
      </c>
      <c r="H56" t="s">
        <v>233</v>
      </c>
      <c r="I56">
        <v>2</v>
      </c>
      <c r="J56" t="s">
        <v>410</v>
      </c>
      <c r="K56" t="s">
        <v>14</v>
      </c>
      <c r="L56">
        <v>4</v>
      </c>
      <c r="M56" s="6">
        <v>0.13333333333333333</v>
      </c>
    </row>
    <row r="57" spans="1:13" x14ac:dyDescent="0.25">
      <c r="B57" t="s">
        <v>10</v>
      </c>
      <c r="C57">
        <v>28</v>
      </c>
      <c r="E57" t="s">
        <v>101</v>
      </c>
      <c r="F57">
        <v>3</v>
      </c>
      <c r="H57" t="s">
        <v>78</v>
      </c>
      <c r="I57">
        <v>5</v>
      </c>
      <c r="K57" t="s">
        <v>12</v>
      </c>
      <c r="L57">
        <v>4</v>
      </c>
      <c r="M57" s="6">
        <v>0.13333333333333333</v>
      </c>
    </row>
    <row r="58" spans="1:13" x14ac:dyDescent="0.25">
      <c r="B58" t="s">
        <v>11</v>
      </c>
      <c r="C58">
        <v>18</v>
      </c>
      <c r="E58" t="s">
        <v>61</v>
      </c>
      <c r="F58">
        <v>3</v>
      </c>
      <c r="G58" t="s">
        <v>300</v>
      </c>
      <c r="H58" t="s">
        <v>216</v>
      </c>
      <c r="I58">
        <v>5</v>
      </c>
      <c r="K58" t="s">
        <v>19</v>
      </c>
      <c r="L58">
        <v>4</v>
      </c>
      <c r="M58" s="6">
        <v>0.13333333333333333</v>
      </c>
    </row>
    <row r="59" spans="1:13" x14ac:dyDescent="0.25">
      <c r="B59" t="s">
        <v>12</v>
      </c>
      <c r="C59">
        <v>30</v>
      </c>
      <c r="E59" t="s">
        <v>199</v>
      </c>
      <c r="F59">
        <v>3</v>
      </c>
      <c r="H59" t="s">
        <v>229</v>
      </c>
      <c r="I59">
        <v>2</v>
      </c>
      <c r="K59" t="s">
        <v>21</v>
      </c>
      <c r="L59">
        <v>4</v>
      </c>
      <c r="M59" s="6">
        <v>0.13333333333333333</v>
      </c>
    </row>
    <row r="60" spans="1:13" x14ac:dyDescent="0.25">
      <c r="B60" t="s">
        <v>13</v>
      </c>
      <c r="C60">
        <v>30</v>
      </c>
      <c r="E60" t="s">
        <v>123</v>
      </c>
      <c r="F60">
        <v>3</v>
      </c>
      <c r="H60" t="s">
        <v>79</v>
      </c>
      <c r="I60">
        <v>2</v>
      </c>
      <c r="K60" t="s">
        <v>13</v>
      </c>
      <c r="L60">
        <v>4</v>
      </c>
      <c r="M60" s="6">
        <v>0.13333333333333333</v>
      </c>
    </row>
    <row r="61" spans="1:13" x14ac:dyDescent="0.25">
      <c r="B61" t="s">
        <v>14</v>
      </c>
      <c r="C61">
        <v>30</v>
      </c>
      <c r="E61" t="s">
        <v>202</v>
      </c>
      <c r="F61">
        <v>1</v>
      </c>
      <c r="H61" t="s">
        <v>144</v>
      </c>
      <c r="I61">
        <v>2</v>
      </c>
      <c r="K61" t="s">
        <v>5</v>
      </c>
      <c r="L61">
        <v>3</v>
      </c>
      <c r="M61" s="6">
        <v>0.1111111111111111</v>
      </c>
    </row>
    <row r="62" spans="1:13" x14ac:dyDescent="0.25">
      <c r="B62" t="s">
        <v>15</v>
      </c>
      <c r="C62">
        <v>13</v>
      </c>
      <c r="E62" t="s">
        <v>217</v>
      </c>
      <c r="F62">
        <v>2</v>
      </c>
      <c r="H62" t="s">
        <v>92</v>
      </c>
      <c r="I62">
        <v>3</v>
      </c>
      <c r="K62" t="s">
        <v>7</v>
      </c>
      <c r="L62">
        <v>4</v>
      </c>
      <c r="M62" s="6">
        <v>0.14285714285714285</v>
      </c>
    </row>
    <row r="63" spans="1:13" x14ac:dyDescent="0.25">
      <c r="B63" t="s">
        <v>17</v>
      </c>
      <c r="C63">
        <v>30</v>
      </c>
      <c r="E63" t="s">
        <v>154</v>
      </c>
      <c r="F63">
        <v>2</v>
      </c>
      <c r="H63" t="s">
        <v>277</v>
      </c>
      <c r="I63">
        <v>2</v>
      </c>
      <c r="K63" t="s">
        <v>20</v>
      </c>
      <c r="L63">
        <v>4</v>
      </c>
      <c r="M63" s="6">
        <v>0.13333333333333333</v>
      </c>
    </row>
    <row r="64" spans="1:13" x14ac:dyDescent="0.25">
      <c r="B64" t="s">
        <v>18</v>
      </c>
      <c r="C64">
        <v>30</v>
      </c>
      <c r="D64" t="s">
        <v>304</v>
      </c>
      <c r="E64" t="s">
        <v>290</v>
      </c>
      <c r="F64">
        <v>1</v>
      </c>
      <c r="H64" t="s">
        <v>269</v>
      </c>
      <c r="I64">
        <v>3</v>
      </c>
      <c r="K64" t="s">
        <v>9</v>
      </c>
      <c r="L64">
        <v>4</v>
      </c>
      <c r="M64" s="6">
        <v>0.16666666666666666</v>
      </c>
    </row>
    <row r="65" spans="1:13" x14ac:dyDescent="0.25">
      <c r="B65" t="s">
        <v>19</v>
      </c>
      <c r="C65">
        <v>30</v>
      </c>
      <c r="E65" t="s">
        <v>271</v>
      </c>
      <c r="F65">
        <v>2</v>
      </c>
      <c r="H65" t="s">
        <v>113</v>
      </c>
      <c r="I65">
        <v>2</v>
      </c>
      <c r="J65" t="s">
        <v>411</v>
      </c>
      <c r="K65" t="s">
        <v>3</v>
      </c>
      <c r="L65">
        <v>3</v>
      </c>
      <c r="M65" s="6">
        <v>0.11538461538461539</v>
      </c>
    </row>
    <row r="66" spans="1:13" x14ac:dyDescent="0.25">
      <c r="B66" t="s">
        <v>20</v>
      </c>
      <c r="C66">
        <v>30</v>
      </c>
      <c r="E66" t="s">
        <v>60</v>
      </c>
      <c r="F66">
        <v>2</v>
      </c>
      <c r="H66" t="s">
        <v>180</v>
      </c>
      <c r="I66">
        <v>1</v>
      </c>
      <c r="K66" t="s">
        <v>16</v>
      </c>
      <c r="L66">
        <v>3</v>
      </c>
      <c r="M66" s="6">
        <v>0.1111111111111111</v>
      </c>
    </row>
    <row r="67" spans="1:13" x14ac:dyDescent="0.25">
      <c r="B67" t="s">
        <v>21</v>
      </c>
      <c r="C67">
        <v>30</v>
      </c>
      <c r="E67" t="s">
        <v>175</v>
      </c>
      <c r="F67">
        <v>3</v>
      </c>
      <c r="H67" t="s">
        <v>51</v>
      </c>
      <c r="I67">
        <v>6</v>
      </c>
      <c r="K67" t="s">
        <v>7</v>
      </c>
      <c r="L67">
        <v>4</v>
      </c>
      <c r="M67" s="6">
        <v>0.14285714285714285</v>
      </c>
    </row>
    <row r="68" spans="1:13" x14ac:dyDescent="0.25">
      <c r="B68" t="s">
        <v>22</v>
      </c>
      <c r="C68">
        <v>28</v>
      </c>
      <c r="E68" t="s">
        <v>245</v>
      </c>
      <c r="F68">
        <v>2</v>
      </c>
      <c r="H68" t="s">
        <v>246</v>
      </c>
      <c r="I68">
        <v>5</v>
      </c>
      <c r="K68" t="s">
        <v>2</v>
      </c>
      <c r="L68">
        <v>4</v>
      </c>
      <c r="M68" s="6">
        <v>0.13793103448275862</v>
      </c>
    </row>
    <row r="69" spans="1:13" x14ac:dyDescent="0.25">
      <c r="B69" t="s">
        <v>23</v>
      </c>
      <c r="C69">
        <v>28</v>
      </c>
      <c r="E69" t="s">
        <v>56</v>
      </c>
      <c r="F69">
        <v>3</v>
      </c>
      <c r="H69" t="s">
        <v>253</v>
      </c>
      <c r="I69">
        <v>6</v>
      </c>
      <c r="K69" t="s">
        <v>24</v>
      </c>
      <c r="L69">
        <v>4</v>
      </c>
      <c r="M69" s="6">
        <v>0.14285714285714285</v>
      </c>
    </row>
    <row r="70" spans="1:13" x14ac:dyDescent="0.25">
      <c r="B70" t="s">
        <v>24</v>
      </c>
      <c r="C70">
        <v>28</v>
      </c>
      <c r="E70" t="s">
        <v>262</v>
      </c>
      <c r="F70">
        <v>2</v>
      </c>
      <c r="H70" t="s">
        <v>121</v>
      </c>
      <c r="I70">
        <v>6</v>
      </c>
      <c r="K70" t="s">
        <v>23</v>
      </c>
      <c r="L70">
        <v>4</v>
      </c>
      <c r="M70" s="6">
        <v>0.14285714285714285</v>
      </c>
    </row>
    <row r="71" spans="1:13" x14ac:dyDescent="0.25">
      <c r="A71" t="s">
        <v>301</v>
      </c>
      <c r="B71" t="s">
        <v>1</v>
      </c>
      <c r="C71">
        <v>23</v>
      </c>
      <c r="E71" t="s">
        <v>129</v>
      </c>
      <c r="F71">
        <v>1</v>
      </c>
      <c r="H71" t="s">
        <v>207</v>
      </c>
      <c r="I71">
        <v>2</v>
      </c>
      <c r="K71" t="s">
        <v>22</v>
      </c>
      <c r="L71">
        <v>4</v>
      </c>
      <c r="M71" s="6">
        <v>0.14285714285714285</v>
      </c>
    </row>
    <row r="72" spans="1:13" x14ac:dyDescent="0.25">
      <c r="B72" t="s">
        <v>31</v>
      </c>
      <c r="C72">
        <v>19</v>
      </c>
      <c r="E72" t="s">
        <v>114</v>
      </c>
      <c r="F72">
        <v>2</v>
      </c>
      <c r="H72" t="s">
        <v>286</v>
      </c>
      <c r="I72">
        <v>5</v>
      </c>
      <c r="K72" t="s">
        <v>6</v>
      </c>
      <c r="L72">
        <v>3</v>
      </c>
      <c r="M72" s="6">
        <v>0.13636363636363635</v>
      </c>
    </row>
    <row r="73" spans="1:13" x14ac:dyDescent="0.25">
      <c r="B73" t="s">
        <v>2</v>
      </c>
      <c r="C73">
        <v>29</v>
      </c>
      <c r="E73" t="s">
        <v>155</v>
      </c>
      <c r="F73">
        <v>2</v>
      </c>
      <c r="H73" t="s">
        <v>244</v>
      </c>
      <c r="I73">
        <v>5</v>
      </c>
      <c r="K73" t="s">
        <v>5</v>
      </c>
      <c r="L73">
        <v>3</v>
      </c>
      <c r="M73" s="6">
        <v>0.1111111111111111</v>
      </c>
    </row>
    <row r="74" spans="1:13" x14ac:dyDescent="0.25">
      <c r="B74" t="s">
        <v>3</v>
      </c>
      <c r="C74">
        <v>26</v>
      </c>
      <c r="E74" t="s">
        <v>67</v>
      </c>
      <c r="F74">
        <v>2</v>
      </c>
      <c r="H74" t="s">
        <v>205</v>
      </c>
      <c r="I74">
        <v>5</v>
      </c>
      <c r="J74" t="s">
        <v>455</v>
      </c>
      <c r="K74" t="s">
        <v>20</v>
      </c>
      <c r="L74">
        <v>4</v>
      </c>
      <c r="M74" s="6">
        <v>0.13333333333333333</v>
      </c>
    </row>
    <row r="75" spans="1:13" x14ac:dyDescent="0.25">
      <c r="B75" t="s">
        <v>4</v>
      </c>
      <c r="C75">
        <v>27</v>
      </c>
      <c r="E75" t="s">
        <v>260</v>
      </c>
      <c r="F75">
        <v>1</v>
      </c>
      <c r="H75" t="s">
        <v>123</v>
      </c>
      <c r="I75">
        <v>4</v>
      </c>
      <c r="K75" t="s">
        <v>1</v>
      </c>
      <c r="L75">
        <v>3</v>
      </c>
      <c r="M75" s="6">
        <v>0.13043478260869565</v>
      </c>
    </row>
    <row r="76" spans="1:13" x14ac:dyDescent="0.25">
      <c r="B76" t="s">
        <v>32</v>
      </c>
      <c r="C76">
        <v>28</v>
      </c>
      <c r="E76" t="s">
        <v>161</v>
      </c>
      <c r="F76">
        <v>2</v>
      </c>
      <c r="H76" t="s">
        <v>157</v>
      </c>
      <c r="I76">
        <v>3</v>
      </c>
      <c r="K76" t="s">
        <v>10</v>
      </c>
      <c r="L76">
        <v>4</v>
      </c>
      <c r="M76" s="6">
        <v>0.14285714285714285</v>
      </c>
    </row>
    <row r="77" spans="1:13" x14ac:dyDescent="0.25">
      <c r="B77" t="s">
        <v>10</v>
      </c>
      <c r="C77">
        <v>28</v>
      </c>
      <c r="E77" t="s">
        <v>272</v>
      </c>
      <c r="F77">
        <v>2</v>
      </c>
      <c r="H77" t="s">
        <v>298</v>
      </c>
      <c r="I77">
        <v>4</v>
      </c>
      <c r="K77" t="s">
        <v>12</v>
      </c>
      <c r="L77">
        <v>4</v>
      </c>
      <c r="M77" s="6">
        <v>0.13333333333333333</v>
      </c>
    </row>
    <row r="78" spans="1:13" x14ac:dyDescent="0.25">
      <c r="B78" t="s">
        <v>11</v>
      </c>
      <c r="C78">
        <v>18</v>
      </c>
      <c r="D78" t="s">
        <v>305</v>
      </c>
      <c r="E78" t="s">
        <v>124</v>
      </c>
      <c r="F78">
        <v>2</v>
      </c>
      <c r="G78" t="s">
        <v>301</v>
      </c>
      <c r="H78" t="s">
        <v>83</v>
      </c>
      <c r="I78">
        <v>2</v>
      </c>
      <c r="K78" t="s">
        <v>18</v>
      </c>
      <c r="L78">
        <v>4</v>
      </c>
      <c r="M78" s="6">
        <v>0.13333333333333333</v>
      </c>
    </row>
    <row r="79" spans="1:13" x14ac:dyDescent="0.25">
      <c r="B79" t="s">
        <v>12</v>
      </c>
      <c r="C79">
        <v>30</v>
      </c>
      <c r="E79" t="s">
        <v>118</v>
      </c>
      <c r="F79">
        <v>3</v>
      </c>
      <c r="H79" t="s">
        <v>129</v>
      </c>
      <c r="I79">
        <v>7</v>
      </c>
      <c r="K79" t="s">
        <v>19</v>
      </c>
      <c r="L79">
        <v>4</v>
      </c>
      <c r="M79" s="6">
        <v>0.13333333333333333</v>
      </c>
    </row>
    <row r="80" spans="1:13" x14ac:dyDescent="0.25">
      <c r="B80" t="s">
        <v>13</v>
      </c>
      <c r="C80">
        <v>30</v>
      </c>
      <c r="E80" t="s">
        <v>284</v>
      </c>
      <c r="F80">
        <v>1</v>
      </c>
      <c r="H80" t="s">
        <v>201</v>
      </c>
      <c r="I80">
        <v>1</v>
      </c>
      <c r="K80" t="s">
        <v>6</v>
      </c>
      <c r="L80">
        <v>3</v>
      </c>
      <c r="M80" s="6">
        <v>0.13636363636363635</v>
      </c>
    </row>
    <row r="81" spans="1:13" x14ac:dyDescent="0.25">
      <c r="B81" t="s">
        <v>14</v>
      </c>
      <c r="C81">
        <v>30</v>
      </c>
      <c r="E81" t="s">
        <v>299</v>
      </c>
      <c r="F81">
        <v>2</v>
      </c>
      <c r="H81" t="s">
        <v>211</v>
      </c>
      <c r="I81">
        <v>3</v>
      </c>
      <c r="K81" t="s">
        <v>21</v>
      </c>
      <c r="L81">
        <v>4</v>
      </c>
      <c r="M81" s="6">
        <v>0.13333333333333333</v>
      </c>
    </row>
    <row r="82" spans="1:13" x14ac:dyDescent="0.25">
      <c r="B82" t="s">
        <v>15</v>
      </c>
      <c r="C82">
        <v>13</v>
      </c>
      <c r="E82" t="s">
        <v>268</v>
      </c>
      <c r="F82">
        <v>1</v>
      </c>
      <c r="H82" t="s">
        <v>296</v>
      </c>
      <c r="I82">
        <v>1</v>
      </c>
      <c r="K82" t="s">
        <v>14</v>
      </c>
      <c r="L82">
        <v>4</v>
      </c>
      <c r="M82" s="6">
        <v>0.13333333333333333</v>
      </c>
    </row>
    <row r="83" spans="1:13" x14ac:dyDescent="0.25">
      <c r="B83" t="s">
        <v>17</v>
      </c>
      <c r="C83">
        <v>30</v>
      </c>
      <c r="E83" t="s">
        <v>192</v>
      </c>
      <c r="F83">
        <v>1</v>
      </c>
      <c r="H83" t="s">
        <v>290</v>
      </c>
      <c r="I83">
        <v>3</v>
      </c>
      <c r="J83" t="s">
        <v>456</v>
      </c>
      <c r="K83" t="s">
        <v>8</v>
      </c>
      <c r="L83">
        <v>3</v>
      </c>
      <c r="M83" s="6">
        <v>0.15</v>
      </c>
    </row>
    <row r="84" spans="1:13" x14ac:dyDescent="0.25">
      <c r="B84" t="s">
        <v>18</v>
      </c>
      <c r="C84">
        <v>30</v>
      </c>
      <c r="E84" t="s">
        <v>64</v>
      </c>
      <c r="F84">
        <v>1</v>
      </c>
      <c r="H84" t="s">
        <v>184</v>
      </c>
      <c r="I84">
        <v>2</v>
      </c>
      <c r="K84" t="s">
        <v>32</v>
      </c>
      <c r="L84">
        <v>4</v>
      </c>
      <c r="M84" s="6">
        <v>0.14285714285714285</v>
      </c>
    </row>
    <row r="85" spans="1:13" x14ac:dyDescent="0.25">
      <c r="B85" t="s">
        <v>19</v>
      </c>
      <c r="C85">
        <v>30</v>
      </c>
      <c r="E85" t="s">
        <v>226</v>
      </c>
      <c r="F85">
        <v>1</v>
      </c>
      <c r="H85" t="s">
        <v>274</v>
      </c>
      <c r="I85">
        <v>1</v>
      </c>
      <c r="K85" t="s">
        <v>31</v>
      </c>
      <c r="L85">
        <v>4</v>
      </c>
      <c r="M85" s="6">
        <v>0.21052631578947367</v>
      </c>
    </row>
    <row r="86" spans="1:13" x14ac:dyDescent="0.25">
      <c r="B86" t="s">
        <v>20</v>
      </c>
      <c r="C86">
        <v>30</v>
      </c>
      <c r="E86" t="s">
        <v>119</v>
      </c>
      <c r="F86">
        <v>2</v>
      </c>
      <c r="H86" t="s">
        <v>298</v>
      </c>
      <c r="I86">
        <v>4</v>
      </c>
      <c r="K86" t="s">
        <v>23</v>
      </c>
      <c r="L86">
        <v>4</v>
      </c>
      <c r="M86" s="6">
        <v>0.14285714285714285</v>
      </c>
    </row>
    <row r="87" spans="1:13" x14ac:dyDescent="0.25">
      <c r="B87" t="s">
        <v>21</v>
      </c>
      <c r="C87">
        <v>30</v>
      </c>
      <c r="E87" t="s">
        <v>61</v>
      </c>
      <c r="F87">
        <v>3</v>
      </c>
      <c r="H87" t="s">
        <v>208</v>
      </c>
      <c r="I87">
        <v>4</v>
      </c>
      <c r="K87" t="s">
        <v>17</v>
      </c>
      <c r="L87">
        <v>4</v>
      </c>
      <c r="M87" s="6">
        <v>0.13333333333333333</v>
      </c>
    </row>
    <row r="88" spans="1:13" x14ac:dyDescent="0.25">
      <c r="B88" t="s">
        <v>22</v>
      </c>
      <c r="C88">
        <v>28</v>
      </c>
      <c r="E88" t="s">
        <v>205</v>
      </c>
      <c r="F88">
        <v>2</v>
      </c>
      <c r="H88" t="s">
        <v>78</v>
      </c>
      <c r="I88">
        <v>5</v>
      </c>
      <c r="K88" t="s">
        <v>10</v>
      </c>
      <c r="L88">
        <v>4</v>
      </c>
      <c r="M88" s="6">
        <v>0.14285714285714285</v>
      </c>
    </row>
    <row r="89" spans="1:13" x14ac:dyDescent="0.25">
      <c r="B89" t="s">
        <v>23</v>
      </c>
      <c r="C89">
        <v>28</v>
      </c>
      <c r="E89" t="s">
        <v>104</v>
      </c>
      <c r="F89">
        <v>3</v>
      </c>
      <c r="H89" t="s">
        <v>118</v>
      </c>
      <c r="I89">
        <v>3</v>
      </c>
      <c r="K89" t="s">
        <v>13</v>
      </c>
      <c r="L89">
        <v>4</v>
      </c>
      <c r="M89" s="6">
        <v>0.13333333333333333</v>
      </c>
    </row>
    <row r="90" spans="1:13" x14ac:dyDescent="0.25">
      <c r="B90" t="s">
        <v>24</v>
      </c>
      <c r="C90">
        <v>28</v>
      </c>
      <c r="E90" t="s">
        <v>291</v>
      </c>
      <c r="F90">
        <v>2</v>
      </c>
      <c r="H90" t="s">
        <v>187</v>
      </c>
      <c r="I90">
        <v>1</v>
      </c>
      <c r="K90" t="s">
        <v>1</v>
      </c>
      <c r="L90">
        <v>3</v>
      </c>
      <c r="M90" s="6">
        <v>0.13043478260869565</v>
      </c>
    </row>
    <row r="91" spans="1:13" x14ac:dyDescent="0.25">
      <c r="A91" t="s">
        <v>303</v>
      </c>
      <c r="B91" t="s">
        <v>9</v>
      </c>
      <c r="C91">
        <v>24</v>
      </c>
      <c r="E91" t="s">
        <v>97</v>
      </c>
      <c r="F91">
        <v>2</v>
      </c>
      <c r="H91" t="s">
        <v>289</v>
      </c>
      <c r="I91">
        <v>6</v>
      </c>
      <c r="K91" t="s">
        <v>2</v>
      </c>
      <c r="L91">
        <v>4</v>
      </c>
      <c r="M91" s="6">
        <v>0.13793103448275862</v>
      </c>
    </row>
    <row r="92" spans="1:13" x14ac:dyDescent="0.25">
      <c r="B92" t="s">
        <v>4</v>
      </c>
      <c r="C92">
        <v>27</v>
      </c>
      <c r="E92" t="s">
        <v>218</v>
      </c>
      <c r="F92">
        <v>2</v>
      </c>
      <c r="H92" t="s">
        <v>283</v>
      </c>
      <c r="I92">
        <v>2</v>
      </c>
      <c r="J92" t="s">
        <v>460</v>
      </c>
      <c r="K92" t="s">
        <v>31</v>
      </c>
      <c r="L92">
        <v>4</v>
      </c>
      <c r="M92" s="6">
        <v>0.21052631578947367</v>
      </c>
    </row>
    <row r="93" spans="1:13" x14ac:dyDescent="0.25">
      <c r="B93" t="s">
        <v>5</v>
      </c>
      <c r="C93">
        <v>27</v>
      </c>
      <c r="E93" t="s">
        <v>175</v>
      </c>
      <c r="F93">
        <v>3</v>
      </c>
      <c r="H93" t="s">
        <v>246</v>
      </c>
      <c r="I93">
        <v>5</v>
      </c>
      <c r="K93" t="s">
        <v>24</v>
      </c>
      <c r="L93">
        <v>4</v>
      </c>
      <c r="M93" s="6">
        <v>0.14285714285714285</v>
      </c>
    </row>
    <row r="94" spans="1:13" x14ac:dyDescent="0.25">
      <c r="B94" t="s">
        <v>7</v>
      </c>
      <c r="C94">
        <v>28</v>
      </c>
      <c r="D94" t="s">
        <v>319</v>
      </c>
      <c r="E94" t="s">
        <v>241</v>
      </c>
      <c r="F94">
        <v>1</v>
      </c>
      <c r="H94" t="s">
        <v>239</v>
      </c>
      <c r="I94">
        <v>6</v>
      </c>
      <c r="K94" t="s">
        <v>9</v>
      </c>
      <c r="L94">
        <v>4</v>
      </c>
      <c r="M94" s="6">
        <v>0.16666666666666666</v>
      </c>
    </row>
    <row r="95" spans="1:13" x14ac:dyDescent="0.25">
      <c r="B95" t="s">
        <v>32</v>
      </c>
      <c r="C95">
        <v>28</v>
      </c>
      <c r="E95" t="s">
        <v>249</v>
      </c>
      <c r="F95">
        <v>2</v>
      </c>
      <c r="H95" t="s">
        <v>185</v>
      </c>
      <c r="I95">
        <v>3</v>
      </c>
      <c r="K95" t="s">
        <v>31</v>
      </c>
      <c r="L95">
        <v>4</v>
      </c>
      <c r="M95" s="6">
        <v>0.21052631578947367</v>
      </c>
    </row>
    <row r="96" spans="1:13" x14ac:dyDescent="0.25">
      <c r="B96" t="s">
        <v>10</v>
      </c>
      <c r="C96">
        <v>28</v>
      </c>
      <c r="E96" t="s">
        <v>287</v>
      </c>
      <c r="F96">
        <v>2</v>
      </c>
      <c r="H96" t="s">
        <v>167</v>
      </c>
      <c r="I96">
        <v>4</v>
      </c>
      <c r="K96" t="s">
        <v>9</v>
      </c>
      <c r="L96">
        <v>4</v>
      </c>
      <c r="M96" s="6">
        <v>0.16666666666666666</v>
      </c>
    </row>
    <row r="97" spans="1:13" x14ac:dyDescent="0.25">
      <c r="B97" t="s">
        <v>11</v>
      </c>
      <c r="C97">
        <v>18</v>
      </c>
      <c r="E97" t="s">
        <v>63</v>
      </c>
      <c r="F97">
        <v>2</v>
      </c>
      <c r="H97" t="s">
        <v>104</v>
      </c>
      <c r="I97">
        <v>3</v>
      </c>
      <c r="K97" t="s">
        <v>17</v>
      </c>
      <c r="L97">
        <v>4</v>
      </c>
      <c r="M97" s="6">
        <v>0.13333333333333333</v>
      </c>
    </row>
    <row r="98" spans="1:13" x14ac:dyDescent="0.25">
      <c r="B98" t="s">
        <v>12</v>
      </c>
      <c r="C98">
        <v>30</v>
      </c>
      <c r="E98" t="s">
        <v>275</v>
      </c>
      <c r="F98">
        <v>2</v>
      </c>
      <c r="G98" t="s">
        <v>303</v>
      </c>
      <c r="H98" t="s">
        <v>151</v>
      </c>
      <c r="I98">
        <v>2</v>
      </c>
      <c r="K98" t="s">
        <v>7</v>
      </c>
      <c r="L98">
        <v>4</v>
      </c>
      <c r="M98" s="6">
        <v>0.14285714285714285</v>
      </c>
    </row>
    <row r="99" spans="1:13" x14ac:dyDescent="0.25">
      <c r="B99" t="s">
        <v>13</v>
      </c>
      <c r="C99">
        <v>30</v>
      </c>
      <c r="E99" t="s">
        <v>132</v>
      </c>
      <c r="F99">
        <v>1</v>
      </c>
      <c r="H99" t="s">
        <v>71</v>
      </c>
      <c r="I99">
        <v>4</v>
      </c>
      <c r="K99" t="s">
        <v>22</v>
      </c>
      <c r="L99">
        <v>4</v>
      </c>
      <c r="M99" s="6">
        <v>0.14285714285714285</v>
      </c>
    </row>
    <row r="100" spans="1:13" x14ac:dyDescent="0.25">
      <c r="B100" t="s">
        <v>14</v>
      </c>
      <c r="C100">
        <v>30</v>
      </c>
      <c r="E100" t="s">
        <v>314</v>
      </c>
      <c r="F100">
        <v>1</v>
      </c>
      <c r="H100" t="s">
        <v>54</v>
      </c>
      <c r="I100">
        <v>5</v>
      </c>
      <c r="K100" t="s">
        <v>8</v>
      </c>
      <c r="L100">
        <v>3</v>
      </c>
      <c r="M100" s="6">
        <v>0.15</v>
      </c>
    </row>
    <row r="101" spans="1:13" x14ac:dyDescent="0.25">
      <c r="B101" t="s">
        <v>15</v>
      </c>
      <c r="C101">
        <v>13</v>
      </c>
      <c r="E101" t="s">
        <v>243</v>
      </c>
      <c r="F101">
        <v>1</v>
      </c>
      <c r="H101" t="s">
        <v>67</v>
      </c>
      <c r="I101">
        <v>4</v>
      </c>
    </row>
    <row r="102" spans="1:13" x14ac:dyDescent="0.25">
      <c r="B102" t="s">
        <v>16</v>
      </c>
      <c r="C102">
        <v>27</v>
      </c>
      <c r="E102" t="s">
        <v>134</v>
      </c>
      <c r="F102">
        <v>2</v>
      </c>
      <c r="H102" t="s">
        <v>224</v>
      </c>
      <c r="I102">
        <v>6</v>
      </c>
    </row>
    <row r="103" spans="1:13" x14ac:dyDescent="0.25">
      <c r="B103" t="s">
        <v>17</v>
      </c>
      <c r="C103">
        <v>30</v>
      </c>
      <c r="E103" t="s">
        <v>186</v>
      </c>
      <c r="F103">
        <v>1</v>
      </c>
      <c r="H103" t="s">
        <v>295</v>
      </c>
      <c r="I103">
        <v>2</v>
      </c>
    </row>
    <row r="104" spans="1:13" x14ac:dyDescent="0.25">
      <c r="B104" t="s">
        <v>18</v>
      </c>
      <c r="C104">
        <v>30</v>
      </c>
      <c r="E104" t="s">
        <v>173</v>
      </c>
      <c r="F104">
        <v>1</v>
      </c>
      <c r="H104" t="s">
        <v>124</v>
      </c>
      <c r="I104">
        <v>7</v>
      </c>
    </row>
    <row r="105" spans="1:13" x14ac:dyDescent="0.25">
      <c r="B105" t="s">
        <v>19</v>
      </c>
      <c r="C105">
        <v>30</v>
      </c>
      <c r="E105" t="s">
        <v>288</v>
      </c>
      <c r="F105">
        <v>2</v>
      </c>
      <c r="H105" t="s">
        <v>203</v>
      </c>
      <c r="I105">
        <v>3</v>
      </c>
    </row>
    <row r="106" spans="1:13" x14ac:dyDescent="0.25">
      <c r="B106" t="s">
        <v>20</v>
      </c>
      <c r="C106">
        <v>30</v>
      </c>
      <c r="D106" t="s">
        <v>320</v>
      </c>
      <c r="E106" t="s">
        <v>291</v>
      </c>
      <c r="F106">
        <v>2</v>
      </c>
      <c r="H106" t="s">
        <v>264</v>
      </c>
      <c r="I106">
        <v>5</v>
      </c>
    </row>
    <row r="107" spans="1:13" x14ac:dyDescent="0.25">
      <c r="B107" t="s">
        <v>21</v>
      </c>
      <c r="C107">
        <v>30</v>
      </c>
      <c r="E107" t="s">
        <v>299</v>
      </c>
      <c r="F107">
        <v>2</v>
      </c>
      <c r="H107" t="s">
        <v>220</v>
      </c>
      <c r="I107">
        <v>1</v>
      </c>
    </row>
    <row r="108" spans="1:13" x14ac:dyDescent="0.25">
      <c r="B108" t="s">
        <v>22</v>
      </c>
      <c r="C108">
        <v>28</v>
      </c>
      <c r="E108" t="s">
        <v>287</v>
      </c>
      <c r="F108">
        <v>2</v>
      </c>
      <c r="H108" t="s">
        <v>280</v>
      </c>
      <c r="I108">
        <v>5</v>
      </c>
    </row>
    <row r="109" spans="1:13" x14ac:dyDescent="0.25">
      <c r="B109" t="s">
        <v>23</v>
      </c>
      <c r="C109">
        <v>28</v>
      </c>
      <c r="E109" t="s">
        <v>308</v>
      </c>
      <c r="F109">
        <v>1</v>
      </c>
      <c r="H109" t="s">
        <v>133</v>
      </c>
      <c r="I109">
        <v>6</v>
      </c>
    </row>
    <row r="110" spans="1:13" x14ac:dyDescent="0.25">
      <c r="B110" t="s">
        <v>24</v>
      </c>
      <c r="C110">
        <v>28</v>
      </c>
      <c r="E110" t="s">
        <v>107</v>
      </c>
      <c r="F110">
        <v>2</v>
      </c>
      <c r="H110" t="s">
        <v>46</v>
      </c>
      <c r="I110">
        <v>5</v>
      </c>
    </row>
    <row r="111" spans="1:13" x14ac:dyDescent="0.25">
      <c r="A111" t="s">
        <v>304</v>
      </c>
      <c r="B111" t="s">
        <v>9</v>
      </c>
      <c r="C111">
        <v>24</v>
      </c>
      <c r="E111" t="s">
        <v>143</v>
      </c>
      <c r="F111">
        <v>2</v>
      </c>
      <c r="H111" t="s">
        <v>99</v>
      </c>
      <c r="I111">
        <v>5</v>
      </c>
    </row>
    <row r="112" spans="1:13" x14ac:dyDescent="0.25">
      <c r="B112" t="s">
        <v>2</v>
      </c>
      <c r="C112">
        <v>29</v>
      </c>
      <c r="E112" t="s">
        <v>112</v>
      </c>
      <c r="F112">
        <v>1</v>
      </c>
      <c r="H112" t="s">
        <v>195</v>
      </c>
      <c r="I112">
        <v>4</v>
      </c>
    </row>
    <row r="113" spans="2:9" x14ac:dyDescent="0.25">
      <c r="B113" t="s">
        <v>3</v>
      </c>
      <c r="C113">
        <v>26</v>
      </c>
      <c r="E113" t="s">
        <v>227</v>
      </c>
      <c r="F113">
        <v>2</v>
      </c>
      <c r="H113" t="s">
        <v>73</v>
      </c>
      <c r="I113">
        <v>4</v>
      </c>
    </row>
    <row r="114" spans="2:9" x14ac:dyDescent="0.25">
      <c r="B114" t="s">
        <v>4</v>
      </c>
      <c r="C114">
        <v>27</v>
      </c>
      <c r="E114" t="s">
        <v>189</v>
      </c>
      <c r="F114">
        <v>2</v>
      </c>
      <c r="H114" t="s">
        <v>129</v>
      </c>
      <c r="I114">
        <v>7</v>
      </c>
    </row>
    <row r="115" spans="2:9" x14ac:dyDescent="0.25">
      <c r="B115" t="s">
        <v>5</v>
      </c>
      <c r="C115">
        <v>27</v>
      </c>
      <c r="E115" t="s">
        <v>168</v>
      </c>
      <c r="F115">
        <v>1</v>
      </c>
      <c r="H115" t="s">
        <v>210</v>
      </c>
      <c r="I115">
        <v>1</v>
      </c>
    </row>
    <row r="116" spans="2:9" x14ac:dyDescent="0.25">
      <c r="B116" t="s">
        <v>7</v>
      </c>
      <c r="C116">
        <v>28</v>
      </c>
      <c r="E116" t="s">
        <v>283</v>
      </c>
      <c r="F116">
        <v>2</v>
      </c>
      <c r="H116" t="s">
        <v>166</v>
      </c>
      <c r="I116">
        <v>4</v>
      </c>
    </row>
    <row r="117" spans="2:9" x14ac:dyDescent="0.25">
      <c r="B117" t="s">
        <v>32</v>
      </c>
      <c r="C117">
        <v>28</v>
      </c>
      <c r="E117" t="s">
        <v>302</v>
      </c>
      <c r="F117">
        <v>2</v>
      </c>
      <c r="H117" t="s">
        <v>246</v>
      </c>
      <c r="I117">
        <v>5</v>
      </c>
    </row>
    <row r="118" spans="2:9" x14ac:dyDescent="0.25">
      <c r="B118" t="s">
        <v>10</v>
      </c>
      <c r="C118">
        <v>28</v>
      </c>
      <c r="D118" t="s">
        <v>341</v>
      </c>
      <c r="E118" t="s">
        <v>210</v>
      </c>
      <c r="F118">
        <v>1</v>
      </c>
      <c r="G118" t="s">
        <v>304</v>
      </c>
      <c r="H118" t="s">
        <v>168</v>
      </c>
      <c r="I118">
        <v>6</v>
      </c>
    </row>
    <row r="119" spans="2:9" x14ac:dyDescent="0.25">
      <c r="B119" t="s">
        <v>11</v>
      </c>
      <c r="C119">
        <v>18</v>
      </c>
      <c r="E119" t="s">
        <v>154</v>
      </c>
      <c r="F119">
        <v>2</v>
      </c>
      <c r="H119" t="s">
        <v>273</v>
      </c>
      <c r="I119">
        <v>3</v>
      </c>
    </row>
    <row r="120" spans="2:9" x14ac:dyDescent="0.25">
      <c r="B120" t="s">
        <v>12</v>
      </c>
      <c r="C120">
        <v>30</v>
      </c>
      <c r="E120" t="s">
        <v>309</v>
      </c>
      <c r="F120">
        <v>1</v>
      </c>
      <c r="H120" t="s">
        <v>230</v>
      </c>
      <c r="I120">
        <v>3</v>
      </c>
    </row>
    <row r="121" spans="2:9" x14ac:dyDescent="0.25">
      <c r="B121" t="s">
        <v>13</v>
      </c>
      <c r="C121">
        <v>30</v>
      </c>
      <c r="E121" t="s">
        <v>103</v>
      </c>
      <c r="F121">
        <v>2</v>
      </c>
      <c r="H121" t="s">
        <v>217</v>
      </c>
      <c r="I121">
        <v>2</v>
      </c>
    </row>
    <row r="122" spans="2:9" x14ac:dyDescent="0.25">
      <c r="B122" t="s">
        <v>14</v>
      </c>
      <c r="C122">
        <v>30</v>
      </c>
      <c r="E122" t="s">
        <v>59</v>
      </c>
      <c r="F122">
        <v>3</v>
      </c>
      <c r="H122" t="s">
        <v>164</v>
      </c>
      <c r="I122">
        <v>5</v>
      </c>
    </row>
    <row r="123" spans="2:9" x14ac:dyDescent="0.25">
      <c r="B123" t="s">
        <v>15</v>
      </c>
      <c r="C123">
        <v>13</v>
      </c>
      <c r="E123" t="s">
        <v>89</v>
      </c>
      <c r="F123">
        <v>2</v>
      </c>
      <c r="H123" t="s">
        <v>255</v>
      </c>
      <c r="I123">
        <v>2</v>
      </c>
    </row>
    <row r="124" spans="2:9" x14ac:dyDescent="0.25">
      <c r="B124" t="s">
        <v>16</v>
      </c>
      <c r="C124">
        <v>27</v>
      </c>
      <c r="E124" t="s">
        <v>156</v>
      </c>
      <c r="F124">
        <v>2</v>
      </c>
      <c r="H124" t="s">
        <v>254</v>
      </c>
      <c r="I124">
        <v>2</v>
      </c>
    </row>
    <row r="125" spans="2:9" x14ac:dyDescent="0.25">
      <c r="B125" t="s">
        <v>17</v>
      </c>
      <c r="C125">
        <v>30</v>
      </c>
      <c r="E125" t="s">
        <v>263</v>
      </c>
      <c r="F125">
        <v>2</v>
      </c>
      <c r="H125" t="s">
        <v>199</v>
      </c>
      <c r="I125">
        <v>3</v>
      </c>
    </row>
    <row r="126" spans="2:9" x14ac:dyDescent="0.25">
      <c r="B126" t="s">
        <v>18</v>
      </c>
      <c r="C126">
        <v>30</v>
      </c>
      <c r="E126" t="s">
        <v>149</v>
      </c>
      <c r="F126">
        <v>1</v>
      </c>
      <c r="H126" t="s">
        <v>264</v>
      </c>
      <c r="I126">
        <v>5</v>
      </c>
    </row>
    <row r="127" spans="2:9" x14ac:dyDescent="0.25">
      <c r="B127" t="s">
        <v>19</v>
      </c>
      <c r="C127">
        <v>30</v>
      </c>
      <c r="E127" t="s">
        <v>323</v>
      </c>
      <c r="F127">
        <v>1</v>
      </c>
      <c r="H127" t="s">
        <v>96</v>
      </c>
      <c r="I127">
        <v>5</v>
      </c>
    </row>
    <row r="128" spans="2:9" x14ac:dyDescent="0.25">
      <c r="B128" t="s">
        <v>20</v>
      </c>
      <c r="C128">
        <v>30</v>
      </c>
      <c r="E128" t="s">
        <v>171</v>
      </c>
      <c r="F128">
        <v>2</v>
      </c>
      <c r="H128" t="s">
        <v>244</v>
      </c>
      <c r="I128">
        <v>5</v>
      </c>
    </row>
    <row r="129" spans="1:9" x14ac:dyDescent="0.25">
      <c r="B129" t="s">
        <v>21</v>
      </c>
      <c r="C129">
        <v>30</v>
      </c>
      <c r="E129" t="s">
        <v>66</v>
      </c>
      <c r="F129">
        <v>2</v>
      </c>
      <c r="H129" t="s">
        <v>97</v>
      </c>
      <c r="I129">
        <v>3</v>
      </c>
    </row>
    <row r="130" spans="1:9" x14ac:dyDescent="0.25">
      <c r="B130" t="s">
        <v>22</v>
      </c>
      <c r="C130">
        <v>28</v>
      </c>
      <c r="E130" t="s">
        <v>119</v>
      </c>
      <c r="F130">
        <v>2</v>
      </c>
      <c r="H130" t="s">
        <v>228</v>
      </c>
      <c r="I130">
        <v>2</v>
      </c>
    </row>
    <row r="131" spans="1:9" x14ac:dyDescent="0.25">
      <c r="B131" t="s">
        <v>23</v>
      </c>
      <c r="C131">
        <v>28</v>
      </c>
      <c r="E131" t="s">
        <v>180</v>
      </c>
      <c r="F131">
        <v>1</v>
      </c>
      <c r="H131" t="s">
        <v>93</v>
      </c>
      <c r="I131">
        <v>4</v>
      </c>
    </row>
    <row r="132" spans="1:9" x14ac:dyDescent="0.25">
      <c r="B132" t="s">
        <v>24</v>
      </c>
      <c r="C132">
        <v>28</v>
      </c>
      <c r="E132" t="s">
        <v>324</v>
      </c>
      <c r="F132">
        <v>1</v>
      </c>
      <c r="H132" t="s">
        <v>238</v>
      </c>
      <c r="I132">
        <v>1</v>
      </c>
    </row>
    <row r="133" spans="1:9" x14ac:dyDescent="0.25">
      <c r="A133" t="s">
        <v>305</v>
      </c>
      <c r="B133" t="s">
        <v>9</v>
      </c>
      <c r="C133">
        <v>24</v>
      </c>
      <c r="E133" t="s">
        <v>325</v>
      </c>
      <c r="F133">
        <v>1</v>
      </c>
      <c r="H133" t="s">
        <v>292</v>
      </c>
      <c r="I133">
        <v>2</v>
      </c>
    </row>
    <row r="134" spans="1:9" x14ac:dyDescent="0.25">
      <c r="B134" t="s">
        <v>1</v>
      </c>
      <c r="C134">
        <v>23</v>
      </c>
      <c r="D134" t="s">
        <v>348</v>
      </c>
      <c r="E134" t="s">
        <v>312</v>
      </c>
      <c r="F134">
        <v>1</v>
      </c>
      <c r="H134" t="s">
        <v>102</v>
      </c>
      <c r="I134">
        <v>4</v>
      </c>
    </row>
    <row r="135" spans="1:9" x14ac:dyDescent="0.25">
      <c r="B135" t="s">
        <v>2</v>
      </c>
      <c r="C135">
        <v>29</v>
      </c>
      <c r="E135" t="s">
        <v>163</v>
      </c>
      <c r="F135">
        <v>1</v>
      </c>
      <c r="H135" t="s">
        <v>216</v>
      </c>
      <c r="I135">
        <v>5</v>
      </c>
    </row>
    <row r="136" spans="1:9" x14ac:dyDescent="0.25">
      <c r="B136" t="s">
        <v>3</v>
      </c>
      <c r="C136">
        <v>26</v>
      </c>
      <c r="E136" t="s">
        <v>215</v>
      </c>
      <c r="F136">
        <v>1</v>
      </c>
      <c r="H136" t="s">
        <v>86</v>
      </c>
      <c r="I136">
        <v>5</v>
      </c>
    </row>
    <row r="137" spans="1:9" x14ac:dyDescent="0.25">
      <c r="B137" t="s">
        <v>4</v>
      </c>
      <c r="C137">
        <v>27</v>
      </c>
      <c r="E137" t="s">
        <v>62</v>
      </c>
      <c r="F137">
        <v>3</v>
      </c>
      <c r="H137" t="s">
        <v>283</v>
      </c>
      <c r="I137">
        <v>2</v>
      </c>
    </row>
    <row r="138" spans="1:9" x14ac:dyDescent="0.25">
      <c r="B138" t="s">
        <v>5</v>
      </c>
      <c r="C138">
        <v>27</v>
      </c>
      <c r="E138" t="s">
        <v>151</v>
      </c>
      <c r="F138">
        <v>1</v>
      </c>
      <c r="H138" t="s">
        <v>131</v>
      </c>
      <c r="I138">
        <v>1</v>
      </c>
    </row>
    <row r="139" spans="1:9" x14ac:dyDescent="0.25">
      <c r="B139" t="s">
        <v>7</v>
      </c>
      <c r="C139">
        <v>28</v>
      </c>
      <c r="E139" t="s">
        <v>329</v>
      </c>
      <c r="F139">
        <v>1</v>
      </c>
      <c r="H139" t="s">
        <v>124</v>
      </c>
      <c r="I139">
        <v>7</v>
      </c>
    </row>
    <row r="140" spans="1:9" x14ac:dyDescent="0.25">
      <c r="B140" t="s">
        <v>32</v>
      </c>
      <c r="C140">
        <v>28</v>
      </c>
      <c r="E140" t="s">
        <v>88</v>
      </c>
      <c r="F140">
        <v>3</v>
      </c>
      <c r="H140" t="s">
        <v>74</v>
      </c>
      <c r="I140">
        <v>1</v>
      </c>
    </row>
    <row r="141" spans="1:9" x14ac:dyDescent="0.25">
      <c r="B141" t="s">
        <v>10</v>
      </c>
      <c r="C141">
        <v>28</v>
      </c>
      <c r="E141" t="s">
        <v>342</v>
      </c>
      <c r="F141">
        <v>1</v>
      </c>
      <c r="H141" t="s">
        <v>261</v>
      </c>
      <c r="I141">
        <v>5</v>
      </c>
    </row>
    <row r="142" spans="1:9" x14ac:dyDescent="0.25">
      <c r="B142" t="s">
        <v>11</v>
      </c>
      <c r="C142">
        <v>18</v>
      </c>
      <c r="E142" t="s">
        <v>136</v>
      </c>
      <c r="F142">
        <v>3</v>
      </c>
      <c r="H142" t="s">
        <v>92</v>
      </c>
      <c r="I142">
        <v>3</v>
      </c>
    </row>
    <row r="143" spans="1:9" x14ac:dyDescent="0.25">
      <c r="B143" t="s">
        <v>12</v>
      </c>
      <c r="C143">
        <v>30</v>
      </c>
      <c r="E143" t="s">
        <v>272</v>
      </c>
      <c r="F143">
        <v>2</v>
      </c>
      <c r="G143" t="s">
        <v>305</v>
      </c>
      <c r="H143" t="s">
        <v>58</v>
      </c>
      <c r="I143">
        <v>6</v>
      </c>
    </row>
    <row r="144" spans="1:9" x14ac:dyDescent="0.25">
      <c r="B144" t="s">
        <v>13</v>
      </c>
      <c r="C144">
        <v>30</v>
      </c>
      <c r="E144" t="s">
        <v>81</v>
      </c>
      <c r="F144">
        <v>2</v>
      </c>
      <c r="H144" t="s">
        <v>269</v>
      </c>
      <c r="I144">
        <v>3</v>
      </c>
    </row>
    <row r="145" spans="1:9" x14ac:dyDescent="0.25">
      <c r="B145" t="s">
        <v>14</v>
      </c>
      <c r="C145">
        <v>30</v>
      </c>
      <c r="E145" t="s">
        <v>332</v>
      </c>
      <c r="F145">
        <v>1</v>
      </c>
      <c r="H145" t="s">
        <v>68</v>
      </c>
      <c r="I145">
        <v>1</v>
      </c>
    </row>
    <row r="146" spans="1:9" x14ac:dyDescent="0.25">
      <c r="B146" t="s">
        <v>15</v>
      </c>
      <c r="C146">
        <v>13</v>
      </c>
      <c r="E146" t="s">
        <v>174</v>
      </c>
      <c r="F146">
        <v>2</v>
      </c>
      <c r="H146" t="s">
        <v>47</v>
      </c>
      <c r="I146">
        <v>2</v>
      </c>
    </row>
    <row r="147" spans="1:9" x14ac:dyDescent="0.25">
      <c r="B147" t="s">
        <v>16</v>
      </c>
      <c r="C147">
        <v>27</v>
      </c>
      <c r="E147" t="s">
        <v>262</v>
      </c>
      <c r="F147">
        <v>2</v>
      </c>
      <c r="H147" t="s">
        <v>214</v>
      </c>
      <c r="I147">
        <v>5</v>
      </c>
    </row>
    <row r="148" spans="1:9" x14ac:dyDescent="0.25">
      <c r="B148" t="s">
        <v>17</v>
      </c>
      <c r="C148">
        <v>30</v>
      </c>
      <c r="E148" t="s">
        <v>281</v>
      </c>
      <c r="F148">
        <v>3</v>
      </c>
      <c r="H148" t="s">
        <v>72</v>
      </c>
      <c r="I148">
        <v>3</v>
      </c>
    </row>
    <row r="149" spans="1:9" x14ac:dyDescent="0.25">
      <c r="B149" t="s">
        <v>18</v>
      </c>
      <c r="C149">
        <v>30</v>
      </c>
      <c r="E149" t="s">
        <v>270</v>
      </c>
      <c r="F149">
        <v>2</v>
      </c>
      <c r="H149" t="s">
        <v>239</v>
      </c>
      <c r="I149">
        <v>6</v>
      </c>
    </row>
    <row r="150" spans="1:9" x14ac:dyDescent="0.25">
      <c r="B150" t="s">
        <v>19</v>
      </c>
      <c r="C150">
        <v>30</v>
      </c>
      <c r="D150" t="s">
        <v>378</v>
      </c>
      <c r="E150" t="s">
        <v>90</v>
      </c>
      <c r="F150">
        <v>3</v>
      </c>
      <c r="H150" t="s">
        <v>109</v>
      </c>
      <c r="I150">
        <v>4</v>
      </c>
    </row>
    <row r="151" spans="1:9" x14ac:dyDescent="0.25">
      <c r="B151" t="s">
        <v>20</v>
      </c>
      <c r="C151">
        <v>30</v>
      </c>
      <c r="E151" t="s">
        <v>246</v>
      </c>
      <c r="F151">
        <v>2</v>
      </c>
      <c r="H151" t="s">
        <v>144</v>
      </c>
      <c r="I151">
        <v>2</v>
      </c>
    </row>
    <row r="152" spans="1:9" x14ac:dyDescent="0.25">
      <c r="B152" t="s">
        <v>21</v>
      </c>
      <c r="C152">
        <v>30</v>
      </c>
      <c r="E152" t="s">
        <v>98</v>
      </c>
      <c r="F152">
        <v>2</v>
      </c>
      <c r="H152" t="s">
        <v>211</v>
      </c>
      <c r="I152">
        <v>3</v>
      </c>
    </row>
    <row r="153" spans="1:9" x14ac:dyDescent="0.25">
      <c r="B153" t="s">
        <v>22</v>
      </c>
      <c r="C153">
        <v>28</v>
      </c>
      <c r="E153" t="s">
        <v>346</v>
      </c>
      <c r="F153">
        <v>1</v>
      </c>
      <c r="H153" t="s">
        <v>126</v>
      </c>
      <c r="I153">
        <v>1</v>
      </c>
    </row>
    <row r="154" spans="1:9" x14ac:dyDescent="0.25">
      <c r="B154" t="s">
        <v>23</v>
      </c>
      <c r="C154">
        <v>28</v>
      </c>
      <c r="E154" t="s">
        <v>369</v>
      </c>
      <c r="F154">
        <v>1</v>
      </c>
      <c r="H154" t="s">
        <v>168</v>
      </c>
      <c r="I154">
        <v>6</v>
      </c>
    </row>
    <row r="155" spans="1:9" x14ac:dyDescent="0.25">
      <c r="B155" t="s">
        <v>24</v>
      </c>
      <c r="C155">
        <v>28</v>
      </c>
      <c r="E155" t="s">
        <v>356</v>
      </c>
      <c r="F155">
        <v>1</v>
      </c>
      <c r="H155" t="s">
        <v>203</v>
      </c>
      <c r="I155">
        <v>3</v>
      </c>
    </row>
    <row r="156" spans="1:9" x14ac:dyDescent="0.25">
      <c r="A156" t="s">
        <v>319</v>
      </c>
      <c r="B156" t="s">
        <v>9</v>
      </c>
      <c r="C156">
        <v>24</v>
      </c>
      <c r="E156" t="s">
        <v>128</v>
      </c>
      <c r="F156">
        <v>2</v>
      </c>
      <c r="H156" t="s">
        <v>280</v>
      </c>
      <c r="I156">
        <v>5</v>
      </c>
    </row>
    <row r="157" spans="1:9" x14ac:dyDescent="0.25">
      <c r="B157" t="s">
        <v>1</v>
      </c>
      <c r="C157">
        <v>23</v>
      </c>
      <c r="E157" t="s">
        <v>338</v>
      </c>
      <c r="F157">
        <v>1</v>
      </c>
      <c r="H157" t="s">
        <v>247</v>
      </c>
      <c r="I157">
        <v>4</v>
      </c>
    </row>
    <row r="158" spans="1:9" x14ac:dyDescent="0.25">
      <c r="B158" t="s">
        <v>2</v>
      </c>
      <c r="C158">
        <v>29</v>
      </c>
      <c r="E158" t="s">
        <v>372</v>
      </c>
      <c r="F158">
        <v>1</v>
      </c>
      <c r="H158" t="s">
        <v>121</v>
      </c>
      <c r="I158">
        <v>6</v>
      </c>
    </row>
    <row r="159" spans="1:9" x14ac:dyDescent="0.25">
      <c r="B159" t="s">
        <v>3</v>
      </c>
      <c r="C159">
        <v>26</v>
      </c>
      <c r="E159" t="s">
        <v>53</v>
      </c>
      <c r="F159">
        <v>2</v>
      </c>
      <c r="H159" t="s">
        <v>279</v>
      </c>
      <c r="I159">
        <v>4</v>
      </c>
    </row>
    <row r="160" spans="1:9" x14ac:dyDescent="0.25">
      <c r="B160" t="s">
        <v>4</v>
      </c>
      <c r="C160">
        <v>27</v>
      </c>
      <c r="E160" t="s">
        <v>150</v>
      </c>
      <c r="F160">
        <v>1</v>
      </c>
      <c r="H160" t="s">
        <v>263</v>
      </c>
      <c r="I160">
        <v>2</v>
      </c>
    </row>
    <row r="161" spans="2:9" x14ac:dyDescent="0.25">
      <c r="B161" t="s">
        <v>5</v>
      </c>
      <c r="C161">
        <v>27</v>
      </c>
      <c r="E161" t="s">
        <v>232</v>
      </c>
      <c r="F161">
        <v>1</v>
      </c>
      <c r="H161" t="s">
        <v>232</v>
      </c>
      <c r="I161">
        <v>3</v>
      </c>
    </row>
    <row r="162" spans="2:9" x14ac:dyDescent="0.25">
      <c r="B162" t="s">
        <v>7</v>
      </c>
      <c r="C162">
        <v>28</v>
      </c>
      <c r="E162" t="s">
        <v>135</v>
      </c>
      <c r="F162">
        <v>1</v>
      </c>
      <c r="H162" t="s">
        <v>240</v>
      </c>
      <c r="I162">
        <v>3</v>
      </c>
    </row>
    <row r="163" spans="2:9" x14ac:dyDescent="0.25">
      <c r="B163" t="s">
        <v>32</v>
      </c>
      <c r="C163">
        <v>28</v>
      </c>
      <c r="E163" t="s">
        <v>133</v>
      </c>
      <c r="F163">
        <v>2</v>
      </c>
      <c r="H163" t="s">
        <v>243</v>
      </c>
      <c r="I163">
        <v>2</v>
      </c>
    </row>
    <row r="164" spans="2:9" x14ac:dyDescent="0.25">
      <c r="B164" t="s">
        <v>10</v>
      </c>
      <c r="C164">
        <v>28</v>
      </c>
      <c r="E164" t="s">
        <v>316</v>
      </c>
      <c r="F164">
        <v>1</v>
      </c>
      <c r="H164" t="s">
        <v>94</v>
      </c>
      <c r="I164">
        <v>5</v>
      </c>
    </row>
    <row r="165" spans="2:9" x14ac:dyDescent="0.25">
      <c r="B165" t="s">
        <v>11</v>
      </c>
      <c r="C165">
        <v>18</v>
      </c>
      <c r="E165" t="s">
        <v>153</v>
      </c>
      <c r="F165">
        <v>1</v>
      </c>
      <c r="H165" t="s">
        <v>219</v>
      </c>
      <c r="I165">
        <v>1</v>
      </c>
    </row>
    <row r="166" spans="2:9" x14ac:dyDescent="0.25">
      <c r="B166" t="s">
        <v>12</v>
      </c>
      <c r="C166">
        <v>30</v>
      </c>
      <c r="D166" t="s">
        <v>379</v>
      </c>
      <c r="E166" t="s">
        <v>367</v>
      </c>
      <c r="F166">
        <v>1</v>
      </c>
      <c r="H166" t="s">
        <v>183</v>
      </c>
      <c r="I166">
        <v>2</v>
      </c>
    </row>
    <row r="167" spans="2:9" x14ac:dyDescent="0.25">
      <c r="B167" t="s">
        <v>13</v>
      </c>
      <c r="C167">
        <v>30</v>
      </c>
      <c r="E167" t="s">
        <v>361</v>
      </c>
      <c r="F167">
        <v>1</v>
      </c>
      <c r="H167" t="s">
        <v>258</v>
      </c>
      <c r="I167">
        <v>2</v>
      </c>
    </row>
    <row r="168" spans="2:9" x14ac:dyDescent="0.25">
      <c r="B168" t="s">
        <v>14</v>
      </c>
      <c r="C168">
        <v>30</v>
      </c>
      <c r="E168" t="s">
        <v>277</v>
      </c>
      <c r="F168">
        <v>2</v>
      </c>
      <c r="H168" t="s">
        <v>165</v>
      </c>
      <c r="I168">
        <v>2</v>
      </c>
    </row>
    <row r="169" spans="2:9" x14ac:dyDescent="0.25">
      <c r="B169" t="s">
        <v>15</v>
      </c>
      <c r="C169">
        <v>13</v>
      </c>
      <c r="E169" t="s">
        <v>160</v>
      </c>
      <c r="F169">
        <v>1</v>
      </c>
      <c r="H169" t="s">
        <v>267</v>
      </c>
      <c r="I169">
        <v>1</v>
      </c>
    </row>
    <row r="170" spans="2:9" x14ac:dyDescent="0.25">
      <c r="B170" t="s">
        <v>16</v>
      </c>
      <c r="C170">
        <v>27</v>
      </c>
      <c r="E170" t="s">
        <v>126</v>
      </c>
      <c r="F170">
        <v>2</v>
      </c>
      <c r="G170" t="s">
        <v>319</v>
      </c>
      <c r="H170" t="s">
        <v>197</v>
      </c>
      <c r="I170">
        <v>3</v>
      </c>
    </row>
    <row r="171" spans="2:9" x14ac:dyDescent="0.25">
      <c r="B171" t="s">
        <v>17</v>
      </c>
      <c r="C171">
        <v>30</v>
      </c>
      <c r="E171" t="s">
        <v>102</v>
      </c>
      <c r="F171">
        <v>1</v>
      </c>
      <c r="H171" t="s">
        <v>60</v>
      </c>
      <c r="I171">
        <v>3</v>
      </c>
    </row>
    <row r="172" spans="2:9" x14ac:dyDescent="0.25">
      <c r="B172" t="s">
        <v>18</v>
      </c>
      <c r="C172">
        <v>30</v>
      </c>
      <c r="E172" t="s">
        <v>30</v>
      </c>
      <c r="F172">
        <v>2</v>
      </c>
      <c r="H172" t="s">
        <v>76</v>
      </c>
      <c r="I172">
        <v>2</v>
      </c>
    </row>
    <row r="173" spans="2:9" x14ac:dyDescent="0.25">
      <c r="B173" t="s">
        <v>19</v>
      </c>
      <c r="C173">
        <v>30</v>
      </c>
      <c r="E173" t="s">
        <v>357</v>
      </c>
      <c r="F173">
        <v>1</v>
      </c>
      <c r="H173" t="s">
        <v>102</v>
      </c>
      <c r="I173">
        <v>4</v>
      </c>
    </row>
    <row r="174" spans="2:9" x14ac:dyDescent="0.25">
      <c r="B174" t="s">
        <v>20</v>
      </c>
      <c r="C174">
        <v>30</v>
      </c>
      <c r="E174" t="s">
        <v>368</v>
      </c>
      <c r="F174">
        <v>1</v>
      </c>
      <c r="H174" t="s">
        <v>196</v>
      </c>
      <c r="I174">
        <v>2</v>
      </c>
    </row>
    <row r="175" spans="2:9" x14ac:dyDescent="0.25">
      <c r="B175" t="s">
        <v>21</v>
      </c>
      <c r="C175">
        <v>30</v>
      </c>
      <c r="E175" t="s">
        <v>347</v>
      </c>
      <c r="F175">
        <v>1</v>
      </c>
      <c r="H175" t="s">
        <v>129</v>
      </c>
      <c r="I175">
        <v>7</v>
      </c>
    </row>
    <row r="176" spans="2:9" x14ac:dyDescent="0.25">
      <c r="B176" t="s">
        <v>22</v>
      </c>
      <c r="C176">
        <v>28</v>
      </c>
      <c r="E176" t="s">
        <v>240</v>
      </c>
      <c r="F176">
        <v>1</v>
      </c>
      <c r="H176" t="s">
        <v>311</v>
      </c>
      <c r="I176">
        <v>1</v>
      </c>
    </row>
    <row r="177" spans="1:9" x14ac:dyDescent="0.25">
      <c r="B177" t="s">
        <v>23</v>
      </c>
      <c r="C177">
        <v>28</v>
      </c>
      <c r="E177" t="s">
        <v>205</v>
      </c>
      <c r="F177">
        <v>2</v>
      </c>
      <c r="H177" t="s">
        <v>295</v>
      </c>
      <c r="I177">
        <v>2</v>
      </c>
    </row>
    <row r="178" spans="1:9" x14ac:dyDescent="0.25">
      <c r="B178" t="s">
        <v>24</v>
      </c>
      <c r="C178">
        <v>28</v>
      </c>
      <c r="E178" t="s">
        <v>188</v>
      </c>
      <c r="F178">
        <v>2</v>
      </c>
      <c r="H178" t="s">
        <v>69</v>
      </c>
      <c r="I178">
        <v>3</v>
      </c>
    </row>
    <row r="179" spans="1:9" x14ac:dyDescent="0.25">
      <c r="B179" t="s">
        <v>306</v>
      </c>
      <c r="C179">
        <v>7</v>
      </c>
      <c r="E179" t="s">
        <v>335</v>
      </c>
      <c r="F179">
        <v>1</v>
      </c>
      <c r="H179" t="s">
        <v>242</v>
      </c>
      <c r="I179">
        <v>2</v>
      </c>
    </row>
    <row r="180" spans="1:9" x14ac:dyDescent="0.25">
      <c r="A180" t="s">
        <v>320</v>
      </c>
      <c r="B180" t="s">
        <v>9</v>
      </c>
      <c r="C180">
        <v>24</v>
      </c>
      <c r="E180" t="s">
        <v>209</v>
      </c>
      <c r="F180">
        <v>2</v>
      </c>
      <c r="H180" t="s">
        <v>205</v>
      </c>
      <c r="I180">
        <v>5</v>
      </c>
    </row>
    <row r="181" spans="1:9" x14ac:dyDescent="0.25">
      <c r="B181" t="s">
        <v>1</v>
      </c>
      <c r="C181">
        <v>23</v>
      </c>
      <c r="E181" t="s">
        <v>311</v>
      </c>
      <c r="F181">
        <v>1</v>
      </c>
      <c r="H181" t="s">
        <v>176</v>
      </c>
      <c r="I181">
        <v>2</v>
      </c>
    </row>
    <row r="182" spans="1:9" x14ac:dyDescent="0.25">
      <c r="B182" t="s">
        <v>2</v>
      </c>
      <c r="C182">
        <v>29</v>
      </c>
      <c r="D182" t="s">
        <v>380</v>
      </c>
      <c r="E182" t="s">
        <v>77</v>
      </c>
      <c r="F182">
        <v>1</v>
      </c>
      <c r="H182" t="s">
        <v>280</v>
      </c>
      <c r="I182">
        <v>5</v>
      </c>
    </row>
    <row r="183" spans="1:9" x14ac:dyDescent="0.25">
      <c r="B183" t="s">
        <v>3</v>
      </c>
      <c r="C183">
        <v>26</v>
      </c>
      <c r="E183" t="s">
        <v>117</v>
      </c>
      <c r="F183">
        <v>2</v>
      </c>
      <c r="H183" t="s">
        <v>87</v>
      </c>
      <c r="I183">
        <v>1</v>
      </c>
    </row>
    <row r="184" spans="1:9" x14ac:dyDescent="0.25">
      <c r="B184" t="s">
        <v>4</v>
      </c>
      <c r="C184">
        <v>27</v>
      </c>
      <c r="E184" t="s">
        <v>326</v>
      </c>
      <c r="F184">
        <v>1</v>
      </c>
      <c r="H184" t="s">
        <v>240</v>
      </c>
      <c r="I184">
        <v>3</v>
      </c>
    </row>
    <row r="185" spans="1:9" x14ac:dyDescent="0.25">
      <c r="B185" t="s">
        <v>5</v>
      </c>
      <c r="C185">
        <v>27</v>
      </c>
      <c r="E185" t="s">
        <v>203</v>
      </c>
      <c r="F185">
        <v>2</v>
      </c>
      <c r="H185" t="s">
        <v>101</v>
      </c>
      <c r="I185">
        <v>3</v>
      </c>
    </row>
    <row r="186" spans="1:9" x14ac:dyDescent="0.25">
      <c r="B186" t="s">
        <v>7</v>
      </c>
      <c r="C186">
        <v>28</v>
      </c>
      <c r="E186" t="s">
        <v>229</v>
      </c>
      <c r="F186">
        <v>1</v>
      </c>
      <c r="H186" t="s">
        <v>147</v>
      </c>
      <c r="I186">
        <v>3</v>
      </c>
    </row>
    <row r="187" spans="1:9" x14ac:dyDescent="0.25">
      <c r="B187" t="s">
        <v>32</v>
      </c>
      <c r="C187">
        <v>28</v>
      </c>
      <c r="E187" t="s">
        <v>97</v>
      </c>
      <c r="F187">
        <v>2</v>
      </c>
      <c r="H187" t="s">
        <v>121</v>
      </c>
      <c r="I187">
        <v>6</v>
      </c>
    </row>
    <row r="188" spans="1:9" x14ac:dyDescent="0.25">
      <c r="B188" t="s">
        <v>10</v>
      </c>
      <c r="C188">
        <v>28</v>
      </c>
      <c r="E188" t="s">
        <v>365</v>
      </c>
      <c r="F188">
        <v>1</v>
      </c>
      <c r="H188" t="s">
        <v>313</v>
      </c>
      <c r="I188">
        <v>1</v>
      </c>
    </row>
    <row r="189" spans="1:9" x14ac:dyDescent="0.25">
      <c r="B189" t="s">
        <v>11</v>
      </c>
      <c r="C189">
        <v>18</v>
      </c>
      <c r="E189" t="s">
        <v>354</v>
      </c>
      <c r="F189">
        <v>1</v>
      </c>
      <c r="H189" t="s">
        <v>181</v>
      </c>
      <c r="I189">
        <v>1</v>
      </c>
    </row>
    <row r="190" spans="1:9" x14ac:dyDescent="0.25">
      <c r="B190" t="s">
        <v>12</v>
      </c>
      <c r="C190">
        <v>30</v>
      </c>
      <c r="E190" t="s">
        <v>222</v>
      </c>
      <c r="F190">
        <v>2</v>
      </c>
      <c r="H190" t="s">
        <v>190</v>
      </c>
      <c r="I190">
        <v>2</v>
      </c>
    </row>
    <row r="191" spans="1:9" x14ac:dyDescent="0.25">
      <c r="B191" t="s">
        <v>13</v>
      </c>
      <c r="C191">
        <v>30</v>
      </c>
      <c r="E191" t="s">
        <v>331</v>
      </c>
      <c r="F191">
        <v>1</v>
      </c>
      <c r="H191" t="s">
        <v>284</v>
      </c>
      <c r="I191">
        <v>2</v>
      </c>
    </row>
    <row r="192" spans="1:9" x14ac:dyDescent="0.25">
      <c r="B192" t="s">
        <v>14</v>
      </c>
      <c r="C192">
        <v>30</v>
      </c>
      <c r="E192" t="s">
        <v>165</v>
      </c>
      <c r="F192">
        <v>2</v>
      </c>
      <c r="H192" t="s">
        <v>56</v>
      </c>
      <c r="I192">
        <v>2</v>
      </c>
    </row>
    <row r="193" spans="1:9" x14ac:dyDescent="0.25">
      <c r="B193" t="s">
        <v>15</v>
      </c>
      <c r="C193">
        <v>13</v>
      </c>
      <c r="E193" t="s">
        <v>224</v>
      </c>
      <c r="F193">
        <v>1</v>
      </c>
      <c r="H193" t="s">
        <v>177</v>
      </c>
      <c r="I193">
        <v>5</v>
      </c>
    </row>
    <row r="194" spans="1:9" x14ac:dyDescent="0.25">
      <c r="B194" t="s">
        <v>16</v>
      </c>
      <c r="C194">
        <v>27</v>
      </c>
      <c r="E194" t="s">
        <v>108</v>
      </c>
      <c r="F194">
        <v>2</v>
      </c>
      <c r="G194" t="s">
        <v>320</v>
      </c>
      <c r="H194" t="s">
        <v>145</v>
      </c>
      <c r="I194">
        <v>1</v>
      </c>
    </row>
    <row r="195" spans="1:9" x14ac:dyDescent="0.25">
      <c r="B195" t="s">
        <v>17</v>
      </c>
      <c r="C195">
        <v>30</v>
      </c>
      <c r="E195" t="s">
        <v>358</v>
      </c>
      <c r="F195">
        <v>1</v>
      </c>
      <c r="H195" t="s">
        <v>242</v>
      </c>
      <c r="I195">
        <v>2</v>
      </c>
    </row>
    <row r="196" spans="1:9" x14ac:dyDescent="0.25">
      <c r="B196" t="s">
        <v>18</v>
      </c>
      <c r="C196">
        <v>30</v>
      </c>
      <c r="D196" t="s">
        <v>381</v>
      </c>
      <c r="E196" t="s">
        <v>261</v>
      </c>
      <c r="F196">
        <v>3</v>
      </c>
      <c r="H196" t="s">
        <v>119</v>
      </c>
      <c r="I196">
        <v>3</v>
      </c>
    </row>
    <row r="197" spans="1:9" x14ac:dyDescent="0.25">
      <c r="B197" t="s">
        <v>19</v>
      </c>
      <c r="C197">
        <v>30</v>
      </c>
      <c r="E197" t="s">
        <v>198</v>
      </c>
      <c r="F197">
        <v>2</v>
      </c>
      <c r="H197" t="s">
        <v>71</v>
      </c>
      <c r="I197">
        <v>4</v>
      </c>
    </row>
    <row r="198" spans="1:9" x14ac:dyDescent="0.25">
      <c r="B198" t="s">
        <v>20</v>
      </c>
      <c r="C198">
        <v>30</v>
      </c>
      <c r="E198" t="s">
        <v>274</v>
      </c>
      <c r="F198">
        <v>1</v>
      </c>
      <c r="H198" t="s">
        <v>82</v>
      </c>
      <c r="I198">
        <v>5</v>
      </c>
    </row>
    <row r="199" spans="1:9" x14ac:dyDescent="0.25">
      <c r="B199" t="s">
        <v>21</v>
      </c>
      <c r="C199">
        <v>30</v>
      </c>
      <c r="E199" t="s">
        <v>46</v>
      </c>
      <c r="F199">
        <v>3</v>
      </c>
      <c r="H199" t="s">
        <v>171</v>
      </c>
      <c r="I199">
        <v>2</v>
      </c>
    </row>
    <row r="200" spans="1:9" x14ac:dyDescent="0.25">
      <c r="B200" t="s">
        <v>306</v>
      </c>
      <c r="C200">
        <v>7</v>
      </c>
      <c r="E200" t="s">
        <v>270</v>
      </c>
      <c r="F200">
        <v>2</v>
      </c>
      <c r="H200" t="s">
        <v>127</v>
      </c>
      <c r="I200">
        <v>5</v>
      </c>
    </row>
    <row r="201" spans="1:9" x14ac:dyDescent="0.25">
      <c r="A201" t="s">
        <v>341</v>
      </c>
      <c r="B201" t="s">
        <v>9</v>
      </c>
      <c r="C201">
        <v>24</v>
      </c>
      <c r="E201" t="s">
        <v>87</v>
      </c>
      <c r="F201">
        <v>1</v>
      </c>
      <c r="H201" t="s">
        <v>94</v>
      </c>
      <c r="I201">
        <v>5</v>
      </c>
    </row>
    <row r="202" spans="1:9" x14ac:dyDescent="0.25">
      <c r="B202" t="s">
        <v>1</v>
      </c>
      <c r="C202">
        <v>23</v>
      </c>
      <c r="E202" t="s">
        <v>246</v>
      </c>
      <c r="F202">
        <v>2</v>
      </c>
      <c r="H202" t="s">
        <v>192</v>
      </c>
      <c r="I202">
        <v>3</v>
      </c>
    </row>
    <row r="203" spans="1:9" x14ac:dyDescent="0.25">
      <c r="B203" t="s">
        <v>2</v>
      </c>
      <c r="C203">
        <v>29</v>
      </c>
      <c r="E203" t="s">
        <v>108</v>
      </c>
      <c r="F203">
        <v>2</v>
      </c>
      <c r="H203" t="s">
        <v>273</v>
      </c>
      <c r="I203">
        <v>3</v>
      </c>
    </row>
    <row r="204" spans="1:9" x14ac:dyDescent="0.25">
      <c r="B204" t="s">
        <v>3</v>
      </c>
      <c r="C204">
        <v>26</v>
      </c>
      <c r="E204" t="s">
        <v>130</v>
      </c>
      <c r="F204">
        <v>2</v>
      </c>
      <c r="H204" t="s">
        <v>59</v>
      </c>
      <c r="I204">
        <v>4</v>
      </c>
    </row>
    <row r="205" spans="1:9" x14ac:dyDescent="0.25">
      <c r="B205" t="s">
        <v>4</v>
      </c>
      <c r="C205">
        <v>27</v>
      </c>
      <c r="E205" t="s">
        <v>136</v>
      </c>
      <c r="F205">
        <v>3</v>
      </c>
      <c r="H205" t="s">
        <v>155</v>
      </c>
      <c r="I205">
        <v>2</v>
      </c>
    </row>
    <row r="206" spans="1:9" x14ac:dyDescent="0.25">
      <c r="B206" t="s">
        <v>5</v>
      </c>
      <c r="C206">
        <v>27</v>
      </c>
      <c r="E206" t="s">
        <v>101</v>
      </c>
      <c r="F206">
        <v>3</v>
      </c>
      <c r="H206" t="s">
        <v>244</v>
      </c>
      <c r="I206">
        <v>5</v>
      </c>
    </row>
    <row r="207" spans="1:9" x14ac:dyDescent="0.25">
      <c r="B207" t="s">
        <v>7</v>
      </c>
      <c r="C207">
        <v>28</v>
      </c>
      <c r="E207" t="s">
        <v>176</v>
      </c>
      <c r="F207">
        <v>1</v>
      </c>
      <c r="H207" t="s">
        <v>307</v>
      </c>
      <c r="I207">
        <v>1</v>
      </c>
    </row>
    <row r="208" spans="1:9" x14ac:dyDescent="0.25">
      <c r="B208" t="s">
        <v>32</v>
      </c>
      <c r="C208">
        <v>28</v>
      </c>
      <c r="E208" t="s">
        <v>188</v>
      </c>
      <c r="F208">
        <v>2</v>
      </c>
      <c r="H208" t="s">
        <v>30</v>
      </c>
      <c r="I208">
        <v>3</v>
      </c>
    </row>
    <row r="209" spans="1:9" x14ac:dyDescent="0.25">
      <c r="B209" t="s">
        <v>10</v>
      </c>
      <c r="C209">
        <v>28</v>
      </c>
      <c r="E209" t="s">
        <v>187</v>
      </c>
      <c r="F209">
        <v>2</v>
      </c>
      <c r="H209" t="s">
        <v>164</v>
      </c>
      <c r="I209">
        <v>5</v>
      </c>
    </row>
    <row r="210" spans="1:9" x14ac:dyDescent="0.25">
      <c r="B210" t="s">
        <v>11</v>
      </c>
      <c r="C210">
        <v>18</v>
      </c>
      <c r="D210" t="s">
        <v>410</v>
      </c>
      <c r="E210" t="s">
        <v>46</v>
      </c>
      <c r="F210">
        <v>3</v>
      </c>
      <c r="H210" t="s">
        <v>248</v>
      </c>
      <c r="I210">
        <v>3</v>
      </c>
    </row>
    <row r="211" spans="1:9" x14ac:dyDescent="0.25">
      <c r="B211" t="s">
        <v>12</v>
      </c>
      <c r="C211">
        <v>30</v>
      </c>
      <c r="E211" t="s">
        <v>271</v>
      </c>
      <c r="F211">
        <v>2</v>
      </c>
      <c r="H211" t="s">
        <v>290</v>
      </c>
      <c r="I211">
        <v>3</v>
      </c>
    </row>
    <row r="212" spans="1:9" x14ac:dyDescent="0.25">
      <c r="B212" t="s">
        <v>13</v>
      </c>
      <c r="C212">
        <v>30</v>
      </c>
      <c r="E212" t="s">
        <v>53</v>
      </c>
      <c r="F212">
        <v>2</v>
      </c>
      <c r="H212" t="s">
        <v>317</v>
      </c>
      <c r="I212">
        <v>1</v>
      </c>
    </row>
    <row r="213" spans="1:9" x14ac:dyDescent="0.25">
      <c r="B213" t="s">
        <v>14</v>
      </c>
      <c r="C213">
        <v>30</v>
      </c>
      <c r="E213" t="s">
        <v>394</v>
      </c>
      <c r="F213">
        <v>2</v>
      </c>
      <c r="H213" t="s">
        <v>239</v>
      </c>
      <c r="I213">
        <v>6</v>
      </c>
    </row>
    <row r="214" spans="1:9" x14ac:dyDescent="0.25">
      <c r="B214" t="s">
        <v>15</v>
      </c>
      <c r="C214">
        <v>13</v>
      </c>
      <c r="E214" t="s">
        <v>89</v>
      </c>
      <c r="F214">
        <v>2</v>
      </c>
      <c r="H214" t="s">
        <v>110</v>
      </c>
      <c r="I214">
        <v>1</v>
      </c>
    </row>
    <row r="215" spans="1:9" x14ac:dyDescent="0.25">
      <c r="B215" t="s">
        <v>16</v>
      </c>
      <c r="C215">
        <v>27</v>
      </c>
      <c r="E215" t="s">
        <v>396</v>
      </c>
      <c r="F215">
        <v>1</v>
      </c>
      <c r="H215" t="s">
        <v>214</v>
      </c>
      <c r="I215">
        <v>5</v>
      </c>
    </row>
    <row r="216" spans="1:9" x14ac:dyDescent="0.25">
      <c r="B216" t="s">
        <v>17</v>
      </c>
      <c r="C216">
        <v>30</v>
      </c>
      <c r="E216" t="s">
        <v>134</v>
      </c>
      <c r="F216">
        <v>2</v>
      </c>
      <c r="G216" t="s">
        <v>341</v>
      </c>
      <c r="H216" t="s">
        <v>326</v>
      </c>
      <c r="I216">
        <v>1</v>
      </c>
    </row>
    <row r="217" spans="1:9" x14ac:dyDescent="0.25">
      <c r="B217" t="s">
        <v>18</v>
      </c>
      <c r="C217">
        <v>30</v>
      </c>
      <c r="E217" t="s">
        <v>184</v>
      </c>
      <c r="F217">
        <v>3</v>
      </c>
      <c r="H217" t="s">
        <v>285</v>
      </c>
      <c r="I217">
        <v>3</v>
      </c>
    </row>
    <row r="218" spans="1:9" x14ac:dyDescent="0.25">
      <c r="B218" t="s">
        <v>19</v>
      </c>
      <c r="C218">
        <v>30</v>
      </c>
      <c r="E218" t="s">
        <v>382</v>
      </c>
      <c r="F218">
        <v>1</v>
      </c>
      <c r="H218" t="s">
        <v>120</v>
      </c>
      <c r="I218">
        <v>2</v>
      </c>
    </row>
    <row r="219" spans="1:9" x14ac:dyDescent="0.25">
      <c r="B219" t="s">
        <v>20</v>
      </c>
      <c r="C219">
        <v>30</v>
      </c>
      <c r="E219" t="s">
        <v>393</v>
      </c>
      <c r="F219">
        <v>2</v>
      </c>
      <c r="H219" t="s">
        <v>99</v>
      </c>
      <c r="I219">
        <v>5</v>
      </c>
    </row>
    <row r="220" spans="1:9" x14ac:dyDescent="0.25">
      <c r="B220" t="s">
        <v>21</v>
      </c>
      <c r="C220">
        <v>30</v>
      </c>
      <c r="E220" t="s">
        <v>218</v>
      </c>
      <c r="F220">
        <v>2</v>
      </c>
      <c r="H220" t="s">
        <v>243</v>
      </c>
      <c r="I220">
        <v>2</v>
      </c>
    </row>
    <row r="221" spans="1:9" x14ac:dyDescent="0.25">
      <c r="B221" t="s">
        <v>306</v>
      </c>
      <c r="C221">
        <v>7</v>
      </c>
      <c r="E221" t="s">
        <v>237</v>
      </c>
      <c r="F221">
        <v>1</v>
      </c>
      <c r="H221" t="s">
        <v>327</v>
      </c>
      <c r="I221">
        <v>2</v>
      </c>
    </row>
    <row r="222" spans="1:9" x14ac:dyDescent="0.25">
      <c r="B222" t="s">
        <v>321</v>
      </c>
      <c r="C222">
        <v>5</v>
      </c>
      <c r="E222" t="s">
        <v>90</v>
      </c>
      <c r="F222">
        <v>3</v>
      </c>
      <c r="H222" t="s">
        <v>268</v>
      </c>
      <c r="I222">
        <v>4</v>
      </c>
    </row>
    <row r="223" spans="1:9" x14ac:dyDescent="0.25">
      <c r="B223" t="s">
        <v>322</v>
      </c>
      <c r="C223">
        <v>5</v>
      </c>
      <c r="E223" t="s">
        <v>398</v>
      </c>
      <c r="F223">
        <v>1</v>
      </c>
      <c r="H223" t="s">
        <v>124</v>
      </c>
      <c r="I223">
        <v>7</v>
      </c>
    </row>
    <row r="224" spans="1:9" x14ac:dyDescent="0.25">
      <c r="A224" t="s">
        <v>348</v>
      </c>
      <c r="B224" t="s">
        <v>9</v>
      </c>
      <c r="C224">
        <v>24</v>
      </c>
      <c r="D224" t="s">
        <v>411</v>
      </c>
      <c r="E224" t="s">
        <v>67</v>
      </c>
      <c r="F224">
        <v>2</v>
      </c>
      <c r="H224" t="s">
        <v>125</v>
      </c>
      <c r="I224">
        <v>1</v>
      </c>
    </row>
    <row r="225" spans="2:9" x14ac:dyDescent="0.25">
      <c r="B225" t="s">
        <v>1</v>
      </c>
      <c r="C225">
        <v>23</v>
      </c>
      <c r="E225" t="s">
        <v>393</v>
      </c>
      <c r="F225">
        <v>2</v>
      </c>
      <c r="H225" t="s">
        <v>78</v>
      </c>
      <c r="I225">
        <v>5</v>
      </c>
    </row>
    <row r="226" spans="2:9" x14ac:dyDescent="0.25">
      <c r="B226" t="s">
        <v>31</v>
      </c>
      <c r="C226">
        <v>19</v>
      </c>
      <c r="E226" t="s">
        <v>251</v>
      </c>
      <c r="F226">
        <v>1</v>
      </c>
      <c r="H226" t="s">
        <v>328</v>
      </c>
      <c r="I226">
        <v>1</v>
      </c>
    </row>
    <row r="227" spans="2:9" x14ac:dyDescent="0.25">
      <c r="B227" t="s">
        <v>2</v>
      </c>
      <c r="C227">
        <v>29</v>
      </c>
      <c r="E227" t="s">
        <v>131</v>
      </c>
      <c r="F227">
        <v>2</v>
      </c>
      <c r="H227" t="s">
        <v>196</v>
      </c>
      <c r="I227">
        <v>2</v>
      </c>
    </row>
    <row r="228" spans="2:9" x14ac:dyDescent="0.25">
      <c r="B228" t="s">
        <v>3</v>
      </c>
      <c r="C228">
        <v>26</v>
      </c>
      <c r="E228" t="s">
        <v>63</v>
      </c>
      <c r="F228">
        <v>2</v>
      </c>
      <c r="H228" t="s">
        <v>318</v>
      </c>
      <c r="I228">
        <v>2</v>
      </c>
    </row>
    <row r="229" spans="2:9" x14ac:dyDescent="0.25">
      <c r="B229" t="s">
        <v>4</v>
      </c>
      <c r="C229">
        <v>27</v>
      </c>
      <c r="E229" t="s">
        <v>401</v>
      </c>
      <c r="F229">
        <v>2</v>
      </c>
      <c r="H229" t="s">
        <v>64</v>
      </c>
      <c r="I229">
        <v>2</v>
      </c>
    </row>
    <row r="230" spans="2:9" x14ac:dyDescent="0.25">
      <c r="B230" t="s">
        <v>5</v>
      </c>
      <c r="C230">
        <v>27</v>
      </c>
      <c r="E230" t="s">
        <v>395</v>
      </c>
      <c r="F230">
        <v>2</v>
      </c>
      <c r="H230" t="s">
        <v>245</v>
      </c>
      <c r="I230">
        <v>1</v>
      </c>
    </row>
    <row r="231" spans="2:9" x14ac:dyDescent="0.25">
      <c r="B231" t="s">
        <v>6</v>
      </c>
      <c r="C231">
        <v>22</v>
      </c>
      <c r="E231" t="s">
        <v>177</v>
      </c>
      <c r="F231">
        <v>3</v>
      </c>
      <c r="H231" t="s">
        <v>329</v>
      </c>
      <c r="I231">
        <v>2</v>
      </c>
    </row>
    <row r="232" spans="2:9" x14ac:dyDescent="0.25">
      <c r="B232" t="s">
        <v>7</v>
      </c>
      <c r="C232">
        <v>28</v>
      </c>
      <c r="E232" t="s">
        <v>140</v>
      </c>
      <c r="F232">
        <v>3</v>
      </c>
      <c r="H232" t="s">
        <v>253</v>
      </c>
      <c r="I232">
        <v>6</v>
      </c>
    </row>
    <row r="233" spans="2:9" x14ac:dyDescent="0.25">
      <c r="B233" t="s">
        <v>8</v>
      </c>
      <c r="C233">
        <v>20</v>
      </c>
      <c r="E233" t="s">
        <v>273</v>
      </c>
      <c r="F233">
        <v>2</v>
      </c>
      <c r="H233" t="s">
        <v>308</v>
      </c>
      <c r="I233">
        <v>1</v>
      </c>
    </row>
    <row r="234" spans="2:9" x14ac:dyDescent="0.25">
      <c r="B234" t="s">
        <v>32</v>
      </c>
      <c r="C234">
        <v>28</v>
      </c>
      <c r="E234" t="s">
        <v>385</v>
      </c>
      <c r="F234">
        <v>2</v>
      </c>
      <c r="H234" t="s">
        <v>118</v>
      </c>
      <c r="I234">
        <v>3</v>
      </c>
    </row>
    <row r="235" spans="2:9" x14ac:dyDescent="0.25">
      <c r="B235" t="s">
        <v>10</v>
      </c>
      <c r="C235">
        <v>28</v>
      </c>
      <c r="E235" t="s">
        <v>126</v>
      </c>
      <c r="F235">
        <v>2</v>
      </c>
      <c r="H235" t="s">
        <v>47</v>
      </c>
      <c r="I235">
        <v>2</v>
      </c>
    </row>
    <row r="236" spans="2:9" x14ac:dyDescent="0.25">
      <c r="B236" t="s">
        <v>11</v>
      </c>
      <c r="C236">
        <v>18</v>
      </c>
      <c r="E236" t="s">
        <v>166</v>
      </c>
      <c r="F236">
        <v>2</v>
      </c>
      <c r="H236" t="s">
        <v>330</v>
      </c>
      <c r="I236">
        <v>2</v>
      </c>
    </row>
    <row r="237" spans="2:9" x14ac:dyDescent="0.25">
      <c r="B237" t="s">
        <v>12</v>
      </c>
      <c r="C237">
        <v>30</v>
      </c>
      <c r="E237" t="s">
        <v>193</v>
      </c>
      <c r="F237">
        <v>2</v>
      </c>
      <c r="H237" t="s">
        <v>232</v>
      </c>
      <c r="I237">
        <v>3</v>
      </c>
    </row>
    <row r="238" spans="2:9" x14ac:dyDescent="0.25">
      <c r="B238" t="s">
        <v>13</v>
      </c>
      <c r="C238">
        <v>30</v>
      </c>
      <c r="D238" t="s">
        <v>441</v>
      </c>
      <c r="E238" t="s">
        <v>114</v>
      </c>
      <c r="F238">
        <v>2</v>
      </c>
      <c r="H238" t="s">
        <v>331</v>
      </c>
      <c r="I238">
        <v>1</v>
      </c>
    </row>
    <row r="239" spans="2:9" x14ac:dyDescent="0.25">
      <c r="B239" t="s">
        <v>14</v>
      </c>
      <c r="C239">
        <v>30</v>
      </c>
      <c r="E239" t="s">
        <v>417</v>
      </c>
      <c r="F239">
        <v>2</v>
      </c>
      <c r="H239" t="s">
        <v>237</v>
      </c>
      <c r="I239">
        <v>2</v>
      </c>
    </row>
    <row r="240" spans="2:9" x14ac:dyDescent="0.25">
      <c r="B240" t="s">
        <v>15</v>
      </c>
      <c r="C240">
        <v>13</v>
      </c>
      <c r="E240" t="s">
        <v>408</v>
      </c>
      <c r="F240">
        <v>1</v>
      </c>
      <c r="H240" t="s">
        <v>46</v>
      </c>
      <c r="I240">
        <v>5</v>
      </c>
    </row>
    <row r="241" spans="1:9" x14ac:dyDescent="0.25">
      <c r="B241" t="s">
        <v>16</v>
      </c>
      <c r="C241">
        <v>27</v>
      </c>
      <c r="E241" t="s">
        <v>220</v>
      </c>
      <c r="F241">
        <v>1</v>
      </c>
      <c r="H241" t="s">
        <v>202</v>
      </c>
      <c r="I241">
        <v>4</v>
      </c>
    </row>
    <row r="242" spans="1:9" x14ac:dyDescent="0.25">
      <c r="B242" t="s">
        <v>17</v>
      </c>
      <c r="C242">
        <v>30</v>
      </c>
      <c r="E242" t="s">
        <v>302</v>
      </c>
      <c r="F242">
        <v>2</v>
      </c>
      <c r="H242" t="s">
        <v>134</v>
      </c>
      <c r="I242">
        <v>4</v>
      </c>
    </row>
    <row r="243" spans="1:9" x14ac:dyDescent="0.25">
      <c r="B243" t="s">
        <v>18</v>
      </c>
      <c r="C243">
        <v>30</v>
      </c>
      <c r="E243" t="s">
        <v>145</v>
      </c>
      <c r="F243">
        <v>1</v>
      </c>
      <c r="G243" t="s">
        <v>348</v>
      </c>
      <c r="H243" t="s">
        <v>316</v>
      </c>
      <c r="I243">
        <v>1</v>
      </c>
    </row>
    <row r="244" spans="1:9" x14ac:dyDescent="0.25">
      <c r="B244" t="s">
        <v>19</v>
      </c>
      <c r="C244">
        <v>30</v>
      </c>
      <c r="E244" t="s">
        <v>74</v>
      </c>
      <c r="F244">
        <v>3</v>
      </c>
      <c r="H244" t="s">
        <v>93</v>
      </c>
      <c r="I244">
        <v>4</v>
      </c>
    </row>
    <row r="245" spans="1:9" x14ac:dyDescent="0.25">
      <c r="B245" t="s">
        <v>20</v>
      </c>
      <c r="C245">
        <v>30</v>
      </c>
      <c r="E245" t="s">
        <v>418</v>
      </c>
      <c r="F245">
        <v>1</v>
      </c>
      <c r="H245" t="s">
        <v>212</v>
      </c>
      <c r="I245">
        <v>2</v>
      </c>
    </row>
    <row r="246" spans="1:9" x14ac:dyDescent="0.25">
      <c r="B246" t="s">
        <v>21</v>
      </c>
      <c r="C246">
        <v>30</v>
      </c>
      <c r="E246" t="s">
        <v>71</v>
      </c>
      <c r="F246">
        <v>1</v>
      </c>
      <c r="H246" t="s">
        <v>116</v>
      </c>
      <c r="I246">
        <v>2</v>
      </c>
    </row>
    <row r="247" spans="1:9" x14ac:dyDescent="0.25">
      <c r="B247" t="s">
        <v>22</v>
      </c>
      <c r="C247">
        <v>28</v>
      </c>
      <c r="E247" t="s">
        <v>214</v>
      </c>
      <c r="F247">
        <v>1</v>
      </c>
      <c r="H247" t="s">
        <v>192</v>
      </c>
      <c r="I247">
        <v>3</v>
      </c>
    </row>
    <row r="248" spans="1:9" x14ac:dyDescent="0.25">
      <c r="B248" t="s">
        <v>23</v>
      </c>
      <c r="C248">
        <v>28</v>
      </c>
      <c r="E248" t="s">
        <v>138</v>
      </c>
      <c r="F248">
        <v>1</v>
      </c>
      <c r="H248" t="s">
        <v>337</v>
      </c>
      <c r="I248">
        <v>1</v>
      </c>
    </row>
    <row r="249" spans="1:9" x14ac:dyDescent="0.25">
      <c r="B249" t="s">
        <v>24</v>
      </c>
      <c r="C249">
        <v>28</v>
      </c>
      <c r="E249" t="s">
        <v>197</v>
      </c>
      <c r="F249">
        <v>1</v>
      </c>
      <c r="H249" t="s">
        <v>109</v>
      </c>
      <c r="I249">
        <v>4</v>
      </c>
    </row>
    <row r="250" spans="1:9" x14ac:dyDescent="0.25">
      <c r="B250" t="s">
        <v>306</v>
      </c>
      <c r="C250">
        <v>7</v>
      </c>
      <c r="D250" t="s">
        <v>442</v>
      </c>
      <c r="E250" t="s">
        <v>221</v>
      </c>
      <c r="F250">
        <v>3</v>
      </c>
      <c r="H250" t="s">
        <v>309</v>
      </c>
      <c r="I250">
        <v>2</v>
      </c>
    </row>
    <row r="251" spans="1:9" x14ac:dyDescent="0.25">
      <c r="B251" t="s">
        <v>321</v>
      </c>
      <c r="C251">
        <v>5</v>
      </c>
      <c r="E251" t="s">
        <v>54</v>
      </c>
      <c r="F251">
        <v>2</v>
      </c>
      <c r="H251" t="s">
        <v>80</v>
      </c>
      <c r="I251">
        <v>2</v>
      </c>
    </row>
    <row r="252" spans="1:9" x14ac:dyDescent="0.25">
      <c r="B252" t="s">
        <v>322</v>
      </c>
      <c r="C252">
        <v>5</v>
      </c>
      <c r="E252" t="s">
        <v>122</v>
      </c>
      <c r="F252">
        <v>2</v>
      </c>
      <c r="H252" t="s">
        <v>343</v>
      </c>
      <c r="I252">
        <v>1</v>
      </c>
    </row>
    <row r="253" spans="1:9" x14ac:dyDescent="0.25">
      <c r="A253" t="s">
        <v>378</v>
      </c>
      <c r="B253" t="s">
        <v>9</v>
      </c>
      <c r="C253">
        <v>24</v>
      </c>
      <c r="E253" t="s">
        <v>159</v>
      </c>
      <c r="F253">
        <v>1</v>
      </c>
      <c r="H253" t="s">
        <v>218</v>
      </c>
      <c r="I253">
        <v>4</v>
      </c>
    </row>
    <row r="254" spans="1:9" x14ac:dyDescent="0.25">
      <c r="B254" t="s">
        <v>1</v>
      </c>
      <c r="C254">
        <v>23</v>
      </c>
      <c r="E254" t="s">
        <v>276</v>
      </c>
      <c r="F254">
        <v>2</v>
      </c>
      <c r="H254" t="s">
        <v>158</v>
      </c>
      <c r="I254">
        <v>1</v>
      </c>
    </row>
    <row r="255" spans="1:9" x14ac:dyDescent="0.25">
      <c r="B255" t="s">
        <v>31</v>
      </c>
      <c r="C255">
        <v>19</v>
      </c>
      <c r="E255" t="s">
        <v>278</v>
      </c>
      <c r="F255">
        <v>2</v>
      </c>
      <c r="H255" t="s">
        <v>338</v>
      </c>
      <c r="I255">
        <v>1</v>
      </c>
    </row>
    <row r="256" spans="1:9" x14ac:dyDescent="0.25">
      <c r="B256" t="s">
        <v>2</v>
      </c>
      <c r="C256">
        <v>29</v>
      </c>
      <c r="E256" t="s">
        <v>140</v>
      </c>
      <c r="F256">
        <v>3</v>
      </c>
      <c r="H256" t="s">
        <v>302</v>
      </c>
      <c r="I256">
        <v>2</v>
      </c>
    </row>
    <row r="257" spans="2:9" x14ac:dyDescent="0.25">
      <c r="B257" t="s">
        <v>3</v>
      </c>
      <c r="C257">
        <v>26</v>
      </c>
      <c r="E257" t="s">
        <v>174</v>
      </c>
      <c r="F257">
        <v>2</v>
      </c>
      <c r="H257" t="s">
        <v>105</v>
      </c>
      <c r="I257">
        <v>4</v>
      </c>
    </row>
    <row r="258" spans="2:9" x14ac:dyDescent="0.25">
      <c r="B258" t="s">
        <v>4</v>
      </c>
      <c r="C258">
        <v>27</v>
      </c>
      <c r="E258" t="s">
        <v>177</v>
      </c>
      <c r="F258">
        <v>3</v>
      </c>
      <c r="H258" t="s">
        <v>177</v>
      </c>
      <c r="I258">
        <v>5</v>
      </c>
    </row>
    <row r="259" spans="2:9" x14ac:dyDescent="0.25">
      <c r="B259" t="s">
        <v>5</v>
      </c>
      <c r="C259">
        <v>27</v>
      </c>
      <c r="E259" t="s">
        <v>385</v>
      </c>
      <c r="F259">
        <v>2</v>
      </c>
      <c r="H259" t="s">
        <v>97</v>
      </c>
      <c r="I259">
        <v>3</v>
      </c>
    </row>
    <row r="260" spans="2:9" x14ac:dyDescent="0.25">
      <c r="B260" t="s">
        <v>6</v>
      </c>
      <c r="C260">
        <v>22</v>
      </c>
      <c r="E260" t="s">
        <v>416</v>
      </c>
      <c r="F260">
        <v>1</v>
      </c>
      <c r="H260" t="s">
        <v>168</v>
      </c>
      <c r="I260">
        <v>6</v>
      </c>
    </row>
    <row r="261" spans="2:9" x14ac:dyDescent="0.25">
      <c r="B261" t="s">
        <v>7</v>
      </c>
      <c r="C261">
        <v>28</v>
      </c>
      <c r="E261" t="s">
        <v>111</v>
      </c>
      <c r="F261">
        <v>1</v>
      </c>
      <c r="H261" t="s">
        <v>185</v>
      </c>
      <c r="I261">
        <v>3</v>
      </c>
    </row>
    <row r="262" spans="2:9" x14ac:dyDescent="0.25">
      <c r="B262" t="s">
        <v>8</v>
      </c>
      <c r="C262">
        <v>20</v>
      </c>
      <c r="D262" t="s">
        <v>443</v>
      </c>
      <c r="E262" t="s">
        <v>213</v>
      </c>
      <c r="F262">
        <v>2</v>
      </c>
      <c r="H262" t="s">
        <v>207</v>
      </c>
      <c r="I262">
        <v>2</v>
      </c>
    </row>
    <row r="263" spans="2:9" x14ac:dyDescent="0.25">
      <c r="B263" t="s">
        <v>32</v>
      </c>
      <c r="C263">
        <v>28</v>
      </c>
      <c r="E263" t="s">
        <v>275</v>
      </c>
      <c r="F263">
        <v>2</v>
      </c>
      <c r="H263" t="s">
        <v>113</v>
      </c>
      <c r="I263">
        <v>2</v>
      </c>
    </row>
    <row r="264" spans="2:9" x14ac:dyDescent="0.25">
      <c r="B264" t="s">
        <v>10</v>
      </c>
      <c r="C264">
        <v>28</v>
      </c>
      <c r="E264" t="s">
        <v>286</v>
      </c>
      <c r="F264">
        <v>1</v>
      </c>
      <c r="H264" t="s">
        <v>127</v>
      </c>
      <c r="I264">
        <v>5</v>
      </c>
    </row>
    <row r="265" spans="2:9" x14ac:dyDescent="0.25">
      <c r="B265" t="s">
        <v>11</v>
      </c>
      <c r="C265">
        <v>18</v>
      </c>
      <c r="E265" t="s">
        <v>84</v>
      </c>
      <c r="F265">
        <v>2</v>
      </c>
      <c r="H265" t="s">
        <v>164</v>
      </c>
      <c r="I265">
        <v>5</v>
      </c>
    </row>
    <row r="266" spans="2:9" x14ac:dyDescent="0.25">
      <c r="B266" t="s">
        <v>12</v>
      </c>
      <c r="C266">
        <v>30</v>
      </c>
      <c r="E266" t="s">
        <v>59</v>
      </c>
      <c r="F266">
        <v>3</v>
      </c>
      <c r="H266" t="s">
        <v>324</v>
      </c>
      <c r="I266">
        <v>1</v>
      </c>
    </row>
    <row r="267" spans="2:9" x14ac:dyDescent="0.25">
      <c r="B267" t="s">
        <v>13</v>
      </c>
      <c r="C267">
        <v>30</v>
      </c>
      <c r="E267" t="s">
        <v>95</v>
      </c>
      <c r="F267">
        <v>1</v>
      </c>
      <c r="H267" t="s">
        <v>172</v>
      </c>
      <c r="I267">
        <v>1</v>
      </c>
    </row>
    <row r="268" spans="2:9" x14ac:dyDescent="0.25">
      <c r="B268" t="s">
        <v>14</v>
      </c>
      <c r="C268">
        <v>30</v>
      </c>
      <c r="E268" t="s">
        <v>430</v>
      </c>
      <c r="F268">
        <v>1</v>
      </c>
      <c r="H268" t="s">
        <v>156</v>
      </c>
      <c r="I268">
        <v>5</v>
      </c>
    </row>
    <row r="269" spans="2:9" x14ac:dyDescent="0.25">
      <c r="B269" t="s">
        <v>15</v>
      </c>
      <c r="C269">
        <v>13</v>
      </c>
      <c r="E269" t="s">
        <v>231</v>
      </c>
      <c r="F269">
        <v>2</v>
      </c>
      <c r="H269" t="s">
        <v>230</v>
      </c>
      <c r="I269">
        <v>3</v>
      </c>
    </row>
    <row r="270" spans="2:9" x14ac:dyDescent="0.25">
      <c r="B270" t="s">
        <v>16</v>
      </c>
      <c r="C270">
        <v>27</v>
      </c>
      <c r="E270" t="s">
        <v>142</v>
      </c>
      <c r="F270">
        <v>2</v>
      </c>
      <c r="H270" t="s">
        <v>223</v>
      </c>
      <c r="I270">
        <v>2</v>
      </c>
    </row>
    <row r="271" spans="2:9" x14ac:dyDescent="0.25">
      <c r="B271" t="s">
        <v>17</v>
      </c>
      <c r="C271">
        <v>30</v>
      </c>
      <c r="E271" t="s">
        <v>394</v>
      </c>
      <c r="F271">
        <v>2</v>
      </c>
      <c r="H271" t="s">
        <v>209</v>
      </c>
      <c r="I271">
        <v>2</v>
      </c>
    </row>
    <row r="272" spans="2:9" x14ac:dyDescent="0.25">
      <c r="B272" t="s">
        <v>18</v>
      </c>
      <c r="C272">
        <v>30</v>
      </c>
      <c r="E272" t="s">
        <v>423</v>
      </c>
      <c r="F272">
        <v>1</v>
      </c>
      <c r="H272" t="s">
        <v>141</v>
      </c>
      <c r="I272">
        <v>2</v>
      </c>
    </row>
    <row r="273" spans="1:9" x14ac:dyDescent="0.25">
      <c r="B273" t="s">
        <v>19</v>
      </c>
      <c r="C273">
        <v>30</v>
      </c>
      <c r="E273" t="s">
        <v>121</v>
      </c>
      <c r="F273">
        <v>1</v>
      </c>
      <c r="G273" t="s">
        <v>378</v>
      </c>
      <c r="H273" t="s">
        <v>80</v>
      </c>
      <c r="I273">
        <v>2</v>
      </c>
    </row>
    <row r="274" spans="1:9" x14ac:dyDescent="0.25">
      <c r="B274" t="s">
        <v>20</v>
      </c>
      <c r="C274">
        <v>30</v>
      </c>
      <c r="D274" t="s">
        <v>444</v>
      </c>
      <c r="E274" t="s">
        <v>164</v>
      </c>
      <c r="F274">
        <v>3</v>
      </c>
      <c r="H274" t="s">
        <v>58</v>
      </c>
      <c r="I274">
        <v>6</v>
      </c>
    </row>
    <row r="275" spans="1:9" x14ac:dyDescent="0.25">
      <c r="B275" t="s">
        <v>21</v>
      </c>
      <c r="C275">
        <v>30</v>
      </c>
      <c r="E275" t="s">
        <v>144</v>
      </c>
      <c r="F275">
        <v>1</v>
      </c>
      <c r="H275" t="s">
        <v>206</v>
      </c>
      <c r="I275">
        <v>1</v>
      </c>
    </row>
    <row r="276" spans="1:9" x14ac:dyDescent="0.25">
      <c r="B276" t="s">
        <v>22</v>
      </c>
      <c r="C276">
        <v>28</v>
      </c>
      <c r="E276" t="s">
        <v>165</v>
      </c>
      <c r="F276">
        <v>2</v>
      </c>
      <c r="H276" t="s">
        <v>333</v>
      </c>
      <c r="I276">
        <v>1</v>
      </c>
    </row>
    <row r="277" spans="1:9" x14ac:dyDescent="0.25">
      <c r="B277" t="s">
        <v>23</v>
      </c>
      <c r="C277">
        <v>28</v>
      </c>
      <c r="E277" t="s">
        <v>388</v>
      </c>
      <c r="F277">
        <v>1</v>
      </c>
      <c r="H277" t="s">
        <v>289</v>
      </c>
      <c r="I277">
        <v>6</v>
      </c>
    </row>
    <row r="278" spans="1:9" x14ac:dyDescent="0.25">
      <c r="B278" t="s">
        <v>24</v>
      </c>
      <c r="C278">
        <v>28</v>
      </c>
      <c r="E278" t="s">
        <v>256</v>
      </c>
      <c r="F278">
        <v>2</v>
      </c>
      <c r="H278" t="s">
        <v>376</v>
      </c>
      <c r="I278">
        <v>1</v>
      </c>
    </row>
    <row r="279" spans="1:9" x14ac:dyDescent="0.25">
      <c r="B279" t="s">
        <v>306</v>
      </c>
      <c r="C279">
        <v>7</v>
      </c>
      <c r="E279" t="s">
        <v>137</v>
      </c>
      <c r="F279">
        <v>2</v>
      </c>
      <c r="H279" t="s">
        <v>272</v>
      </c>
      <c r="I279">
        <v>5</v>
      </c>
    </row>
    <row r="280" spans="1:9" x14ac:dyDescent="0.25">
      <c r="B280" t="s">
        <v>321</v>
      </c>
      <c r="C280">
        <v>5</v>
      </c>
      <c r="E280" t="s">
        <v>110</v>
      </c>
      <c r="F280">
        <v>2</v>
      </c>
      <c r="H280" t="s">
        <v>345</v>
      </c>
      <c r="I280">
        <v>1</v>
      </c>
    </row>
    <row r="281" spans="1:9" x14ac:dyDescent="0.25">
      <c r="B281" t="s">
        <v>322</v>
      </c>
      <c r="C281">
        <v>5</v>
      </c>
      <c r="E281" t="s">
        <v>440</v>
      </c>
      <c r="F281">
        <v>1</v>
      </c>
      <c r="H281" t="s">
        <v>371</v>
      </c>
      <c r="I281">
        <v>1</v>
      </c>
    </row>
    <row r="282" spans="1:9" x14ac:dyDescent="0.25">
      <c r="B282" t="s">
        <v>349</v>
      </c>
      <c r="C282">
        <v>3</v>
      </c>
      <c r="E282" t="s">
        <v>239</v>
      </c>
      <c r="F282">
        <v>2</v>
      </c>
      <c r="H282" t="s">
        <v>78</v>
      </c>
      <c r="I282">
        <v>5</v>
      </c>
    </row>
    <row r="283" spans="1:9" x14ac:dyDescent="0.25">
      <c r="B283" t="s">
        <v>350</v>
      </c>
      <c r="C283">
        <v>3</v>
      </c>
      <c r="E283" t="s">
        <v>66</v>
      </c>
      <c r="F283">
        <v>2</v>
      </c>
      <c r="H283" t="s">
        <v>205</v>
      </c>
      <c r="I283">
        <v>5</v>
      </c>
    </row>
    <row r="284" spans="1:9" x14ac:dyDescent="0.25">
      <c r="B284" t="s">
        <v>351</v>
      </c>
      <c r="C284">
        <v>3</v>
      </c>
      <c r="E284" t="s">
        <v>437</v>
      </c>
      <c r="F284">
        <v>2</v>
      </c>
      <c r="H284" t="s">
        <v>336</v>
      </c>
      <c r="I284">
        <v>1</v>
      </c>
    </row>
    <row r="285" spans="1:9" x14ac:dyDescent="0.25">
      <c r="A285" t="s">
        <v>379</v>
      </c>
      <c r="B285" t="s">
        <v>2</v>
      </c>
      <c r="C285">
        <v>29</v>
      </c>
      <c r="E285" t="s">
        <v>69</v>
      </c>
      <c r="F285">
        <v>3</v>
      </c>
      <c r="H285" t="s">
        <v>266</v>
      </c>
      <c r="I285">
        <v>2</v>
      </c>
    </row>
    <row r="286" spans="1:9" x14ac:dyDescent="0.25">
      <c r="B286" t="s">
        <v>3</v>
      </c>
      <c r="C286">
        <v>26</v>
      </c>
      <c r="D286" t="s">
        <v>445</v>
      </c>
      <c r="E286" t="s">
        <v>117</v>
      </c>
      <c r="F286">
        <v>2</v>
      </c>
      <c r="H286" t="s">
        <v>366</v>
      </c>
      <c r="I286">
        <v>1</v>
      </c>
    </row>
    <row r="287" spans="1:9" x14ac:dyDescent="0.25">
      <c r="B287" t="s">
        <v>4</v>
      </c>
      <c r="C287">
        <v>27</v>
      </c>
      <c r="E287" t="s">
        <v>50</v>
      </c>
      <c r="F287">
        <v>2</v>
      </c>
      <c r="H287" t="s">
        <v>309</v>
      </c>
      <c r="I287">
        <v>2</v>
      </c>
    </row>
    <row r="288" spans="1:9" x14ac:dyDescent="0.25">
      <c r="B288" t="s">
        <v>5</v>
      </c>
      <c r="C288">
        <v>27</v>
      </c>
      <c r="E288" t="s">
        <v>223</v>
      </c>
      <c r="F288">
        <v>1</v>
      </c>
      <c r="H288" t="s">
        <v>329</v>
      </c>
      <c r="I288">
        <v>2</v>
      </c>
    </row>
    <row r="289" spans="2:9" x14ac:dyDescent="0.25">
      <c r="B289" t="s">
        <v>6</v>
      </c>
      <c r="C289">
        <v>22</v>
      </c>
      <c r="E289" t="s">
        <v>217</v>
      </c>
      <c r="F289">
        <v>2</v>
      </c>
      <c r="H289" t="s">
        <v>67</v>
      </c>
      <c r="I289">
        <v>4</v>
      </c>
    </row>
    <row r="290" spans="2:9" x14ac:dyDescent="0.25">
      <c r="B290" t="s">
        <v>7</v>
      </c>
      <c r="C290">
        <v>28</v>
      </c>
      <c r="E290" t="s">
        <v>288</v>
      </c>
      <c r="F290">
        <v>2</v>
      </c>
      <c r="H290" t="s">
        <v>262</v>
      </c>
      <c r="I290">
        <v>4</v>
      </c>
    </row>
    <row r="291" spans="2:9" x14ac:dyDescent="0.25">
      <c r="B291" t="s">
        <v>8</v>
      </c>
      <c r="C291">
        <v>20</v>
      </c>
      <c r="E291" t="s">
        <v>98</v>
      </c>
      <c r="F291">
        <v>2</v>
      </c>
      <c r="H291" t="s">
        <v>191</v>
      </c>
      <c r="I291">
        <v>1</v>
      </c>
    </row>
    <row r="292" spans="2:9" x14ac:dyDescent="0.25">
      <c r="B292" t="s">
        <v>32</v>
      </c>
      <c r="C292">
        <v>28</v>
      </c>
      <c r="E292" t="s">
        <v>422</v>
      </c>
      <c r="F292">
        <v>1</v>
      </c>
      <c r="H292" t="s">
        <v>197</v>
      </c>
      <c r="I292">
        <v>3</v>
      </c>
    </row>
    <row r="293" spans="2:9" x14ac:dyDescent="0.25">
      <c r="B293" t="s">
        <v>10</v>
      </c>
      <c r="C293">
        <v>28</v>
      </c>
      <c r="E293" t="s">
        <v>391</v>
      </c>
      <c r="F293">
        <v>1</v>
      </c>
      <c r="H293" t="s">
        <v>373</v>
      </c>
      <c r="I293">
        <v>1</v>
      </c>
    </row>
    <row r="294" spans="2:9" x14ac:dyDescent="0.25">
      <c r="B294" t="s">
        <v>11</v>
      </c>
      <c r="C294">
        <v>18</v>
      </c>
      <c r="E294" t="s">
        <v>194</v>
      </c>
      <c r="F294">
        <v>2</v>
      </c>
      <c r="H294" t="s">
        <v>50</v>
      </c>
      <c r="I294">
        <v>2</v>
      </c>
    </row>
    <row r="295" spans="2:9" x14ac:dyDescent="0.25">
      <c r="B295" t="s">
        <v>12</v>
      </c>
      <c r="C295">
        <v>30</v>
      </c>
      <c r="E295" t="s">
        <v>281</v>
      </c>
      <c r="F295">
        <v>3</v>
      </c>
      <c r="H295" t="s">
        <v>54</v>
      </c>
      <c r="I295">
        <v>5</v>
      </c>
    </row>
    <row r="296" spans="2:9" x14ac:dyDescent="0.25">
      <c r="B296" t="s">
        <v>13</v>
      </c>
      <c r="C296">
        <v>30</v>
      </c>
      <c r="E296" t="s">
        <v>236</v>
      </c>
      <c r="F296">
        <v>3</v>
      </c>
      <c r="H296" t="s">
        <v>179</v>
      </c>
      <c r="I296">
        <v>3</v>
      </c>
    </row>
    <row r="297" spans="2:9" x14ac:dyDescent="0.25">
      <c r="B297" t="s">
        <v>14</v>
      </c>
      <c r="C297">
        <v>30</v>
      </c>
      <c r="E297" t="s">
        <v>397</v>
      </c>
      <c r="F297">
        <v>1</v>
      </c>
      <c r="H297" t="s">
        <v>370</v>
      </c>
      <c r="I297">
        <v>1</v>
      </c>
    </row>
    <row r="298" spans="2:9" x14ac:dyDescent="0.25">
      <c r="B298" t="s">
        <v>15</v>
      </c>
      <c r="C298">
        <v>13</v>
      </c>
      <c r="D298" t="s">
        <v>446</v>
      </c>
      <c r="E298" t="s">
        <v>273</v>
      </c>
      <c r="F298">
        <v>2</v>
      </c>
      <c r="H298" t="s">
        <v>221</v>
      </c>
      <c r="I298">
        <v>3</v>
      </c>
    </row>
    <row r="299" spans="2:9" x14ac:dyDescent="0.25">
      <c r="B299" t="s">
        <v>16</v>
      </c>
      <c r="C299">
        <v>27</v>
      </c>
      <c r="E299" t="s">
        <v>75</v>
      </c>
      <c r="F299">
        <v>2</v>
      </c>
      <c r="H299" t="s">
        <v>271</v>
      </c>
      <c r="I299">
        <v>2</v>
      </c>
    </row>
    <row r="300" spans="2:9" x14ac:dyDescent="0.25">
      <c r="B300" t="s">
        <v>17</v>
      </c>
      <c r="C300">
        <v>30</v>
      </c>
      <c r="E300" t="s">
        <v>123</v>
      </c>
      <c r="F300">
        <v>3</v>
      </c>
      <c r="H300" t="s">
        <v>169</v>
      </c>
      <c r="I300">
        <v>6</v>
      </c>
    </row>
    <row r="301" spans="2:9" x14ac:dyDescent="0.25">
      <c r="B301" t="s">
        <v>18</v>
      </c>
      <c r="C301">
        <v>30</v>
      </c>
      <c r="E301" t="s">
        <v>277</v>
      </c>
      <c r="F301">
        <v>2</v>
      </c>
      <c r="H301" t="s">
        <v>377</v>
      </c>
      <c r="I301">
        <v>1</v>
      </c>
    </row>
    <row r="302" spans="2:9" x14ac:dyDescent="0.25">
      <c r="B302" t="s">
        <v>19</v>
      </c>
      <c r="C302">
        <v>30</v>
      </c>
      <c r="E302" t="s">
        <v>143</v>
      </c>
      <c r="F302">
        <v>2</v>
      </c>
      <c r="H302" t="s">
        <v>132</v>
      </c>
      <c r="I302">
        <v>2</v>
      </c>
    </row>
    <row r="303" spans="2:9" x14ac:dyDescent="0.25">
      <c r="B303" t="s">
        <v>20</v>
      </c>
      <c r="C303">
        <v>30</v>
      </c>
      <c r="E303" t="s">
        <v>30</v>
      </c>
      <c r="F303">
        <v>2</v>
      </c>
      <c r="H303" t="s">
        <v>315</v>
      </c>
      <c r="I303">
        <v>1</v>
      </c>
    </row>
    <row r="304" spans="2:9" x14ac:dyDescent="0.25">
      <c r="B304" t="s">
        <v>21</v>
      </c>
      <c r="C304">
        <v>30</v>
      </c>
      <c r="E304" t="s">
        <v>62</v>
      </c>
      <c r="F304">
        <v>3</v>
      </c>
      <c r="H304" t="s">
        <v>230</v>
      </c>
      <c r="I304">
        <v>3</v>
      </c>
    </row>
    <row r="305" spans="1:9" x14ac:dyDescent="0.25">
      <c r="B305" t="s">
        <v>22</v>
      </c>
      <c r="C305">
        <v>28</v>
      </c>
      <c r="E305" t="s">
        <v>261</v>
      </c>
      <c r="F305">
        <v>3</v>
      </c>
      <c r="G305" t="s">
        <v>379</v>
      </c>
      <c r="H305" t="s">
        <v>177</v>
      </c>
      <c r="I305">
        <v>5</v>
      </c>
    </row>
    <row r="306" spans="1:9" x14ac:dyDescent="0.25">
      <c r="B306" t="s">
        <v>23</v>
      </c>
      <c r="C306">
        <v>28</v>
      </c>
      <c r="E306" t="s">
        <v>164</v>
      </c>
      <c r="F306">
        <v>3</v>
      </c>
      <c r="H306" t="s">
        <v>363</v>
      </c>
      <c r="I306">
        <v>1</v>
      </c>
    </row>
    <row r="307" spans="1:9" x14ac:dyDescent="0.25">
      <c r="B307" t="s">
        <v>24</v>
      </c>
      <c r="C307">
        <v>28</v>
      </c>
      <c r="E307" t="s">
        <v>136</v>
      </c>
      <c r="F307">
        <v>3</v>
      </c>
      <c r="H307" t="s">
        <v>149</v>
      </c>
      <c r="I307">
        <v>3</v>
      </c>
    </row>
    <row r="308" spans="1:9" x14ac:dyDescent="0.25">
      <c r="B308" t="s">
        <v>306</v>
      </c>
      <c r="C308">
        <v>7</v>
      </c>
      <c r="E308" t="s">
        <v>175</v>
      </c>
      <c r="F308">
        <v>3</v>
      </c>
      <c r="H308" t="s">
        <v>204</v>
      </c>
      <c r="I308">
        <v>1</v>
      </c>
    </row>
    <row r="309" spans="1:9" x14ac:dyDescent="0.25">
      <c r="B309" t="s">
        <v>321</v>
      </c>
      <c r="C309">
        <v>5</v>
      </c>
      <c r="E309" t="s">
        <v>425</v>
      </c>
      <c r="F309">
        <v>1</v>
      </c>
      <c r="H309" t="s">
        <v>58</v>
      </c>
      <c r="I309">
        <v>6</v>
      </c>
    </row>
    <row r="310" spans="1:9" x14ac:dyDescent="0.25">
      <c r="B310" t="s">
        <v>322</v>
      </c>
      <c r="C310">
        <v>5</v>
      </c>
      <c r="D310" t="s">
        <v>447</v>
      </c>
      <c r="E310" t="s">
        <v>107</v>
      </c>
      <c r="F310">
        <v>2</v>
      </c>
      <c r="H310" t="s">
        <v>140</v>
      </c>
      <c r="I310">
        <v>3</v>
      </c>
    </row>
    <row r="311" spans="1:9" x14ac:dyDescent="0.25">
      <c r="B311" t="s">
        <v>349</v>
      </c>
      <c r="C311">
        <v>3</v>
      </c>
      <c r="E311" t="s">
        <v>221</v>
      </c>
      <c r="F311">
        <v>3</v>
      </c>
      <c r="H311" t="s">
        <v>310</v>
      </c>
      <c r="I311">
        <v>1</v>
      </c>
    </row>
    <row r="312" spans="1:9" x14ac:dyDescent="0.25">
      <c r="B312" t="s">
        <v>350</v>
      </c>
      <c r="C312">
        <v>3</v>
      </c>
      <c r="E312" t="s">
        <v>258</v>
      </c>
      <c r="F312">
        <v>3</v>
      </c>
      <c r="H312" t="s">
        <v>339</v>
      </c>
      <c r="I312">
        <v>1</v>
      </c>
    </row>
    <row r="313" spans="1:9" x14ac:dyDescent="0.25">
      <c r="B313" t="s">
        <v>351</v>
      </c>
      <c r="C313">
        <v>3</v>
      </c>
      <c r="E313" t="s">
        <v>69</v>
      </c>
      <c r="F313">
        <v>3</v>
      </c>
      <c r="H313" t="s">
        <v>355</v>
      </c>
      <c r="I313">
        <v>1</v>
      </c>
    </row>
    <row r="314" spans="1:9" x14ac:dyDescent="0.25">
      <c r="A314" t="s">
        <v>380</v>
      </c>
      <c r="B314" t="s">
        <v>2</v>
      </c>
      <c r="C314">
        <v>29</v>
      </c>
      <c r="E314" t="s">
        <v>196</v>
      </c>
      <c r="F314">
        <v>3</v>
      </c>
      <c r="H314" t="s">
        <v>256</v>
      </c>
      <c r="I314">
        <v>2</v>
      </c>
    </row>
    <row r="315" spans="1:9" x14ac:dyDescent="0.25">
      <c r="B315" t="s">
        <v>3</v>
      </c>
      <c r="C315">
        <v>26</v>
      </c>
      <c r="E315" t="s">
        <v>266</v>
      </c>
      <c r="F315">
        <v>1</v>
      </c>
      <c r="H315" t="s">
        <v>157</v>
      </c>
      <c r="I315">
        <v>3</v>
      </c>
    </row>
    <row r="316" spans="1:9" x14ac:dyDescent="0.25">
      <c r="B316" t="s">
        <v>4</v>
      </c>
      <c r="C316">
        <v>27</v>
      </c>
      <c r="E316" t="s">
        <v>61</v>
      </c>
      <c r="F316">
        <v>3</v>
      </c>
      <c r="H316" t="s">
        <v>340</v>
      </c>
      <c r="I316">
        <v>1</v>
      </c>
    </row>
    <row r="317" spans="1:9" x14ac:dyDescent="0.25">
      <c r="B317" t="s">
        <v>5</v>
      </c>
      <c r="C317">
        <v>27</v>
      </c>
      <c r="E317" t="s">
        <v>248</v>
      </c>
      <c r="F317">
        <v>1</v>
      </c>
      <c r="H317" t="s">
        <v>100</v>
      </c>
      <c r="I317">
        <v>4</v>
      </c>
    </row>
    <row r="318" spans="1:9" x14ac:dyDescent="0.25">
      <c r="B318" t="s">
        <v>6</v>
      </c>
      <c r="C318">
        <v>22</v>
      </c>
      <c r="E318" t="s">
        <v>88</v>
      </c>
      <c r="F318">
        <v>3</v>
      </c>
      <c r="H318" t="s">
        <v>200</v>
      </c>
      <c r="I318">
        <v>4</v>
      </c>
    </row>
    <row r="319" spans="1:9" x14ac:dyDescent="0.25">
      <c r="B319" t="s">
        <v>7</v>
      </c>
      <c r="C319">
        <v>28</v>
      </c>
      <c r="E319" t="s">
        <v>74</v>
      </c>
      <c r="F319">
        <v>3</v>
      </c>
      <c r="H319" t="s">
        <v>356</v>
      </c>
      <c r="I319">
        <v>1</v>
      </c>
    </row>
    <row r="320" spans="1:9" x14ac:dyDescent="0.25">
      <c r="B320" t="s">
        <v>8</v>
      </c>
      <c r="C320">
        <v>20</v>
      </c>
      <c r="E320" t="s">
        <v>417</v>
      </c>
      <c r="F320">
        <v>2</v>
      </c>
      <c r="H320" t="s">
        <v>190</v>
      </c>
      <c r="I320">
        <v>2</v>
      </c>
    </row>
    <row r="321" spans="2:9" x14ac:dyDescent="0.25">
      <c r="B321" t="s">
        <v>32</v>
      </c>
      <c r="C321">
        <v>28</v>
      </c>
      <c r="E321" t="s">
        <v>125</v>
      </c>
      <c r="F321">
        <v>1</v>
      </c>
      <c r="H321" t="s">
        <v>279</v>
      </c>
      <c r="I321">
        <v>4</v>
      </c>
    </row>
    <row r="322" spans="2:9" x14ac:dyDescent="0.25">
      <c r="B322" t="s">
        <v>10</v>
      </c>
      <c r="C322">
        <v>28</v>
      </c>
      <c r="D322" t="s">
        <v>448</v>
      </c>
      <c r="E322" t="s">
        <v>413</v>
      </c>
      <c r="F322">
        <v>2</v>
      </c>
      <c r="H322" t="s">
        <v>235</v>
      </c>
      <c r="I322">
        <v>3</v>
      </c>
    </row>
    <row r="323" spans="2:9" x14ac:dyDescent="0.25">
      <c r="B323" t="s">
        <v>11</v>
      </c>
      <c r="C323">
        <v>18</v>
      </c>
      <c r="E323" t="s">
        <v>256</v>
      </c>
      <c r="F323">
        <v>2</v>
      </c>
      <c r="H323" t="s">
        <v>124</v>
      </c>
      <c r="I323">
        <v>7</v>
      </c>
    </row>
    <row r="324" spans="2:9" x14ac:dyDescent="0.25">
      <c r="B324" t="s">
        <v>12</v>
      </c>
      <c r="C324">
        <v>30</v>
      </c>
      <c r="E324" t="s">
        <v>258</v>
      </c>
      <c r="F324">
        <v>3</v>
      </c>
      <c r="H324" t="s">
        <v>136</v>
      </c>
      <c r="I324">
        <v>4</v>
      </c>
    </row>
    <row r="325" spans="2:9" x14ac:dyDescent="0.25">
      <c r="B325" t="s">
        <v>13</v>
      </c>
      <c r="C325">
        <v>30</v>
      </c>
      <c r="E325" t="s">
        <v>118</v>
      </c>
      <c r="F325">
        <v>3</v>
      </c>
      <c r="H325" t="s">
        <v>318</v>
      </c>
      <c r="I325">
        <v>2</v>
      </c>
    </row>
    <row r="326" spans="2:9" x14ac:dyDescent="0.25">
      <c r="B326" t="s">
        <v>14</v>
      </c>
      <c r="C326">
        <v>30</v>
      </c>
      <c r="E326" t="s">
        <v>88</v>
      </c>
      <c r="F326">
        <v>3</v>
      </c>
      <c r="H326" t="s">
        <v>353</v>
      </c>
      <c r="I326">
        <v>1</v>
      </c>
    </row>
    <row r="327" spans="2:9" x14ac:dyDescent="0.25">
      <c r="B327" t="s">
        <v>16</v>
      </c>
      <c r="C327">
        <v>27</v>
      </c>
      <c r="E327" t="s">
        <v>177</v>
      </c>
      <c r="F327">
        <v>3</v>
      </c>
      <c r="H327" t="s">
        <v>134</v>
      </c>
      <c r="I327">
        <v>4</v>
      </c>
    </row>
    <row r="328" spans="2:9" x14ac:dyDescent="0.25">
      <c r="B328" t="s">
        <v>17</v>
      </c>
      <c r="C328">
        <v>30</v>
      </c>
      <c r="E328" t="s">
        <v>209</v>
      </c>
      <c r="F328">
        <v>2</v>
      </c>
      <c r="H328" t="s">
        <v>168</v>
      </c>
      <c r="I328">
        <v>6</v>
      </c>
    </row>
    <row r="329" spans="2:9" x14ac:dyDescent="0.25">
      <c r="B329" t="s">
        <v>18</v>
      </c>
      <c r="C329">
        <v>30</v>
      </c>
      <c r="E329" t="s">
        <v>390</v>
      </c>
      <c r="F329">
        <v>1</v>
      </c>
      <c r="H329" t="s">
        <v>153</v>
      </c>
      <c r="I329">
        <v>1</v>
      </c>
    </row>
    <row r="330" spans="2:9" x14ac:dyDescent="0.25">
      <c r="B330" t="s">
        <v>19</v>
      </c>
      <c r="C330">
        <v>30</v>
      </c>
      <c r="E330" t="s">
        <v>421</v>
      </c>
      <c r="F330">
        <v>1</v>
      </c>
      <c r="H330" t="s">
        <v>334</v>
      </c>
      <c r="I330">
        <v>1</v>
      </c>
    </row>
    <row r="331" spans="2:9" x14ac:dyDescent="0.25">
      <c r="B331" t="s">
        <v>20</v>
      </c>
      <c r="C331">
        <v>30</v>
      </c>
      <c r="E331" t="s">
        <v>184</v>
      </c>
      <c r="F331">
        <v>3</v>
      </c>
      <c r="H331" t="s">
        <v>105</v>
      </c>
      <c r="I331">
        <v>4</v>
      </c>
    </row>
    <row r="332" spans="2:9" x14ac:dyDescent="0.25">
      <c r="B332" t="s">
        <v>21</v>
      </c>
      <c r="C332">
        <v>30</v>
      </c>
      <c r="E332" t="s">
        <v>59</v>
      </c>
      <c r="F332">
        <v>3</v>
      </c>
      <c r="H332" t="s">
        <v>264</v>
      </c>
      <c r="I332">
        <v>5</v>
      </c>
    </row>
    <row r="333" spans="2:9" x14ac:dyDescent="0.25">
      <c r="B333" t="s">
        <v>22</v>
      </c>
      <c r="C333">
        <v>28</v>
      </c>
      <c r="E333" t="s">
        <v>395</v>
      </c>
      <c r="F333">
        <v>2</v>
      </c>
      <c r="H333" t="s">
        <v>352</v>
      </c>
      <c r="I333">
        <v>1</v>
      </c>
    </row>
    <row r="334" spans="2:9" x14ac:dyDescent="0.25">
      <c r="B334" t="s">
        <v>23</v>
      </c>
      <c r="C334">
        <v>28</v>
      </c>
      <c r="D334" t="s">
        <v>449</v>
      </c>
      <c r="E334" t="s">
        <v>427</v>
      </c>
      <c r="F334">
        <v>2</v>
      </c>
      <c r="H334" t="s">
        <v>360</v>
      </c>
      <c r="I334">
        <v>1</v>
      </c>
    </row>
    <row r="335" spans="2:9" x14ac:dyDescent="0.25">
      <c r="B335" t="s">
        <v>24</v>
      </c>
      <c r="C335">
        <v>28</v>
      </c>
      <c r="E335" t="s">
        <v>401</v>
      </c>
      <c r="F335">
        <v>2</v>
      </c>
      <c r="G335" t="s">
        <v>380</v>
      </c>
      <c r="H335" t="s">
        <v>216</v>
      </c>
      <c r="I335">
        <v>5</v>
      </c>
    </row>
    <row r="336" spans="2:9" x14ac:dyDescent="0.25">
      <c r="B336" t="s">
        <v>306</v>
      </c>
      <c r="C336">
        <v>7</v>
      </c>
      <c r="E336" t="s">
        <v>110</v>
      </c>
      <c r="F336">
        <v>2</v>
      </c>
      <c r="H336" t="s">
        <v>221</v>
      </c>
      <c r="I336">
        <v>3</v>
      </c>
    </row>
    <row r="337" spans="1:9" x14ac:dyDescent="0.25">
      <c r="B337" t="s">
        <v>321</v>
      </c>
      <c r="C337">
        <v>5</v>
      </c>
      <c r="E337" t="s">
        <v>196</v>
      </c>
      <c r="F337">
        <v>3</v>
      </c>
      <c r="H337" t="s">
        <v>89</v>
      </c>
      <c r="I337">
        <v>4</v>
      </c>
    </row>
    <row r="338" spans="1:9" x14ac:dyDescent="0.25">
      <c r="B338" t="s">
        <v>322</v>
      </c>
      <c r="C338">
        <v>5</v>
      </c>
      <c r="E338" t="s">
        <v>392</v>
      </c>
      <c r="F338">
        <v>2</v>
      </c>
      <c r="H338" t="s">
        <v>286</v>
      </c>
      <c r="I338">
        <v>5</v>
      </c>
    </row>
    <row r="339" spans="1:9" x14ac:dyDescent="0.25">
      <c r="B339" t="s">
        <v>349</v>
      </c>
      <c r="C339">
        <v>3</v>
      </c>
      <c r="E339" t="s">
        <v>432</v>
      </c>
      <c r="F339">
        <v>1</v>
      </c>
      <c r="H339" t="s">
        <v>239</v>
      </c>
      <c r="I339">
        <v>6</v>
      </c>
    </row>
    <row r="340" spans="1:9" x14ac:dyDescent="0.25">
      <c r="B340" t="s">
        <v>350</v>
      </c>
      <c r="C340">
        <v>3</v>
      </c>
      <c r="E340" t="s">
        <v>415</v>
      </c>
      <c r="F340">
        <v>1</v>
      </c>
      <c r="H340" t="s">
        <v>106</v>
      </c>
      <c r="I340">
        <v>3</v>
      </c>
    </row>
    <row r="341" spans="1:9" x14ac:dyDescent="0.25">
      <c r="B341" t="s">
        <v>351</v>
      </c>
      <c r="C341">
        <v>3</v>
      </c>
      <c r="E341" t="s">
        <v>435</v>
      </c>
      <c r="F341">
        <v>2</v>
      </c>
      <c r="H341" t="s">
        <v>374</v>
      </c>
      <c r="I341">
        <v>1</v>
      </c>
    </row>
    <row r="342" spans="1:9" x14ac:dyDescent="0.25">
      <c r="A342" t="s">
        <v>381</v>
      </c>
      <c r="B342" t="s">
        <v>2</v>
      </c>
      <c r="C342">
        <v>29</v>
      </c>
      <c r="E342" t="s">
        <v>264</v>
      </c>
      <c r="F342">
        <v>3</v>
      </c>
      <c r="H342" t="s">
        <v>375</v>
      </c>
      <c r="I342">
        <v>1</v>
      </c>
    </row>
    <row r="343" spans="1:9" x14ac:dyDescent="0.25">
      <c r="B343" t="s">
        <v>3</v>
      </c>
      <c r="C343">
        <v>26</v>
      </c>
      <c r="E343" t="s">
        <v>93</v>
      </c>
      <c r="F343">
        <v>1</v>
      </c>
      <c r="H343" t="s">
        <v>136</v>
      </c>
      <c r="I343">
        <v>4</v>
      </c>
    </row>
    <row r="344" spans="1:9" x14ac:dyDescent="0.25">
      <c r="B344" t="s">
        <v>4</v>
      </c>
      <c r="C344">
        <v>27</v>
      </c>
      <c r="E344" t="s">
        <v>407</v>
      </c>
      <c r="F344">
        <v>1</v>
      </c>
      <c r="H344" t="s">
        <v>327</v>
      </c>
      <c r="I344">
        <v>2</v>
      </c>
    </row>
    <row r="345" spans="1:9" x14ac:dyDescent="0.25">
      <c r="B345" t="s">
        <v>5</v>
      </c>
      <c r="C345">
        <v>27</v>
      </c>
      <c r="E345" t="s">
        <v>124</v>
      </c>
      <c r="F345">
        <v>2</v>
      </c>
      <c r="H345" t="s">
        <v>272</v>
      </c>
      <c r="I345">
        <v>5</v>
      </c>
    </row>
    <row r="346" spans="1:9" x14ac:dyDescent="0.25">
      <c r="B346" t="s">
        <v>6</v>
      </c>
      <c r="C346">
        <v>22</v>
      </c>
      <c r="D346" t="s">
        <v>450</v>
      </c>
      <c r="E346" t="s">
        <v>216</v>
      </c>
      <c r="F346">
        <v>1</v>
      </c>
      <c r="H346" t="s">
        <v>57</v>
      </c>
      <c r="I346">
        <v>2</v>
      </c>
    </row>
    <row r="347" spans="1:9" x14ac:dyDescent="0.25">
      <c r="B347" t="s">
        <v>7</v>
      </c>
      <c r="C347">
        <v>28</v>
      </c>
      <c r="E347" t="s">
        <v>392</v>
      </c>
      <c r="F347">
        <v>2</v>
      </c>
      <c r="H347" t="s">
        <v>99</v>
      </c>
      <c r="I347">
        <v>5</v>
      </c>
    </row>
    <row r="348" spans="1:9" x14ac:dyDescent="0.25">
      <c r="B348" t="s">
        <v>8</v>
      </c>
      <c r="C348">
        <v>20</v>
      </c>
      <c r="E348" t="s">
        <v>264</v>
      </c>
      <c r="F348">
        <v>3</v>
      </c>
      <c r="H348" t="s">
        <v>344</v>
      </c>
      <c r="I348">
        <v>1</v>
      </c>
    </row>
    <row r="349" spans="1:9" x14ac:dyDescent="0.25">
      <c r="B349" t="s">
        <v>32</v>
      </c>
      <c r="C349">
        <v>28</v>
      </c>
      <c r="E349" t="s">
        <v>289</v>
      </c>
      <c r="F349">
        <v>1</v>
      </c>
      <c r="H349" t="s">
        <v>278</v>
      </c>
      <c r="I349">
        <v>1</v>
      </c>
    </row>
    <row r="350" spans="1:9" x14ac:dyDescent="0.25">
      <c r="B350" t="s">
        <v>10</v>
      </c>
      <c r="C350">
        <v>28</v>
      </c>
      <c r="E350" t="s">
        <v>103</v>
      </c>
      <c r="F350">
        <v>2</v>
      </c>
      <c r="H350" t="s">
        <v>244</v>
      </c>
      <c r="I350">
        <v>5</v>
      </c>
    </row>
    <row r="351" spans="1:9" x14ac:dyDescent="0.25">
      <c r="B351" t="s">
        <v>11</v>
      </c>
      <c r="C351">
        <v>18</v>
      </c>
      <c r="E351" t="s">
        <v>56</v>
      </c>
      <c r="F351">
        <v>3</v>
      </c>
      <c r="H351" t="s">
        <v>330</v>
      </c>
      <c r="I351">
        <v>2</v>
      </c>
    </row>
    <row r="352" spans="1:9" x14ac:dyDescent="0.25">
      <c r="B352" t="s">
        <v>12</v>
      </c>
      <c r="C352">
        <v>30</v>
      </c>
      <c r="E352" t="s">
        <v>435</v>
      </c>
      <c r="F352">
        <v>2</v>
      </c>
      <c r="H352" t="s">
        <v>265</v>
      </c>
      <c r="I352">
        <v>1</v>
      </c>
    </row>
    <row r="353" spans="1:9" x14ac:dyDescent="0.25">
      <c r="B353" t="s">
        <v>13</v>
      </c>
      <c r="C353">
        <v>30</v>
      </c>
      <c r="E353" t="s">
        <v>85</v>
      </c>
      <c r="F353">
        <v>2</v>
      </c>
      <c r="H353" t="s">
        <v>253</v>
      </c>
      <c r="I353">
        <v>6</v>
      </c>
    </row>
    <row r="354" spans="1:9" x14ac:dyDescent="0.25">
      <c r="B354" t="s">
        <v>14</v>
      </c>
      <c r="C354">
        <v>30</v>
      </c>
      <c r="E354" t="s">
        <v>406</v>
      </c>
      <c r="F354">
        <v>1</v>
      </c>
      <c r="H354" t="s">
        <v>51</v>
      </c>
      <c r="I354">
        <v>6</v>
      </c>
    </row>
    <row r="355" spans="1:9" x14ac:dyDescent="0.25">
      <c r="B355" t="s">
        <v>16</v>
      </c>
      <c r="C355">
        <v>27</v>
      </c>
      <c r="E355" t="s">
        <v>439</v>
      </c>
      <c r="F355">
        <v>2</v>
      </c>
      <c r="H355" t="s">
        <v>359</v>
      </c>
      <c r="I355">
        <v>1</v>
      </c>
    </row>
    <row r="356" spans="1:9" x14ac:dyDescent="0.25">
      <c r="B356" t="s">
        <v>17</v>
      </c>
      <c r="C356">
        <v>30</v>
      </c>
      <c r="E356" t="s">
        <v>104</v>
      </c>
      <c r="F356">
        <v>3</v>
      </c>
      <c r="H356" t="s">
        <v>362</v>
      </c>
      <c r="I356">
        <v>1</v>
      </c>
    </row>
    <row r="357" spans="1:9" x14ac:dyDescent="0.25">
      <c r="B357" t="s">
        <v>18</v>
      </c>
      <c r="C357">
        <v>30</v>
      </c>
      <c r="E357" t="s">
        <v>257</v>
      </c>
      <c r="F357">
        <v>1</v>
      </c>
      <c r="H357" t="s">
        <v>137</v>
      </c>
      <c r="I357">
        <v>6</v>
      </c>
    </row>
    <row r="358" spans="1:9" x14ac:dyDescent="0.25">
      <c r="B358" t="s">
        <v>19</v>
      </c>
      <c r="C358">
        <v>30</v>
      </c>
      <c r="D358" t="s">
        <v>455</v>
      </c>
      <c r="E358" t="s">
        <v>281</v>
      </c>
      <c r="F358">
        <v>3</v>
      </c>
      <c r="H358" t="s">
        <v>323</v>
      </c>
      <c r="I358">
        <v>1</v>
      </c>
    </row>
    <row r="359" spans="1:9" x14ac:dyDescent="0.25">
      <c r="B359" t="s">
        <v>20</v>
      </c>
      <c r="C359">
        <v>30</v>
      </c>
      <c r="E359" t="s">
        <v>56</v>
      </c>
      <c r="F359">
        <v>3</v>
      </c>
      <c r="H359" t="s">
        <v>189</v>
      </c>
      <c r="I359">
        <v>1</v>
      </c>
    </row>
    <row r="360" spans="1:9" x14ac:dyDescent="0.25">
      <c r="B360" t="s">
        <v>21</v>
      </c>
      <c r="C360">
        <v>30</v>
      </c>
      <c r="E360" t="s">
        <v>419</v>
      </c>
      <c r="F360">
        <v>3</v>
      </c>
      <c r="H360" t="s">
        <v>177</v>
      </c>
      <c r="I360">
        <v>5</v>
      </c>
    </row>
    <row r="361" spans="1:9" x14ac:dyDescent="0.25">
      <c r="B361" t="s">
        <v>22</v>
      </c>
      <c r="C361">
        <v>28</v>
      </c>
      <c r="E361" t="s">
        <v>183</v>
      </c>
      <c r="F361">
        <v>2</v>
      </c>
      <c r="H361" t="s">
        <v>76</v>
      </c>
      <c r="I361">
        <v>2</v>
      </c>
    </row>
    <row r="362" spans="1:9" x14ac:dyDescent="0.25">
      <c r="B362" t="s">
        <v>23</v>
      </c>
      <c r="C362">
        <v>28</v>
      </c>
      <c r="E362" t="s">
        <v>166</v>
      </c>
      <c r="F362">
        <v>2</v>
      </c>
      <c r="H362" t="s">
        <v>364</v>
      </c>
      <c r="I362">
        <v>1</v>
      </c>
    </row>
    <row r="363" spans="1:9" x14ac:dyDescent="0.25">
      <c r="B363" t="s">
        <v>24</v>
      </c>
      <c r="C363">
        <v>28</v>
      </c>
      <c r="E363" t="s">
        <v>118</v>
      </c>
      <c r="F363">
        <v>3</v>
      </c>
      <c r="G363" t="s">
        <v>381</v>
      </c>
      <c r="H363" t="s">
        <v>65</v>
      </c>
      <c r="I363">
        <v>4</v>
      </c>
    </row>
    <row r="364" spans="1:9" x14ac:dyDescent="0.25">
      <c r="A364" t="s">
        <v>410</v>
      </c>
      <c r="B364" t="s">
        <v>9</v>
      </c>
      <c r="C364">
        <v>24</v>
      </c>
      <c r="E364" t="s">
        <v>46</v>
      </c>
      <c r="F364">
        <v>3</v>
      </c>
      <c r="H364" t="s">
        <v>179</v>
      </c>
      <c r="I364">
        <v>3</v>
      </c>
    </row>
    <row r="365" spans="1:9" x14ac:dyDescent="0.25">
      <c r="B365" t="s">
        <v>2</v>
      </c>
      <c r="C365">
        <v>29</v>
      </c>
      <c r="E365" t="s">
        <v>142</v>
      </c>
      <c r="F365">
        <v>2</v>
      </c>
      <c r="H365" t="s">
        <v>294</v>
      </c>
      <c r="I365">
        <v>3</v>
      </c>
    </row>
    <row r="366" spans="1:9" x14ac:dyDescent="0.25">
      <c r="B366" t="s">
        <v>3</v>
      </c>
      <c r="C366">
        <v>26</v>
      </c>
      <c r="E366" t="s">
        <v>51</v>
      </c>
      <c r="F366">
        <v>2</v>
      </c>
      <c r="H366" t="s">
        <v>84</v>
      </c>
      <c r="I366">
        <v>3</v>
      </c>
    </row>
    <row r="367" spans="1:9" x14ac:dyDescent="0.25">
      <c r="B367" t="s">
        <v>4</v>
      </c>
      <c r="C367">
        <v>27</v>
      </c>
      <c r="E367" t="s">
        <v>123</v>
      </c>
      <c r="F367">
        <v>3</v>
      </c>
      <c r="H367" t="s">
        <v>260</v>
      </c>
      <c r="I367">
        <v>2</v>
      </c>
    </row>
    <row r="368" spans="1:9" x14ac:dyDescent="0.25">
      <c r="B368" t="s">
        <v>5</v>
      </c>
      <c r="C368">
        <v>27</v>
      </c>
      <c r="E368" t="s">
        <v>86</v>
      </c>
      <c r="F368">
        <v>1</v>
      </c>
      <c r="H368" t="s">
        <v>92</v>
      </c>
      <c r="I368">
        <v>3</v>
      </c>
    </row>
    <row r="369" spans="1:9" x14ac:dyDescent="0.25">
      <c r="B369" t="s">
        <v>6</v>
      </c>
      <c r="C369">
        <v>22</v>
      </c>
      <c r="E369" t="s">
        <v>451</v>
      </c>
      <c r="F369">
        <v>1</v>
      </c>
      <c r="H369" t="s">
        <v>257</v>
      </c>
      <c r="I369">
        <v>2</v>
      </c>
    </row>
    <row r="370" spans="1:9" x14ac:dyDescent="0.25">
      <c r="B370" t="s">
        <v>7</v>
      </c>
      <c r="C370">
        <v>28</v>
      </c>
      <c r="E370" t="s">
        <v>434</v>
      </c>
      <c r="F370">
        <v>1</v>
      </c>
      <c r="H370" t="s">
        <v>299</v>
      </c>
      <c r="I370">
        <v>4</v>
      </c>
    </row>
    <row r="371" spans="1:9" x14ac:dyDescent="0.25">
      <c r="B371" t="s">
        <v>12</v>
      </c>
      <c r="C371">
        <v>30</v>
      </c>
      <c r="E371" t="s">
        <v>261</v>
      </c>
      <c r="F371">
        <v>3</v>
      </c>
      <c r="H371" t="s">
        <v>98</v>
      </c>
      <c r="I371">
        <v>3</v>
      </c>
    </row>
    <row r="372" spans="1:9" x14ac:dyDescent="0.25">
      <c r="B372" t="s">
        <v>13</v>
      </c>
      <c r="C372">
        <v>30</v>
      </c>
      <c r="E372" t="s">
        <v>403</v>
      </c>
      <c r="F372">
        <v>1</v>
      </c>
      <c r="H372" t="s">
        <v>133</v>
      </c>
      <c r="I372">
        <v>6</v>
      </c>
    </row>
    <row r="373" spans="1:9" x14ac:dyDescent="0.25">
      <c r="B373" t="s">
        <v>14</v>
      </c>
      <c r="C373">
        <v>30</v>
      </c>
      <c r="E373" t="s">
        <v>141</v>
      </c>
      <c r="F373">
        <v>1</v>
      </c>
      <c r="H373" t="s">
        <v>287</v>
      </c>
      <c r="I373">
        <v>2</v>
      </c>
    </row>
    <row r="374" spans="1:9" x14ac:dyDescent="0.25">
      <c r="B374" t="s">
        <v>16</v>
      </c>
      <c r="C374">
        <v>27</v>
      </c>
      <c r="D374" t="s">
        <v>456</v>
      </c>
      <c r="E374" t="s">
        <v>437</v>
      </c>
      <c r="F374">
        <v>2</v>
      </c>
      <c r="H374" t="s">
        <v>200</v>
      </c>
      <c r="I374">
        <v>4</v>
      </c>
    </row>
    <row r="375" spans="1:9" x14ac:dyDescent="0.25">
      <c r="B375" t="s">
        <v>17</v>
      </c>
      <c r="C375">
        <v>30</v>
      </c>
      <c r="E375" t="s">
        <v>199</v>
      </c>
      <c r="F375">
        <v>3</v>
      </c>
      <c r="H375" t="s">
        <v>139</v>
      </c>
      <c r="I375">
        <v>1</v>
      </c>
    </row>
    <row r="376" spans="1:9" x14ac:dyDescent="0.25">
      <c r="B376" t="s">
        <v>18</v>
      </c>
      <c r="C376">
        <v>30</v>
      </c>
      <c r="E376" t="s">
        <v>454</v>
      </c>
      <c r="F376">
        <v>1</v>
      </c>
      <c r="H376" t="s">
        <v>82</v>
      </c>
      <c r="I376">
        <v>5</v>
      </c>
    </row>
    <row r="377" spans="1:9" x14ac:dyDescent="0.25">
      <c r="B377" t="s">
        <v>19</v>
      </c>
      <c r="C377">
        <v>30</v>
      </c>
      <c r="E377" t="s">
        <v>72</v>
      </c>
      <c r="F377">
        <v>2</v>
      </c>
      <c r="H377" t="s">
        <v>253</v>
      </c>
      <c r="I377">
        <v>6</v>
      </c>
    </row>
    <row r="378" spans="1:9" x14ac:dyDescent="0.25">
      <c r="B378" t="s">
        <v>20</v>
      </c>
      <c r="C378">
        <v>30</v>
      </c>
      <c r="E378" t="s">
        <v>172</v>
      </c>
      <c r="F378">
        <v>1</v>
      </c>
      <c r="H378" t="s">
        <v>262</v>
      </c>
      <c r="I378">
        <v>4</v>
      </c>
    </row>
    <row r="379" spans="1:9" x14ac:dyDescent="0.25">
      <c r="B379" t="s">
        <v>21</v>
      </c>
      <c r="C379">
        <v>30</v>
      </c>
      <c r="E379" t="s">
        <v>178</v>
      </c>
      <c r="F379">
        <v>1</v>
      </c>
      <c r="H379" t="s">
        <v>165</v>
      </c>
      <c r="I379">
        <v>2</v>
      </c>
    </row>
    <row r="380" spans="1:9" x14ac:dyDescent="0.25">
      <c r="B380" t="s">
        <v>22</v>
      </c>
      <c r="C380">
        <v>28</v>
      </c>
      <c r="E380" t="s">
        <v>249</v>
      </c>
      <c r="F380">
        <v>2</v>
      </c>
      <c r="H380" t="s">
        <v>85</v>
      </c>
      <c r="I380">
        <v>3</v>
      </c>
    </row>
    <row r="381" spans="1:9" x14ac:dyDescent="0.25">
      <c r="B381" t="s">
        <v>23</v>
      </c>
      <c r="C381">
        <v>28</v>
      </c>
      <c r="E381" t="s">
        <v>413</v>
      </c>
      <c r="F381">
        <v>2</v>
      </c>
      <c r="H381" t="s">
        <v>97</v>
      </c>
      <c r="I381">
        <v>3</v>
      </c>
    </row>
    <row r="382" spans="1:9" x14ac:dyDescent="0.25">
      <c r="B382" t="s">
        <v>24</v>
      </c>
      <c r="C382">
        <v>28</v>
      </c>
      <c r="E382" t="s">
        <v>236</v>
      </c>
      <c r="F382">
        <v>3</v>
      </c>
      <c r="H382" t="s">
        <v>279</v>
      </c>
      <c r="I382">
        <v>4</v>
      </c>
    </row>
    <row r="383" spans="1:9" x14ac:dyDescent="0.25">
      <c r="A383" t="s">
        <v>411</v>
      </c>
      <c r="B383" t="s">
        <v>9</v>
      </c>
      <c r="C383">
        <v>24</v>
      </c>
      <c r="E383" t="s">
        <v>171</v>
      </c>
      <c r="F383">
        <v>2</v>
      </c>
      <c r="H383" t="s">
        <v>111</v>
      </c>
      <c r="I383">
        <v>1</v>
      </c>
    </row>
    <row r="384" spans="1:9" x14ac:dyDescent="0.25">
      <c r="B384" t="s">
        <v>2</v>
      </c>
      <c r="C384">
        <v>29</v>
      </c>
      <c r="E384" t="s">
        <v>128</v>
      </c>
      <c r="F384">
        <v>2</v>
      </c>
      <c r="H384" t="s">
        <v>58</v>
      </c>
      <c r="I384">
        <v>6</v>
      </c>
    </row>
    <row r="385" spans="2:9" x14ac:dyDescent="0.25">
      <c r="B385" t="s">
        <v>3</v>
      </c>
      <c r="C385">
        <v>26</v>
      </c>
      <c r="E385" t="s">
        <v>69</v>
      </c>
      <c r="F385">
        <v>3</v>
      </c>
      <c r="H385" t="s">
        <v>203</v>
      </c>
      <c r="I385">
        <v>3</v>
      </c>
    </row>
    <row r="386" spans="2:9" x14ac:dyDescent="0.25">
      <c r="B386" t="s">
        <v>4</v>
      </c>
      <c r="C386">
        <v>27</v>
      </c>
      <c r="E386" t="s">
        <v>90</v>
      </c>
      <c r="F386">
        <v>3</v>
      </c>
      <c r="H386" t="s">
        <v>152</v>
      </c>
      <c r="I386">
        <v>2</v>
      </c>
    </row>
    <row r="387" spans="2:9" x14ac:dyDescent="0.25">
      <c r="B387" t="s">
        <v>5</v>
      </c>
      <c r="C387">
        <v>27</v>
      </c>
      <c r="E387" t="s">
        <v>140</v>
      </c>
      <c r="F387">
        <v>3</v>
      </c>
      <c r="H387" t="s">
        <v>228</v>
      </c>
      <c r="I387">
        <v>2</v>
      </c>
    </row>
    <row r="388" spans="2:9" x14ac:dyDescent="0.25">
      <c r="B388" t="s">
        <v>6</v>
      </c>
      <c r="C388">
        <v>22</v>
      </c>
      <c r="E388" t="s">
        <v>253</v>
      </c>
      <c r="F388">
        <v>1</v>
      </c>
      <c r="G388" t="s">
        <v>410</v>
      </c>
      <c r="H388" t="s">
        <v>385</v>
      </c>
      <c r="I388">
        <v>1</v>
      </c>
    </row>
    <row r="389" spans="2:9" x14ac:dyDescent="0.25">
      <c r="B389" t="s">
        <v>7</v>
      </c>
      <c r="C389">
        <v>28</v>
      </c>
      <c r="E389" t="s">
        <v>196</v>
      </c>
      <c r="F389">
        <v>3</v>
      </c>
      <c r="H389" t="s">
        <v>100</v>
      </c>
      <c r="I389">
        <v>4</v>
      </c>
    </row>
    <row r="390" spans="2:9" x14ac:dyDescent="0.25">
      <c r="B390" t="s">
        <v>12</v>
      </c>
      <c r="C390">
        <v>30</v>
      </c>
      <c r="D390" t="s">
        <v>460</v>
      </c>
      <c r="E390" t="s">
        <v>81</v>
      </c>
      <c r="F390">
        <v>2</v>
      </c>
      <c r="H390" t="s">
        <v>58</v>
      </c>
      <c r="I390">
        <v>6</v>
      </c>
    </row>
    <row r="391" spans="2:9" x14ac:dyDescent="0.25">
      <c r="B391" t="s">
        <v>13</v>
      </c>
      <c r="C391">
        <v>30</v>
      </c>
      <c r="E391" t="s">
        <v>280</v>
      </c>
      <c r="F391">
        <v>1</v>
      </c>
      <c r="H391" t="s">
        <v>266</v>
      </c>
      <c r="I391">
        <v>2</v>
      </c>
    </row>
    <row r="392" spans="2:9" x14ac:dyDescent="0.25">
      <c r="B392" t="s">
        <v>14</v>
      </c>
      <c r="C392">
        <v>30</v>
      </c>
      <c r="E392" t="s">
        <v>133</v>
      </c>
      <c r="F392">
        <v>2</v>
      </c>
      <c r="H392" t="s">
        <v>168</v>
      </c>
      <c r="I392">
        <v>6</v>
      </c>
    </row>
    <row r="393" spans="2:9" x14ac:dyDescent="0.25">
      <c r="B393" t="s">
        <v>16</v>
      </c>
      <c r="C393">
        <v>27</v>
      </c>
      <c r="E393" t="s">
        <v>104</v>
      </c>
      <c r="F393">
        <v>3</v>
      </c>
      <c r="H393" t="s">
        <v>386</v>
      </c>
      <c r="I393">
        <v>3</v>
      </c>
    </row>
    <row r="394" spans="2:9" x14ac:dyDescent="0.25">
      <c r="B394" t="s">
        <v>17</v>
      </c>
      <c r="C394">
        <v>30</v>
      </c>
      <c r="E394" t="s">
        <v>211</v>
      </c>
      <c r="F394">
        <v>1</v>
      </c>
      <c r="H394" t="s">
        <v>258</v>
      </c>
      <c r="I394">
        <v>2</v>
      </c>
    </row>
    <row r="395" spans="2:9" x14ac:dyDescent="0.25">
      <c r="B395" t="s">
        <v>18</v>
      </c>
      <c r="C395">
        <v>30</v>
      </c>
      <c r="E395" t="s">
        <v>101</v>
      </c>
      <c r="F395">
        <v>3</v>
      </c>
      <c r="H395" t="s">
        <v>294</v>
      </c>
      <c r="I395">
        <v>3</v>
      </c>
    </row>
    <row r="396" spans="2:9" x14ac:dyDescent="0.25">
      <c r="B396" t="s">
        <v>19</v>
      </c>
      <c r="C396">
        <v>30</v>
      </c>
      <c r="E396" t="s">
        <v>203</v>
      </c>
      <c r="F396">
        <v>2</v>
      </c>
      <c r="H396" t="s">
        <v>391</v>
      </c>
      <c r="I396">
        <v>1</v>
      </c>
    </row>
    <row r="397" spans="2:9" x14ac:dyDescent="0.25">
      <c r="B397" t="s">
        <v>20</v>
      </c>
      <c r="C397">
        <v>30</v>
      </c>
      <c r="E397" t="s">
        <v>222</v>
      </c>
      <c r="F397">
        <v>2</v>
      </c>
      <c r="H397" t="s">
        <v>399</v>
      </c>
      <c r="I397">
        <v>2</v>
      </c>
    </row>
    <row r="398" spans="2:9" x14ac:dyDescent="0.25">
      <c r="B398" t="s">
        <v>21</v>
      </c>
      <c r="C398">
        <v>30</v>
      </c>
      <c r="E398" t="s">
        <v>459</v>
      </c>
      <c r="F398">
        <v>1</v>
      </c>
      <c r="H398" t="s">
        <v>78</v>
      </c>
      <c r="I398">
        <v>5</v>
      </c>
    </row>
    <row r="399" spans="2:9" x14ac:dyDescent="0.25">
      <c r="B399" t="s">
        <v>22</v>
      </c>
      <c r="C399">
        <v>28</v>
      </c>
      <c r="E399" t="s">
        <v>183</v>
      </c>
      <c r="F399">
        <v>2</v>
      </c>
      <c r="H399" t="s">
        <v>163</v>
      </c>
      <c r="I399">
        <v>3</v>
      </c>
    </row>
    <row r="400" spans="2:9" x14ac:dyDescent="0.25">
      <c r="B400" t="s">
        <v>23</v>
      </c>
      <c r="C400">
        <v>28</v>
      </c>
      <c r="E400" t="s">
        <v>419</v>
      </c>
      <c r="F400">
        <v>3</v>
      </c>
      <c r="H400" t="s">
        <v>392</v>
      </c>
      <c r="I400">
        <v>2</v>
      </c>
    </row>
    <row r="401" spans="1:9" x14ac:dyDescent="0.25">
      <c r="B401" t="s">
        <v>24</v>
      </c>
      <c r="C401">
        <v>28</v>
      </c>
      <c r="E401" t="s">
        <v>427</v>
      </c>
      <c r="F401">
        <v>2</v>
      </c>
      <c r="H401" t="s">
        <v>224</v>
      </c>
      <c r="I401">
        <v>6</v>
      </c>
    </row>
    <row r="402" spans="1:9" x14ac:dyDescent="0.25">
      <c r="A402" t="s">
        <v>441</v>
      </c>
      <c r="B402" t="s">
        <v>9</v>
      </c>
      <c r="C402">
        <v>24</v>
      </c>
      <c r="E402" t="s">
        <v>79</v>
      </c>
      <c r="F402">
        <v>2</v>
      </c>
      <c r="H402" t="s">
        <v>293</v>
      </c>
      <c r="I402">
        <v>2</v>
      </c>
    </row>
    <row r="403" spans="1:9" x14ac:dyDescent="0.25">
      <c r="B403" t="s">
        <v>1</v>
      </c>
      <c r="C403">
        <v>23</v>
      </c>
      <c r="E403" t="s">
        <v>419</v>
      </c>
      <c r="F403">
        <v>3</v>
      </c>
      <c r="H403" t="s">
        <v>389</v>
      </c>
      <c r="I403">
        <v>3</v>
      </c>
    </row>
    <row r="404" spans="1:9" x14ac:dyDescent="0.25">
      <c r="B404" t="s">
        <v>31</v>
      </c>
      <c r="C404">
        <v>19</v>
      </c>
      <c r="E404" t="s">
        <v>198</v>
      </c>
      <c r="F404">
        <v>2</v>
      </c>
      <c r="H404" t="s">
        <v>96</v>
      </c>
      <c r="I404">
        <v>5</v>
      </c>
    </row>
    <row r="405" spans="1:9" x14ac:dyDescent="0.25">
      <c r="B405" t="s">
        <v>2</v>
      </c>
      <c r="C405">
        <v>29</v>
      </c>
      <c r="E405" t="s">
        <v>200</v>
      </c>
      <c r="F405">
        <v>1</v>
      </c>
      <c r="H405" t="s">
        <v>272</v>
      </c>
      <c r="I405">
        <v>5</v>
      </c>
    </row>
    <row r="406" spans="1:9" x14ac:dyDescent="0.25">
      <c r="B406" t="s">
        <v>3</v>
      </c>
      <c r="C406">
        <v>26</v>
      </c>
      <c r="E406" t="s">
        <v>199</v>
      </c>
      <c r="F406">
        <v>3</v>
      </c>
      <c r="H406" t="s">
        <v>133</v>
      </c>
      <c r="I406">
        <v>6</v>
      </c>
    </row>
    <row r="407" spans="1:9" x14ac:dyDescent="0.25">
      <c r="B407" t="s">
        <v>4</v>
      </c>
      <c r="C407">
        <v>27</v>
      </c>
      <c r="E407" t="s">
        <v>439</v>
      </c>
      <c r="F407">
        <v>2</v>
      </c>
      <c r="H407" t="s">
        <v>121</v>
      </c>
      <c r="I407">
        <v>6</v>
      </c>
    </row>
    <row r="408" spans="1:9" x14ac:dyDescent="0.25">
      <c r="B408" t="s">
        <v>5</v>
      </c>
      <c r="C408">
        <v>27</v>
      </c>
      <c r="E408" t="s">
        <v>189</v>
      </c>
      <c r="F408">
        <v>2</v>
      </c>
      <c r="H408" t="s">
        <v>84</v>
      </c>
      <c r="I408">
        <v>3</v>
      </c>
    </row>
    <row r="409" spans="1:9" x14ac:dyDescent="0.25">
      <c r="B409" t="s">
        <v>6</v>
      </c>
      <c r="C409">
        <v>22</v>
      </c>
      <c r="E409" t="s">
        <v>148</v>
      </c>
      <c r="F409">
        <v>2</v>
      </c>
      <c r="H409" t="s">
        <v>82</v>
      </c>
      <c r="I409">
        <v>5</v>
      </c>
    </row>
    <row r="410" spans="1:9" x14ac:dyDescent="0.25">
      <c r="B410" t="s">
        <v>7</v>
      </c>
      <c r="C410">
        <v>28</v>
      </c>
      <c r="E410" t="s">
        <v>244</v>
      </c>
      <c r="F410">
        <v>1</v>
      </c>
      <c r="H410" t="s">
        <v>109</v>
      </c>
      <c r="I410">
        <v>4</v>
      </c>
    </row>
    <row r="411" spans="1:9" x14ac:dyDescent="0.25">
      <c r="B411" t="s">
        <v>8</v>
      </c>
      <c r="C411">
        <v>20</v>
      </c>
      <c r="E411" t="s">
        <v>51</v>
      </c>
      <c r="F411">
        <v>2</v>
      </c>
      <c r="G411" t="s">
        <v>411</v>
      </c>
      <c r="H411" t="s">
        <v>101</v>
      </c>
      <c r="I411">
        <v>3</v>
      </c>
    </row>
    <row r="412" spans="1:9" x14ac:dyDescent="0.25">
      <c r="B412" t="s">
        <v>32</v>
      </c>
      <c r="C412">
        <v>28</v>
      </c>
      <c r="E412" t="s">
        <v>412</v>
      </c>
      <c r="F412">
        <v>1</v>
      </c>
      <c r="H412" t="s">
        <v>54</v>
      </c>
      <c r="I412">
        <v>5</v>
      </c>
    </row>
    <row r="413" spans="1:9" x14ac:dyDescent="0.25">
      <c r="B413" t="s">
        <v>10</v>
      </c>
      <c r="C413">
        <v>28</v>
      </c>
      <c r="E413" t="s">
        <v>386</v>
      </c>
      <c r="F413">
        <v>1</v>
      </c>
      <c r="H413" t="s">
        <v>89</v>
      </c>
      <c r="I413">
        <v>4</v>
      </c>
    </row>
    <row r="414" spans="1:9" x14ac:dyDescent="0.25">
      <c r="B414" t="s">
        <v>12</v>
      </c>
      <c r="C414">
        <v>30</v>
      </c>
      <c r="E414" t="s">
        <v>234</v>
      </c>
      <c r="F414">
        <v>1</v>
      </c>
      <c r="H414" t="s">
        <v>129</v>
      </c>
      <c r="I414">
        <v>7</v>
      </c>
    </row>
    <row r="415" spans="1:9" x14ac:dyDescent="0.25">
      <c r="B415" t="s">
        <v>13</v>
      </c>
      <c r="C415">
        <v>30</v>
      </c>
      <c r="E415" t="s">
        <v>264</v>
      </c>
      <c r="F415">
        <v>3</v>
      </c>
      <c r="H415" t="s">
        <v>404</v>
      </c>
      <c r="I415">
        <v>4</v>
      </c>
    </row>
    <row r="416" spans="1:9" x14ac:dyDescent="0.25">
      <c r="B416" t="s">
        <v>14</v>
      </c>
      <c r="C416">
        <v>30</v>
      </c>
      <c r="H416" t="s">
        <v>399</v>
      </c>
      <c r="I416">
        <v>2</v>
      </c>
    </row>
    <row r="417" spans="1:9" x14ac:dyDescent="0.25">
      <c r="B417" t="s">
        <v>16</v>
      </c>
      <c r="C417">
        <v>27</v>
      </c>
      <c r="H417" t="s">
        <v>96</v>
      </c>
      <c r="I417">
        <v>5</v>
      </c>
    </row>
    <row r="418" spans="1:9" x14ac:dyDescent="0.25">
      <c r="B418" t="s">
        <v>17</v>
      </c>
      <c r="C418">
        <v>30</v>
      </c>
      <c r="H418" t="s">
        <v>116</v>
      </c>
      <c r="I418">
        <v>2</v>
      </c>
    </row>
    <row r="419" spans="1:9" x14ac:dyDescent="0.25">
      <c r="B419" t="s">
        <v>18</v>
      </c>
      <c r="C419">
        <v>30</v>
      </c>
      <c r="H419" t="s">
        <v>99</v>
      </c>
      <c r="I419">
        <v>5</v>
      </c>
    </row>
    <row r="420" spans="1:9" x14ac:dyDescent="0.25">
      <c r="B420" t="s">
        <v>19</v>
      </c>
      <c r="C420">
        <v>30</v>
      </c>
      <c r="H420" t="s">
        <v>388</v>
      </c>
      <c r="I420">
        <v>5</v>
      </c>
    </row>
    <row r="421" spans="1:9" x14ac:dyDescent="0.25">
      <c r="B421" t="s">
        <v>20</v>
      </c>
      <c r="C421">
        <v>30</v>
      </c>
      <c r="H421" t="s">
        <v>256</v>
      </c>
      <c r="I421">
        <v>2</v>
      </c>
    </row>
    <row r="422" spans="1:9" x14ac:dyDescent="0.25">
      <c r="B422" t="s">
        <v>21</v>
      </c>
      <c r="C422">
        <v>30</v>
      </c>
      <c r="H422" t="s">
        <v>124</v>
      </c>
      <c r="I422">
        <v>7</v>
      </c>
    </row>
    <row r="423" spans="1:9" x14ac:dyDescent="0.25">
      <c r="B423" t="s">
        <v>22</v>
      </c>
      <c r="C423">
        <v>28</v>
      </c>
      <c r="H423" t="s">
        <v>394</v>
      </c>
      <c r="I423">
        <v>2</v>
      </c>
    </row>
    <row r="424" spans="1:9" x14ac:dyDescent="0.25">
      <c r="B424" t="s">
        <v>23</v>
      </c>
      <c r="C424">
        <v>28</v>
      </c>
      <c r="H424" t="s">
        <v>224</v>
      </c>
      <c r="I424">
        <v>6</v>
      </c>
    </row>
    <row r="425" spans="1:9" x14ac:dyDescent="0.25">
      <c r="B425" t="s">
        <v>24</v>
      </c>
      <c r="C425">
        <v>28</v>
      </c>
      <c r="H425" t="s">
        <v>280</v>
      </c>
      <c r="I425">
        <v>5</v>
      </c>
    </row>
    <row r="426" spans="1:9" x14ac:dyDescent="0.25">
      <c r="A426" t="s">
        <v>442</v>
      </c>
      <c r="B426" t="s">
        <v>9</v>
      </c>
      <c r="C426">
        <v>24</v>
      </c>
      <c r="H426" t="s">
        <v>58</v>
      </c>
      <c r="I426">
        <v>6</v>
      </c>
    </row>
    <row r="427" spans="1:9" x14ac:dyDescent="0.25">
      <c r="B427" t="s">
        <v>1</v>
      </c>
      <c r="C427">
        <v>23</v>
      </c>
      <c r="H427" t="s">
        <v>102</v>
      </c>
      <c r="I427">
        <v>4</v>
      </c>
    </row>
    <row r="428" spans="1:9" x14ac:dyDescent="0.25">
      <c r="B428" t="s">
        <v>31</v>
      </c>
      <c r="C428">
        <v>19</v>
      </c>
      <c r="H428" t="s">
        <v>211</v>
      </c>
      <c r="I428">
        <v>3</v>
      </c>
    </row>
    <row r="429" spans="1:9" x14ac:dyDescent="0.25">
      <c r="B429" t="s">
        <v>2</v>
      </c>
      <c r="C429">
        <v>29</v>
      </c>
      <c r="H429" t="s">
        <v>136</v>
      </c>
      <c r="I429">
        <v>4</v>
      </c>
    </row>
    <row r="430" spans="1:9" x14ac:dyDescent="0.25">
      <c r="B430" t="s">
        <v>3</v>
      </c>
      <c r="C430">
        <v>26</v>
      </c>
      <c r="H430" t="s">
        <v>253</v>
      </c>
      <c r="I430">
        <v>6</v>
      </c>
    </row>
    <row r="431" spans="1:9" x14ac:dyDescent="0.25">
      <c r="B431" t="s">
        <v>4</v>
      </c>
      <c r="C431">
        <v>27</v>
      </c>
      <c r="H431" t="s">
        <v>264</v>
      </c>
      <c r="I431">
        <v>5</v>
      </c>
    </row>
    <row r="432" spans="1:9" x14ac:dyDescent="0.25">
      <c r="B432" t="s">
        <v>5</v>
      </c>
      <c r="C432">
        <v>27</v>
      </c>
      <c r="H432" t="s">
        <v>217</v>
      </c>
      <c r="I432">
        <v>2</v>
      </c>
    </row>
    <row r="433" spans="2:9" x14ac:dyDescent="0.25">
      <c r="B433" t="s">
        <v>6</v>
      </c>
      <c r="C433">
        <v>22</v>
      </c>
      <c r="H433" t="s">
        <v>293</v>
      </c>
      <c r="I433">
        <v>2</v>
      </c>
    </row>
    <row r="434" spans="2:9" x14ac:dyDescent="0.25">
      <c r="B434" t="s">
        <v>7</v>
      </c>
      <c r="C434">
        <v>28</v>
      </c>
      <c r="G434" t="s">
        <v>441</v>
      </c>
      <c r="H434" t="s">
        <v>54</v>
      </c>
      <c r="I434">
        <v>5</v>
      </c>
    </row>
    <row r="435" spans="2:9" x14ac:dyDescent="0.25">
      <c r="B435" t="s">
        <v>8</v>
      </c>
      <c r="C435">
        <v>20</v>
      </c>
      <c r="H435" t="s">
        <v>382</v>
      </c>
      <c r="I435">
        <v>1</v>
      </c>
    </row>
    <row r="436" spans="2:9" x14ac:dyDescent="0.25">
      <c r="B436" t="s">
        <v>32</v>
      </c>
      <c r="C436">
        <v>28</v>
      </c>
      <c r="H436" t="s">
        <v>124</v>
      </c>
      <c r="I436">
        <v>7</v>
      </c>
    </row>
    <row r="437" spans="2:9" x14ac:dyDescent="0.25">
      <c r="B437" t="s">
        <v>10</v>
      </c>
      <c r="C437">
        <v>28</v>
      </c>
      <c r="H437" t="s">
        <v>177</v>
      </c>
      <c r="I437">
        <v>5</v>
      </c>
    </row>
    <row r="438" spans="2:9" x14ac:dyDescent="0.25">
      <c r="B438" t="s">
        <v>12</v>
      </c>
      <c r="C438">
        <v>30</v>
      </c>
      <c r="H438" t="s">
        <v>406</v>
      </c>
      <c r="I438">
        <v>1</v>
      </c>
    </row>
    <row r="439" spans="2:9" x14ac:dyDescent="0.25">
      <c r="B439" t="s">
        <v>13</v>
      </c>
      <c r="C439">
        <v>30</v>
      </c>
      <c r="H439" t="s">
        <v>169</v>
      </c>
      <c r="I439">
        <v>6</v>
      </c>
    </row>
    <row r="440" spans="2:9" x14ac:dyDescent="0.25">
      <c r="B440" t="s">
        <v>14</v>
      </c>
      <c r="C440">
        <v>30</v>
      </c>
      <c r="H440" t="s">
        <v>46</v>
      </c>
      <c r="I440">
        <v>5</v>
      </c>
    </row>
    <row r="441" spans="2:9" x14ac:dyDescent="0.25">
      <c r="B441" t="s">
        <v>16</v>
      </c>
      <c r="C441">
        <v>27</v>
      </c>
      <c r="H441" t="s">
        <v>419</v>
      </c>
      <c r="I441">
        <v>2</v>
      </c>
    </row>
    <row r="442" spans="2:9" x14ac:dyDescent="0.25">
      <c r="B442" t="s">
        <v>17</v>
      </c>
      <c r="C442">
        <v>30</v>
      </c>
      <c r="H442" t="s">
        <v>123</v>
      </c>
      <c r="I442">
        <v>4</v>
      </c>
    </row>
    <row r="443" spans="2:9" x14ac:dyDescent="0.25">
      <c r="B443" t="s">
        <v>18</v>
      </c>
      <c r="C443">
        <v>30</v>
      </c>
      <c r="H443" t="s">
        <v>386</v>
      </c>
      <c r="I443">
        <v>3</v>
      </c>
    </row>
    <row r="444" spans="2:9" x14ac:dyDescent="0.25">
      <c r="B444" t="s">
        <v>19</v>
      </c>
      <c r="C444">
        <v>30</v>
      </c>
      <c r="H444" t="s">
        <v>239</v>
      </c>
      <c r="I444">
        <v>6</v>
      </c>
    </row>
    <row r="445" spans="2:9" x14ac:dyDescent="0.25">
      <c r="B445" t="s">
        <v>20</v>
      </c>
      <c r="C445">
        <v>30</v>
      </c>
      <c r="H445" t="s">
        <v>232</v>
      </c>
      <c r="I445">
        <v>3</v>
      </c>
    </row>
    <row r="446" spans="2:9" x14ac:dyDescent="0.25">
      <c r="B446" t="s">
        <v>21</v>
      </c>
      <c r="C446">
        <v>30</v>
      </c>
      <c r="H446" t="s">
        <v>105</v>
      </c>
      <c r="I446">
        <v>4</v>
      </c>
    </row>
    <row r="447" spans="2:9" x14ac:dyDescent="0.25">
      <c r="B447" t="s">
        <v>22</v>
      </c>
      <c r="C447">
        <v>28</v>
      </c>
      <c r="H447" t="s">
        <v>420</v>
      </c>
      <c r="I447">
        <v>1</v>
      </c>
    </row>
    <row r="448" spans="2:9" x14ac:dyDescent="0.25">
      <c r="B448" t="s">
        <v>23</v>
      </c>
      <c r="C448">
        <v>28</v>
      </c>
      <c r="H448" t="s">
        <v>108</v>
      </c>
      <c r="I448">
        <v>1</v>
      </c>
    </row>
    <row r="449" spans="1:9" x14ac:dyDescent="0.25">
      <c r="B449" t="s">
        <v>24</v>
      </c>
      <c r="C449">
        <v>28</v>
      </c>
      <c r="H449" t="s">
        <v>268</v>
      </c>
      <c r="I449">
        <v>4</v>
      </c>
    </row>
    <row r="450" spans="1:9" x14ac:dyDescent="0.25">
      <c r="A450" t="s">
        <v>443</v>
      </c>
      <c r="B450" t="s">
        <v>9</v>
      </c>
      <c r="C450">
        <v>24</v>
      </c>
      <c r="H450" t="s">
        <v>404</v>
      </c>
      <c r="I450">
        <v>4</v>
      </c>
    </row>
    <row r="451" spans="1:9" x14ac:dyDescent="0.25">
      <c r="B451" t="s">
        <v>1</v>
      </c>
      <c r="C451">
        <v>23</v>
      </c>
      <c r="H451" t="s">
        <v>218</v>
      </c>
      <c r="I451">
        <v>4</v>
      </c>
    </row>
    <row r="452" spans="1:9" x14ac:dyDescent="0.25">
      <c r="B452" t="s">
        <v>31</v>
      </c>
      <c r="C452">
        <v>19</v>
      </c>
      <c r="H452" t="s">
        <v>83</v>
      </c>
      <c r="I452">
        <v>2</v>
      </c>
    </row>
    <row r="453" spans="1:9" x14ac:dyDescent="0.25">
      <c r="B453" t="s">
        <v>2</v>
      </c>
      <c r="C453">
        <v>29</v>
      </c>
      <c r="H453" t="s">
        <v>178</v>
      </c>
      <c r="I453">
        <v>5</v>
      </c>
    </row>
    <row r="454" spans="1:9" x14ac:dyDescent="0.25">
      <c r="B454" t="s">
        <v>3</v>
      </c>
      <c r="C454">
        <v>26</v>
      </c>
      <c r="H454" t="s">
        <v>69</v>
      </c>
      <c r="I454">
        <v>3</v>
      </c>
    </row>
    <row r="455" spans="1:9" x14ac:dyDescent="0.25">
      <c r="B455" t="s">
        <v>4</v>
      </c>
      <c r="C455">
        <v>27</v>
      </c>
      <c r="H455" t="s">
        <v>247</v>
      </c>
      <c r="I455">
        <v>4</v>
      </c>
    </row>
    <row r="456" spans="1:9" x14ac:dyDescent="0.25">
      <c r="B456" t="s">
        <v>5</v>
      </c>
      <c r="C456">
        <v>27</v>
      </c>
      <c r="H456" t="s">
        <v>30</v>
      </c>
      <c r="I456">
        <v>3</v>
      </c>
    </row>
    <row r="457" spans="1:9" x14ac:dyDescent="0.25">
      <c r="B457" t="s">
        <v>6</v>
      </c>
      <c r="C457">
        <v>22</v>
      </c>
      <c r="H457" t="s">
        <v>216</v>
      </c>
      <c r="I457">
        <v>5</v>
      </c>
    </row>
    <row r="458" spans="1:9" x14ac:dyDescent="0.25">
      <c r="B458" t="s">
        <v>7</v>
      </c>
      <c r="C458">
        <v>28</v>
      </c>
      <c r="G458" t="s">
        <v>442</v>
      </c>
      <c r="H458" t="s">
        <v>247</v>
      </c>
      <c r="I458">
        <v>4</v>
      </c>
    </row>
    <row r="459" spans="1:9" x14ac:dyDescent="0.25">
      <c r="B459" t="s">
        <v>8</v>
      </c>
      <c r="C459">
        <v>20</v>
      </c>
      <c r="H459" t="s">
        <v>392</v>
      </c>
      <c r="I459">
        <v>2</v>
      </c>
    </row>
    <row r="460" spans="1:9" x14ac:dyDescent="0.25">
      <c r="B460" t="s">
        <v>32</v>
      </c>
      <c r="C460">
        <v>28</v>
      </c>
      <c r="H460" t="s">
        <v>79</v>
      </c>
      <c r="I460">
        <v>2</v>
      </c>
    </row>
    <row r="461" spans="1:9" x14ac:dyDescent="0.25">
      <c r="B461" t="s">
        <v>10</v>
      </c>
      <c r="C461">
        <v>28</v>
      </c>
      <c r="H461" t="s">
        <v>417</v>
      </c>
      <c r="I461">
        <v>2</v>
      </c>
    </row>
    <row r="462" spans="1:9" x14ac:dyDescent="0.25">
      <c r="B462" t="s">
        <v>12</v>
      </c>
      <c r="C462">
        <v>30</v>
      </c>
      <c r="H462" t="s">
        <v>428</v>
      </c>
      <c r="I462">
        <v>4</v>
      </c>
    </row>
    <row r="463" spans="1:9" x14ac:dyDescent="0.25">
      <c r="B463" t="s">
        <v>13</v>
      </c>
      <c r="C463">
        <v>30</v>
      </c>
      <c r="H463" t="s">
        <v>389</v>
      </c>
      <c r="I463">
        <v>3</v>
      </c>
    </row>
    <row r="464" spans="1:9" x14ac:dyDescent="0.25">
      <c r="B464" t="s">
        <v>14</v>
      </c>
      <c r="C464">
        <v>30</v>
      </c>
      <c r="H464" t="s">
        <v>222</v>
      </c>
      <c r="I464">
        <v>2</v>
      </c>
    </row>
    <row r="465" spans="1:9" x14ac:dyDescent="0.25">
      <c r="B465" t="s">
        <v>16</v>
      </c>
      <c r="C465">
        <v>27</v>
      </c>
      <c r="H465" t="s">
        <v>298</v>
      </c>
      <c r="I465">
        <v>4</v>
      </c>
    </row>
    <row r="466" spans="1:9" x14ac:dyDescent="0.25">
      <c r="B466" t="s">
        <v>17</v>
      </c>
      <c r="C466">
        <v>30</v>
      </c>
      <c r="H466" t="s">
        <v>289</v>
      </c>
      <c r="I466">
        <v>6</v>
      </c>
    </row>
    <row r="467" spans="1:9" x14ac:dyDescent="0.25">
      <c r="B467" t="s">
        <v>18</v>
      </c>
      <c r="C467">
        <v>30</v>
      </c>
      <c r="H467" t="s">
        <v>252</v>
      </c>
      <c r="I467">
        <v>4</v>
      </c>
    </row>
    <row r="468" spans="1:9" x14ac:dyDescent="0.25">
      <c r="B468" t="s">
        <v>19</v>
      </c>
      <c r="C468">
        <v>30</v>
      </c>
      <c r="H468" t="s">
        <v>71</v>
      </c>
      <c r="I468">
        <v>4</v>
      </c>
    </row>
    <row r="469" spans="1:9" x14ac:dyDescent="0.25">
      <c r="B469" t="s">
        <v>20</v>
      </c>
      <c r="C469">
        <v>30</v>
      </c>
      <c r="H469" t="s">
        <v>216</v>
      </c>
      <c r="I469">
        <v>5</v>
      </c>
    </row>
    <row r="470" spans="1:9" x14ac:dyDescent="0.25">
      <c r="B470" t="s">
        <v>21</v>
      </c>
      <c r="C470">
        <v>30</v>
      </c>
      <c r="H470" t="s">
        <v>102</v>
      </c>
      <c r="I470">
        <v>4</v>
      </c>
    </row>
    <row r="471" spans="1:9" x14ac:dyDescent="0.25">
      <c r="B471" t="s">
        <v>22</v>
      </c>
      <c r="C471">
        <v>28</v>
      </c>
      <c r="H471" t="s">
        <v>161</v>
      </c>
      <c r="I471">
        <v>3</v>
      </c>
    </row>
    <row r="472" spans="1:9" x14ac:dyDescent="0.25">
      <c r="B472" t="s">
        <v>23</v>
      </c>
      <c r="C472">
        <v>28</v>
      </c>
      <c r="H472" t="s">
        <v>121</v>
      </c>
      <c r="I472">
        <v>6</v>
      </c>
    </row>
    <row r="473" spans="1:9" x14ac:dyDescent="0.25">
      <c r="B473" t="s">
        <v>24</v>
      </c>
      <c r="C473">
        <v>28</v>
      </c>
      <c r="H473" t="s">
        <v>383</v>
      </c>
      <c r="I473">
        <v>2</v>
      </c>
    </row>
    <row r="474" spans="1:9" x14ac:dyDescent="0.25">
      <c r="A474" t="s">
        <v>444</v>
      </c>
      <c r="B474" t="s">
        <v>9</v>
      </c>
      <c r="C474">
        <v>24</v>
      </c>
      <c r="H474" t="s">
        <v>281</v>
      </c>
      <c r="I474">
        <v>1</v>
      </c>
    </row>
    <row r="475" spans="1:9" x14ac:dyDescent="0.25">
      <c r="B475" t="s">
        <v>1</v>
      </c>
      <c r="C475">
        <v>23</v>
      </c>
      <c r="H475" t="s">
        <v>67</v>
      </c>
      <c r="I475">
        <v>4</v>
      </c>
    </row>
    <row r="476" spans="1:9" x14ac:dyDescent="0.25">
      <c r="B476" t="s">
        <v>31</v>
      </c>
      <c r="C476">
        <v>19</v>
      </c>
      <c r="H476" t="s">
        <v>136</v>
      </c>
      <c r="I476">
        <v>4</v>
      </c>
    </row>
    <row r="477" spans="1:9" x14ac:dyDescent="0.25">
      <c r="B477" t="s">
        <v>2</v>
      </c>
      <c r="C477">
        <v>29</v>
      </c>
      <c r="H477" t="s">
        <v>286</v>
      </c>
      <c r="I477">
        <v>5</v>
      </c>
    </row>
    <row r="478" spans="1:9" x14ac:dyDescent="0.25">
      <c r="B478" t="s">
        <v>3</v>
      </c>
      <c r="C478">
        <v>26</v>
      </c>
      <c r="H478" t="s">
        <v>288</v>
      </c>
      <c r="I478">
        <v>3</v>
      </c>
    </row>
    <row r="479" spans="1:9" x14ac:dyDescent="0.25">
      <c r="B479" t="s">
        <v>4</v>
      </c>
      <c r="C479">
        <v>27</v>
      </c>
      <c r="H479" t="s">
        <v>205</v>
      </c>
      <c r="I479">
        <v>5</v>
      </c>
    </row>
    <row r="480" spans="1:9" x14ac:dyDescent="0.25">
      <c r="B480" t="s">
        <v>5</v>
      </c>
      <c r="C480">
        <v>27</v>
      </c>
      <c r="H480" t="s">
        <v>147</v>
      </c>
      <c r="I480">
        <v>3</v>
      </c>
    </row>
    <row r="481" spans="2:9" x14ac:dyDescent="0.25">
      <c r="B481" t="s">
        <v>6</v>
      </c>
      <c r="C481">
        <v>22</v>
      </c>
      <c r="H481" t="s">
        <v>77</v>
      </c>
      <c r="I481">
        <v>3</v>
      </c>
    </row>
    <row r="482" spans="2:9" x14ac:dyDescent="0.25">
      <c r="B482" t="s">
        <v>7</v>
      </c>
      <c r="C482">
        <v>28</v>
      </c>
      <c r="G482" t="s">
        <v>443</v>
      </c>
      <c r="H482" t="s">
        <v>214</v>
      </c>
      <c r="I482">
        <v>5</v>
      </c>
    </row>
    <row r="483" spans="2:9" x14ac:dyDescent="0.25">
      <c r="B483" t="s">
        <v>8</v>
      </c>
      <c r="C483">
        <v>20</v>
      </c>
      <c r="H483" t="s">
        <v>51</v>
      </c>
      <c r="I483">
        <v>6</v>
      </c>
    </row>
    <row r="484" spans="2:9" x14ac:dyDescent="0.25">
      <c r="B484" t="s">
        <v>32</v>
      </c>
      <c r="C484">
        <v>28</v>
      </c>
      <c r="H484" t="s">
        <v>169</v>
      </c>
      <c r="I484">
        <v>6</v>
      </c>
    </row>
    <row r="485" spans="2:9" x14ac:dyDescent="0.25">
      <c r="B485" t="s">
        <v>10</v>
      </c>
      <c r="C485">
        <v>28</v>
      </c>
      <c r="H485" t="s">
        <v>67</v>
      </c>
      <c r="I485">
        <v>4</v>
      </c>
    </row>
    <row r="486" spans="2:9" x14ac:dyDescent="0.25">
      <c r="B486" t="s">
        <v>12</v>
      </c>
      <c r="C486">
        <v>30</v>
      </c>
      <c r="H486" t="s">
        <v>60</v>
      </c>
      <c r="I486">
        <v>3</v>
      </c>
    </row>
    <row r="487" spans="2:9" x14ac:dyDescent="0.25">
      <c r="B487" t="s">
        <v>13</v>
      </c>
      <c r="C487">
        <v>30</v>
      </c>
      <c r="H487" t="s">
        <v>85</v>
      </c>
      <c r="I487">
        <v>3</v>
      </c>
    </row>
    <row r="488" spans="2:9" x14ac:dyDescent="0.25">
      <c r="B488" t="s">
        <v>14</v>
      </c>
      <c r="C488">
        <v>30</v>
      </c>
      <c r="H488" t="s">
        <v>289</v>
      </c>
      <c r="I488">
        <v>6</v>
      </c>
    </row>
    <row r="489" spans="2:9" x14ac:dyDescent="0.25">
      <c r="B489" t="s">
        <v>16</v>
      </c>
      <c r="C489">
        <v>27</v>
      </c>
      <c r="H489" t="s">
        <v>185</v>
      </c>
      <c r="I489">
        <v>3</v>
      </c>
    </row>
    <row r="490" spans="2:9" x14ac:dyDescent="0.25">
      <c r="B490" t="s">
        <v>17</v>
      </c>
      <c r="C490">
        <v>30</v>
      </c>
      <c r="H490" t="s">
        <v>174</v>
      </c>
      <c r="I490">
        <v>2</v>
      </c>
    </row>
    <row r="491" spans="2:9" x14ac:dyDescent="0.25">
      <c r="B491" t="s">
        <v>18</v>
      </c>
      <c r="C491">
        <v>30</v>
      </c>
      <c r="H491" t="s">
        <v>404</v>
      </c>
      <c r="I491">
        <v>4</v>
      </c>
    </row>
    <row r="492" spans="2:9" x14ac:dyDescent="0.25">
      <c r="B492" t="s">
        <v>19</v>
      </c>
      <c r="C492">
        <v>30</v>
      </c>
      <c r="H492" t="s">
        <v>246</v>
      </c>
      <c r="I492">
        <v>5</v>
      </c>
    </row>
    <row r="493" spans="2:9" x14ac:dyDescent="0.25">
      <c r="B493" t="s">
        <v>20</v>
      </c>
      <c r="C493">
        <v>30</v>
      </c>
      <c r="H493" t="s">
        <v>127</v>
      </c>
      <c r="I493">
        <v>5</v>
      </c>
    </row>
    <row r="494" spans="2:9" x14ac:dyDescent="0.25">
      <c r="B494" t="s">
        <v>21</v>
      </c>
      <c r="C494">
        <v>30</v>
      </c>
      <c r="H494" t="s">
        <v>212</v>
      </c>
      <c r="I494">
        <v>2</v>
      </c>
    </row>
    <row r="495" spans="2:9" x14ac:dyDescent="0.25">
      <c r="B495" t="s">
        <v>22</v>
      </c>
      <c r="C495">
        <v>28</v>
      </c>
      <c r="H495" t="s">
        <v>273</v>
      </c>
      <c r="I495">
        <v>3</v>
      </c>
    </row>
    <row r="496" spans="2:9" x14ac:dyDescent="0.25">
      <c r="B496" t="s">
        <v>23</v>
      </c>
      <c r="C496">
        <v>28</v>
      </c>
      <c r="H496" t="s">
        <v>208</v>
      </c>
      <c r="I496">
        <v>4</v>
      </c>
    </row>
    <row r="497" spans="1:9" x14ac:dyDescent="0.25">
      <c r="B497" t="s">
        <v>24</v>
      </c>
      <c r="C497">
        <v>28</v>
      </c>
      <c r="H497" t="s">
        <v>94</v>
      </c>
      <c r="I497">
        <v>5</v>
      </c>
    </row>
    <row r="498" spans="1:9" x14ac:dyDescent="0.25">
      <c r="A498" t="s">
        <v>445</v>
      </c>
      <c r="B498" t="s">
        <v>9</v>
      </c>
      <c r="C498">
        <v>24</v>
      </c>
      <c r="H498" t="s">
        <v>73</v>
      </c>
      <c r="I498">
        <v>4</v>
      </c>
    </row>
    <row r="499" spans="1:9" x14ac:dyDescent="0.25">
      <c r="B499" t="s">
        <v>1</v>
      </c>
      <c r="C499">
        <v>23</v>
      </c>
      <c r="H499" t="s">
        <v>50</v>
      </c>
      <c r="I499">
        <v>2</v>
      </c>
    </row>
    <row r="500" spans="1:9" x14ac:dyDescent="0.25">
      <c r="B500" t="s">
        <v>31</v>
      </c>
      <c r="C500">
        <v>19</v>
      </c>
      <c r="H500" t="s">
        <v>178</v>
      </c>
      <c r="I500">
        <v>5</v>
      </c>
    </row>
    <row r="501" spans="1:9" x14ac:dyDescent="0.25">
      <c r="B501" t="s">
        <v>2</v>
      </c>
      <c r="C501">
        <v>29</v>
      </c>
      <c r="H501" t="s">
        <v>149</v>
      </c>
      <c r="I501">
        <v>3</v>
      </c>
    </row>
    <row r="502" spans="1:9" x14ac:dyDescent="0.25">
      <c r="B502" t="s">
        <v>3</v>
      </c>
      <c r="C502">
        <v>26</v>
      </c>
      <c r="H502" t="s">
        <v>161</v>
      </c>
      <c r="I502">
        <v>3</v>
      </c>
    </row>
    <row r="503" spans="1:9" x14ac:dyDescent="0.25">
      <c r="B503" t="s">
        <v>4</v>
      </c>
      <c r="C503">
        <v>27</v>
      </c>
      <c r="H503" t="s">
        <v>407</v>
      </c>
      <c r="I503">
        <v>5</v>
      </c>
    </row>
    <row r="504" spans="1:9" x14ac:dyDescent="0.25">
      <c r="B504" t="s">
        <v>5</v>
      </c>
      <c r="C504">
        <v>27</v>
      </c>
      <c r="H504" t="s">
        <v>435</v>
      </c>
      <c r="I504">
        <v>1</v>
      </c>
    </row>
    <row r="505" spans="1:9" x14ac:dyDescent="0.25">
      <c r="B505" t="s">
        <v>6</v>
      </c>
      <c r="C505">
        <v>22</v>
      </c>
      <c r="H505" t="s">
        <v>123</v>
      </c>
      <c r="I505">
        <v>4</v>
      </c>
    </row>
    <row r="506" spans="1:9" x14ac:dyDescent="0.25">
      <c r="B506" t="s">
        <v>7</v>
      </c>
      <c r="C506">
        <v>28</v>
      </c>
      <c r="G506" t="s">
        <v>444</v>
      </c>
      <c r="H506" t="s">
        <v>112</v>
      </c>
      <c r="I506">
        <v>1</v>
      </c>
    </row>
    <row r="507" spans="1:9" x14ac:dyDescent="0.25">
      <c r="B507" t="s">
        <v>8</v>
      </c>
      <c r="C507">
        <v>20</v>
      </c>
      <c r="H507" t="s">
        <v>208</v>
      </c>
      <c r="I507">
        <v>4</v>
      </c>
    </row>
    <row r="508" spans="1:9" x14ac:dyDescent="0.25">
      <c r="B508" t="s">
        <v>32</v>
      </c>
      <c r="C508">
        <v>28</v>
      </c>
      <c r="H508" t="s">
        <v>200</v>
      </c>
      <c r="I508">
        <v>4</v>
      </c>
    </row>
    <row r="509" spans="1:9" x14ac:dyDescent="0.25">
      <c r="B509" t="s">
        <v>10</v>
      </c>
      <c r="C509">
        <v>28</v>
      </c>
      <c r="H509" t="s">
        <v>72</v>
      </c>
      <c r="I509">
        <v>3</v>
      </c>
    </row>
    <row r="510" spans="1:9" x14ac:dyDescent="0.25">
      <c r="B510" t="s">
        <v>12</v>
      </c>
      <c r="C510">
        <v>30</v>
      </c>
      <c r="H510" t="s">
        <v>427</v>
      </c>
      <c r="I510">
        <v>1</v>
      </c>
    </row>
    <row r="511" spans="1:9" x14ac:dyDescent="0.25">
      <c r="B511" t="s">
        <v>13</v>
      </c>
      <c r="C511">
        <v>30</v>
      </c>
      <c r="H511" t="s">
        <v>133</v>
      </c>
      <c r="I511">
        <v>6</v>
      </c>
    </row>
    <row r="512" spans="1:9" x14ac:dyDescent="0.25">
      <c r="B512" t="s">
        <v>14</v>
      </c>
      <c r="C512">
        <v>30</v>
      </c>
      <c r="H512" t="s">
        <v>59</v>
      </c>
      <c r="I512">
        <v>4</v>
      </c>
    </row>
    <row r="513" spans="1:9" x14ac:dyDescent="0.25">
      <c r="B513" t="s">
        <v>16</v>
      </c>
      <c r="C513">
        <v>27</v>
      </c>
      <c r="H513" t="s">
        <v>426</v>
      </c>
      <c r="I513">
        <v>3</v>
      </c>
    </row>
    <row r="514" spans="1:9" x14ac:dyDescent="0.25">
      <c r="B514" t="s">
        <v>17</v>
      </c>
      <c r="C514">
        <v>30</v>
      </c>
      <c r="H514" t="s">
        <v>225</v>
      </c>
      <c r="I514">
        <v>2</v>
      </c>
    </row>
    <row r="515" spans="1:9" x14ac:dyDescent="0.25">
      <c r="B515" t="s">
        <v>18</v>
      </c>
      <c r="C515">
        <v>30</v>
      </c>
      <c r="H515" t="s">
        <v>86</v>
      </c>
      <c r="I515">
        <v>5</v>
      </c>
    </row>
    <row r="516" spans="1:9" x14ac:dyDescent="0.25">
      <c r="B516" t="s">
        <v>19</v>
      </c>
      <c r="C516">
        <v>30</v>
      </c>
      <c r="H516" t="s">
        <v>156</v>
      </c>
      <c r="I516">
        <v>5</v>
      </c>
    </row>
    <row r="517" spans="1:9" x14ac:dyDescent="0.25">
      <c r="B517" t="s">
        <v>20</v>
      </c>
      <c r="C517">
        <v>30</v>
      </c>
      <c r="H517" t="s">
        <v>119</v>
      </c>
      <c r="I517">
        <v>3</v>
      </c>
    </row>
    <row r="518" spans="1:9" x14ac:dyDescent="0.25">
      <c r="B518" t="s">
        <v>21</v>
      </c>
      <c r="C518">
        <v>30</v>
      </c>
      <c r="H518" t="s">
        <v>214</v>
      </c>
      <c r="I518">
        <v>5</v>
      </c>
    </row>
    <row r="519" spans="1:9" x14ac:dyDescent="0.25">
      <c r="B519" t="s">
        <v>22</v>
      </c>
      <c r="C519">
        <v>28</v>
      </c>
      <c r="H519" t="s">
        <v>105</v>
      </c>
      <c r="I519">
        <v>4</v>
      </c>
    </row>
    <row r="520" spans="1:9" x14ac:dyDescent="0.25">
      <c r="B520" t="s">
        <v>23</v>
      </c>
      <c r="C520">
        <v>28</v>
      </c>
      <c r="H520" t="s">
        <v>130</v>
      </c>
      <c r="I520">
        <v>4</v>
      </c>
    </row>
    <row r="521" spans="1:9" x14ac:dyDescent="0.25">
      <c r="B521" t="s">
        <v>24</v>
      </c>
      <c r="C521">
        <v>28</v>
      </c>
      <c r="H521" t="s">
        <v>51</v>
      </c>
      <c r="I521">
        <v>6</v>
      </c>
    </row>
    <row r="522" spans="1:9" x14ac:dyDescent="0.25">
      <c r="A522" t="s">
        <v>446</v>
      </c>
      <c r="B522" t="s">
        <v>9</v>
      </c>
      <c r="C522">
        <v>24</v>
      </c>
      <c r="H522" t="s">
        <v>52</v>
      </c>
      <c r="I522">
        <v>3</v>
      </c>
    </row>
    <row r="523" spans="1:9" x14ac:dyDescent="0.25">
      <c r="B523" t="s">
        <v>1</v>
      </c>
      <c r="C523">
        <v>23</v>
      </c>
      <c r="H523" t="s">
        <v>403</v>
      </c>
      <c r="I523">
        <v>1</v>
      </c>
    </row>
    <row r="524" spans="1:9" x14ac:dyDescent="0.25">
      <c r="B524" t="s">
        <v>31</v>
      </c>
      <c r="C524">
        <v>19</v>
      </c>
      <c r="H524" t="s">
        <v>227</v>
      </c>
      <c r="I524">
        <v>2</v>
      </c>
    </row>
    <row r="525" spans="1:9" x14ac:dyDescent="0.25">
      <c r="B525" t="s">
        <v>2</v>
      </c>
      <c r="C525">
        <v>29</v>
      </c>
      <c r="H525" t="s">
        <v>233</v>
      </c>
      <c r="I525">
        <v>2</v>
      </c>
    </row>
    <row r="526" spans="1:9" x14ac:dyDescent="0.25">
      <c r="B526" t="s">
        <v>3</v>
      </c>
      <c r="C526">
        <v>26</v>
      </c>
      <c r="H526" t="s">
        <v>184</v>
      </c>
      <c r="I526">
        <v>2</v>
      </c>
    </row>
    <row r="527" spans="1:9" x14ac:dyDescent="0.25">
      <c r="B527" t="s">
        <v>4</v>
      </c>
      <c r="C527">
        <v>27</v>
      </c>
      <c r="H527" t="s">
        <v>82</v>
      </c>
      <c r="I527">
        <v>5</v>
      </c>
    </row>
    <row r="528" spans="1:9" x14ac:dyDescent="0.25">
      <c r="B528" t="s">
        <v>5</v>
      </c>
      <c r="C528">
        <v>27</v>
      </c>
      <c r="H528" t="s">
        <v>290</v>
      </c>
      <c r="I528">
        <v>3</v>
      </c>
    </row>
    <row r="529" spans="2:9" x14ac:dyDescent="0.25">
      <c r="B529" t="s">
        <v>6</v>
      </c>
      <c r="C529">
        <v>22</v>
      </c>
      <c r="H529" t="s">
        <v>394</v>
      </c>
      <c r="I529">
        <v>2</v>
      </c>
    </row>
    <row r="530" spans="2:9" x14ac:dyDescent="0.25">
      <c r="B530" t="s">
        <v>7</v>
      </c>
      <c r="C530">
        <v>28</v>
      </c>
      <c r="G530" t="s">
        <v>445</v>
      </c>
      <c r="H530" t="s">
        <v>63</v>
      </c>
      <c r="I530">
        <v>1</v>
      </c>
    </row>
    <row r="531" spans="2:9" x14ac:dyDescent="0.25">
      <c r="B531" t="s">
        <v>8</v>
      </c>
      <c r="C531">
        <v>20</v>
      </c>
      <c r="H531" t="s">
        <v>388</v>
      </c>
      <c r="I531">
        <v>5</v>
      </c>
    </row>
    <row r="532" spans="2:9" x14ac:dyDescent="0.25">
      <c r="B532" t="s">
        <v>32</v>
      </c>
      <c r="C532">
        <v>28</v>
      </c>
      <c r="H532" t="s">
        <v>195</v>
      </c>
      <c r="I532">
        <v>4</v>
      </c>
    </row>
    <row r="533" spans="2:9" x14ac:dyDescent="0.25">
      <c r="B533" t="s">
        <v>10</v>
      </c>
      <c r="C533">
        <v>28</v>
      </c>
      <c r="H533" t="s">
        <v>439</v>
      </c>
      <c r="I533">
        <v>2</v>
      </c>
    </row>
    <row r="534" spans="2:9" x14ac:dyDescent="0.25">
      <c r="B534" t="s">
        <v>12</v>
      </c>
      <c r="C534">
        <v>30</v>
      </c>
      <c r="H534" t="s">
        <v>272</v>
      </c>
      <c r="I534">
        <v>5</v>
      </c>
    </row>
    <row r="535" spans="2:9" x14ac:dyDescent="0.25">
      <c r="B535" t="s">
        <v>13</v>
      </c>
      <c r="C535">
        <v>30</v>
      </c>
      <c r="H535" t="s">
        <v>106</v>
      </c>
      <c r="I535">
        <v>3</v>
      </c>
    </row>
    <row r="536" spans="2:9" x14ac:dyDescent="0.25">
      <c r="B536" t="s">
        <v>14</v>
      </c>
      <c r="C536">
        <v>30</v>
      </c>
      <c r="H536" t="s">
        <v>221</v>
      </c>
      <c r="I536">
        <v>3</v>
      </c>
    </row>
    <row r="537" spans="2:9" x14ac:dyDescent="0.25">
      <c r="B537" t="s">
        <v>16</v>
      </c>
      <c r="C537">
        <v>27</v>
      </c>
      <c r="H537" t="s">
        <v>81</v>
      </c>
      <c r="I537">
        <v>2</v>
      </c>
    </row>
    <row r="538" spans="2:9" x14ac:dyDescent="0.25">
      <c r="B538" t="s">
        <v>17</v>
      </c>
      <c r="C538">
        <v>30</v>
      </c>
      <c r="H538" t="s">
        <v>159</v>
      </c>
      <c r="I538">
        <v>5</v>
      </c>
    </row>
    <row r="539" spans="2:9" x14ac:dyDescent="0.25">
      <c r="B539" t="s">
        <v>18</v>
      </c>
      <c r="C539">
        <v>30</v>
      </c>
      <c r="H539" t="s">
        <v>64</v>
      </c>
      <c r="I539">
        <v>2</v>
      </c>
    </row>
    <row r="540" spans="2:9" x14ac:dyDescent="0.25">
      <c r="B540" t="s">
        <v>19</v>
      </c>
      <c r="C540">
        <v>30</v>
      </c>
      <c r="H540" t="s">
        <v>248</v>
      </c>
      <c r="I540">
        <v>3</v>
      </c>
    </row>
    <row r="541" spans="2:9" x14ac:dyDescent="0.25">
      <c r="B541" t="s">
        <v>20</v>
      </c>
      <c r="C541">
        <v>30</v>
      </c>
      <c r="H541" t="s">
        <v>140</v>
      </c>
      <c r="I541">
        <v>3</v>
      </c>
    </row>
    <row r="542" spans="2:9" x14ac:dyDescent="0.25">
      <c r="B542" t="s">
        <v>21</v>
      </c>
      <c r="C542">
        <v>30</v>
      </c>
      <c r="H542" t="s">
        <v>398</v>
      </c>
      <c r="I542">
        <v>1</v>
      </c>
    </row>
    <row r="543" spans="2:9" x14ac:dyDescent="0.25">
      <c r="B543" t="s">
        <v>22</v>
      </c>
      <c r="C543">
        <v>28</v>
      </c>
      <c r="H543" t="s">
        <v>134</v>
      </c>
      <c r="I543">
        <v>4</v>
      </c>
    </row>
    <row r="544" spans="2:9" x14ac:dyDescent="0.25">
      <c r="B544" t="s">
        <v>23</v>
      </c>
      <c r="C544">
        <v>28</v>
      </c>
      <c r="H544" t="s">
        <v>431</v>
      </c>
      <c r="I544">
        <v>2</v>
      </c>
    </row>
    <row r="545" spans="1:9" x14ac:dyDescent="0.25">
      <c r="B545" t="s">
        <v>24</v>
      </c>
      <c r="C545">
        <v>28</v>
      </c>
      <c r="H545" t="s">
        <v>169</v>
      </c>
      <c r="I545">
        <v>6</v>
      </c>
    </row>
    <row r="546" spans="1:9" x14ac:dyDescent="0.25">
      <c r="A546" t="s">
        <v>447</v>
      </c>
      <c r="B546" t="s">
        <v>9</v>
      </c>
      <c r="C546">
        <v>24</v>
      </c>
      <c r="H546" t="s">
        <v>401</v>
      </c>
      <c r="I546">
        <v>1</v>
      </c>
    </row>
    <row r="547" spans="1:9" x14ac:dyDescent="0.25">
      <c r="B547" t="s">
        <v>1</v>
      </c>
      <c r="C547">
        <v>23</v>
      </c>
      <c r="H547" t="s">
        <v>56</v>
      </c>
      <c r="I547">
        <v>2</v>
      </c>
    </row>
    <row r="548" spans="1:9" x14ac:dyDescent="0.25">
      <c r="B548" t="s">
        <v>31</v>
      </c>
      <c r="C548">
        <v>19</v>
      </c>
      <c r="H548" t="s">
        <v>244</v>
      </c>
      <c r="I548">
        <v>5</v>
      </c>
    </row>
    <row r="549" spans="1:9" x14ac:dyDescent="0.25">
      <c r="B549" t="s">
        <v>2</v>
      </c>
      <c r="C549">
        <v>29</v>
      </c>
      <c r="H549" t="s">
        <v>96</v>
      </c>
      <c r="I549">
        <v>5</v>
      </c>
    </row>
    <row r="550" spans="1:9" x14ac:dyDescent="0.25">
      <c r="B550" t="s">
        <v>3</v>
      </c>
      <c r="C550">
        <v>26</v>
      </c>
      <c r="H550" t="s">
        <v>178</v>
      </c>
      <c r="I550">
        <v>5</v>
      </c>
    </row>
    <row r="551" spans="1:9" x14ac:dyDescent="0.25">
      <c r="B551" t="s">
        <v>4</v>
      </c>
      <c r="C551">
        <v>27</v>
      </c>
      <c r="H551" t="s">
        <v>200</v>
      </c>
      <c r="I551">
        <v>4</v>
      </c>
    </row>
    <row r="552" spans="1:9" x14ac:dyDescent="0.25">
      <c r="B552" t="s">
        <v>5</v>
      </c>
      <c r="C552">
        <v>27</v>
      </c>
      <c r="H552" t="s">
        <v>237</v>
      </c>
      <c r="I552">
        <v>2</v>
      </c>
    </row>
    <row r="553" spans="1:9" x14ac:dyDescent="0.25">
      <c r="B553" t="s">
        <v>6</v>
      </c>
      <c r="C553">
        <v>22</v>
      </c>
      <c r="H553" t="s">
        <v>407</v>
      </c>
      <c r="I553">
        <v>5</v>
      </c>
    </row>
    <row r="554" spans="1:9" x14ac:dyDescent="0.25">
      <c r="B554" t="s">
        <v>7</v>
      </c>
      <c r="C554">
        <v>28</v>
      </c>
      <c r="G554" t="s">
        <v>446</v>
      </c>
      <c r="H554" t="s">
        <v>195</v>
      </c>
      <c r="I554">
        <v>4</v>
      </c>
    </row>
    <row r="555" spans="1:9" x14ac:dyDescent="0.25">
      <c r="B555" t="s">
        <v>8</v>
      </c>
      <c r="C555">
        <v>20</v>
      </c>
      <c r="H555" t="s">
        <v>287</v>
      </c>
      <c r="I555">
        <v>2</v>
      </c>
    </row>
    <row r="556" spans="1:9" x14ac:dyDescent="0.25">
      <c r="B556" t="s">
        <v>32</v>
      </c>
      <c r="C556">
        <v>28</v>
      </c>
      <c r="H556" t="s">
        <v>96</v>
      </c>
      <c r="I556">
        <v>5</v>
      </c>
    </row>
    <row r="557" spans="1:9" x14ac:dyDescent="0.25">
      <c r="B557" t="s">
        <v>10</v>
      </c>
      <c r="C557">
        <v>28</v>
      </c>
      <c r="H557" t="s">
        <v>117</v>
      </c>
      <c r="I557">
        <v>2</v>
      </c>
    </row>
    <row r="558" spans="1:9" x14ac:dyDescent="0.25">
      <c r="B558" t="s">
        <v>12</v>
      </c>
      <c r="C558">
        <v>30</v>
      </c>
      <c r="H558" t="s">
        <v>166</v>
      </c>
      <c r="I558">
        <v>4</v>
      </c>
    </row>
    <row r="559" spans="1:9" x14ac:dyDescent="0.25">
      <c r="B559" t="s">
        <v>13</v>
      </c>
      <c r="C559">
        <v>30</v>
      </c>
      <c r="H559" t="s">
        <v>234</v>
      </c>
      <c r="I559">
        <v>1</v>
      </c>
    </row>
    <row r="560" spans="1:9" x14ac:dyDescent="0.25">
      <c r="B560" t="s">
        <v>14</v>
      </c>
      <c r="C560">
        <v>30</v>
      </c>
      <c r="H560" t="s">
        <v>205</v>
      </c>
      <c r="I560">
        <v>5</v>
      </c>
    </row>
    <row r="561" spans="1:9" x14ac:dyDescent="0.25">
      <c r="B561" t="s">
        <v>16</v>
      </c>
      <c r="C561">
        <v>27</v>
      </c>
      <c r="H561" t="s">
        <v>65</v>
      </c>
      <c r="I561">
        <v>4</v>
      </c>
    </row>
    <row r="562" spans="1:9" x14ac:dyDescent="0.25">
      <c r="B562" t="s">
        <v>17</v>
      </c>
      <c r="C562">
        <v>30</v>
      </c>
      <c r="H562" t="s">
        <v>260</v>
      </c>
      <c r="I562">
        <v>2</v>
      </c>
    </row>
    <row r="563" spans="1:9" x14ac:dyDescent="0.25">
      <c r="B563" t="s">
        <v>18</v>
      </c>
      <c r="C563">
        <v>30</v>
      </c>
      <c r="H563" t="s">
        <v>137</v>
      </c>
      <c r="I563">
        <v>6</v>
      </c>
    </row>
    <row r="564" spans="1:9" x14ac:dyDescent="0.25">
      <c r="B564" t="s">
        <v>19</v>
      </c>
      <c r="C564">
        <v>30</v>
      </c>
      <c r="H564" t="s">
        <v>386</v>
      </c>
      <c r="I564">
        <v>3</v>
      </c>
    </row>
    <row r="565" spans="1:9" x14ac:dyDescent="0.25">
      <c r="B565" t="s">
        <v>20</v>
      </c>
      <c r="C565">
        <v>30</v>
      </c>
      <c r="H565" t="s">
        <v>66</v>
      </c>
      <c r="I565">
        <v>4</v>
      </c>
    </row>
    <row r="566" spans="1:9" x14ac:dyDescent="0.25">
      <c r="B566" t="s">
        <v>21</v>
      </c>
      <c r="C566">
        <v>30</v>
      </c>
      <c r="H566" t="s">
        <v>387</v>
      </c>
      <c r="I566">
        <v>2</v>
      </c>
    </row>
    <row r="567" spans="1:9" x14ac:dyDescent="0.25">
      <c r="B567" t="s">
        <v>22</v>
      </c>
      <c r="C567">
        <v>28</v>
      </c>
      <c r="H567" t="s">
        <v>437</v>
      </c>
      <c r="I567">
        <v>1</v>
      </c>
    </row>
    <row r="568" spans="1:9" x14ac:dyDescent="0.25">
      <c r="B568" t="s">
        <v>23</v>
      </c>
      <c r="C568">
        <v>28</v>
      </c>
      <c r="H568" t="s">
        <v>384</v>
      </c>
      <c r="I568">
        <v>1</v>
      </c>
    </row>
    <row r="569" spans="1:9" x14ac:dyDescent="0.25">
      <c r="B569" t="s">
        <v>24</v>
      </c>
      <c r="C569">
        <v>28</v>
      </c>
      <c r="H569" t="s">
        <v>299</v>
      </c>
      <c r="I569">
        <v>4</v>
      </c>
    </row>
    <row r="570" spans="1:9" x14ac:dyDescent="0.25">
      <c r="A570" t="s">
        <v>448</v>
      </c>
      <c r="B570" t="s">
        <v>9</v>
      </c>
      <c r="C570">
        <v>24</v>
      </c>
      <c r="H570" t="s">
        <v>169</v>
      </c>
      <c r="I570">
        <v>6</v>
      </c>
    </row>
    <row r="571" spans="1:9" x14ac:dyDescent="0.25">
      <c r="B571" t="s">
        <v>1</v>
      </c>
      <c r="C571">
        <v>23</v>
      </c>
      <c r="H571" t="s">
        <v>179</v>
      </c>
      <c r="I571">
        <v>3</v>
      </c>
    </row>
    <row r="572" spans="1:9" x14ac:dyDescent="0.25">
      <c r="B572" t="s">
        <v>31</v>
      </c>
      <c r="C572">
        <v>19</v>
      </c>
      <c r="H572" t="s">
        <v>46</v>
      </c>
      <c r="I572">
        <v>5</v>
      </c>
    </row>
    <row r="573" spans="1:9" x14ac:dyDescent="0.25">
      <c r="B573" t="s">
        <v>2</v>
      </c>
      <c r="C573">
        <v>29</v>
      </c>
      <c r="H573" t="s">
        <v>424</v>
      </c>
      <c r="I573">
        <v>1</v>
      </c>
    </row>
    <row r="574" spans="1:9" x14ac:dyDescent="0.25">
      <c r="B574" t="s">
        <v>3</v>
      </c>
      <c r="C574">
        <v>26</v>
      </c>
      <c r="H574" t="s">
        <v>288</v>
      </c>
      <c r="I574">
        <v>3</v>
      </c>
    </row>
    <row r="575" spans="1:9" x14ac:dyDescent="0.25">
      <c r="B575" t="s">
        <v>4</v>
      </c>
      <c r="C575">
        <v>27</v>
      </c>
      <c r="H575" t="s">
        <v>294</v>
      </c>
      <c r="I575">
        <v>3</v>
      </c>
    </row>
    <row r="576" spans="1:9" x14ac:dyDescent="0.25">
      <c r="B576" t="s">
        <v>5</v>
      </c>
      <c r="C576">
        <v>27</v>
      </c>
      <c r="H576" t="s">
        <v>433</v>
      </c>
      <c r="I576">
        <v>2</v>
      </c>
    </row>
    <row r="577" spans="2:9" x14ac:dyDescent="0.25">
      <c r="B577" t="s">
        <v>6</v>
      </c>
      <c r="C577">
        <v>22</v>
      </c>
      <c r="H577" t="s">
        <v>416</v>
      </c>
      <c r="I577">
        <v>1</v>
      </c>
    </row>
    <row r="578" spans="2:9" x14ac:dyDescent="0.25">
      <c r="B578" t="s">
        <v>7</v>
      </c>
      <c r="C578">
        <v>28</v>
      </c>
      <c r="G578" t="s">
        <v>447</v>
      </c>
      <c r="H578" t="s">
        <v>387</v>
      </c>
      <c r="I578">
        <v>2</v>
      </c>
    </row>
    <row r="579" spans="2:9" x14ac:dyDescent="0.25">
      <c r="B579" t="s">
        <v>8</v>
      </c>
      <c r="C579">
        <v>20</v>
      </c>
      <c r="H579" t="s">
        <v>156</v>
      </c>
      <c r="I579">
        <v>5</v>
      </c>
    </row>
    <row r="580" spans="2:9" x14ac:dyDescent="0.25">
      <c r="B580" t="s">
        <v>32</v>
      </c>
      <c r="C580">
        <v>28</v>
      </c>
      <c r="H580" t="s">
        <v>66</v>
      </c>
      <c r="I580">
        <v>4</v>
      </c>
    </row>
    <row r="581" spans="2:9" x14ac:dyDescent="0.25">
      <c r="B581" t="s">
        <v>10</v>
      </c>
      <c r="C581">
        <v>28</v>
      </c>
      <c r="H581" t="s">
        <v>94</v>
      </c>
      <c r="I581">
        <v>5</v>
      </c>
    </row>
    <row r="582" spans="2:9" x14ac:dyDescent="0.25">
      <c r="B582" t="s">
        <v>12</v>
      </c>
      <c r="C582">
        <v>30</v>
      </c>
      <c r="H582" t="s">
        <v>426</v>
      </c>
      <c r="I582">
        <v>3</v>
      </c>
    </row>
    <row r="583" spans="2:9" x14ac:dyDescent="0.25">
      <c r="B583" t="s">
        <v>13</v>
      </c>
      <c r="C583">
        <v>30</v>
      </c>
      <c r="H583" t="s">
        <v>214</v>
      </c>
      <c r="I583">
        <v>5</v>
      </c>
    </row>
    <row r="584" spans="2:9" x14ac:dyDescent="0.25">
      <c r="B584" t="s">
        <v>14</v>
      </c>
      <c r="C584">
        <v>30</v>
      </c>
      <c r="H584" t="s">
        <v>388</v>
      </c>
      <c r="I584">
        <v>5</v>
      </c>
    </row>
    <row r="585" spans="2:9" x14ac:dyDescent="0.25">
      <c r="B585" t="s">
        <v>16</v>
      </c>
      <c r="C585">
        <v>27</v>
      </c>
      <c r="H585" t="s">
        <v>292</v>
      </c>
      <c r="I585">
        <v>2</v>
      </c>
    </row>
    <row r="586" spans="2:9" x14ac:dyDescent="0.25">
      <c r="B586" t="s">
        <v>17</v>
      </c>
      <c r="C586">
        <v>30</v>
      </c>
      <c r="H586" t="s">
        <v>414</v>
      </c>
      <c r="I586">
        <v>1</v>
      </c>
    </row>
    <row r="587" spans="2:9" x14ac:dyDescent="0.25">
      <c r="B587" t="s">
        <v>18</v>
      </c>
      <c r="C587">
        <v>30</v>
      </c>
      <c r="H587" t="s">
        <v>65</v>
      </c>
      <c r="I587">
        <v>4</v>
      </c>
    </row>
    <row r="588" spans="2:9" x14ac:dyDescent="0.25">
      <c r="B588" t="s">
        <v>19</v>
      </c>
      <c r="C588">
        <v>30</v>
      </c>
      <c r="H588" t="s">
        <v>291</v>
      </c>
      <c r="I588">
        <v>1</v>
      </c>
    </row>
    <row r="589" spans="2:9" x14ac:dyDescent="0.25">
      <c r="B589" t="s">
        <v>20</v>
      </c>
      <c r="C589">
        <v>30</v>
      </c>
      <c r="H589" t="s">
        <v>176</v>
      </c>
      <c r="I589">
        <v>2</v>
      </c>
    </row>
    <row r="590" spans="2:9" x14ac:dyDescent="0.25">
      <c r="B590" t="s">
        <v>21</v>
      </c>
      <c r="C590">
        <v>30</v>
      </c>
      <c r="H590" t="s">
        <v>60</v>
      </c>
      <c r="I590">
        <v>3</v>
      </c>
    </row>
    <row r="591" spans="2:9" x14ac:dyDescent="0.25">
      <c r="B591" t="s">
        <v>22</v>
      </c>
      <c r="C591">
        <v>28</v>
      </c>
      <c r="H591" t="s">
        <v>299</v>
      </c>
      <c r="I591">
        <v>4</v>
      </c>
    </row>
    <row r="592" spans="2:9" x14ac:dyDescent="0.25">
      <c r="B592" t="s">
        <v>23</v>
      </c>
      <c r="C592">
        <v>28</v>
      </c>
      <c r="H592" t="s">
        <v>264</v>
      </c>
      <c r="I592">
        <v>5</v>
      </c>
    </row>
    <row r="593" spans="1:9" x14ac:dyDescent="0.25">
      <c r="B593" t="s">
        <v>24</v>
      </c>
      <c r="C593">
        <v>28</v>
      </c>
      <c r="H593" t="s">
        <v>89</v>
      </c>
      <c r="I593">
        <v>4</v>
      </c>
    </row>
    <row r="594" spans="1:9" x14ac:dyDescent="0.25">
      <c r="A594" t="s">
        <v>449</v>
      </c>
      <c r="B594" t="s">
        <v>9</v>
      </c>
      <c r="C594">
        <v>24</v>
      </c>
      <c r="H594" t="s">
        <v>159</v>
      </c>
      <c r="I594">
        <v>5</v>
      </c>
    </row>
    <row r="595" spans="1:9" x14ac:dyDescent="0.25">
      <c r="B595" t="s">
        <v>1</v>
      </c>
      <c r="C595">
        <v>23</v>
      </c>
      <c r="H595" t="s">
        <v>140</v>
      </c>
      <c r="I595">
        <v>3</v>
      </c>
    </row>
    <row r="596" spans="1:9" x14ac:dyDescent="0.25">
      <c r="B596" t="s">
        <v>31</v>
      </c>
      <c r="C596">
        <v>19</v>
      </c>
      <c r="H596" t="s">
        <v>57</v>
      </c>
      <c r="I596">
        <v>2</v>
      </c>
    </row>
    <row r="597" spans="1:9" x14ac:dyDescent="0.25">
      <c r="B597" t="s">
        <v>2</v>
      </c>
      <c r="C597">
        <v>29</v>
      </c>
      <c r="H597" t="s">
        <v>127</v>
      </c>
      <c r="I597">
        <v>5</v>
      </c>
    </row>
    <row r="598" spans="1:9" x14ac:dyDescent="0.25">
      <c r="B598" t="s">
        <v>3</v>
      </c>
      <c r="C598">
        <v>26</v>
      </c>
      <c r="H598" t="s">
        <v>167</v>
      </c>
      <c r="I598">
        <v>4</v>
      </c>
    </row>
    <row r="599" spans="1:9" x14ac:dyDescent="0.25">
      <c r="B599" t="s">
        <v>4</v>
      </c>
      <c r="C599">
        <v>27</v>
      </c>
      <c r="H599" t="s">
        <v>104</v>
      </c>
      <c r="I599">
        <v>3</v>
      </c>
    </row>
    <row r="600" spans="1:9" x14ac:dyDescent="0.25">
      <c r="B600" t="s">
        <v>5</v>
      </c>
      <c r="C600">
        <v>27</v>
      </c>
      <c r="H600" t="s">
        <v>383</v>
      </c>
      <c r="I600">
        <v>2</v>
      </c>
    </row>
    <row r="601" spans="1:9" x14ac:dyDescent="0.25">
      <c r="B601" t="s">
        <v>6</v>
      </c>
      <c r="C601">
        <v>22</v>
      </c>
      <c r="H601" t="s">
        <v>137</v>
      </c>
      <c r="I601">
        <v>6</v>
      </c>
    </row>
    <row r="602" spans="1:9" x14ac:dyDescent="0.25">
      <c r="B602" t="s">
        <v>7</v>
      </c>
      <c r="C602">
        <v>28</v>
      </c>
      <c r="G602" t="s">
        <v>448</v>
      </c>
      <c r="H602" t="s">
        <v>261</v>
      </c>
      <c r="I602">
        <v>5</v>
      </c>
    </row>
    <row r="603" spans="1:9" x14ac:dyDescent="0.25">
      <c r="B603" t="s">
        <v>8</v>
      </c>
      <c r="C603">
        <v>20</v>
      </c>
      <c r="H603" t="s">
        <v>98</v>
      </c>
      <c r="I603">
        <v>3</v>
      </c>
    </row>
    <row r="604" spans="1:9" x14ac:dyDescent="0.25">
      <c r="B604" t="s">
        <v>32</v>
      </c>
      <c r="C604">
        <v>28</v>
      </c>
      <c r="H604" t="s">
        <v>169</v>
      </c>
      <c r="I604">
        <v>6</v>
      </c>
    </row>
    <row r="605" spans="1:9" x14ac:dyDescent="0.25">
      <c r="B605" t="s">
        <v>10</v>
      </c>
      <c r="C605">
        <v>28</v>
      </c>
      <c r="H605" t="s">
        <v>129</v>
      </c>
      <c r="I605">
        <v>7</v>
      </c>
    </row>
    <row r="606" spans="1:9" x14ac:dyDescent="0.25">
      <c r="B606" t="s">
        <v>12</v>
      </c>
      <c r="C606">
        <v>30</v>
      </c>
      <c r="H606" t="s">
        <v>77</v>
      </c>
      <c r="I606">
        <v>3</v>
      </c>
    </row>
    <row r="607" spans="1:9" x14ac:dyDescent="0.25">
      <c r="B607" t="s">
        <v>13</v>
      </c>
      <c r="C607">
        <v>30</v>
      </c>
      <c r="H607" t="s">
        <v>163</v>
      </c>
      <c r="I607">
        <v>3</v>
      </c>
    </row>
    <row r="608" spans="1:9" x14ac:dyDescent="0.25">
      <c r="B608" t="s">
        <v>14</v>
      </c>
      <c r="C608">
        <v>30</v>
      </c>
      <c r="H608" t="s">
        <v>222</v>
      </c>
      <c r="I608">
        <v>2</v>
      </c>
    </row>
    <row r="609" spans="1:9" x14ac:dyDescent="0.25">
      <c r="B609" t="s">
        <v>16</v>
      </c>
      <c r="C609">
        <v>27</v>
      </c>
      <c r="H609" t="s">
        <v>89</v>
      </c>
      <c r="I609">
        <v>4</v>
      </c>
    </row>
    <row r="610" spans="1:9" x14ac:dyDescent="0.25">
      <c r="B610" t="s">
        <v>17</v>
      </c>
      <c r="C610">
        <v>30</v>
      </c>
      <c r="H610" t="s">
        <v>298</v>
      </c>
      <c r="I610">
        <v>4</v>
      </c>
    </row>
    <row r="611" spans="1:9" x14ac:dyDescent="0.25">
      <c r="B611" t="s">
        <v>18</v>
      </c>
      <c r="C611">
        <v>30</v>
      </c>
      <c r="H611" t="s">
        <v>279</v>
      </c>
      <c r="I611">
        <v>4</v>
      </c>
    </row>
    <row r="612" spans="1:9" x14ac:dyDescent="0.25">
      <c r="B612" t="s">
        <v>19</v>
      </c>
      <c r="C612">
        <v>30</v>
      </c>
      <c r="H612" t="s">
        <v>90</v>
      </c>
      <c r="I612">
        <v>2</v>
      </c>
    </row>
    <row r="613" spans="1:9" x14ac:dyDescent="0.25">
      <c r="B613" t="s">
        <v>20</v>
      </c>
      <c r="C613">
        <v>30</v>
      </c>
      <c r="H613" t="s">
        <v>250</v>
      </c>
      <c r="I613">
        <v>2</v>
      </c>
    </row>
    <row r="614" spans="1:9" x14ac:dyDescent="0.25">
      <c r="B614" t="s">
        <v>21</v>
      </c>
      <c r="C614">
        <v>30</v>
      </c>
      <c r="H614" t="s">
        <v>440</v>
      </c>
      <c r="I614">
        <v>1</v>
      </c>
    </row>
    <row r="615" spans="1:9" x14ac:dyDescent="0.25">
      <c r="B615" t="s">
        <v>22</v>
      </c>
      <c r="C615">
        <v>28</v>
      </c>
      <c r="H615" t="s">
        <v>409</v>
      </c>
      <c r="I615">
        <v>1</v>
      </c>
    </row>
    <row r="616" spans="1:9" x14ac:dyDescent="0.25">
      <c r="B616" t="s">
        <v>23</v>
      </c>
      <c r="C616">
        <v>28</v>
      </c>
      <c r="H616" t="s">
        <v>147</v>
      </c>
      <c r="I616">
        <v>3</v>
      </c>
    </row>
    <row r="617" spans="1:9" x14ac:dyDescent="0.25">
      <c r="B617" t="s">
        <v>24</v>
      </c>
      <c r="C617">
        <v>28</v>
      </c>
      <c r="H617" t="s">
        <v>130</v>
      </c>
      <c r="I617">
        <v>4</v>
      </c>
    </row>
    <row r="618" spans="1:9" x14ac:dyDescent="0.25">
      <c r="A618" t="s">
        <v>450</v>
      </c>
      <c r="B618" t="s">
        <v>9</v>
      </c>
      <c r="C618">
        <v>24</v>
      </c>
      <c r="H618" t="s">
        <v>431</v>
      </c>
      <c r="I618">
        <v>2</v>
      </c>
    </row>
    <row r="619" spans="1:9" x14ac:dyDescent="0.25">
      <c r="B619" t="s">
        <v>1</v>
      </c>
      <c r="C619">
        <v>23</v>
      </c>
      <c r="H619" t="s">
        <v>93</v>
      </c>
      <c r="I619">
        <v>4</v>
      </c>
    </row>
    <row r="620" spans="1:9" x14ac:dyDescent="0.25">
      <c r="B620" t="s">
        <v>31</v>
      </c>
      <c r="C620">
        <v>19</v>
      </c>
      <c r="H620" t="s">
        <v>412</v>
      </c>
      <c r="I620">
        <v>1</v>
      </c>
    </row>
    <row r="621" spans="1:9" x14ac:dyDescent="0.25">
      <c r="B621" t="s">
        <v>2</v>
      </c>
      <c r="C621">
        <v>29</v>
      </c>
      <c r="H621" t="s">
        <v>251</v>
      </c>
      <c r="I621">
        <v>4</v>
      </c>
    </row>
    <row r="622" spans="1:9" x14ac:dyDescent="0.25">
      <c r="B622" t="s">
        <v>3</v>
      </c>
      <c r="C622">
        <v>26</v>
      </c>
      <c r="H622" t="s">
        <v>51</v>
      </c>
      <c r="I622">
        <v>6</v>
      </c>
    </row>
    <row r="623" spans="1:9" x14ac:dyDescent="0.25">
      <c r="B623" t="s">
        <v>4</v>
      </c>
      <c r="C623">
        <v>27</v>
      </c>
      <c r="H623" t="s">
        <v>239</v>
      </c>
      <c r="I623">
        <v>6</v>
      </c>
    </row>
    <row r="624" spans="1:9" x14ac:dyDescent="0.25">
      <c r="B624" t="s">
        <v>5</v>
      </c>
      <c r="C624">
        <v>27</v>
      </c>
      <c r="H624" t="s">
        <v>419</v>
      </c>
      <c r="I624">
        <v>2</v>
      </c>
    </row>
    <row r="625" spans="2:9" x14ac:dyDescent="0.25">
      <c r="B625" t="s">
        <v>6</v>
      </c>
      <c r="C625">
        <v>22</v>
      </c>
      <c r="H625" t="s">
        <v>85</v>
      </c>
      <c r="I625">
        <v>3</v>
      </c>
    </row>
    <row r="626" spans="2:9" x14ac:dyDescent="0.25">
      <c r="B626" t="s">
        <v>7</v>
      </c>
      <c r="C626">
        <v>28</v>
      </c>
      <c r="G626" t="s">
        <v>449</v>
      </c>
      <c r="H626" t="s">
        <v>436</v>
      </c>
      <c r="I626">
        <v>1</v>
      </c>
    </row>
    <row r="627" spans="2:9" x14ac:dyDescent="0.25">
      <c r="B627" t="s">
        <v>8</v>
      </c>
      <c r="C627">
        <v>20</v>
      </c>
      <c r="H627" t="s">
        <v>164</v>
      </c>
      <c r="I627">
        <v>5</v>
      </c>
    </row>
    <row r="628" spans="2:9" x14ac:dyDescent="0.25">
      <c r="B628" t="s">
        <v>32</v>
      </c>
      <c r="C628">
        <v>28</v>
      </c>
      <c r="H628" t="s">
        <v>101</v>
      </c>
      <c r="I628">
        <v>3</v>
      </c>
    </row>
    <row r="629" spans="2:9" x14ac:dyDescent="0.25">
      <c r="B629" t="s">
        <v>10</v>
      </c>
      <c r="C629">
        <v>28</v>
      </c>
      <c r="H629" t="s">
        <v>183</v>
      </c>
      <c r="I629">
        <v>2</v>
      </c>
    </row>
    <row r="630" spans="2:9" x14ac:dyDescent="0.25">
      <c r="B630" t="s">
        <v>12</v>
      </c>
      <c r="C630">
        <v>30</v>
      </c>
      <c r="H630" t="s">
        <v>46</v>
      </c>
      <c r="I630">
        <v>5</v>
      </c>
    </row>
    <row r="631" spans="2:9" x14ac:dyDescent="0.25">
      <c r="B631" t="s">
        <v>13</v>
      </c>
      <c r="C631">
        <v>30</v>
      </c>
      <c r="H631" t="s">
        <v>257</v>
      </c>
      <c r="I631">
        <v>2</v>
      </c>
    </row>
    <row r="632" spans="2:9" x14ac:dyDescent="0.25">
      <c r="B632" t="s">
        <v>14</v>
      </c>
      <c r="C632">
        <v>30</v>
      </c>
      <c r="H632" t="s">
        <v>91</v>
      </c>
      <c r="I632">
        <v>2</v>
      </c>
    </row>
    <row r="633" spans="2:9" x14ac:dyDescent="0.25">
      <c r="B633" t="s">
        <v>16</v>
      </c>
      <c r="C633">
        <v>27</v>
      </c>
      <c r="H633" t="s">
        <v>268</v>
      </c>
      <c r="I633">
        <v>4</v>
      </c>
    </row>
    <row r="634" spans="2:9" x14ac:dyDescent="0.25">
      <c r="B634" t="s">
        <v>17</v>
      </c>
      <c r="C634">
        <v>30</v>
      </c>
      <c r="H634" t="s">
        <v>166</v>
      </c>
      <c r="I634">
        <v>4</v>
      </c>
    </row>
    <row r="635" spans="2:9" x14ac:dyDescent="0.25">
      <c r="B635" t="s">
        <v>18</v>
      </c>
      <c r="C635">
        <v>30</v>
      </c>
      <c r="H635" t="s">
        <v>224</v>
      </c>
      <c r="I635">
        <v>6</v>
      </c>
    </row>
    <row r="636" spans="2:9" x14ac:dyDescent="0.25">
      <c r="B636" t="s">
        <v>19</v>
      </c>
      <c r="C636">
        <v>30</v>
      </c>
      <c r="H636" t="s">
        <v>400</v>
      </c>
      <c r="I636">
        <v>2</v>
      </c>
    </row>
    <row r="637" spans="2:9" x14ac:dyDescent="0.25">
      <c r="B637" t="s">
        <v>20</v>
      </c>
      <c r="C637">
        <v>30</v>
      </c>
      <c r="H637" t="s">
        <v>425</v>
      </c>
      <c r="I637">
        <v>2</v>
      </c>
    </row>
    <row r="638" spans="2:9" x14ac:dyDescent="0.25">
      <c r="B638" t="s">
        <v>21</v>
      </c>
      <c r="C638">
        <v>30</v>
      </c>
      <c r="H638" t="s">
        <v>299</v>
      </c>
      <c r="I638">
        <v>4</v>
      </c>
    </row>
    <row r="639" spans="2:9" x14ac:dyDescent="0.25">
      <c r="B639" t="s">
        <v>22</v>
      </c>
      <c r="C639">
        <v>28</v>
      </c>
      <c r="H639" t="s">
        <v>402</v>
      </c>
      <c r="I639">
        <v>1</v>
      </c>
    </row>
    <row r="640" spans="2:9" x14ac:dyDescent="0.25">
      <c r="B640" t="s">
        <v>23</v>
      </c>
      <c r="C640">
        <v>28</v>
      </c>
      <c r="H640" t="s">
        <v>77</v>
      </c>
      <c r="I640">
        <v>3</v>
      </c>
    </row>
    <row r="641" spans="1:9" x14ac:dyDescent="0.25">
      <c r="B641" t="s">
        <v>24</v>
      </c>
      <c r="C641">
        <v>28</v>
      </c>
      <c r="H641" t="s">
        <v>439</v>
      </c>
      <c r="I641">
        <v>2</v>
      </c>
    </row>
    <row r="642" spans="1:9" x14ac:dyDescent="0.25">
      <c r="A642" t="s">
        <v>455</v>
      </c>
      <c r="B642" t="s">
        <v>9</v>
      </c>
      <c r="C642">
        <v>24</v>
      </c>
      <c r="H642" t="s">
        <v>168</v>
      </c>
      <c r="I642">
        <v>6</v>
      </c>
    </row>
    <row r="643" spans="1:9" x14ac:dyDescent="0.25">
      <c r="B643" t="s">
        <v>1</v>
      </c>
      <c r="C643">
        <v>23</v>
      </c>
      <c r="H643" t="s">
        <v>123</v>
      </c>
      <c r="I643">
        <v>4</v>
      </c>
    </row>
    <row r="644" spans="1:9" x14ac:dyDescent="0.25">
      <c r="B644" t="s">
        <v>31</v>
      </c>
      <c r="C644">
        <v>19</v>
      </c>
      <c r="H644" t="s">
        <v>199</v>
      </c>
      <c r="I644">
        <v>3</v>
      </c>
    </row>
    <row r="645" spans="1:9" x14ac:dyDescent="0.25">
      <c r="B645" t="s">
        <v>2</v>
      </c>
      <c r="C645">
        <v>29</v>
      </c>
      <c r="H645" t="s">
        <v>261</v>
      </c>
      <c r="I645">
        <v>5</v>
      </c>
    </row>
    <row r="646" spans="1:9" x14ac:dyDescent="0.25">
      <c r="B646" t="s">
        <v>5</v>
      </c>
      <c r="C646">
        <v>27</v>
      </c>
      <c r="H646" t="s">
        <v>218</v>
      </c>
      <c r="I646">
        <v>4</v>
      </c>
    </row>
    <row r="647" spans="1:9" x14ac:dyDescent="0.25">
      <c r="B647" t="s">
        <v>6</v>
      </c>
      <c r="C647">
        <v>22</v>
      </c>
      <c r="H647" t="s">
        <v>433</v>
      </c>
      <c r="I647">
        <v>2</v>
      </c>
    </row>
    <row r="648" spans="1:9" x14ac:dyDescent="0.25">
      <c r="B648" t="s">
        <v>7</v>
      </c>
      <c r="C648">
        <v>28</v>
      </c>
      <c r="H648" t="s">
        <v>137</v>
      </c>
      <c r="I648">
        <v>6</v>
      </c>
    </row>
    <row r="649" spans="1:9" x14ac:dyDescent="0.25">
      <c r="B649" t="s">
        <v>8</v>
      </c>
      <c r="C649">
        <v>20</v>
      </c>
      <c r="H649" t="s">
        <v>71</v>
      </c>
      <c r="I649">
        <v>4</v>
      </c>
    </row>
    <row r="650" spans="1:9" x14ac:dyDescent="0.25">
      <c r="B650" t="s">
        <v>32</v>
      </c>
      <c r="C650">
        <v>28</v>
      </c>
      <c r="G650" t="s">
        <v>450</v>
      </c>
      <c r="H650" t="s">
        <v>156</v>
      </c>
      <c r="I650">
        <v>5</v>
      </c>
    </row>
    <row r="651" spans="1:9" x14ac:dyDescent="0.25">
      <c r="B651" t="s">
        <v>10</v>
      </c>
      <c r="C651">
        <v>28</v>
      </c>
      <c r="H651" t="s">
        <v>388</v>
      </c>
      <c r="I651">
        <v>5</v>
      </c>
    </row>
    <row r="652" spans="1:9" x14ac:dyDescent="0.25">
      <c r="B652" t="s">
        <v>11</v>
      </c>
      <c r="C652">
        <v>18</v>
      </c>
      <c r="H652" t="s">
        <v>302</v>
      </c>
      <c r="I652">
        <v>2</v>
      </c>
    </row>
    <row r="653" spans="1:9" x14ac:dyDescent="0.25">
      <c r="B653" t="s">
        <v>12</v>
      </c>
      <c r="C653">
        <v>30</v>
      </c>
      <c r="H653" t="s">
        <v>75</v>
      </c>
      <c r="I653">
        <v>1</v>
      </c>
    </row>
    <row r="654" spans="1:9" x14ac:dyDescent="0.25">
      <c r="B654" t="s">
        <v>13</v>
      </c>
      <c r="C654">
        <v>30</v>
      </c>
      <c r="H654" t="s">
        <v>428</v>
      </c>
      <c r="I654">
        <v>4</v>
      </c>
    </row>
    <row r="655" spans="1:9" x14ac:dyDescent="0.25">
      <c r="B655" t="s">
        <v>14</v>
      </c>
      <c r="C655">
        <v>30</v>
      </c>
      <c r="H655" t="s">
        <v>255</v>
      </c>
      <c r="I655">
        <v>2</v>
      </c>
    </row>
    <row r="656" spans="1:9" x14ac:dyDescent="0.25">
      <c r="B656" t="s">
        <v>16</v>
      </c>
      <c r="C656">
        <v>27</v>
      </c>
      <c r="H656" t="s">
        <v>280</v>
      </c>
      <c r="I656">
        <v>5</v>
      </c>
    </row>
    <row r="657" spans="1:9" x14ac:dyDescent="0.25">
      <c r="B657" t="s">
        <v>17</v>
      </c>
      <c r="C657">
        <v>30</v>
      </c>
      <c r="H657" t="s">
        <v>114</v>
      </c>
      <c r="I657">
        <v>1</v>
      </c>
    </row>
    <row r="658" spans="1:9" x14ac:dyDescent="0.25">
      <c r="B658" t="s">
        <v>18</v>
      </c>
      <c r="C658">
        <v>30</v>
      </c>
      <c r="H658" t="s">
        <v>404</v>
      </c>
      <c r="I658">
        <v>4</v>
      </c>
    </row>
    <row r="659" spans="1:9" x14ac:dyDescent="0.25">
      <c r="B659" t="s">
        <v>19</v>
      </c>
      <c r="C659">
        <v>30</v>
      </c>
      <c r="H659" t="s">
        <v>438</v>
      </c>
      <c r="I659">
        <v>2</v>
      </c>
    </row>
    <row r="660" spans="1:9" x14ac:dyDescent="0.25">
      <c r="B660" t="s">
        <v>20</v>
      </c>
      <c r="C660">
        <v>30</v>
      </c>
      <c r="H660" t="s">
        <v>249</v>
      </c>
      <c r="I660">
        <v>1</v>
      </c>
    </row>
    <row r="661" spans="1:9" x14ac:dyDescent="0.25">
      <c r="B661" t="s">
        <v>21</v>
      </c>
      <c r="C661">
        <v>30</v>
      </c>
      <c r="H661" t="s">
        <v>252</v>
      </c>
      <c r="I661">
        <v>4</v>
      </c>
    </row>
    <row r="662" spans="1:9" x14ac:dyDescent="0.25">
      <c r="B662" t="s">
        <v>22</v>
      </c>
      <c r="C662">
        <v>28</v>
      </c>
      <c r="H662" t="s">
        <v>246</v>
      </c>
      <c r="I662">
        <v>5</v>
      </c>
    </row>
    <row r="663" spans="1:9" x14ac:dyDescent="0.25">
      <c r="B663" t="s">
        <v>23</v>
      </c>
      <c r="C663">
        <v>28</v>
      </c>
      <c r="H663" t="s">
        <v>132</v>
      </c>
      <c r="I663">
        <v>2</v>
      </c>
    </row>
    <row r="664" spans="1:9" x14ac:dyDescent="0.25">
      <c r="B664" t="s">
        <v>24</v>
      </c>
      <c r="C664">
        <v>28</v>
      </c>
      <c r="H664" t="s">
        <v>225</v>
      </c>
      <c r="I664">
        <v>2</v>
      </c>
    </row>
    <row r="665" spans="1:9" x14ac:dyDescent="0.25">
      <c r="A665" t="s">
        <v>456</v>
      </c>
      <c r="B665" t="s">
        <v>9</v>
      </c>
      <c r="C665">
        <v>24</v>
      </c>
      <c r="H665" t="s">
        <v>163</v>
      </c>
      <c r="I665">
        <v>3</v>
      </c>
    </row>
    <row r="666" spans="1:9" x14ac:dyDescent="0.25">
      <c r="B666" t="s">
        <v>1</v>
      </c>
      <c r="C666">
        <v>23</v>
      </c>
      <c r="H666" t="s">
        <v>390</v>
      </c>
      <c r="I666">
        <v>1</v>
      </c>
    </row>
    <row r="667" spans="1:9" x14ac:dyDescent="0.25">
      <c r="B667" t="s">
        <v>31</v>
      </c>
      <c r="C667">
        <v>19</v>
      </c>
      <c r="H667" t="s">
        <v>124</v>
      </c>
      <c r="I667">
        <v>7</v>
      </c>
    </row>
    <row r="668" spans="1:9" x14ac:dyDescent="0.25">
      <c r="B668" t="s">
        <v>2</v>
      </c>
      <c r="C668">
        <v>29</v>
      </c>
      <c r="H668" t="s">
        <v>59</v>
      </c>
      <c r="I668">
        <v>4</v>
      </c>
    </row>
    <row r="669" spans="1:9" x14ac:dyDescent="0.25">
      <c r="B669" t="s">
        <v>5</v>
      </c>
      <c r="C669">
        <v>27</v>
      </c>
      <c r="H669" t="s">
        <v>117</v>
      </c>
      <c r="I669">
        <v>2</v>
      </c>
    </row>
    <row r="670" spans="1:9" x14ac:dyDescent="0.25">
      <c r="B670" t="s">
        <v>6</v>
      </c>
      <c r="C670">
        <v>22</v>
      </c>
      <c r="H670" t="s">
        <v>193</v>
      </c>
      <c r="I670">
        <v>2</v>
      </c>
    </row>
    <row r="671" spans="1:9" x14ac:dyDescent="0.25">
      <c r="B671" t="s">
        <v>7</v>
      </c>
      <c r="C671">
        <v>28</v>
      </c>
      <c r="H671" t="s">
        <v>171</v>
      </c>
      <c r="I671">
        <v>2</v>
      </c>
    </row>
    <row r="672" spans="1:9" x14ac:dyDescent="0.25">
      <c r="B672" t="s">
        <v>8</v>
      </c>
      <c r="C672">
        <v>20</v>
      </c>
      <c r="H672" t="s">
        <v>100</v>
      </c>
      <c r="I672">
        <v>4</v>
      </c>
    </row>
    <row r="673" spans="1:9" x14ac:dyDescent="0.25">
      <c r="B673" t="s">
        <v>32</v>
      </c>
      <c r="C673">
        <v>28</v>
      </c>
      <c r="H673" t="s">
        <v>425</v>
      </c>
      <c r="I673">
        <v>2</v>
      </c>
    </row>
    <row r="674" spans="1:9" x14ac:dyDescent="0.25">
      <c r="B674" t="s">
        <v>10</v>
      </c>
      <c r="C674">
        <v>28</v>
      </c>
      <c r="G674" t="s">
        <v>455</v>
      </c>
      <c r="H674" t="s">
        <v>428</v>
      </c>
      <c r="I674">
        <v>4</v>
      </c>
    </row>
    <row r="675" spans="1:9" x14ac:dyDescent="0.25">
      <c r="B675" t="s">
        <v>11</v>
      </c>
      <c r="C675">
        <v>18</v>
      </c>
      <c r="H675" t="s">
        <v>84</v>
      </c>
      <c r="I675">
        <v>3</v>
      </c>
    </row>
    <row r="676" spans="1:9" x14ac:dyDescent="0.25">
      <c r="B676" t="s">
        <v>12</v>
      </c>
      <c r="C676">
        <v>30</v>
      </c>
      <c r="H676" t="s">
        <v>164</v>
      </c>
      <c r="I676">
        <v>5</v>
      </c>
    </row>
    <row r="677" spans="1:9" x14ac:dyDescent="0.25">
      <c r="B677" t="s">
        <v>13</v>
      </c>
      <c r="C677">
        <v>30</v>
      </c>
      <c r="H677" t="s">
        <v>389</v>
      </c>
      <c r="I677">
        <v>3</v>
      </c>
    </row>
    <row r="678" spans="1:9" x14ac:dyDescent="0.25">
      <c r="B678" t="s">
        <v>14</v>
      </c>
      <c r="C678">
        <v>30</v>
      </c>
      <c r="H678" t="s">
        <v>286</v>
      </c>
      <c r="I678">
        <v>5</v>
      </c>
    </row>
    <row r="679" spans="1:9" x14ac:dyDescent="0.25">
      <c r="B679" t="s">
        <v>16</v>
      </c>
      <c r="C679">
        <v>27</v>
      </c>
      <c r="H679" t="s">
        <v>130</v>
      </c>
      <c r="I679">
        <v>4</v>
      </c>
    </row>
    <row r="680" spans="1:9" x14ac:dyDescent="0.25">
      <c r="B680" t="s">
        <v>17</v>
      </c>
      <c r="C680">
        <v>30</v>
      </c>
      <c r="H680" t="s">
        <v>115</v>
      </c>
      <c r="I680">
        <v>2</v>
      </c>
    </row>
    <row r="681" spans="1:9" x14ac:dyDescent="0.25">
      <c r="B681" t="s">
        <v>18</v>
      </c>
      <c r="C681">
        <v>30</v>
      </c>
      <c r="H681" t="s">
        <v>452</v>
      </c>
      <c r="I681">
        <v>1</v>
      </c>
    </row>
    <row r="682" spans="1:9" x14ac:dyDescent="0.25">
      <c r="B682" t="s">
        <v>19</v>
      </c>
      <c r="C682">
        <v>30</v>
      </c>
      <c r="H682" t="s">
        <v>235</v>
      </c>
      <c r="I682">
        <v>3</v>
      </c>
    </row>
    <row r="683" spans="1:9" x14ac:dyDescent="0.25">
      <c r="B683" t="s">
        <v>20</v>
      </c>
      <c r="C683">
        <v>30</v>
      </c>
      <c r="H683" t="s">
        <v>429</v>
      </c>
      <c r="I683">
        <v>1</v>
      </c>
    </row>
    <row r="684" spans="1:9" x14ac:dyDescent="0.25">
      <c r="B684" t="s">
        <v>21</v>
      </c>
      <c r="C684">
        <v>30</v>
      </c>
      <c r="H684" t="s">
        <v>276</v>
      </c>
      <c r="I684">
        <v>2</v>
      </c>
    </row>
    <row r="685" spans="1:9" x14ac:dyDescent="0.25">
      <c r="B685" t="s">
        <v>22</v>
      </c>
      <c r="C685">
        <v>28</v>
      </c>
      <c r="H685" t="s">
        <v>66</v>
      </c>
      <c r="I685">
        <v>4</v>
      </c>
    </row>
    <row r="686" spans="1:9" x14ac:dyDescent="0.25">
      <c r="B686" t="s">
        <v>23</v>
      </c>
      <c r="C686">
        <v>28</v>
      </c>
      <c r="H686" t="s">
        <v>289</v>
      </c>
      <c r="I686">
        <v>6</v>
      </c>
    </row>
    <row r="687" spans="1:9" x14ac:dyDescent="0.25">
      <c r="B687" t="s">
        <v>24</v>
      </c>
      <c r="C687">
        <v>28</v>
      </c>
      <c r="H687" t="s">
        <v>149</v>
      </c>
      <c r="I687">
        <v>3</v>
      </c>
    </row>
    <row r="688" spans="1:9" x14ac:dyDescent="0.25">
      <c r="A688" t="s">
        <v>460</v>
      </c>
      <c r="B688" t="s">
        <v>9</v>
      </c>
      <c r="C688">
        <v>24</v>
      </c>
      <c r="H688" t="s">
        <v>100</v>
      </c>
      <c r="I688">
        <v>4</v>
      </c>
    </row>
    <row r="689" spans="2:9" x14ac:dyDescent="0.25">
      <c r="B689" t="s">
        <v>1</v>
      </c>
      <c r="C689">
        <v>23</v>
      </c>
      <c r="H689" t="s">
        <v>148</v>
      </c>
      <c r="I689">
        <v>1</v>
      </c>
    </row>
    <row r="690" spans="2:9" x14ac:dyDescent="0.25">
      <c r="B690" t="s">
        <v>31</v>
      </c>
      <c r="C690">
        <v>19</v>
      </c>
      <c r="H690" t="s">
        <v>72</v>
      </c>
      <c r="I690">
        <v>3</v>
      </c>
    </row>
    <row r="691" spans="2:9" x14ac:dyDescent="0.25">
      <c r="B691" t="s">
        <v>2</v>
      </c>
      <c r="C691">
        <v>29</v>
      </c>
      <c r="H691" t="s">
        <v>453</v>
      </c>
      <c r="I691">
        <v>1</v>
      </c>
    </row>
    <row r="692" spans="2:9" x14ac:dyDescent="0.25">
      <c r="B692" t="s">
        <v>5</v>
      </c>
      <c r="C692">
        <v>27</v>
      </c>
      <c r="H692" t="s">
        <v>159</v>
      </c>
      <c r="I692">
        <v>5</v>
      </c>
    </row>
    <row r="693" spans="2:9" x14ac:dyDescent="0.25">
      <c r="B693" t="s">
        <v>6</v>
      </c>
      <c r="C693">
        <v>22</v>
      </c>
      <c r="H693" t="s">
        <v>247</v>
      </c>
      <c r="I693">
        <v>4</v>
      </c>
    </row>
    <row r="694" spans="2:9" x14ac:dyDescent="0.25">
      <c r="B694" t="s">
        <v>7</v>
      </c>
      <c r="C694">
        <v>28</v>
      </c>
      <c r="H694" t="s">
        <v>133</v>
      </c>
      <c r="I694">
        <v>6</v>
      </c>
    </row>
    <row r="695" spans="2:9" x14ac:dyDescent="0.25">
      <c r="B695" t="s">
        <v>8</v>
      </c>
      <c r="C695">
        <v>20</v>
      </c>
      <c r="H695" t="s">
        <v>82</v>
      </c>
      <c r="I695">
        <v>5</v>
      </c>
    </row>
    <row r="696" spans="2:9" x14ac:dyDescent="0.25">
      <c r="B696" t="s">
        <v>32</v>
      </c>
      <c r="C696">
        <v>28</v>
      </c>
      <c r="H696" t="s">
        <v>129</v>
      </c>
      <c r="I696">
        <v>7</v>
      </c>
    </row>
    <row r="697" spans="2:9" x14ac:dyDescent="0.25">
      <c r="B697" t="s">
        <v>10</v>
      </c>
      <c r="C697">
        <v>28</v>
      </c>
      <c r="H697" t="s">
        <v>388</v>
      </c>
      <c r="I697">
        <v>5</v>
      </c>
    </row>
    <row r="698" spans="2:9" x14ac:dyDescent="0.25">
      <c r="B698" t="s">
        <v>11</v>
      </c>
      <c r="C698">
        <v>18</v>
      </c>
      <c r="H698" t="s">
        <v>138</v>
      </c>
      <c r="I698">
        <v>1</v>
      </c>
    </row>
    <row r="699" spans="2:9" x14ac:dyDescent="0.25">
      <c r="B699" t="s">
        <v>12</v>
      </c>
      <c r="C699">
        <v>30</v>
      </c>
      <c r="H699" t="s">
        <v>146</v>
      </c>
      <c r="I699">
        <v>2</v>
      </c>
    </row>
    <row r="700" spans="2:9" x14ac:dyDescent="0.25">
      <c r="B700" t="s">
        <v>13</v>
      </c>
      <c r="C700">
        <v>30</v>
      </c>
      <c r="H700" t="s">
        <v>137</v>
      </c>
      <c r="I700">
        <v>6</v>
      </c>
    </row>
    <row r="701" spans="2:9" x14ac:dyDescent="0.25">
      <c r="B701" t="s">
        <v>14</v>
      </c>
      <c r="C701">
        <v>30</v>
      </c>
      <c r="G701" t="s">
        <v>456</v>
      </c>
      <c r="H701" t="s">
        <v>289</v>
      </c>
      <c r="I701">
        <v>6</v>
      </c>
    </row>
    <row r="702" spans="2:9" x14ac:dyDescent="0.25">
      <c r="B702" t="s">
        <v>16</v>
      </c>
      <c r="C702">
        <v>27</v>
      </c>
      <c r="H702" t="s">
        <v>107</v>
      </c>
      <c r="I702">
        <v>1</v>
      </c>
    </row>
    <row r="703" spans="2:9" x14ac:dyDescent="0.25">
      <c r="B703" t="s">
        <v>17</v>
      </c>
      <c r="C703">
        <v>30</v>
      </c>
      <c r="H703" t="s">
        <v>263</v>
      </c>
      <c r="I703">
        <v>2</v>
      </c>
    </row>
    <row r="704" spans="2:9" x14ac:dyDescent="0.25">
      <c r="B704" t="s">
        <v>18</v>
      </c>
      <c r="C704">
        <v>30</v>
      </c>
      <c r="H704" t="s">
        <v>86</v>
      </c>
      <c r="I704">
        <v>5</v>
      </c>
    </row>
    <row r="705" spans="2:9" x14ac:dyDescent="0.25">
      <c r="B705" t="s">
        <v>19</v>
      </c>
      <c r="C705">
        <v>30</v>
      </c>
      <c r="H705" t="s">
        <v>166</v>
      </c>
      <c r="I705">
        <v>4</v>
      </c>
    </row>
    <row r="706" spans="2:9" x14ac:dyDescent="0.25">
      <c r="B706" t="s">
        <v>20</v>
      </c>
      <c r="C706">
        <v>30</v>
      </c>
      <c r="H706" t="s">
        <v>438</v>
      </c>
      <c r="I706">
        <v>2</v>
      </c>
    </row>
    <row r="707" spans="2:9" x14ac:dyDescent="0.25">
      <c r="B707" t="s">
        <v>21</v>
      </c>
      <c r="C707">
        <v>30</v>
      </c>
      <c r="H707" t="s">
        <v>130</v>
      </c>
      <c r="I707">
        <v>4</v>
      </c>
    </row>
    <row r="708" spans="2:9" x14ac:dyDescent="0.25">
      <c r="B708" t="s">
        <v>22</v>
      </c>
      <c r="C708">
        <v>28</v>
      </c>
      <c r="H708" t="s">
        <v>188</v>
      </c>
      <c r="I708">
        <v>1</v>
      </c>
    </row>
    <row r="709" spans="2:9" x14ac:dyDescent="0.25">
      <c r="B709" t="s">
        <v>23</v>
      </c>
      <c r="C709">
        <v>28</v>
      </c>
      <c r="H709" t="s">
        <v>81</v>
      </c>
      <c r="I709">
        <v>2</v>
      </c>
    </row>
    <row r="710" spans="2:9" x14ac:dyDescent="0.25">
      <c r="B710" t="s">
        <v>24</v>
      </c>
      <c r="C710">
        <v>28</v>
      </c>
      <c r="H710" t="s">
        <v>193</v>
      </c>
      <c r="I710">
        <v>2</v>
      </c>
    </row>
    <row r="711" spans="2:9" x14ac:dyDescent="0.25">
      <c r="H711" t="s">
        <v>268</v>
      </c>
      <c r="I711">
        <v>4</v>
      </c>
    </row>
    <row r="712" spans="2:9" x14ac:dyDescent="0.25">
      <c r="H712" t="s">
        <v>231</v>
      </c>
      <c r="I712">
        <v>1</v>
      </c>
    </row>
    <row r="713" spans="2:9" x14ac:dyDescent="0.25">
      <c r="H713" t="s">
        <v>133</v>
      </c>
      <c r="I713">
        <v>6</v>
      </c>
    </row>
    <row r="714" spans="2:9" x14ac:dyDescent="0.25">
      <c r="H714" t="s">
        <v>66</v>
      </c>
      <c r="I714">
        <v>4</v>
      </c>
    </row>
    <row r="715" spans="2:9" x14ac:dyDescent="0.25">
      <c r="H715" t="s">
        <v>98</v>
      </c>
      <c r="I715">
        <v>3</v>
      </c>
    </row>
    <row r="716" spans="2:9" x14ac:dyDescent="0.25">
      <c r="H716" t="s">
        <v>285</v>
      </c>
      <c r="I716">
        <v>3</v>
      </c>
    </row>
    <row r="717" spans="2:9" x14ac:dyDescent="0.25">
      <c r="H717" t="s">
        <v>248</v>
      </c>
      <c r="I717">
        <v>3</v>
      </c>
    </row>
    <row r="718" spans="2:9" x14ac:dyDescent="0.25">
      <c r="H718" t="s">
        <v>119</v>
      </c>
      <c r="I718">
        <v>3</v>
      </c>
    </row>
    <row r="719" spans="2:9" x14ac:dyDescent="0.25">
      <c r="H719" t="s">
        <v>405</v>
      </c>
      <c r="I719">
        <v>1</v>
      </c>
    </row>
    <row r="720" spans="2:9" x14ac:dyDescent="0.25">
      <c r="H720" t="s">
        <v>407</v>
      </c>
      <c r="I720">
        <v>5</v>
      </c>
    </row>
    <row r="721" spans="7:9" x14ac:dyDescent="0.25">
      <c r="H721" t="s">
        <v>213</v>
      </c>
      <c r="I721">
        <v>1</v>
      </c>
    </row>
    <row r="722" spans="7:9" x14ac:dyDescent="0.25">
      <c r="H722" t="s">
        <v>54</v>
      </c>
      <c r="I722">
        <v>5</v>
      </c>
    </row>
    <row r="723" spans="7:9" x14ac:dyDescent="0.25">
      <c r="H723" t="s">
        <v>426</v>
      </c>
      <c r="I723">
        <v>3</v>
      </c>
    </row>
    <row r="724" spans="7:9" x14ac:dyDescent="0.25">
      <c r="H724" t="s">
        <v>272</v>
      </c>
      <c r="I724">
        <v>5</v>
      </c>
    </row>
    <row r="725" spans="7:9" x14ac:dyDescent="0.25">
      <c r="H725" t="s">
        <v>223</v>
      </c>
      <c r="I725">
        <v>2</v>
      </c>
    </row>
    <row r="726" spans="7:9" x14ac:dyDescent="0.25">
      <c r="H726" t="s">
        <v>154</v>
      </c>
      <c r="I726">
        <v>1</v>
      </c>
    </row>
    <row r="727" spans="7:9" x14ac:dyDescent="0.25">
      <c r="H727" t="s">
        <v>159</v>
      </c>
      <c r="I727">
        <v>5</v>
      </c>
    </row>
    <row r="728" spans="7:9" x14ac:dyDescent="0.25">
      <c r="G728" t="s">
        <v>460</v>
      </c>
      <c r="H728" t="s">
        <v>417</v>
      </c>
      <c r="I728">
        <v>2</v>
      </c>
    </row>
    <row r="729" spans="7:9" x14ac:dyDescent="0.25">
      <c r="H729" t="s">
        <v>199</v>
      </c>
      <c r="I729">
        <v>3</v>
      </c>
    </row>
    <row r="730" spans="7:9" x14ac:dyDescent="0.25">
      <c r="H730" t="s">
        <v>251</v>
      </c>
      <c r="I730">
        <v>4</v>
      </c>
    </row>
    <row r="731" spans="7:9" x14ac:dyDescent="0.25">
      <c r="H731" t="s">
        <v>65</v>
      </c>
      <c r="I731">
        <v>4</v>
      </c>
    </row>
    <row r="732" spans="7:9" x14ac:dyDescent="0.25">
      <c r="H732" t="s">
        <v>451</v>
      </c>
      <c r="I732">
        <v>1</v>
      </c>
    </row>
    <row r="733" spans="7:9" x14ac:dyDescent="0.25">
      <c r="H733" t="s">
        <v>396</v>
      </c>
      <c r="I733">
        <v>1</v>
      </c>
    </row>
    <row r="734" spans="7:9" x14ac:dyDescent="0.25">
      <c r="H734" t="s">
        <v>454</v>
      </c>
      <c r="I734">
        <v>1</v>
      </c>
    </row>
    <row r="735" spans="7:9" x14ac:dyDescent="0.25">
      <c r="H735" t="s">
        <v>262</v>
      </c>
      <c r="I735">
        <v>4</v>
      </c>
    </row>
    <row r="736" spans="7:9" x14ac:dyDescent="0.25">
      <c r="H736" t="s">
        <v>252</v>
      </c>
      <c r="I736">
        <v>4</v>
      </c>
    </row>
    <row r="737" spans="8:9" x14ac:dyDescent="0.25">
      <c r="H737" t="s">
        <v>93</v>
      </c>
      <c r="I737">
        <v>4</v>
      </c>
    </row>
    <row r="738" spans="8:9" x14ac:dyDescent="0.25">
      <c r="H738" t="s">
        <v>241</v>
      </c>
      <c r="I738">
        <v>2</v>
      </c>
    </row>
    <row r="739" spans="8:9" x14ac:dyDescent="0.25">
      <c r="H739" t="s">
        <v>197</v>
      </c>
      <c r="I739">
        <v>3</v>
      </c>
    </row>
    <row r="740" spans="8:9" x14ac:dyDescent="0.25">
      <c r="H740" t="s">
        <v>428</v>
      </c>
      <c r="I740">
        <v>4</v>
      </c>
    </row>
    <row r="741" spans="8:9" x14ac:dyDescent="0.25">
      <c r="H741" t="s">
        <v>208</v>
      </c>
      <c r="I741">
        <v>4</v>
      </c>
    </row>
    <row r="742" spans="8:9" x14ac:dyDescent="0.25">
      <c r="H742" t="s">
        <v>288</v>
      </c>
      <c r="I742">
        <v>3</v>
      </c>
    </row>
    <row r="743" spans="8:9" x14ac:dyDescent="0.25">
      <c r="H743" t="s">
        <v>143</v>
      </c>
      <c r="I743">
        <v>2</v>
      </c>
    </row>
    <row r="744" spans="8:9" x14ac:dyDescent="0.25">
      <c r="H744" t="s">
        <v>152</v>
      </c>
      <c r="I744">
        <v>2</v>
      </c>
    </row>
    <row r="745" spans="8:9" x14ac:dyDescent="0.25">
      <c r="H745" t="s">
        <v>240</v>
      </c>
      <c r="I745">
        <v>3</v>
      </c>
    </row>
    <row r="746" spans="8:9" x14ac:dyDescent="0.25">
      <c r="H746" t="s">
        <v>407</v>
      </c>
      <c r="I746">
        <v>5</v>
      </c>
    </row>
    <row r="747" spans="8:9" x14ac:dyDescent="0.25">
      <c r="H747" t="s">
        <v>99</v>
      </c>
      <c r="I747">
        <v>5</v>
      </c>
    </row>
    <row r="748" spans="8:9" x14ac:dyDescent="0.25">
      <c r="H748" t="s">
        <v>457</v>
      </c>
      <c r="I748">
        <v>1</v>
      </c>
    </row>
    <row r="749" spans="8:9" x14ac:dyDescent="0.25">
      <c r="H749" t="s">
        <v>73</v>
      </c>
      <c r="I749">
        <v>4</v>
      </c>
    </row>
    <row r="750" spans="8:9" x14ac:dyDescent="0.25">
      <c r="H750" t="s">
        <v>277</v>
      </c>
      <c r="I750">
        <v>2</v>
      </c>
    </row>
    <row r="751" spans="8:9" x14ac:dyDescent="0.25">
      <c r="H751" t="s">
        <v>69</v>
      </c>
      <c r="I751">
        <v>3</v>
      </c>
    </row>
    <row r="752" spans="8:9" x14ac:dyDescent="0.25">
      <c r="H752" t="s">
        <v>202</v>
      </c>
      <c r="I752">
        <v>4</v>
      </c>
    </row>
    <row r="753" spans="8:9" x14ac:dyDescent="0.25">
      <c r="H753" t="s">
        <v>120</v>
      </c>
      <c r="I753">
        <v>2</v>
      </c>
    </row>
    <row r="754" spans="8:9" x14ac:dyDescent="0.25">
      <c r="H754" t="s">
        <v>161</v>
      </c>
      <c r="I754">
        <v>3</v>
      </c>
    </row>
    <row r="755" spans="8:9" x14ac:dyDescent="0.25">
      <c r="H755" t="s">
        <v>397</v>
      </c>
      <c r="I755">
        <v>1</v>
      </c>
    </row>
    <row r="756" spans="8:9" x14ac:dyDescent="0.25">
      <c r="H756" t="s">
        <v>252</v>
      </c>
      <c r="I756">
        <v>4</v>
      </c>
    </row>
    <row r="757" spans="8:9" x14ac:dyDescent="0.25">
      <c r="H757" t="s">
        <v>224</v>
      </c>
      <c r="I757">
        <v>6</v>
      </c>
    </row>
    <row r="758" spans="8:9" x14ac:dyDescent="0.25">
      <c r="H758" t="s">
        <v>175</v>
      </c>
      <c r="I758">
        <v>1</v>
      </c>
    </row>
    <row r="759" spans="8:9" x14ac:dyDescent="0.25">
      <c r="H759" t="s">
        <v>241</v>
      </c>
      <c r="I759">
        <v>2</v>
      </c>
    </row>
    <row r="760" spans="8:9" x14ac:dyDescent="0.25">
      <c r="H760" t="s">
        <v>118</v>
      </c>
      <c r="I760">
        <v>3</v>
      </c>
    </row>
    <row r="761" spans="8:9" x14ac:dyDescent="0.25">
      <c r="H761" t="s">
        <v>276</v>
      </c>
      <c r="I761">
        <v>2</v>
      </c>
    </row>
    <row r="762" spans="8:9" x14ac:dyDescent="0.25">
      <c r="H762" t="s">
        <v>128</v>
      </c>
      <c r="I762">
        <v>1</v>
      </c>
    </row>
    <row r="763" spans="8:9" x14ac:dyDescent="0.25">
      <c r="H763" t="s">
        <v>458</v>
      </c>
      <c r="I763">
        <v>1</v>
      </c>
    </row>
    <row r="764" spans="8:9" x14ac:dyDescent="0.25">
      <c r="H764" t="s">
        <v>261</v>
      </c>
      <c r="I764">
        <v>5</v>
      </c>
    </row>
    <row r="765" spans="8:9" x14ac:dyDescent="0.25">
      <c r="H765" t="s">
        <v>400</v>
      </c>
      <c r="I765">
        <v>2</v>
      </c>
    </row>
    <row r="766" spans="8:9" x14ac:dyDescent="0.25">
      <c r="H766" t="s">
        <v>407</v>
      </c>
      <c r="I766">
        <v>5</v>
      </c>
    </row>
    <row r="767" spans="8:9" x14ac:dyDescent="0.25">
      <c r="H767" t="s">
        <v>271</v>
      </c>
      <c r="I767">
        <v>2</v>
      </c>
    </row>
    <row r="768" spans="8:9" x14ac:dyDescent="0.25">
      <c r="H768" t="s">
        <v>178</v>
      </c>
      <c r="I768">
        <v>5</v>
      </c>
    </row>
    <row r="769" spans="8:9" x14ac:dyDescent="0.25">
      <c r="H769" t="s">
        <v>91</v>
      </c>
      <c r="I769">
        <v>2</v>
      </c>
    </row>
    <row r="770" spans="8:9" x14ac:dyDescent="0.25">
      <c r="H770" t="s">
        <v>167</v>
      </c>
      <c r="I770">
        <v>4</v>
      </c>
    </row>
    <row r="771" spans="8:9" x14ac:dyDescent="0.25">
      <c r="H771" t="s">
        <v>167</v>
      </c>
      <c r="I771">
        <v>4</v>
      </c>
    </row>
    <row r="772" spans="8:9" x14ac:dyDescent="0.25">
      <c r="H772" t="s">
        <v>90</v>
      </c>
      <c r="I772">
        <v>2</v>
      </c>
    </row>
    <row r="773" spans="8:9" x14ac:dyDescent="0.25">
      <c r="H773" t="s">
        <v>86</v>
      </c>
      <c r="I773">
        <v>5</v>
      </c>
    </row>
    <row r="774" spans="8:9" x14ac:dyDescent="0.25">
      <c r="H774" t="s">
        <v>88</v>
      </c>
      <c r="I774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Base</vt:lpstr>
      <vt:lpstr>Rencontres</vt:lpstr>
      <vt:lpstr>Equipes</vt:lpstr>
      <vt:lpstr>Archives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h2so4</cp:lastModifiedBy>
  <dcterms:created xsi:type="dcterms:W3CDTF">2018-09-02T19:15:58Z</dcterms:created>
  <dcterms:modified xsi:type="dcterms:W3CDTF">2020-04-07T21:57:00Z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2018-09-26T05:29:36.1496697Z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