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DC747B9D-DBBB-FA85-71B4-595EBAB97821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1A6089E-10C0-4A47-8586-41555708D2EB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Inscription" sheetId="4" r:id="rId1"/>
    <sheet name="Tirages" sheetId="2" r:id="rId2"/>
    <sheet name="Concours" sheetId="3" r:id="rId3"/>
    <sheet name="Classement" sheetId="5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3" l="1"/>
  <c r="D9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S23" i="3"/>
  <c r="B16" i="5" s="1"/>
  <c r="S22" i="3"/>
  <c r="B17" i="5" s="1"/>
  <c r="S20" i="3"/>
  <c r="B12" i="5" s="1"/>
  <c r="S21" i="3"/>
  <c r="B15" i="5" s="1"/>
  <c r="S18" i="3"/>
  <c r="S19" i="3"/>
  <c r="B14" i="5" s="1"/>
  <c r="S16" i="3"/>
  <c r="S17" i="3"/>
  <c r="S10" i="3"/>
  <c r="B7" i="5" s="1"/>
  <c r="S11" i="3"/>
  <c r="B4" i="5" s="1"/>
  <c r="S8" i="3"/>
  <c r="B3" i="5" s="1"/>
  <c r="S9" i="3"/>
  <c r="B2" i="5" s="1"/>
  <c r="S12" i="3"/>
  <c r="B5" i="5" s="1"/>
  <c r="S13" i="3"/>
  <c r="B8" i="5" s="1"/>
  <c r="S14" i="3"/>
  <c r="S15" i="3"/>
  <c r="B13" i="5" s="1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E3" i="5"/>
  <c r="E4" i="5"/>
  <c r="E5" i="5"/>
  <c r="E13" i="5"/>
  <c r="E15" i="5"/>
  <c r="E16" i="5"/>
  <c r="E14" i="5"/>
  <c r="E8" i="5"/>
  <c r="E7" i="5"/>
  <c r="E12" i="5"/>
  <c r="E17" i="5"/>
  <c r="E2" i="5"/>
  <c r="D3" i="5" a="1"/>
  <c r="D7" i="5" a="1"/>
  <c r="D15" i="5" a="1"/>
  <c r="D4" i="5" a="1"/>
  <c r="D8" i="5" a="1"/>
  <c r="D12" i="5" a="1"/>
  <c r="D16" i="5" a="1"/>
  <c r="D17" i="5" a="1"/>
  <c r="D13" i="5" a="1"/>
  <c r="D5" i="5" a="1"/>
  <c r="D14" i="5" a="1"/>
  <c r="D2" i="5" a="1"/>
  <c r="B9" i="5" l="1"/>
  <c r="D14" i="5"/>
  <c r="D5" i="5"/>
  <c r="D13" i="5"/>
  <c r="D17" i="5"/>
  <c r="D16" i="5"/>
  <c r="D12" i="5"/>
  <c r="D8" i="5"/>
  <c r="D4" i="5"/>
  <c r="D15" i="5"/>
  <c r="D7" i="5"/>
  <c r="D3" i="5"/>
  <c r="D2" i="5"/>
  <c r="B11" i="5"/>
  <c r="B10" i="5"/>
  <c r="B6" i="5"/>
  <c r="D9" i="5" a="1"/>
  <c r="E9" i="5"/>
  <c r="D10" i="5" a="1"/>
  <c r="E10" i="5"/>
  <c r="D6" i="5" a="1"/>
  <c r="E6" i="5"/>
  <c r="D11" i="5" a="1"/>
  <c r="E11" i="5"/>
  <c r="D9" i="5" l="1"/>
  <c r="D11" i="5"/>
  <c r="D6" i="5"/>
  <c r="D10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<sst xmlns="http://schemas.openxmlformats.org/spreadsheetml/2006/main" count="76" uniqueCount="58">
  <si>
    <t>A</t>
  </si>
  <si>
    <t>B</t>
  </si>
  <si>
    <t>C</t>
  </si>
  <si>
    <t>D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</si>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</sst>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  <font>
      <b/>
      <sz val="22"/>
      <color theme="1"/>
      <name val="Arial"/>
      <family val="2"/>
    </font>
    <font>
      <sz val="22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0"/>
      <name val="Arial"/>
      <family val="2"/>
    </font>
    <font>
      <b/>
      <sz val="18"/>
      <color indexed="8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8"/>
      <color rgb="FF92D05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quotePrefix="1" applyFont="1"/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4" fillId="0" borderId="8" xfId="0" applyFont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5" borderId="22" xfId="0" quotePrefix="1" applyFont="1" applyFill="1" applyBorder="1" applyAlignment="1">
      <alignment horizontal="left" vertical="center" wrapText="1" indent="1"/>
    </xf>
    <xf numFmtId="0" fontId="14" fillId="6" borderId="22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4" fillId="5" borderId="23" xfId="0" quotePrefix="1" applyFont="1" applyFill="1" applyBorder="1" applyAlignment="1">
      <alignment horizontal="left" vertical="center" wrapText="1" indent="1"/>
    </xf>
    <xf numFmtId="0" fontId="14" fillId="6" borderId="23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5" borderId="24" xfId="0" quotePrefix="1" applyFont="1" applyFill="1" applyBorder="1" applyAlignment="1">
      <alignment horizontal="left" vertical="center" wrapText="1" indent="1"/>
    </xf>
    <xf numFmtId="0" fontId="14" fillId="6" borderId="24" xfId="0" applyFont="1" applyFill="1" applyBorder="1" applyAlignment="1">
      <alignment horizontal="center" vertical="center" wrapText="1"/>
    </xf>
    <xf numFmtId="0" fontId="13" fillId="10" borderId="18" xfId="0" applyFont="1" applyFill="1" applyBorder="1" applyAlignment="1">
      <alignment horizontal="center" vertical="center" wrapText="1"/>
    </xf>
    <xf numFmtId="0" fontId="13" fillId="11" borderId="18" xfId="0" applyFont="1" applyFill="1" applyBorder="1" applyAlignment="1">
      <alignment horizontal="center" vertical="center" wrapText="1"/>
    </xf>
    <xf numFmtId="0" fontId="13" fillId="13" borderId="18" xfId="0" applyFont="1" applyFill="1" applyBorder="1" applyAlignment="1">
      <alignment horizontal="center" vertical="center" wrapText="1"/>
    </xf>
    <xf numFmtId="0" fontId="13" fillId="15" borderId="2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center"/>
    </xf>
    <xf numFmtId="0" fontId="17" fillId="0" borderId="0" xfId="0" applyFont="1"/>
    <xf numFmtId="0" fontId="13" fillId="10" borderId="13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11" borderId="1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17" fillId="5" borderId="1" xfId="0" applyFont="1" applyFill="1" applyBorder="1" applyAlignment="1" applyProtection="1">
      <alignment horizontal="left" vertical="center" indent="1"/>
      <protection locked="0"/>
    </xf>
    <xf numFmtId="0" fontId="17" fillId="6" borderId="12" xfId="0" applyFont="1" applyFill="1" applyBorder="1" applyAlignment="1" applyProtection="1">
      <alignment horizontal="left" vertical="center" indent="1"/>
      <protection locked="0"/>
    </xf>
    <xf numFmtId="0" fontId="17" fillId="5" borderId="17" xfId="0" applyFont="1" applyFill="1" applyBorder="1" applyAlignment="1" applyProtection="1">
      <alignment horizontal="left" vertical="center" indent="1"/>
      <protection locked="0"/>
    </xf>
    <xf numFmtId="0" fontId="17" fillId="6" borderId="15" xfId="0" applyFont="1" applyFill="1" applyBorder="1" applyAlignment="1" applyProtection="1">
      <alignment horizontal="left" vertical="center" indent="1"/>
      <protection locked="0"/>
    </xf>
    <xf numFmtId="0" fontId="12" fillId="2" borderId="19" xfId="0" applyFont="1" applyFill="1" applyBorder="1" applyAlignment="1">
      <alignment horizontal="center" vertical="center"/>
    </xf>
    <xf numFmtId="0" fontId="13" fillId="10" borderId="16" xfId="0" applyFont="1" applyFill="1" applyBorder="1" applyAlignment="1">
      <alignment horizontal="left" vertical="center" indent="1"/>
    </xf>
    <xf numFmtId="0" fontId="13" fillId="11" borderId="20" xfId="0" applyFont="1" applyFill="1" applyBorder="1" applyAlignment="1">
      <alignment horizontal="left" vertical="center" indent="1"/>
    </xf>
    <xf numFmtId="0" fontId="17" fillId="4" borderId="22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left" vertical="center" indent="1"/>
    </xf>
    <xf numFmtId="0" fontId="12" fillId="5" borderId="23" xfId="0" applyFont="1" applyFill="1" applyBorder="1" applyAlignment="1">
      <alignment horizontal="left" vertical="center" indent="1"/>
    </xf>
    <xf numFmtId="0" fontId="12" fillId="5" borderId="24" xfId="0" applyFont="1" applyFill="1" applyBorder="1" applyAlignment="1">
      <alignment horizontal="left" vertical="center" indent="1"/>
    </xf>
    <xf numFmtId="0" fontId="12" fillId="6" borderId="22" xfId="0" applyFont="1" applyFill="1" applyBorder="1" applyAlignment="1">
      <alignment horizontal="left" vertical="center" indent="1"/>
    </xf>
    <xf numFmtId="0" fontId="12" fillId="6" borderId="23" xfId="0" applyFont="1" applyFill="1" applyBorder="1" applyAlignment="1">
      <alignment horizontal="left" vertical="center" indent="1"/>
    </xf>
    <xf numFmtId="0" fontId="12" fillId="6" borderId="24" xfId="0" applyFont="1" applyFill="1" applyBorder="1" applyAlignment="1">
      <alignment horizontal="left" vertical="center" indent="1"/>
    </xf>
    <xf numFmtId="0" fontId="17" fillId="5" borderId="22" xfId="0" applyFont="1" applyFill="1" applyBorder="1" applyAlignment="1">
      <alignment horizontal="left" vertical="center" indent="1"/>
    </xf>
    <xf numFmtId="0" fontId="17" fillId="6" borderId="27" xfId="0" applyFont="1" applyFill="1" applyBorder="1" applyAlignment="1">
      <alignment horizontal="left" vertical="center" indent="1"/>
    </xf>
    <xf numFmtId="0" fontId="17" fillId="5" borderId="23" xfId="0" applyFont="1" applyFill="1" applyBorder="1" applyAlignment="1">
      <alignment horizontal="left" vertical="center" indent="1"/>
    </xf>
    <xf numFmtId="0" fontId="17" fillId="6" borderId="25" xfId="0" applyFont="1" applyFill="1" applyBorder="1" applyAlignment="1">
      <alignment horizontal="left" vertical="center" indent="1"/>
    </xf>
    <xf numFmtId="0" fontId="17" fillId="5" borderId="24" xfId="0" applyFont="1" applyFill="1" applyBorder="1" applyAlignment="1">
      <alignment horizontal="left" vertical="center" indent="1"/>
    </xf>
    <xf numFmtId="0" fontId="17" fillId="6" borderId="26" xfId="0" applyFont="1" applyFill="1" applyBorder="1" applyAlignment="1">
      <alignment horizontal="left" vertical="center" indent="1"/>
    </xf>
    <xf numFmtId="0" fontId="11" fillId="12" borderId="31" xfId="0" applyFont="1" applyFill="1" applyBorder="1" applyAlignment="1">
      <alignment horizontal="center" vertical="center" wrapText="1"/>
    </xf>
    <xf numFmtId="0" fontId="20" fillId="10" borderId="31" xfId="0" applyFont="1" applyFill="1" applyBorder="1" applyAlignment="1">
      <alignment horizontal="center" vertical="center" wrapText="1"/>
    </xf>
    <xf numFmtId="0" fontId="21" fillId="14" borderId="33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21" fillId="14" borderId="13" xfId="0" applyFont="1" applyFill="1" applyBorder="1" applyAlignment="1">
      <alignment horizontal="center" vertical="center" wrapText="1"/>
    </xf>
    <xf numFmtId="0" fontId="21" fillId="14" borderId="34" xfId="0" applyFont="1" applyFill="1" applyBorder="1" applyAlignment="1">
      <alignment horizontal="center" vertical="center" wrapText="1"/>
    </xf>
    <xf numFmtId="0" fontId="11" fillId="5" borderId="29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 applyProtection="1">
      <alignment horizontal="center" vertical="center" wrapText="1"/>
      <protection locked="0"/>
    </xf>
    <xf numFmtId="0" fontId="21" fillId="14" borderId="17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23" fillId="11" borderId="32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24" fillId="11" borderId="32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 applyProtection="1">
      <alignment horizontal="center" vertical="center" wrapText="1"/>
      <protection locked="0"/>
    </xf>
    <xf numFmtId="0" fontId="25" fillId="6" borderId="15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27" fillId="12" borderId="3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7" xfId="0" applyFont="1" applyBorder="1" applyAlignment="1">
      <alignment horizontal="center"/>
    </xf>
    <xf numFmtId="0" fontId="11" fillId="4" borderId="35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1" fillId="4" borderId="35" xfId="0" quotePrefix="1" applyFont="1" applyFill="1" applyBorder="1" applyAlignment="1">
      <alignment horizontal="center" vertical="center" wrapText="1"/>
    </xf>
    <xf numFmtId="0" fontId="11" fillId="4" borderId="28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/>
    </xf>
    <xf numFmtId="0" fontId="4" fillId="4" borderId="3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49" fontId="15" fillId="9" borderId="11" xfId="0" applyNumberFormat="1" applyFont="1" applyFill="1" applyBorder="1" applyAlignment="1">
      <alignment horizontal="left" vertical="center" indent="1"/>
    </xf>
    <xf numFmtId="49" fontId="15" fillId="9" borderId="1" xfId="0" applyNumberFormat="1" applyFont="1" applyFill="1" applyBorder="1" applyAlignment="1">
      <alignment horizontal="left" vertical="center" indent="1"/>
    </xf>
    <xf numFmtId="49" fontId="15" fillId="9" borderId="12" xfId="0" applyNumberFormat="1" applyFont="1" applyFill="1" applyBorder="1" applyAlignment="1">
      <alignment horizontal="left" vertical="center" indent="1"/>
    </xf>
    <xf numFmtId="49" fontId="15" fillId="9" borderId="14" xfId="0" applyNumberFormat="1" applyFont="1" applyFill="1" applyBorder="1" applyAlignment="1">
      <alignment horizontal="left" vertical="center" indent="1"/>
    </xf>
    <xf numFmtId="49" fontId="15" fillId="9" borderId="17" xfId="0" applyNumberFormat="1" applyFont="1" applyFill="1" applyBorder="1" applyAlignment="1">
      <alignment horizontal="left" vertical="center" indent="1"/>
    </xf>
    <xf numFmtId="49" fontId="15" fillId="9" borderId="15" xfId="0" applyNumberFormat="1" applyFont="1" applyFill="1" applyBorder="1" applyAlignment="1">
      <alignment horizontal="left" vertical="center" inden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49" fontId="15" fillId="9" borderId="9" xfId="0" applyNumberFormat="1" applyFont="1" applyFill="1" applyBorder="1" applyAlignment="1">
      <alignment horizontal="left" vertical="center" indent="1"/>
    </xf>
    <xf numFmtId="49" fontId="15" fillId="9" borderId="13" xfId="0" applyNumberFormat="1" applyFont="1" applyFill="1" applyBorder="1" applyAlignment="1">
      <alignment horizontal="left" vertical="center" indent="1"/>
    </xf>
    <xf numFmtId="49" fontId="15" fillId="9" borderId="10" xfId="0" applyNumberFormat="1" applyFont="1" applyFill="1" applyBorder="1" applyAlignment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1571626</xdr:colOff>
      <xdr:row>0</xdr:row>
      <xdr:rowOff>25400</xdr:rowOff>
    </xdr:from>
    <xdr:to>
      <xdr:col>10</xdr:col>
      <xdr:colOff>12701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486401" y="25400"/>
          <a:ext cx="736600" cy="68262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13</xdr:col>
      <xdr:colOff>1524001</xdr:colOff>
      <xdr:row>0</xdr:row>
      <xdr:rowOff>25400</xdr:rowOff>
    </xdr:from>
    <xdr:to>
      <xdr:col>15</xdr:col>
      <xdr:colOff>7427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543926" y="25400"/>
          <a:ext cx="712276" cy="682626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142875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265208C-0613-488E-AC96-114A1BF36929}"/>
            </a:ext>
          </a:extLst>
        </xdr:cNvPr>
        <xdr:cNvSpPr/>
      </xdr:nvSpPr>
      <xdr:spPr>
        <a:xfrm>
          <a:off x="9366250" y="23814"/>
          <a:ext cx="768350" cy="68421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zoomScale="75" zoomScaleNormal="75" zoomScalePageLayoutView="75" workbookViewId="0">
      <selection activeCell="M7" sqref="M7"/>
    </sheetView>
  </sheetViews>
  <sheetFormatPr defaultColWidth="11.42578125" defaultRowHeight="15" x14ac:dyDescent="0.25"/>
  <cols>
    <col min="1" max="1" width="28.85546875" customWidth="1"/>
    <col min="2" max="3" width="45.7109375" customWidth="1"/>
  </cols>
  <sheetData>
    <row r="1" spans="1:3" ht="39.950000000000003" customHeight="1" thickBot="1" x14ac:dyDescent="0.3">
      <c r="A1" s="81" t="s">
        <v>4</v>
      </c>
      <c r="B1" s="82"/>
      <c r="C1" s="83"/>
    </row>
    <row r="2" spans="1:3" ht="39.950000000000003" customHeight="1" x14ac:dyDescent="0.25">
      <c r="A2" s="34" t="s">
        <v>40</v>
      </c>
      <c r="B2" s="33" t="s">
        <v>7</v>
      </c>
      <c r="C2" s="35" t="s">
        <v>14</v>
      </c>
    </row>
    <row r="3" spans="1:3" ht="39.950000000000003" customHeight="1" x14ac:dyDescent="0.25">
      <c r="A3" s="36">
        <v>1</v>
      </c>
      <c r="B3" s="38" t="s">
        <v>19</v>
      </c>
      <c r="C3" s="39" t="s">
        <v>0</v>
      </c>
    </row>
    <row r="4" spans="1:3" ht="39.950000000000003" customHeight="1" x14ac:dyDescent="0.25">
      <c r="A4" s="36">
        <v>2</v>
      </c>
      <c r="B4" s="38" t="s">
        <v>20</v>
      </c>
      <c r="C4" s="39" t="s">
        <v>1</v>
      </c>
    </row>
    <row r="5" spans="1:3" ht="39.950000000000003" customHeight="1" x14ac:dyDescent="0.25">
      <c r="A5" s="36">
        <v>3</v>
      </c>
      <c r="B5" s="38" t="s">
        <v>21</v>
      </c>
      <c r="C5" s="39" t="s">
        <v>2</v>
      </c>
    </row>
    <row r="6" spans="1:3" ht="39.950000000000003" customHeight="1" x14ac:dyDescent="0.25">
      <c r="A6" s="36">
        <v>4</v>
      </c>
      <c r="B6" s="38" t="s">
        <v>22</v>
      </c>
      <c r="C6" s="39" t="s">
        <v>3</v>
      </c>
    </row>
    <row r="7" spans="1:3" ht="39.950000000000003" customHeight="1" x14ac:dyDescent="0.25">
      <c r="A7" s="36">
        <v>5</v>
      </c>
      <c r="B7" s="38" t="s">
        <v>23</v>
      </c>
      <c r="C7" s="39" t="s">
        <v>0</v>
      </c>
    </row>
    <row r="8" spans="1:3" ht="39.950000000000003" customHeight="1" x14ac:dyDescent="0.25">
      <c r="A8" s="36">
        <v>6</v>
      </c>
      <c r="B8" s="38" t="s">
        <v>24</v>
      </c>
      <c r="C8" s="39" t="s">
        <v>8</v>
      </c>
    </row>
    <row r="9" spans="1:3" ht="39.950000000000003" customHeight="1" x14ac:dyDescent="0.25">
      <c r="A9" s="36">
        <v>7</v>
      </c>
      <c r="B9" s="38" t="s">
        <v>25</v>
      </c>
      <c r="C9" s="39" t="s">
        <v>1</v>
      </c>
    </row>
    <row r="10" spans="1:3" ht="39.950000000000003" customHeight="1" x14ac:dyDescent="0.25">
      <c r="A10" s="36">
        <v>8</v>
      </c>
      <c r="B10" s="38" t="s">
        <v>26</v>
      </c>
      <c r="C10" s="39" t="s">
        <v>9</v>
      </c>
    </row>
    <row r="11" spans="1:3" ht="39.950000000000003" customHeight="1" x14ac:dyDescent="0.25">
      <c r="A11" s="36">
        <v>9</v>
      </c>
      <c r="B11" s="38" t="s">
        <v>27</v>
      </c>
      <c r="C11" s="39" t="s">
        <v>10</v>
      </c>
    </row>
    <row r="12" spans="1:3" ht="39.950000000000003" customHeight="1" x14ac:dyDescent="0.25">
      <c r="A12" s="36">
        <v>10</v>
      </c>
      <c r="B12" s="38" t="s">
        <v>28</v>
      </c>
      <c r="C12" s="39" t="s">
        <v>11</v>
      </c>
    </row>
    <row r="13" spans="1:3" ht="39.950000000000003" customHeight="1" x14ac:dyDescent="0.25">
      <c r="A13" s="36">
        <v>11</v>
      </c>
      <c r="B13" s="38" t="s">
        <v>29</v>
      </c>
      <c r="C13" s="39" t="s">
        <v>3</v>
      </c>
    </row>
    <row r="14" spans="1:3" ht="39.950000000000003" customHeight="1" x14ac:dyDescent="0.25">
      <c r="A14" s="36">
        <v>12</v>
      </c>
      <c r="B14" s="38" t="s">
        <v>30</v>
      </c>
      <c r="C14" s="39" t="s">
        <v>0</v>
      </c>
    </row>
    <row r="15" spans="1:3" ht="39.950000000000003" customHeight="1" x14ac:dyDescent="0.25">
      <c r="A15" s="36">
        <v>13</v>
      </c>
      <c r="B15" s="38" t="s">
        <v>31</v>
      </c>
      <c r="C15" s="39" t="s">
        <v>12</v>
      </c>
    </row>
    <row r="16" spans="1:3" ht="39.950000000000003" customHeight="1" x14ac:dyDescent="0.25">
      <c r="A16" s="36">
        <v>14</v>
      </c>
      <c r="B16" s="38" t="s">
        <v>32</v>
      </c>
      <c r="C16" s="39" t="s">
        <v>13</v>
      </c>
    </row>
    <row r="17" spans="1:3" ht="39.950000000000003" customHeight="1" x14ac:dyDescent="0.25">
      <c r="A17" s="36">
        <v>15</v>
      </c>
      <c r="B17" s="38" t="s">
        <v>33</v>
      </c>
      <c r="C17" s="39" t="s">
        <v>9</v>
      </c>
    </row>
    <row r="18" spans="1:3" ht="39.950000000000003" customHeight="1" thickBot="1" x14ac:dyDescent="0.3">
      <c r="A18" s="37">
        <v>16</v>
      </c>
      <c r="B18" s="40" t="s">
        <v>34</v>
      </c>
      <c r="C18" s="41" t="s">
        <v>2</v>
      </c>
    </row>
    <row r="19" spans="1:3" x14ac:dyDescent="0.25">
      <c r="A19" s="1"/>
    </row>
    <row r="20" spans="1:3" x14ac:dyDescent="0.25">
      <c r="A20" s="1"/>
    </row>
    <row r="21" spans="1:3" x14ac:dyDescent="0.25">
      <c r="A21" s="1"/>
    </row>
    <row r="22" spans="1:3" x14ac:dyDescent="0.25">
      <c r="A22" s="1"/>
    </row>
  </sheetData>
  <mergeCells count="1">
    <mergeCell ref="A1:C1"/>
  </mergeCells>
  <phoneticPr fontId="6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65"/>
  <sheetViews>
    <sheetView zoomScale="75" zoomScaleNormal="75" zoomScalePageLayoutView="75" workbookViewId="0">
      <selection activeCell="D10" sqref="D10"/>
    </sheetView>
  </sheetViews>
  <sheetFormatPr defaultColWidth="11.42578125" defaultRowHeight="15" x14ac:dyDescent="0.25"/>
  <cols>
    <col min="1" max="1" width="8.28515625" customWidth="1"/>
    <col min="2" max="3" width="35.7109375" style="11" customWidth="1"/>
    <col min="4" max="4" width="22.7109375" customWidth="1"/>
    <col min="5" max="5" width="8.28515625" customWidth="1"/>
    <col min="6" max="9" width="35.7109375" style="11" customWidth="1"/>
    <col min="10" max="10" width="4.42578125" customWidth="1"/>
    <col min="11" max="12" width="11.42578125" customWidth="1"/>
    <col min="13" max="13" width="15.140625" customWidth="1"/>
    <col min="14" max="14" width="11.42578125" customWidth="1"/>
    <col min="15" max="15" width="15.140625" customWidth="1"/>
    <col min="16" max="16" width="11.42578125" customWidth="1"/>
    <col min="17" max="17" width="15.140625" customWidth="1"/>
    <col min="18" max="18" width="11.42578125" customWidth="1"/>
    <col min="19" max="19" width="15.140625" customWidth="1"/>
  </cols>
  <sheetData>
    <row r="1" spans="1:9" ht="36.950000000000003" customHeight="1" thickBot="1" x14ac:dyDescent="0.3">
      <c r="A1" s="42" t="s">
        <v>39</v>
      </c>
      <c r="B1" s="43" t="s">
        <v>7</v>
      </c>
      <c r="C1" s="44" t="s">
        <v>14</v>
      </c>
      <c r="D1" s="2"/>
      <c r="E1" s="84" t="s">
        <v>18</v>
      </c>
      <c r="F1" s="85"/>
      <c r="G1" s="85"/>
      <c r="H1" s="85"/>
      <c r="I1" s="86"/>
    </row>
    <row r="2" spans="1:9" ht="36.950000000000003" customHeight="1" x14ac:dyDescent="0.25">
      <c r="A2" s="45">
        <v>1</v>
      </c>
      <c r="B2" s="57" t="str">
        <f>Inscription!B3</f>
        <v>Equipe 1</v>
      </c>
      <c r="C2" s="58" t="str">
        <f>Inscription!C3</f>
        <v>A</v>
      </c>
      <c r="D2" s="2"/>
      <c r="E2" s="48">
        <v>1</v>
      </c>
      <c r="F2" s="51"/>
      <c r="G2" s="54"/>
      <c r="H2" s="51"/>
      <c r="I2" s="54"/>
    </row>
    <row r="3" spans="1:9" ht="36.950000000000003" customHeight="1" x14ac:dyDescent="0.25">
      <c r="A3" s="46">
        <v>2</v>
      </c>
      <c r="B3" s="59" t="str">
        <f>Inscription!B4</f>
        <v>Equipe 2</v>
      </c>
      <c r="C3" s="60" t="str">
        <f>Inscription!C4</f>
        <v>B</v>
      </c>
      <c r="D3" s="2"/>
      <c r="E3" s="49">
        <v>2</v>
      </c>
      <c r="F3" s="52"/>
      <c r="G3" s="55"/>
      <c r="H3" s="52"/>
      <c r="I3" s="55"/>
    </row>
    <row r="4" spans="1:9" ht="36.950000000000003" customHeight="1" x14ac:dyDescent="0.25">
      <c r="A4" s="46">
        <v>3</v>
      </c>
      <c r="B4" s="59" t="str">
        <f>Inscription!B5</f>
        <v>Equipe 3</v>
      </c>
      <c r="C4" s="60" t="str">
        <f>Inscription!C5</f>
        <v>C</v>
      </c>
      <c r="D4" s="2"/>
      <c r="E4" s="49">
        <v>3</v>
      </c>
      <c r="F4" s="52"/>
      <c r="G4" s="55"/>
      <c r="H4" s="52"/>
      <c r="I4" s="55"/>
    </row>
    <row r="5" spans="1:9" ht="36.950000000000003" customHeight="1" x14ac:dyDescent="0.25">
      <c r="A5" s="46">
        <v>4</v>
      </c>
      <c r="B5" s="59" t="str">
        <f>Inscription!B6</f>
        <v>Equipe 4</v>
      </c>
      <c r="C5" s="60" t="str">
        <f>Inscription!C6</f>
        <v>D</v>
      </c>
      <c r="D5" s="2"/>
      <c r="E5" s="49">
        <v>4</v>
      </c>
      <c r="F5" s="52"/>
      <c r="G5" s="55"/>
      <c r="H5" s="52"/>
      <c r="I5" s="55"/>
    </row>
    <row r="6" spans="1:9" ht="36.950000000000003" customHeight="1" x14ac:dyDescent="0.25">
      <c r="A6" s="46">
        <v>5</v>
      </c>
      <c r="B6" s="59" t="str">
        <f>Inscription!B7</f>
        <v>Equipe 5</v>
      </c>
      <c r="C6" s="60" t="str">
        <f>Inscription!C7</f>
        <v>A</v>
      </c>
      <c r="D6" s="2"/>
      <c r="E6" s="49">
        <v>5</v>
      </c>
      <c r="F6" s="52"/>
      <c r="G6" s="55"/>
      <c r="H6" s="52"/>
      <c r="I6" s="55"/>
    </row>
    <row r="7" spans="1:9" ht="36.950000000000003" customHeight="1" x14ac:dyDescent="0.25">
      <c r="A7" s="46">
        <v>6</v>
      </c>
      <c r="B7" s="59" t="str">
        <f>Inscription!B8</f>
        <v>Equipe 6</v>
      </c>
      <c r="C7" s="60" t="str">
        <f>Inscription!C8</f>
        <v>E</v>
      </c>
      <c r="D7" s="2"/>
      <c r="E7" s="49">
        <v>6</v>
      </c>
      <c r="F7" s="52"/>
      <c r="G7" s="55"/>
      <c r="H7" s="52"/>
      <c r="I7" s="55"/>
    </row>
    <row r="8" spans="1:9" ht="36.950000000000003" customHeight="1" x14ac:dyDescent="0.25">
      <c r="A8" s="46">
        <v>7</v>
      </c>
      <c r="B8" s="59" t="str">
        <f>Inscription!B9</f>
        <v>Equipe 7</v>
      </c>
      <c r="C8" s="60" t="str">
        <f>Inscription!C9</f>
        <v>B</v>
      </c>
      <c r="D8" s="2"/>
      <c r="E8" s="49">
        <v>7</v>
      </c>
      <c r="F8" s="52"/>
      <c r="G8" s="55"/>
      <c r="H8" s="52"/>
      <c r="I8" s="55"/>
    </row>
    <row r="9" spans="1:9" ht="36.950000000000003" customHeight="1" thickBot="1" x14ac:dyDescent="0.3">
      <c r="A9" s="46">
        <v>8</v>
      </c>
      <c r="B9" s="59" t="str">
        <f>Inscription!B10</f>
        <v>Equipe 8</v>
      </c>
      <c r="C9" s="60" t="str">
        <f>Inscription!C10</f>
        <v>F</v>
      </c>
      <c r="D9" s="2"/>
      <c r="E9" s="50">
        <v>8</v>
      </c>
      <c r="F9" s="53"/>
      <c r="G9" s="56"/>
      <c r="H9" s="53"/>
      <c r="I9" s="56"/>
    </row>
    <row r="10" spans="1:9" ht="36.950000000000003" customHeight="1" x14ac:dyDescent="0.25">
      <c r="A10" s="46">
        <v>9</v>
      </c>
      <c r="B10" s="59" t="str">
        <f>Inscription!B11</f>
        <v>Equipe 9</v>
      </c>
      <c r="C10" s="60" t="str">
        <f>Inscription!C11</f>
        <v>G</v>
      </c>
      <c r="D10" s="2"/>
      <c r="E10" s="2"/>
      <c r="F10" s="12"/>
      <c r="G10" s="12"/>
      <c r="H10" s="12"/>
      <c r="I10" s="12"/>
    </row>
    <row r="11" spans="1:9" ht="36.950000000000003" customHeight="1" x14ac:dyDescent="0.25">
      <c r="A11" s="46">
        <v>10</v>
      </c>
      <c r="B11" s="59" t="str">
        <f>Inscription!B12</f>
        <v>Equipe 10</v>
      </c>
      <c r="C11" s="60" t="str">
        <f>Inscription!C12</f>
        <v>H</v>
      </c>
      <c r="D11" s="2"/>
      <c r="E11" s="2"/>
      <c r="F11" s="12"/>
      <c r="G11" s="12"/>
      <c r="H11" s="12"/>
      <c r="I11" s="12"/>
    </row>
    <row r="12" spans="1:9" ht="36.950000000000003" customHeight="1" x14ac:dyDescent="0.25">
      <c r="A12" s="46">
        <v>11</v>
      </c>
      <c r="B12" s="59" t="str">
        <f>Inscription!B13</f>
        <v>Equipe 11</v>
      </c>
      <c r="C12" s="60" t="str">
        <f>Inscription!C13</f>
        <v>D</v>
      </c>
      <c r="D12" s="2"/>
      <c r="E12" s="2"/>
      <c r="F12" s="12"/>
      <c r="G12" s="12"/>
      <c r="H12" s="12"/>
      <c r="I12" s="12"/>
    </row>
    <row r="13" spans="1:9" ht="36.950000000000003" customHeight="1" x14ac:dyDescent="0.25">
      <c r="A13" s="46">
        <v>12</v>
      </c>
      <c r="B13" s="59" t="str">
        <f>Inscription!B14</f>
        <v>Equipe 12</v>
      </c>
      <c r="C13" s="60" t="str">
        <f>Inscription!C14</f>
        <v>A</v>
      </c>
      <c r="D13" s="2"/>
      <c r="E13" s="2"/>
      <c r="F13" s="12"/>
      <c r="G13" s="12"/>
      <c r="H13" s="12"/>
      <c r="I13" s="12"/>
    </row>
    <row r="14" spans="1:9" ht="36.950000000000003" customHeight="1" x14ac:dyDescent="0.25">
      <c r="A14" s="46">
        <v>13</v>
      </c>
      <c r="B14" s="59" t="str">
        <f>Inscription!B15</f>
        <v>Equipe 13</v>
      </c>
      <c r="C14" s="60" t="str">
        <f>Inscription!C15</f>
        <v>I</v>
      </c>
      <c r="D14" s="2"/>
      <c r="E14" s="2"/>
      <c r="F14" s="12"/>
      <c r="G14" s="12"/>
      <c r="H14" s="12"/>
      <c r="I14" s="12"/>
    </row>
    <row r="15" spans="1:9" ht="36.950000000000003" customHeight="1" x14ac:dyDescent="0.25">
      <c r="A15" s="46">
        <v>14</v>
      </c>
      <c r="B15" s="59" t="str">
        <f>Inscription!B16</f>
        <v>Equipe 14</v>
      </c>
      <c r="C15" s="60" t="str">
        <f>Inscription!C16</f>
        <v>J</v>
      </c>
      <c r="D15" s="2"/>
      <c r="E15" s="2"/>
      <c r="F15" s="12"/>
      <c r="G15" s="12"/>
      <c r="H15" s="12"/>
      <c r="I15" s="12"/>
    </row>
    <row r="16" spans="1:9" ht="36.950000000000003" customHeight="1" x14ac:dyDescent="0.25">
      <c r="A16" s="46">
        <v>15</v>
      </c>
      <c r="B16" s="59" t="str">
        <f>Inscription!B17</f>
        <v>Equipe 15</v>
      </c>
      <c r="C16" s="60" t="str">
        <f>Inscription!C17</f>
        <v>F</v>
      </c>
      <c r="D16" s="2"/>
      <c r="E16" s="2"/>
      <c r="F16" s="12"/>
      <c r="G16" s="12"/>
      <c r="H16" s="12"/>
      <c r="I16" s="12"/>
    </row>
    <row r="17" spans="1:9" ht="36.950000000000003" customHeight="1" thickBot="1" x14ac:dyDescent="0.3">
      <c r="A17" s="47">
        <v>16</v>
      </c>
      <c r="B17" s="61" t="str">
        <f>Inscription!B18</f>
        <v>Equipe 16</v>
      </c>
      <c r="C17" s="62" t="str">
        <f>Inscription!C18</f>
        <v>C</v>
      </c>
      <c r="D17" s="2"/>
      <c r="E17" s="2"/>
      <c r="F17" s="12"/>
      <c r="G17" s="12"/>
      <c r="H17" s="12"/>
      <c r="I17" s="12"/>
    </row>
    <row r="18" spans="1:9" x14ac:dyDescent="0.25">
      <c r="B18"/>
      <c r="C18"/>
      <c r="F18"/>
      <c r="G18"/>
      <c r="H18"/>
      <c r="I18"/>
    </row>
    <row r="19" spans="1:9" x14ac:dyDescent="0.25">
      <c r="B19"/>
      <c r="C19"/>
      <c r="F19"/>
      <c r="G19"/>
      <c r="H19"/>
      <c r="I19"/>
    </row>
    <row r="20" spans="1:9" x14ac:dyDescent="0.25">
      <c r="B20"/>
      <c r="C20"/>
      <c r="F20"/>
      <c r="G20"/>
      <c r="H20"/>
      <c r="I20"/>
    </row>
    <row r="21" spans="1:9" x14ac:dyDescent="0.25">
      <c r="B21"/>
      <c r="C21"/>
      <c r="F21"/>
      <c r="G21"/>
      <c r="H21"/>
      <c r="I21"/>
    </row>
    <row r="22" spans="1:9" x14ac:dyDescent="0.25">
      <c r="B22"/>
      <c r="C22"/>
      <c r="F22"/>
      <c r="G22"/>
      <c r="H22"/>
      <c r="I22"/>
    </row>
    <row r="23" spans="1:9" x14ac:dyDescent="0.25">
      <c r="B23"/>
      <c r="C23"/>
      <c r="F23"/>
      <c r="G23"/>
      <c r="H23"/>
      <c r="I23"/>
    </row>
    <row r="24" spans="1:9" x14ac:dyDescent="0.25">
      <c r="B24"/>
      <c r="C24"/>
      <c r="F24"/>
      <c r="G24"/>
      <c r="H24"/>
      <c r="I24"/>
    </row>
    <row r="25" spans="1:9" x14ac:dyDescent="0.25">
      <c r="B25"/>
      <c r="C25"/>
      <c r="F25"/>
      <c r="G25"/>
      <c r="H25"/>
      <c r="I25"/>
    </row>
    <row r="26" spans="1:9" x14ac:dyDescent="0.25">
      <c r="B26"/>
      <c r="C26"/>
      <c r="F26"/>
      <c r="G26"/>
      <c r="H26"/>
      <c r="I26"/>
    </row>
    <row r="27" spans="1:9" x14ac:dyDescent="0.25">
      <c r="B27"/>
      <c r="C27"/>
      <c r="F27"/>
      <c r="G27"/>
      <c r="H27"/>
      <c r="I27"/>
    </row>
    <row r="28" spans="1:9" x14ac:dyDescent="0.25">
      <c r="B28"/>
      <c r="C28"/>
      <c r="F28"/>
      <c r="G28"/>
      <c r="H28"/>
      <c r="I28"/>
    </row>
    <row r="29" spans="1:9" x14ac:dyDescent="0.25">
      <c r="B29"/>
      <c r="C29"/>
      <c r="F29"/>
      <c r="G29"/>
      <c r="H29"/>
      <c r="I29"/>
    </row>
    <row r="30" spans="1:9" x14ac:dyDescent="0.25">
      <c r="B30"/>
      <c r="C30"/>
      <c r="F30"/>
      <c r="G30"/>
      <c r="H30"/>
      <c r="I30"/>
    </row>
    <row r="31" spans="1:9" x14ac:dyDescent="0.25">
      <c r="B31"/>
      <c r="C31"/>
      <c r="F31"/>
      <c r="G31"/>
      <c r="H31"/>
      <c r="I31"/>
    </row>
    <row r="32" spans="1:9" x14ac:dyDescent="0.25">
      <c r="B32"/>
      <c r="C32"/>
      <c r="F32"/>
      <c r="G32"/>
      <c r="H32"/>
      <c r="I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</sheetData>
  <mergeCells count="1">
    <mergeCell ref="E1:I1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U40"/>
  <sheetViews>
    <sheetView workbookViewId="0">
      <selection activeCell="T8" sqref="T8:T23"/>
    </sheetView>
  </sheetViews>
  <sheetFormatPr defaultColWidth="9.140625" defaultRowHeight="15" x14ac:dyDescent="0.25"/>
  <cols>
    <col min="1" max="1" width="1.7109375" style="93" customWidth="1"/>
    <col min="2" max="2" width="8.7109375" style="3" customWidth="1"/>
    <col min="3" max="3" width="2.7109375" style="3" customWidth="1"/>
    <col min="4" max="4" width="25.7109375" style="3" customWidth="1"/>
    <col min="5" max="5" width="8.7109375" style="79" customWidth="1"/>
    <col min="6" max="6" width="1.7109375" style="3" customWidth="1"/>
    <col min="7" max="7" width="8.7109375" style="3" customWidth="1"/>
    <col min="8" max="8" width="2.7109375" style="3" customWidth="1"/>
    <col min="9" max="9" width="25.7109375" style="3" customWidth="1"/>
    <col min="10" max="10" width="8.7109375" style="3" customWidth="1"/>
    <col min="11" max="11" width="1.7109375" style="3" customWidth="1"/>
    <col min="12" max="12" width="8.7109375" style="3" customWidth="1"/>
    <col min="13" max="13" width="1.7109375" style="3" customWidth="1"/>
    <col min="14" max="14" width="25.7109375" style="3" customWidth="1"/>
    <col min="15" max="15" width="7.7109375" style="3" customWidth="1"/>
    <col min="16" max="16" width="1.7109375" style="3" customWidth="1"/>
    <col min="17" max="17" width="7.7109375" style="3" customWidth="1"/>
    <col min="18" max="18" width="1.7109375" style="3" customWidth="1"/>
    <col min="19" max="19" width="25.7109375" style="3" customWidth="1"/>
    <col min="20" max="20" width="7.7109375" style="3" customWidth="1"/>
    <col min="21" max="21" width="12.28515625" style="10" customWidth="1"/>
    <col min="22" max="22" width="11.42578125" bestFit="1" customWidth="1"/>
    <col min="23" max="23" width="13.7109375" customWidth="1"/>
    <col min="24" max="24" width="86.85546875" customWidth="1"/>
  </cols>
  <sheetData>
    <row r="1" spans="1:21" ht="3" customHeight="1" x14ac:dyDescent="0.25"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1" ht="3" customHeight="1" x14ac:dyDescent="0.25"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9"/>
    </row>
    <row r="3" spans="1:21" ht="3" customHeight="1" x14ac:dyDescent="0.25"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9"/>
    </row>
    <row r="4" spans="1:21" ht="3" customHeight="1" thickBot="1" x14ac:dyDescent="0.3">
      <c r="B4" s="88"/>
      <c r="C4" s="88"/>
      <c r="D4" s="88"/>
      <c r="E4" s="88"/>
      <c r="F4" s="87"/>
      <c r="G4" s="88"/>
      <c r="H4" s="88"/>
      <c r="I4" s="88"/>
      <c r="J4" s="88"/>
      <c r="K4" s="87"/>
      <c r="L4" s="88"/>
      <c r="M4" s="88"/>
      <c r="N4" s="88"/>
      <c r="O4" s="88"/>
      <c r="P4" s="87"/>
      <c r="Q4" s="88"/>
      <c r="R4" s="88"/>
      <c r="S4" s="88"/>
      <c r="T4" s="88"/>
    </row>
    <row r="5" spans="1:21" ht="36.950000000000003" customHeight="1" thickBot="1" x14ac:dyDescent="0.3">
      <c r="B5" s="98" t="s">
        <v>5</v>
      </c>
      <c r="C5" s="99"/>
      <c r="D5" s="99"/>
      <c r="E5" s="100"/>
      <c r="F5" s="87"/>
      <c r="G5" s="98" t="s">
        <v>15</v>
      </c>
      <c r="H5" s="99"/>
      <c r="I5" s="99"/>
      <c r="J5" s="100"/>
      <c r="K5" s="87"/>
      <c r="L5" s="98" t="s">
        <v>16</v>
      </c>
      <c r="M5" s="99"/>
      <c r="N5" s="99"/>
      <c r="O5" s="100"/>
      <c r="P5" s="87"/>
      <c r="Q5" s="98" t="s">
        <v>17</v>
      </c>
      <c r="R5" s="99"/>
      <c r="S5" s="99"/>
      <c r="T5" s="100"/>
    </row>
    <row r="6" spans="1:21" ht="9.9499999999999993" customHeight="1" thickBot="1" x14ac:dyDescent="0.4">
      <c r="B6" s="95"/>
      <c r="C6" s="95"/>
      <c r="D6" s="95"/>
      <c r="E6" s="95"/>
      <c r="F6" s="87"/>
      <c r="G6" s="95"/>
      <c r="H6" s="95"/>
      <c r="I6" s="95"/>
      <c r="J6" s="95"/>
      <c r="K6" s="87"/>
      <c r="L6" s="94"/>
      <c r="M6" s="94"/>
      <c r="N6" s="94"/>
      <c r="O6" s="94"/>
      <c r="P6" s="87"/>
      <c r="Q6" s="94"/>
      <c r="R6" s="94"/>
      <c r="S6" s="94"/>
      <c r="T6" s="94"/>
    </row>
    <row r="7" spans="1:21" ht="36.6" customHeight="1" thickBot="1" x14ac:dyDescent="0.3">
      <c r="B7" s="75" t="s">
        <v>35</v>
      </c>
      <c r="C7" s="80"/>
      <c r="D7" s="64" t="s">
        <v>7</v>
      </c>
      <c r="E7" s="76" t="s">
        <v>36</v>
      </c>
      <c r="F7" s="87"/>
      <c r="G7" s="75" t="s">
        <v>35</v>
      </c>
      <c r="H7" s="63"/>
      <c r="I7" s="64" t="s">
        <v>7</v>
      </c>
      <c r="J7" s="76" t="s">
        <v>36</v>
      </c>
      <c r="K7" s="87"/>
      <c r="L7" s="75" t="s">
        <v>35</v>
      </c>
      <c r="M7" s="63"/>
      <c r="N7" s="64" t="s">
        <v>7</v>
      </c>
      <c r="O7" s="76" t="s">
        <v>36</v>
      </c>
      <c r="P7" s="87"/>
      <c r="Q7" s="75" t="s">
        <v>35</v>
      </c>
      <c r="R7" s="63"/>
      <c r="S7" s="64" t="s">
        <v>7</v>
      </c>
      <c r="T7" s="74" t="s">
        <v>36</v>
      </c>
    </row>
    <row r="8" spans="1:21" s="30" customFormat="1" ht="36.950000000000003" customHeight="1" x14ac:dyDescent="0.45">
      <c r="A8" s="93"/>
      <c r="B8" s="96">
        <v>5</v>
      </c>
      <c r="C8" s="65"/>
      <c r="D8" s="66" t="str">
        <f>IF(Tirages!F2&lt;&gt;"",Tirages!F2,"")</f>
        <v/>
      </c>
      <c r="E8" s="77"/>
      <c r="F8" s="87"/>
      <c r="G8" s="89">
        <v>3</v>
      </c>
      <c r="H8" s="68"/>
      <c r="I8" s="66"/>
      <c r="J8" s="67"/>
      <c r="K8" s="87"/>
      <c r="L8" s="91">
        <v>2</v>
      </c>
      <c r="M8" s="68"/>
      <c r="N8" s="66"/>
      <c r="O8" s="67"/>
      <c r="P8" s="87"/>
      <c r="Q8" s="89">
        <v>6</v>
      </c>
      <c r="R8" s="68"/>
      <c r="S8" s="66" t="str">
        <f>IF((O8=""),"",IF(O8&gt;O9,N8,N9))</f>
        <v/>
      </c>
      <c r="T8" s="67"/>
      <c r="U8" s="29"/>
    </row>
    <row r="9" spans="1:21" s="30" customFormat="1" ht="39.75" customHeight="1" thickBot="1" x14ac:dyDescent="0.5">
      <c r="A9" s="93"/>
      <c r="B9" s="97"/>
      <c r="C9" s="69"/>
      <c r="D9" s="70" t="str">
        <f>IF(Tirages!H2&lt;&gt;"",Tirages!H2,"")</f>
        <v/>
      </c>
      <c r="E9" s="78"/>
      <c r="F9" s="87"/>
      <c r="G9" s="90"/>
      <c r="H9" s="72"/>
      <c r="I9" s="73"/>
      <c r="J9" s="71"/>
      <c r="K9" s="87"/>
      <c r="L9" s="92"/>
      <c r="M9" s="72"/>
      <c r="N9" s="73"/>
      <c r="O9" s="71"/>
      <c r="P9" s="87"/>
      <c r="Q9" s="90"/>
      <c r="R9" s="72"/>
      <c r="S9" s="73" t="str">
        <f>IF((O10=""),"",IF(O10&gt;O11,N10,N11))</f>
        <v/>
      </c>
      <c r="T9" s="71"/>
      <c r="U9" s="29"/>
    </row>
    <row r="10" spans="1:21" s="30" customFormat="1" ht="39.75" customHeight="1" x14ac:dyDescent="0.45">
      <c r="A10" s="93"/>
      <c r="B10" s="96">
        <v>3</v>
      </c>
      <c r="C10" s="68"/>
      <c r="D10" s="66" t="str">
        <f>IF(Tirages!F3&lt;&gt;"",Tirages!F3,"")</f>
        <v/>
      </c>
      <c r="E10" s="77"/>
      <c r="F10" s="87"/>
      <c r="G10" s="91">
        <v>8</v>
      </c>
      <c r="H10" s="68"/>
      <c r="I10" s="66"/>
      <c r="J10" s="67"/>
      <c r="K10" s="87"/>
      <c r="L10" s="89">
        <v>7</v>
      </c>
      <c r="M10" s="68"/>
      <c r="N10" s="66"/>
      <c r="O10" s="67"/>
      <c r="P10" s="87"/>
      <c r="Q10" s="89">
        <v>7</v>
      </c>
      <c r="R10" s="68"/>
      <c r="S10" s="66" t="str">
        <f>IF((O8=""),"",IF(O8&lt;O9,N8,N9))</f>
        <v/>
      </c>
      <c r="T10" s="67"/>
      <c r="U10" s="29"/>
    </row>
    <row r="11" spans="1:21" s="30" customFormat="1" ht="39.75" customHeight="1" thickBot="1" x14ac:dyDescent="0.5">
      <c r="A11" s="93"/>
      <c r="B11" s="97"/>
      <c r="C11" s="72"/>
      <c r="D11" s="73" t="str">
        <f>IF(Tirages!H3&lt;&gt;"",Tirages!H3,"")</f>
        <v/>
      </c>
      <c r="E11" s="78"/>
      <c r="F11" s="87"/>
      <c r="G11" s="92"/>
      <c r="H11" s="72"/>
      <c r="I11" s="73"/>
      <c r="J11" s="71"/>
      <c r="K11" s="87"/>
      <c r="L11" s="90"/>
      <c r="M11" s="72"/>
      <c r="N11" s="73"/>
      <c r="O11" s="71"/>
      <c r="P11" s="87"/>
      <c r="Q11" s="90"/>
      <c r="R11" s="72"/>
      <c r="S11" s="73" t="str">
        <f>IF((O10=""),"",IF(O10&lt;O11,N10,N11))</f>
        <v/>
      </c>
      <c r="T11" s="71"/>
      <c r="U11" s="29"/>
    </row>
    <row r="12" spans="1:21" s="30" customFormat="1" ht="39.75" customHeight="1" x14ac:dyDescent="0.45">
      <c r="A12" s="93"/>
      <c r="B12" s="89">
        <v>1</v>
      </c>
      <c r="C12" s="68"/>
      <c r="D12" s="66" t="str">
        <f>IF(Tirages!F4&lt;&gt;"",Tirages!F4,"")</f>
        <v/>
      </c>
      <c r="E12" s="77"/>
      <c r="F12" s="87"/>
      <c r="G12" s="89">
        <v>2</v>
      </c>
      <c r="H12" s="68"/>
      <c r="I12" s="66"/>
      <c r="J12" s="67"/>
      <c r="K12" s="87"/>
      <c r="L12" s="89">
        <v>1</v>
      </c>
      <c r="M12" s="68"/>
      <c r="N12" s="66"/>
      <c r="O12" s="67"/>
      <c r="P12" s="87"/>
      <c r="Q12" s="91">
        <v>4</v>
      </c>
      <c r="R12" s="68"/>
      <c r="S12" s="66" t="str">
        <f>IF((O12=""),"",IF(O12&gt;O13,N12,N13))</f>
        <v/>
      </c>
      <c r="T12" s="67"/>
      <c r="U12" s="29"/>
    </row>
    <row r="13" spans="1:21" s="30" customFormat="1" ht="39.75" customHeight="1" thickBot="1" x14ac:dyDescent="0.5">
      <c r="A13" s="93"/>
      <c r="B13" s="90"/>
      <c r="C13" s="72"/>
      <c r="D13" s="73" t="str">
        <f>IF(Tirages!H4&lt;&gt;"",Tirages!H4,"")</f>
        <v/>
      </c>
      <c r="E13" s="78"/>
      <c r="F13" s="87"/>
      <c r="G13" s="90"/>
      <c r="H13" s="72"/>
      <c r="I13" s="73"/>
      <c r="J13" s="71"/>
      <c r="K13" s="87"/>
      <c r="L13" s="90"/>
      <c r="M13" s="72"/>
      <c r="N13" s="73"/>
      <c r="O13" s="71"/>
      <c r="P13" s="87"/>
      <c r="Q13" s="92"/>
      <c r="R13" s="72"/>
      <c r="S13" s="73" t="str">
        <f>IF((O14=""),"",IF(O14&gt;O15,N14,N15))</f>
        <v/>
      </c>
      <c r="T13" s="71"/>
      <c r="U13" s="29"/>
    </row>
    <row r="14" spans="1:21" s="30" customFormat="1" ht="39.75" customHeight="1" x14ac:dyDescent="0.45">
      <c r="A14" s="93"/>
      <c r="B14" s="89">
        <v>7</v>
      </c>
      <c r="C14" s="68"/>
      <c r="D14" s="66" t="str">
        <f>IF(Tirages!F5&lt;&gt;"",Tirages!F5,"")</f>
        <v/>
      </c>
      <c r="E14" s="77"/>
      <c r="F14" s="87"/>
      <c r="G14" s="89">
        <v>1</v>
      </c>
      <c r="H14" s="68"/>
      <c r="I14" s="66"/>
      <c r="J14" s="67"/>
      <c r="K14" s="87"/>
      <c r="L14" s="89">
        <v>4</v>
      </c>
      <c r="M14" s="68"/>
      <c r="N14" s="66"/>
      <c r="O14" s="67"/>
      <c r="P14" s="87"/>
      <c r="Q14" s="91">
        <v>8</v>
      </c>
      <c r="R14" s="68"/>
      <c r="S14" s="66" t="str">
        <f>IF((O12=""),"",IF(O12&lt;O13,N12,N13))</f>
        <v/>
      </c>
      <c r="T14" s="67"/>
      <c r="U14" s="29"/>
    </row>
    <row r="15" spans="1:21" s="30" customFormat="1" ht="39.75" customHeight="1" thickBot="1" x14ac:dyDescent="0.5">
      <c r="A15" s="93"/>
      <c r="B15" s="90"/>
      <c r="C15" s="72"/>
      <c r="D15" s="73" t="str">
        <f>IF(Tirages!H5&lt;&gt;"",Tirages!H5,"")</f>
        <v/>
      </c>
      <c r="E15" s="78"/>
      <c r="F15" s="87"/>
      <c r="G15" s="90"/>
      <c r="H15" s="72"/>
      <c r="I15" s="73"/>
      <c r="J15" s="71"/>
      <c r="K15" s="87"/>
      <c r="L15" s="90"/>
      <c r="M15" s="72"/>
      <c r="N15" s="73"/>
      <c r="O15" s="71"/>
      <c r="P15" s="87"/>
      <c r="Q15" s="92"/>
      <c r="R15" s="72"/>
      <c r="S15" s="73" t="str">
        <f>IF((O14=""),"",IF(O14&lt;O15,N14,N15))</f>
        <v/>
      </c>
      <c r="T15" s="71"/>
      <c r="U15" s="29"/>
    </row>
    <row r="16" spans="1:21" s="30" customFormat="1" ht="39.75" customHeight="1" x14ac:dyDescent="0.45">
      <c r="A16" s="93"/>
      <c r="B16" s="89">
        <v>6</v>
      </c>
      <c r="C16" s="68"/>
      <c r="D16" s="66" t="str">
        <f>IF(Tirages!F6&lt;&gt;"",Tirages!F6,"")</f>
        <v/>
      </c>
      <c r="E16" s="77"/>
      <c r="F16" s="87"/>
      <c r="G16" s="89">
        <v>5</v>
      </c>
      <c r="H16" s="68"/>
      <c r="I16" s="66"/>
      <c r="J16" s="67"/>
      <c r="K16" s="87"/>
      <c r="L16" s="89">
        <v>3</v>
      </c>
      <c r="M16" s="68"/>
      <c r="N16" s="66"/>
      <c r="O16" s="67"/>
      <c r="P16" s="87"/>
      <c r="Q16" s="91">
        <v>3</v>
      </c>
      <c r="R16" s="68"/>
      <c r="S16" s="66" t="str">
        <f>IF((O16=""),"",IF(O16&gt;O17,N16,N17))</f>
        <v/>
      </c>
      <c r="T16" s="67"/>
      <c r="U16" s="31"/>
    </row>
    <row r="17" spans="1:21" s="30" customFormat="1" ht="39.75" customHeight="1" thickBot="1" x14ac:dyDescent="0.5">
      <c r="A17" s="93"/>
      <c r="B17" s="90"/>
      <c r="C17" s="72"/>
      <c r="D17" s="73" t="str">
        <f>IF(Tirages!H6&lt;&gt;"",Tirages!H6,"")</f>
        <v/>
      </c>
      <c r="E17" s="78"/>
      <c r="F17" s="87"/>
      <c r="G17" s="90"/>
      <c r="H17" s="72"/>
      <c r="I17" s="73"/>
      <c r="J17" s="71"/>
      <c r="K17" s="87"/>
      <c r="L17" s="90"/>
      <c r="M17" s="72"/>
      <c r="N17" s="73"/>
      <c r="O17" s="71"/>
      <c r="P17" s="87"/>
      <c r="Q17" s="92"/>
      <c r="R17" s="72"/>
      <c r="S17" s="73" t="str">
        <f>IF((O18=""),"",IF(O18&gt;O19,N18,N19))</f>
        <v/>
      </c>
      <c r="T17" s="71"/>
      <c r="U17" s="31"/>
    </row>
    <row r="18" spans="1:21" s="30" customFormat="1" ht="39.75" customHeight="1" x14ac:dyDescent="0.45">
      <c r="A18" s="93"/>
      <c r="B18" s="89">
        <v>2</v>
      </c>
      <c r="C18" s="68"/>
      <c r="D18" s="66" t="str">
        <f>IF(Tirages!F7&lt;&gt;"",Tirages!F7,"")</f>
        <v/>
      </c>
      <c r="E18" s="77"/>
      <c r="F18" s="87"/>
      <c r="G18" s="89">
        <v>6</v>
      </c>
      <c r="H18" s="68"/>
      <c r="I18" s="66"/>
      <c r="J18" s="67"/>
      <c r="K18" s="87"/>
      <c r="L18" s="89">
        <v>6</v>
      </c>
      <c r="M18" s="68"/>
      <c r="N18" s="66"/>
      <c r="O18" s="67"/>
      <c r="P18" s="87"/>
      <c r="Q18" s="91">
        <v>5</v>
      </c>
      <c r="R18" s="68"/>
      <c r="S18" s="66" t="str">
        <f>IF((O16=""),"",IF(O16&lt;O17,N16,N17))</f>
        <v/>
      </c>
      <c r="T18" s="67"/>
      <c r="U18" s="31"/>
    </row>
    <row r="19" spans="1:21" s="30" customFormat="1" ht="39.75" customHeight="1" thickBot="1" x14ac:dyDescent="0.5">
      <c r="A19" s="93"/>
      <c r="B19" s="90"/>
      <c r="C19" s="72"/>
      <c r="D19" s="73" t="str">
        <f>IF(Tirages!H7&lt;&gt;"",Tirages!H7,"")</f>
        <v/>
      </c>
      <c r="E19" s="78"/>
      <c r="F19" s="87"/>
      <c r="G19" s="90"/>
      <c r="H19" s="72"/>
      <c r="I19" s="73"/>
      <c r="J19" s="71"/>
      <c r="K19" s="87"/>
      <c r="L19" s="90"/>
      <c r="M19" s="72"/>
      <c r="N19" s="73"/>
      <c r="O19" s="71"/>
      <c r="P19" s="87"/>
      <c r="Q19" s="92"/>
      <c r="R19" s="72"/>
      <c r="S19" s="73" t="str">
        <f>IF((O18=""),"",IF(O18&lt;O19,N18,N19))</f>
        <v/>
      </c>
      <c r="T19" s="71"/>
      <c r="U19" s="31"/>
    </row>
    <row r="20" spans="1:21" s="30" customFormat="1" ht="39.75" customHeight="1" x14ac:dyDescent="0.45">
      <c r="A20" s="93"/>
      <c r="B20" s="89">
        <v>4</v>
      </c>
      <c r="C20" s="68"/>
      <c r="D20" s="66" t="str">
        <f>IF(Tirages!F8&lt;&gt;"",Tirages!F8,"")</f>
        <v/>
      </c>
      <c r="E20" s="77"/>
      <c r="F20" s="87"/>
      <c r="G20" s="89">
        <v>7</v>
      </c>
      <c r="H20" s="68"/>
      <c r="I20" s="66"/>
      <c r="J20" s="67"/>
      <c r="K20" s="87"/>
      <c r="L20" s="89">
        <v>8</v>
      </c>
      <c r="M20" s="68"/>
      <c r="N20" s="66"/>
      <c r="O20" s="67"/>
      <c r="P20" s="87"/>
      <c r="Q20" s="91">
        <v>1</v>
      </c>
      <c r="R20" s="68"/>
      <c r="S20" s="66" t="str">
        <f>IF((O20=""),"",IF(O20&gt;O21,N20,N21))</f>
        <v/>
      </c>
      <c r="T20" s="67"/>
      <c r="U20" s="31"/>
    </row>
    <row r="21" spans="1:21" s="30" customFormat="1" ht="39.75" customHeight="1" thickBot="1" x14ac:dyDescent="0.5">
      <c r="A21" s="93"/>
      <c r="B21" s="90"/>
      <c r="C21" s="72"/>
      <c r="D21" s="73" t="str">
        <f>IF(Tirages!H8&lt;&gt;"",Tirages!H8,"")</f>
        <v/>
      </c>
      <c r="E21" s="78"/>
      <c r="F21" s="87"/>
      <c r="G21" s="90"/>
      <c r="H21" s="72"/>
      <c r="I21" s="73"/>
      <c r="J21" s="71"/>
      <c r="K21" s="87"/>
      <c r="L21" s="90"/>
      <c r="M21" s="72"/>
      <c r="N21" s="73"/>
      <c r="O21" s="71"/>
      <c r="P21" s="87"/>
      <c r="Q21" s="92"/>
      <c r="R21" s="72"/>
      <c r="S21" s="73" t="str">
        <f>IF((O22=""),"",IF(O22&gt;O23,N22,N23))</f>
        <v/>
      </c>
      <c r="T21" s="71"/>
      <c r="U21" s="32"/>
    </row>
    <row r="22" spans="1:21" s="30" customFormat="1" ht="39.75" customHeight="1" x14ac:dyDescent="0.45">
      <c r="A22" s="93"/>
      <c r="B22" s="89">
        <v>8</v>
      </c>
      <c r="C22" s="68"/>
      <c r="D22" s="66" t="str">
        <f>IF(Tirages!F9&lt;&gt;"",Tirages!F9,"")</f>
        <v/>
      </c>
      <c r="E22" s="77"/>
      <c r="F22" s="87"/>
      <c r="G22" s="89">
        <v>4</v>
      </c>
      <c r="H22" s="68"/>
      <c r="I22" s="66"/>
      <c r="J22" s="67"/>
      <c r="K22" s="87"/>
      <c r="L22" s="89">
        <v>5</v>
      </c>
      <c r="M22" s="68"/>
      <c r="N22" s="66"/>
      <c r="O22" s="67"/>
      <c r="P22" s="87"/>
      <c r="Q22" s="91">
        <v>2</v>
      </c>
      <c r="R22" s="68"/>
      <c r="S22" s="66" t="str">
        <f>IF((O20=""),"",IF(O20&lt;O21,N20,N21))</f>
        <v/>
      </c>
      <c r="T22" s="67"/>
      <c r="U22" s="32"/>
    </row>
    <row r="23" spans="1:21" s="30" customFormat="1" ht="39.75" customHeight="1" thickBot="1" x14ac:dyDescent="0.5">
      <c r="A23" s="93"/>
      <c r="B23" s="90"/>
      <c r="C23" s="72"/>
      <c r="D23" s="73" t="str">
        <f>IF(Tirages!H9&lt;&gt;"",Tirages!H9,"")</f>
        <v/>
      </c>
      <c r="E23" s="78"/>
      <c r="F23" s="88"/>
      <c r="G23" s="90"/>
      <c r="H23" s="72"/>
      <c r="I23" s="73"/>
      <c r="J23" s="71"/>
      <c r="K23" s="88"/>
      <c r="L23" s="90"/>
      <c r="M23" s="72"/>
      <c r="N23" s="73"/>
      <c r="O23" s="71"/>
      <c r="P23" s="88"/>
      <c r="Q23" s="92"/>
      <c r="R23" s="72"/>
      <c r="S23" s="73" t="str">
        <f>IF((O22=""),"",IF(O22&lt;O23,N22,N23))</f>
        <v/>
      </c>
      <c r="T23" s="71"/>
      <c r="U23" s="32"/>
    </row>
    <row r="24" spans="1:21" ht="15.75" x14ac:dyDescent="0.25">
      <c r="T24" s="4"/>
      <c r="U24"/>
    </row>
    <row r="25" spans="1:21" ht="15.75" x14ac:dyDescent="0.25">
      <c r="T25" s="4"/>
      <c r="U25"/>
    </row>
    <row r="26" spans="1:21" ht="15.75" x14ac:dyDescent="0.25">
      <c r="B26" s="5"/>
      <c r="T26" s="4"/>
      <c r="U26"/>
    </row>
    <row r="27" spans="1:21" ht="15.75" x14ac:dyDescent="0.25">
      <c r="T27" s="4"/>
      <c r="U27"/>
    </row>
    <row r="28" spans="1:21" ht="15.75" x14ac:dyDescent="0.25">
      <c r="B28" s="5"/>
      <c r="T28" s="4"/>
      <c r="U28"/>
    </row>
    <row r="29" spans="1:21" ht="15.75" x14ac:dyDescent="0.25">
      <c r="T29" s="4"/>
      <c r="U29"/>
    </row>
    <row r="30" spans="1:21" ht="15.75" x14ac:dyDescent="0.25">
      <c r="T30" s="4"/>
      <c r="U30"/>
    </row>
    <row r="31" spans="1:21" ht="15.75" x14ac:dyDescent="0.25">
      <c r="T31" s="4"/>
      <c r="U31"/>
    </row>
    <row r="32" spans="1:21" ht="15.75" x14ac:dyDescent="0.25">
      <c r="T32" s="4"/>
      <c r="U32"/>
    </row>
    <row r="33" spans="20:21" ht="15.75" x14ac:dyDescent="0.25">
      <c r="T33" s="4"/>
      <c r="U33"/>
    </row>
    <row r="34" spans="20:21" ht="15.75" x14ac:dyDescent="0.25">
      <c r="T34" s="4"/>
      <c r="U34"/>
    </row>
    <row r="35" spans="20:21" ht="15.75" x14ac:dyDescent="0.25">
      <c r="T35" s="4"/>
      <c r="U35"/>
    </row>
    <row r="36" spans="20:21" ht="15.75" x14ac:dyDescent="0.25">
      <c r="T36" s="4"/>
      <c r="U36"/>
    </row>
    <row r="37" spans="20:21" ht="15.75" x14ac:dyDescent="0.25">
      <c r="T37" s="4"/>
      <c r="U37"/>
    </row>
    <row r="38" spans="20:21" ht="15.75" x14ac:dyDescent="0.25">
      <c r="T38" s="4"/>
    </row>
    <row r="39" spans="20:21" ht="15.75" x14ac:dyDescent="0.25"/>
    <row r="40" spans="20:21" ht="15.75" x14ac:dyDescent="0.25"/>
  </sheetData>
  <mergeCells count="48">
    <mergeCell ref="Q5:T5"/>
    <mergeCell ref="B1:E4"/>
    <mergeCell ref="G1:J4"/>
    <mergeCell ref="L1:O4"/>
    <mergeCell ref="Q1:T4"/>
    <mergeCell ref="Q18:Q19"/>
    <mergeCell ref="B8:B9"/>
    <mergeCell ref="G8:G9"/>
    <mergeCell ref="L8:L9"/>
    <mergeCell ref="Q8:Q9"/>
    <mergeCell ref="B10:B11"/>
    <mergeCell ref="G10:G11"/>
    <mergeCell ref="L10:L11"/>
    <mergeCell ref="Q10:Q11"/>
    <mergeCell ref="Q22:Q23"/>
    <mergeCell ref="B16:B17"/>
    <mergeCell ref="A1:A1048576"/>
    <mergeCell ref="Q6:T6"/>
    <mergeCell ref="L6:O6"/>
    <mergeCell ref="G6:J6"/>
    <mergeCell ref="B6:E6"/>
    <mergeCell ref="B20:B21"/>
    <mergeCell ref="G20:G21"/>
    <mergeCell ref="L20:L21"/>
    <mergeCell ref="Q20:Q21"/>
    <mergeCell ref="G16:G17"/>
    <mergeCell ref="L16:L17"/>
    <mergeCell ref="Q16:Q17"/>
    <mergeCell ref="B18:B19"/>
    <mergeCell ref="G18:G19"/>
    <mergeCell ref="Q14:Q15"/>
    <mergeCell ref="B12:B13"/>
    <mergeCell ref="G12:G13"/>
    <mergeCell ref="L12:L13"/>
    <mergeCell ref="Q12:Q13"/>
    <mergeCell ref="F1:F23"/>
    <mergeCell ref="K1:K23"/>
    <mergeCell ref="P1:P23"/>
    <mergeCell ref="B14:B15"/>
    <mergeCell ref="G14:G15"/>
    <mergeCell ref="L14:L15"/>
    <mergeCell ref="B22:B23"/>
    <mergeCell ref="G22:G23"/>
    <mergeCell ref="L22:L23"/>
    <mergeCell ref="L18:L19"/>
    <mergeCell ref="B5:E5"/>
    <mergeCell ref="G5:J5"/>
    <mergeCell ref="L5:O5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8"/>
  <sheetViews>
    <sheetView showGridLines="0" tabSelected="1" zoomScale="75" zoomScaleNormal="75" zoomScalePageLayoutView="75" workbookViewId="0">
      <selection activeCell="E3" sqref="E3"/>
    </sheetView>
  </sheetViews>
  <sheetFormatPr defaultColWidth="8.85546875" defaultRowHeight="18.75" x14ac:dyDescent="0.3"/>
  <cols>
    <col min="1" max="1" width="14.140625" style="6" customWidth="1"/>
    <col min="2" max="2" width="58.28515625" style="6" customWidth="1"/>
    <col min="3" max="3" width="20.140625" style="6" customWidth="1"/>
    <col min="4" max="4" width="25.140625" style="6" customWidth="1"/>
    <col min="5" max="5" width="20.140625" style="6" customWidth="1"/>
    <col min="6" max="17" width="8.85546875" style="6"/>
    <col min="18" max="18" width="14.140625" style="6" customWidth="1"/>
    <col min="19" max="16384" width="8.85546875" style="6"/>
  </cols>
  <sheetData>
    <row r="1" spans="1:18" ht="36.950000000000003" customHeight="1" thickBot="1" x14ac:dyDescent="0.35">
      <c r="A1" s="13"/>
      <c r="B1" s="25" t="s">
        <v>6</v>
      </c>
      <c r="C1" s="26" t="s">
        <v>37</v>
      </c>
      <c r="D1" s="27" t="s">
        <v>57</v>
      </c>
      <c r="E1" s="28" t="s">
        <v>38</v>
      </c>
      <c r="F1" s="107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9"/>
    </row>
    <row r="2" spans="1:18" ht="36.950000000000003" customHeight="1" thickBot="1" x14ac:dyDescent="0.35">
      <c r="A2" s="14">
        <v>1</v>
      </c>
      <c r="B2" s="15" t="str">
        <f>IF(Concours!T8="","",IF(Concours!T8&gt;Concours!T9,Concours!S8,Concours!S9))</f>
        <v/>
      </c>
      <c r="C2" s="16">
        <v>4</v>
      </c>
      <c r="D2" s="17" t="str" cm="1">
        <f t="array" ref="D2">IFERROR(goalaverage(Concours!$D$8:$T$23,B2),"")</f>
        <v/>
      </c>
      <c r="E2" s="18" t="str">
        <f>profilvictoire(Concours!$D$8:$S$23,B2)</f>
        <v/>
      </c>
      <c r="F2" s="110" t="s">
        <v>41</v>
      </c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2"/>
    </row>
    <row r="3" spans="1:18" ht="36.950000000000003" customHeight="1" thickBot="1" x14ac:dyDescent="0.35">
      <c r="A3" s="19">
        <v>2</v>
      </c>
      <c r="B3" s="20" t="str">
        <f>IF(Concours!T8="","",IF(Concours!T9&gt;Concours!T8,Concours!S8,Concours!S9))</f>
        <v/>
      </c>
      <c r="C3" s="21">
        <v>3</v>
      </c>
      <c r="D3" s="17" t="str" cm="1">
        <f t="array" ref="D3">IFERROR(goalaverage(Concours!$D$8:$T$23,B3),"")</f>
        <v/>
      </c>
      <c r="E3" s="18" t="str">
        <f>profilvictoire(Concours!$D$8:$S$23,B3)</f>
        <v/>
      </c>
      <c r="F3" s="101" t="s">
        <v>42</v>
      </c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3"/>
    </row>
    <row r="4" spans="1:18" ht="36.950000000000003" customHeight="1" thickBot="1" x14ac:dyDescent="0.35">
      <c r="A4" s="19">
        <v>3</v>
      </c>
      <c r="B4" s="20" t="str">
        <f>IF(Concours!T10="","",IF(Concours!T10&gt;Concours!T11,Concours!S10,Concours!S11))</f>
        <v/>
      </c>
      <c r="C4" s="21">
        <v>3</v>
      </c>
      <c r="D4" s="17" t="str" cm="1">
        <f t="array" ref="D4">IFERROR(goalaverage(Concours!$D$8:$T$23,B4),"")</f>
        <v/>
      </c>
      <c r="E4" s="18" t="str">
        <f>profilvictoire(Concours!$D$8:$S$23,B4)</f>
        <v/>
      </c>
      <c r="F4" s="101" t="s">
        <v>43</v>
      </c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3"/>
    </row>
    <row r="5" spans="1:18" ht="36.950000000000003" customHeight="1" thickBot="1" x14ac:dyDescent="0.35">
      <c r="A5" s="19">
        <v>4</v>
      </c>
      <c r="B5" s="20" t="str">
        <f>IF(Concours!T12="","",IF(Concours!T12&gt;Concours!T13,Concours!S12,Concours!S13))</f>
        <v/>
      </c>
      <c r="C5" s="21">
        <v>3</v>
      </c>
      <c r="D5" s="17" t="str" cm="1">
        <f t="array" ref="D5">IFERROR(goalaverage(Concours!$D$8:$T$23,B5),"")</f>
        <v/>
      </c>
      <c r="E5" s="18" t="str">
        <f>profilvictoire(Concours!$D$8:$S$23,B5)</f>
        <v/>
      </c>
      <c r="F5" s="101" t="s">
        <v>44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3"/>
    </row>
    <row r="6" spans="1:18" ht="36.950000000000003" customHeight="1" thickBot="1" x14ac:dyDescent="0.35">
      <c r="A6" s="19">
        <v>5</v>
      </c>
      <c r="B6" s="20" t="str">
        <f>IF(Concours!T16="","",IF(Concours!T16&gt;Concours!T17,Concours!S16,Concours!S17))</f>
        <v/>
      </c>
      <c r="C6" s="21">
        <v>3</v>
      </c>
      <c r="D6" s="17" t="str" cm="1">
        <f t="array" ref="D6">IFERROR(goalaverage(Concours!$D$8:$T$23,B6),"")</f>
        <v/>
      </c>
      <c r="E6" s="18" t="str">
        <f>profilvictoire(Concours!$D$8:$S$23,B6)</f>
        <v/>
      </c>
      <c r="F6" s="101" t="s">
        <v>45</v>
      </c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3"/>
    </row>
    <row r="7" spans="1:18" ht="36.950000000000003" customHeight="1" thickBot="1" x14ac:dyDescent="0.35">
      <c r="A7" s="19">
        <v>6</v>
      </c>
      <c r="B7" s="20" t="str">
        <f>IF(Concours!T10="","",IF(Concours!T11&gt;Concours!T10,Concours!S10,Concours!S11))</f>
        <v/>
      </c>
      <c r="C7" s="21">
        <v>2</v>
      </c>
      <c r="D7" s="17" t="str" cm="1">
        <f t="array" ref="D7">IFERROR(goalaverage(Concours!$D$8:$T$23,B7),"")</f>
        <v/>
      </c>
      <c r="E7" s="18" t="str">
        <f>profilvictoire(Concours!$D$8:$S$23,B7)</f>
        <v/>
      </c>
      <c r="F7" s="101" t="s">
        <v>46</v>
      </c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3"/>
    </row>
    <row r="8" spans="1:18" ht="36.950000000000003" customHeight="1" thickBot="1" x14ac:dyDescent="0.35">
      <c r="A8" s="19">
        <v>7</v>
      </c>
      <c r="B8" s="20" t="str">
        <f>IF(Concours!T12="","",IF(Concours!T13&gt;Concours!T12,Concours!S12,Concours!S13))</f>
        <v/>
      </c>
      <c r="C8" s="21">
        <v>2</v>
      </c>
      <c r="D8" s="17" t="str" cm="1">
        <f t="array" ref="D8">IFERROR(goalaverage(Concours!$D$8:$T$23,B8),"")</f>
        <v/>
      </c>
      <c r="E8" s="18" t="str">
        <f>profilvictoire(Concours!$D$8:$S$23,B8)</f>
        <v/>
      </c>
      <c r="F8" s="101" t="s">
        <v>47</v>
      </c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3"/>
    </row>
    <row r="9" spans="1:18" ht="36.950000000000003" customHeight="1" thickBot="1" x14ac:dyDescent="0.35">
      <c r="A9" s="19">
        <v>8</v>
      </c>
      <c r="B9" s="20" t="str">
        <f>IF(Concours!T14="","",IF(Concours!T14&gt;Concours!T15,Concours!S14,Concours!S15))</f>
        <v/>
      </c>
      <c r="C9" s="21">
        <v>2</v>
      </c>
      <c r="D9" s="17" t="str" cm="1">
        <f t="array" ref="D9">IFERROR(goalaverage(Concours!$D$8:$T$23,B9),"")</f>
        <v/>
      </c>
      <c r="E9" s="18" t="str">
        <f>profilvictoire(Concours!$D$8:$S$23,B9)</f>
        <v/>
      </c>
      <c r="F9" s="101" t="s">
        <v>48</v>
      </c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3"/>
    </row>
    <row r="10" spans="1:18" ht="36.950000000000003" customHeight="1" thickBot="1" x14ac:dyDescent="0.35">
      <c r="A10" s="19">
        <v>9</v>
      </c>
      <c r="B10" s="20" t="str">
        <f>IF(Concours!T16="","",IF(Concours!T17&gt;Concours!T16,Concours!S16,Concours!S17))</f>
        <v/>
      </c>
      <c r="C10" s="21">
        <v>2</v>
      </c>
      <c r="D10" s="17" t="str" cm="1">
        <f t="array" ref="D10">IFERROR(goalaverage(Concours!$D$8:$T$23,B10),"")</f>
        <v/>
      </c>
      <c r="E10" s="18" t="str">
        <f>profilvictoire(Concours!$D$8:$S$23,B10)</f>
        <v/>
      </c>
      <c r="F10" s="101" t="s">
        <v>49</v>
      </c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3"/>
    </row>
    <row r="11" spans="1:18" ht="36.950000000000003" customHeight="1" thickBot="1" x14ac:dyDescent="0.35">
      <c r="A11" s="19">
        <v>10</v>
      </c>
      <c r="B11" s="20" t="str">
        <f>IF(Concours!T18="","",IF(Concours!T18&gt;Concours!T19,Concours!S18,Concours!S19))</f>
        <v/>
      </c>
      <c r="C11" s="21">
        <v>2</v>
      </c>
      <c r="D11" s="17" t="str" cm="1">
        <f t="array" ref="D11">IFERROR(goalaverage(Concours!$D$8:$T$23,B11),"")</f>
        <v/>
      </c>
      <c r="E11" s="18" t="str">
        <f>profilvictoire(Concours!$D$8:$S$23,B11)</f>
        <v/>
      </c>
      <c r="F11" s="101" t="s">
        <v>50</v>
      </c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3"/>
    </row>
    <row r="12" spans="1:18" ht="36.950000000000003" customHeight="1" thickBot="1" x14ac:dyDescent="0.35">
      <c r="A12" s="19">
        <v>11</v>
      </c>
      <c r="B12" s="20" t="str">
        <f>IF(Concours!T20="","",IF(Concours!T20&gt;Concours!T21,Concours!S20,Concours!S21))</f>
        <v/>
      </c>
      <c r="C12" s="21">
        <v>2</v>
      </c>
      <c r="D12" s="17" t="str" cm="1">
        <f t="array" ref="D12">IFERROR(goalaverage(Concours!$D$8:$T$23,B12),"")</f>
        <v/>
      </c>
      <c r="E12" s="18" t="str">
        <f>profilvictoire(Concours!$D$8:$S$23,B12)</f>
        <v/>
      </c>
      <c r="F12" s="101" t="s">
        <v>51</v>
      </c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3"/>
    </row>
    <row r="13" spans="1:18" ht="36.950000000000003" customHeight="1" thickBot="1" x14ac:dyDescent="0.35">
      <c r="A13" s="19">
        <v>12</v>
      </c>
      <c r="B13" s="20" t="str">
        <f>IF(Concours!T14="","",IF(Concours!T15&gt;Concours!T14,Concours!S14,Concours!S15))</f>
        <v/>
      </c>
      <c r="C13" s="21">
        <v>1</v>
      </c>
      <c r="D13" s="17" t="str" cm="1">
        <f t="array" ref="D13">IFERROR(goalaverage(Concours!$D$8:$T$23,B13),"")</f>
        <v/>
      </c>
      <c r="E13" s="18" t="str">
        <f>profilvictoire(Concours!$D$8:$S$23,B13)</f>
        <v/>
      </c>
      <c r="F13" s="101" t="s">
        <v>52</v>
      </c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3"/>
    </row>
    <row r="14" spans="1:18" ht="36.950000000000003" customHeight="1" thickBot="1" x14ac:dyDescent="0.35">
      <c r="A14" s="19">
        <v>13</v>
      </c>
      <c r="B14" s="20" t="str">
        <f>IF(Concours!T18="","",IF(Concours!T19&gt;Concours!T18,Concours!S18,Concours!S19))</f>
        <v/>
      </c>
      <c r="C14" s="21">
        <v>1</v>
      </c>
      <c r="D14" s="17" t="str" cm="1">
        <f t="array" ref="D14">IFERROR(goalaverage(Concours!$D$8:$T$23,B14),"")</f>
        <v/>
      </c>
      <c r="E14" s="18" t="str">
        <f>profilvictoire(Concours!$D$8:$S$23,B14)</f>
        <v/>
      </c>
      <c r="F14" s="101" t="s">
        <v>53</v>
      </c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3"/>
    </row>
    <row r="15" spans="1:18" ht="36.950000000000003" customHeight="1" thickBot="1" x14ac:dyDescent="0.35">
      <c r="A15" s="19">
        <v>14</v>
      </c>
      <c r="B15" s="20" t="str">
        <f>IF(Concours!T20="","",IF(Concours!T21&gt;Concours!T20,Concours!S20,Concours!S21))</f>
        <v/>
      </c>
      <c r="C15" s="21">
        <v>1</v>
      </c>
      <c r="D15" s="17" t="str" cm="1">
        <f t="array" ref="D15">IFERROR(goalaverage(Concours!$D$8:$T$23,B15),"")</f>
        <v/>
      </c>
      <c r="E15" s="18" t="str">
        <f>profilvictoire(Concours!$D$8:$S$23,B15)</f>
        <v/>
      </c>
      <c r="F15" s="101" t="s">
        <v>54</v>
      </c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3"/>
    </row>
    <row r="16" spans="1:18" ht="36.950000000000003" customHeight="1" thickBot="1" x14ac:dyDescent="0.35">
      <c r="A16" s="19">
        <v>15</v>
      </c>
      <c r="B16" s="20" t="str">
        <f>IF(Concours!T22="","",IF(Concours!T22&gt;Concours!T23,Concours!S22,Concours!S23))</f>
        <v/>
      </c>
      <c r="C16" s="21">
        <v>1</v>
      </c>
      <c r="D16" s="17" t="str" cm="1">
        <f t="array" ref="D16">IFERROR(goalaverage(Concours!$D$8:$T$23,B16),"")</f>
        <v/>
      </c>
      <c r="E16" s="18" t="str">
        <f>profilvictoire(Concours!$D$8:$S$23,B16)</f>
        <v/>
      </c>
      <c r="F16" s="101" t="s">
        <v>55</v>
      </c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3"/>
    </row>
    <row r="17" spans="1:18" ht="36.950000000000003" customHeight="1" thickBot="1" x14ac:dyDescent="0.35">
      <c r="A17" s="22">
        <v>16</v>
      </c>
      <c r="B17" s="23" t="str">
        <f>IF(Concours!T22="","",IF(Concours!T23&gt;Concours!T22,Concours!S22,Concours!S23))</f>
        <v/>
      </c>
      <c r="C17" s="24">
        <v>0</v>
      </c>
      <c r="D17" s="17" t="str" cm="1">
        <f t="array" ref="D17">IFERROR(goalaverage(Concours!$D$8:$T$23,B17),"")</f>
        <v/>
      </c>
      <c r="E17" s="18" t="str">
        <f>profilvictoire(Concours!$D$8:$S$23,B17)</f>
        <v/>
      </c>
      <c r="F17" s="104" t="s">
        <v>56</v>
      </c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6"/>
    </row>
    <row r="18" spans="1:18" x14ac:dyDescent="0.3">
      <c r="A18" s="7"/>
      <c r="B18" s="8"/>
      <c r="C18" s="8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Inscription</vt:lpstr>
      <vt:lpstr>Tirages</vt:lpstr>
      <vt:lpstr>Concours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h2so4</cp:lastModifiedBy>
  <dcterms:created xsi:type="dcterms:W3CDTF">2022-12-10T18:06:11Z</dcterms:created>
  <dcterms:modified xsi:type="dcterms:W3CDTF">2024-10-25T08:06:03Z</dcterms:modified>
</cp:coreProperties>
</file>