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92D7A7F-CD27-4004-84DB-826C933FC55C}" xr6:coauthVersionLast="47" xr6:coauthVersionMax="47" xr10:uidLastSave="{00000000-0000-0000-0000-000000000000}"/>
  <bookViews>
    <workbookView xWindow="-120" yWindow="-120" windowWidth="29040" windowHeight="15990" xr2:uid="{A914E6E4-5AE2-433E-BEC9-8B34B8BA6E6B}"/>
  </bookViews>
  <sheets>
    <sheet name="Feuil1" sheetId="1" r:id="rId1"/>
  </sheets>
  <definedNames>
    <definedName name="Tab">Feuil1!$A$1:$I$21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 a="1"/>
  <c r="N8" i="1" s="1"/>
  <c r="N9" i="1" a="1"/>
  <c r="N9" i="1" s="1"/>
  <c r="N10" i="1" a="1"/>
  <c r="N10" i="1" s="1"/>
  <c r="N11" i="1" a="1"/>
  <c r="N11" i="1" s="1"/>
  <c r="N12" i="1" a="1"/>
  <c r="N12" i="1" s="1"/>
  <c r="N13" i="1" a="1"/>
  <c r="N13" i="1" s="1"/>
  <c r="O13" i="1" s="1"/>
  <c r="N14" i="1" a="1"/>
  <c r="N14" i="1" s="1"/>
  <c r="O14" i="1" s="1"/>
  <c r="N15" i="1" a="1"/>
  <c r="N15" i="1" s="1"/>
  <c r="O15" i="1" s="1"/>
  <c r="N16" i="1" a="1"/>
  <c r="N16" i="1" s="1"/>
  <c r="O16" i="1" s="1"/>
  <c r="N17" i="1" a="1"/>
  <c r="N17" i="1" s="1"/>
  <c r="O17" i="1" s="1"/>
  <c r="N18" i="1" a="1"/>
  <c r="N18" i="1" s="1"/>
  <c r="O18" i="1" s="1"/>
  <c r="N19" i="1" a="1"/>
  <c r="N19" i="1"/>
  <c r="O19" i="1" s="1"/>
  <c r="N20" i="1" a="1"/>
  <c r="N20" i="1" s="1"/>
  <c r="O20" i="1" s="1"/>
  <c r="N21" i="1" a="1"/>
  <c r="N21" i="1" s="1"/>
  <c r="O21" i="1" s="1"/>
  <c r="P13" i="1"/>
  <c r="P14" i="1"/>
  <c r="P15" i="1"/>
  <c r="P16" i="1"/>
  <c r="P17" i="1"/>
  <c r="P18" i="1"/>
  <c r="P19" i="1"/>
  <c r="P20" i="1"/>
  <c r="P21" i="1"/>
  <c r="M2" i="1" a="1"/>
  <c r="N7" i="1" s="1" a="1"/>
  <c r="N7" i="1" s="1"/>
  <c r="N6" i="1" l="1" a="1"/>
  <c r="N6" i="1" s="1"/>
  <c r="O6" i="1" s="1"/>
  <c r="N5" i="1" a="1"/>
  <c r="N5" i="1" s="1"/>
  <c r="O5" i="1" s="1"/>
  <c r="N4" i="1" a="1"/>
  <c r="N4" i="1" s="1"/>
  <c r="O4" i="1" s="1"/>
  <c r="N3" i="1" a="1"/>
  <c r="N3" i="1" s="1"/>
  <c r="O3" i="1" s="1"/>
  <c r="O12" i="1"/>
  <c r="P12" i="1"/>
  <c r="O11" i="1"/>
  <c r="P11" i="1" s="1"/>
  <c r="O9" i="1"/>
  <c r="O10" i="1"/>
  <c r="M2" i="1"/>
  <c r="O8" i="1"/>
  <c r="O7" i="1"/>
  <c r="N2" i="1" l="1" a="1"/>
  <c r="N2" i="1" s="1"/>
  <c r="O2" i="1" s="1"/>
  <c r="P10" i="1"/>
  <c r="P9" i="1"/>
  <c r="P8" i="1"/>
  <c r="P7" i="1"/>
  <c r="P4" i="1" l="1"/>
  <c r="H9" i="1" s="1"/>
  <c r="P5" i="1"/>
  <c r="P2" i="1"/>
  <c r="H15" i="1" s="1"/>
  <c r="P3" i="1"/>
  <c r="P6" i="1"/>
  <c r="I4" i="1"/>
  <c r="I13" i="1"/>
  <c r="I2" i="1"/>
  <c r="H10" i="1"/>
  <c r="H2" i="1"/>
  <c r="H6" i="1"/>
  <c r="I17" i="1"/>
  <c r="I9" i="1" l="1"/>
  <c r="H19" i="1"/>
  <c r="I5" i="1"/>
  <c r="I19" i="1"/>
  <c r="I18" i="1"/>
  <c r="H11" i="1"/>
  <c r="I14" i="1"/>
  <c r="H16" i="1"/>
  <c r="I11" i="1"/>
  <c r="H20" i="1"/>
  <c r="H3" i="1"/>
  <c r="I6" i="1"/>
  <c r="H8" i="1"/>
  <c r="I3" i="1"/>
  <c r="I10" i="1"/>
  <c r="H12" i="1"/>
  <c r="I15" i="1"/>
  <c r="H14" i="1"/>
  <c r="I20" i="1"/>
  <c r="H21" i="1"/>
  <c r="H4" i="1"/>
  <c r="I7" i="1"/>
  <c r="H17" i="1"/>
  <c r="I12" i="1"/>
  <c r="H7" i="1"/>
  <c r="H13" i="1"/>
  <c r="I16" i="1"/>
  <c r="H5" i="1"/>
  <c r="I8" i="1"/>
  <c r="H18" i="1"/>
  <c r="I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<sst xmlns="http://schemas.openxmlformats.org/spreadsheetml/2006/main" count="56" uniqueCount="39">
  <si>
    <t>Manche 1</t>
  </si>
  <si>
    <t>Manche 2</t>
  </si>
  <si>
    <t>Manche 3</t>
  </si>
  <si>
    <t>Manche 4</t>
  </si>
  <si>
    <t>Manche 5</t>
  </si>
  <si>
    <t>pos joueurs</t>
  </si>
  <si>
    <t>20 = 20 P</t>
  </si>
  <si>
    <t>19 = 22 P</t>
  </si>
  <si>
    <t>18 = 24 P</t>
  </si>
  <si>
    <t>17 = 26 P</t>
  </si>
  <si>
    <t>16 = 28 P</t>
  </si>
  <si>
    <t>15 = 32 P</t>
  </si>
  <si>
    <t>14 = 36 P</t>
  </si>
  <si>
    <t>13 = 40 P</t>
  </si>
  <si>
    <t>12 = 44 P</t>
  </si>
  <si>
    <t>11 = 50 P</t>
  </si>
  <si>
    <t>10 = 55 P</t>
  </si>
  <si>
    <t>9 = 60 P</t>
  </si>
  <si>
    <t>8 = 65 P</t>
  </si>
  <si>
    <t>7 = 70 P</t>
  </si>
  <si>
    <t xml:space="preserve"> 6 = 75 P</t>
  </si>
  <si>
    <t>5 = 80 P</t>
  </si>
  <si>
    <t>4 = 90 P</t>
  </si>
  <si>
    <t>3 = 100 P</t>
  </si>
  <si>
    <t>2 = 120 P</t>
  </si>
  <si>
    <t>1 = 150 P</t>
  </si>
  <si>
    <t>Chris</t>
  </si>
  <si>
    <t>biquette</t>
  </si>
  <si>
    <t>Ludo</t>
  </si>
  <si>
    <t>Kevin</t>
  </si>
  <si>
    <t>fast</t>
  </si>
  <si>
    <t>kevin</t>
  </si>
  <si>
    <t>ludo</t>
  </si>
  <si>
    <t>chris</t>
  </si>
  <si>
    <t>Général</t>
  </si>
  <si>
    <t>Total Points</t>
  </si>
  <si>
    <t>pts</t>
  </si>
  <si>
    <t>magic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</si>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</sst>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E591-6367-49FD-8E70-986BF83B430B}">
  <dimension ref="A1:R21"/>
  <sheetViews>
    <sheetView tabSelected="1" workbookViewId="0">
      <selection activeCell="L14" sqref="L14"/>
    </sheetView>
  </sheetViews>
  <sheetFormatPr defaultColWidth="11.42578125" defaultRowHeight="15" x14ac:dyDescent="0.25"/>
  <cols>
    <col min="1" max="1" width="11.28515625" customWidth="1"/>
    <col min="8" max="8" width="13.5703125" customWidth="1"/>
    <col min="9" max="9" width="28.140625" customWidth="1"/>
    <col min="12" max="12" width="19.5703125" bestFit="1" customWidth="1"/>
    <col min="13" max="13" width="22.28515625" hidden="1" customWidth="1"/>
    <col min="14" max="14" width="5.5703125" hidden="1" customWidth="1"/>
    <col min="15" max="15" width="8.42578125" hidden="1" customWidth="1"/>
    <col min="16" max="16" width="5.7109375" hidden="1" customWidth="1"/>
    <col min="17" max="17" width="5.28515625" hidden="1" customWidth="1"/>
    <col min="18" max="18" width="0" hidden="1" customWidth="1"/>
    <col min="19" max="19" width="11.85546875" bestFit="1" customWidth="1"/>
    <col min="20" max="20" width="10.28515625" bestFit="1" customWidth="1"/>
    <col min="21" max="21" width="7.28515625" bestFit="1" customWidth="1"/>
    <col min="22" max="22" width="9.85546875" bestFit="1" customWidth="1"/>
    <col min="23" max="23" width="7.85546875" bestFit="1" customWidth="1"/>
    <col min="24" max="24" width="10.5703125" bestFit="1" customWidth="1"/>
    <col min="25" max="25" width="11.85546875" bestFit="1" customWidth="1"/>
  </cols>
  <sheetData>
    <row r="1" spans="1:18" x14ac:dyDescent="0.2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/>
      <c r="H1" s="2" t="s">
        <v>34</v>
      </c>
      <c r="I1" s="2" t="s">
        <v>35</v>
      </c>
      <c r="J1" s="1"/>
      <c r="N1" t="s">
        <v>36</v>
      </c>
      <c r="O1" t="s">
        <v>37</v>
      </c>
      <c r="P1" t="s">
        <v>38</v>
      </c>
    </row>
    <row r="2" spans="1:18" x14ac:dyDescent="0.25">
      <c r="A2" s="2" t="s">
        <v>25</v>
      </c>
      <c r="B2" s="2" t="s">
        <v>26</v>
      </c>
      <c r="C2" s="2" t="s">
        <v>30</v>
      </c>
      <c r="D2" s="2" t="s">
        <v>27</v>
      </c>
      <c r="E2" s="2" t="s">
        <v>30</v>
      </c>
      <c r="F2" s="2" t="s">
        <v>32</v>
      </c>
      <c r="G2" s="2"/>
      <c r="H2" s="2" t="str">
        <f>IFERROR(INDEX($M$2:$N$21,MATCH(ROW(A1),$P$2:$P$21,0),1),"")</f>
        <v>fast</v>
      </c>
      <c r="I2" s="2">
        <f>IFERROR(INDEX($M$2:$N$21,MATCH(ROW(B1),$P$2:$P$21,0),2),"")</f>
        <v>580</v>
      </c>
      <c r="J2" s="1"/>
      <c r="M2" t="str" cm="1">
        <f t="array" ref="M2:M7">_xlfn.UNIQUE(_xlfn.TOCOL(B2:F21))</f>
        <v>Chris</v>
      </c>
      <c r="N2" cm="1">
        <f t="array" ref="N2">IF(M2&lt;&gt;0,SUMPRODUCT(($B$2:$F$21=$M2)*($R$2:$R$21)),"")</f>
        <v>530</v>
      </c>
      <c r="O2">
        <f>N2+ROW()/100</f>
        <v>530.02</v>
      </c>
      <c r="P2">
        <f>RANK(O2,$O$2:$O$21,0)</f>
        <v>3</v>
      </c>
      <c r="R2">
        <v>150</v>
      </c>
    </row>
    <row r="3" spans="1:18" x14ac:dyDescent="0.25">
      <c r="A3" s="2" t="s">
        <v>24</v>
      </c>
      <c r="B3" s="2" t="s">
        <v>30</v>
      </c>
      <c r="C3" s="2" t="s">
        <v>27</v>
      </c>
      <c r="D3" s="2" t="s">
        <v>33</v>
      </c>
      <c r="E3" s="2" t="s">
        <v>31</v>
      </c>
      <c r="F3" s="2" t="s">
        <v>31</v>
      </c>
      <c r="G3" s="2"/>
      <c r="H3" s="2" t="str">
        <f t="shared" ref="H3:H21" si="0">IFERROR(INDEX($M$2:$N$21,MATCH(ROW(A2),$P$2:$P$21,0),1),"")</f>
        <v>biquette</v>
      </c>
      <c r="I3" s="2">
        <f t="shared" ref="I3:I21" si="1">IFERROR(INDEX($M$2:$N$21,MATCH(ROW(B2),$P$2:$P$21,0),2),"")</f>
        <v>570</v>
      </c>
      <c r="J3" s="1"/>
      <c r="M3" t="str">
        <v>fast</v>
      </c>
      <c r="N3" cm="1">
        <f t="array" ref="N3">IF(M3&lt;&gt;0,SUMPRODUCT(($B$2:$F$21=$M3)*($R$2:$R$21)),"")</f>
        <v>580</v>
      </c>
      <c r="O3">
        <f t="shared" ref="O3:O6" si="2">N3+ROW()/100</f>
        <v>580.03</v>
      </c>
      <c r="P3">
        <f>RANK(O3,$O$2:$O$21,0)</f>
        <v>1</v>
      </c>
      <c r="R3">
        <v>120</v>
      </c>
    </row>
    <row r="4" spans="1:18" x14ac:dyDescent="0.25">
      <c r="A4" s="2" t="s">
        <v>23</v>
      </c>
      <c r="B4" s="2" t="s">
        <v>27</v>
      </c>
      <c r="C4" s="2" t="s">
        <v>31</v>
      </c>
      <c r="D4" s="2" t="s">
        <v>31</v>
      </c>
      <c r="E4" s="2" t="s">
        <v>27</v>
      </c>
      <c r="F4" s="2" t="s">
        <v>27</v>
      </c>
      <c r="G4" s="2"/>
      <c r="H4" s="2" t="str">
        <f t="shared" si="0"/>
        <v>Chris</v>
      </c>
      <c r="I4" s="2">
        <f t="shared" si="1"/>
        <v>530</v>
      </c>
      <c r="J4" s="1"/>
      <c r="M4" t="str">
        <v>biquette</v>
      </c>
      <c r="N4" cm="1">
        <f t="array" ref="N4">IF(M4&lt;&gt;0,SUMPRODUCT(($B$2:$F$21=$M4)*($R$2:$R$21)),"")</f>
        <v>570</v>
      </c>
      <c r="O4">
        <f t="shared" si="2"/>
        <v>570.04</v>
      </c>
      <c r="P4">
        <f>RANK(O4,$O$2:$O$21,0)</f>
        <v>2</v>
      </c>
      <c r="R4">
        <v>100</v>
      </c>
    </row>
    <row r="5" spans="1:18" x14ac:dyDescent="0.25">
      <c r="A5" s="2" t="s">
        <v>22</v>
      </c>
      <c r="B5" s="2" t="s">
        <v>28</v>
      </c>
      <c r="C5" s="2" t="s">
        <v>32</v>
      </c>
      <c r="D5" s="2" t="s">
        <v>32</v>
      </c>
      <c r="E5" s="2" t="s">
        <v>33</v>
      </c>
      <c r="F5" s="2" t="s">
        <v>33</v>
      </c>
      <c r="G5" s="2"/>
      <c r="H5" s="2" t="str">
        <f t="shared" si="0"/>
        <v>kevin</v>
      </c>
      <c r="I5" s="2">
        <f t="shared" si="1"/>
        <v>520</v>
      </c>
      <c r="J5" s="1"/>
      <c r="M5" t="str">
        <v>ludo</v>
      </c>
      <c r="N5" cm="1">
        <f t="array" ref="N5">IF(M5&lt;&gt;0,SUMPRODUCT(($B$2:$F$21=$M5)*($R$2:$R$21)),"")</f>
        <v>500</v>
      </c>
      <c r="O5">
        <f t="shared" si="2"/>
        <v>500.05</v>
      </c>
      <c r="P5">
        <f>RANK(O5,$O$2:$O$21,0)</f>
        <v>5</v>
      </c>
      <c r="R5">
        <v>90</v>
      </c>
    </row>
    <row r="6" spans="1:18" x14ac:dyDescent="0.25">
      <c r="A6" s="2" t="s">
        <v>21</v>
      </c>
      <c r="B6" s="2" t="s">
        <v>29</v>
      </c>
      <c r="C6" s="2" t="s">
        <v>33</v>
      </c>
      <c r="D6" s="2" t="s">
        <v>30</v>
      </c>
      <c r="E6" s="2" t="s">
        <v>32</v>
      </c>
      <c r="F6" s="2" t="s">
        <v>30</v>
      </c>
      <c r="G6" s="2"/>
      <c r="H6" s="2" t="str">
        <f t="shared" si="0"/>
        <v>ludo</v>
      </c>
      <c r="I6" s="2">
        <f t="shared" si="1"/>
        <v>500</v>
      </c>
      <c r="J6" s="1"/>
      <c r="M6" t="str">
        <v>kevin</v>
      </c>
      <c r="N6" cm="1">
        <f t="array" ref="N6">IF(M6&lt;&gt;0,SUMPRODUCT(($B$2:$F$21=$M6)*($R$2:$R$21)),"")</f>
        <v>520</v>
      </c>
      <c r="O6">
        <f t="shared" si="2"/>
        <v>520.05999999999995</v>
      </c>
      <c r="P6">
        <f>RANK(O6,$O$2:$O$21,0)</f>
        <v>4</v>
      </c>
      <c r="R6">
        <v>80</v>
      </c>
    </row>
    <row r="7" spans="1:18" x14ac:dyDescent="0.25">
      <c r="A7" s="2" t="s">
        <v>20</v>
      </c>
      <c r="B7" s="1"/>
      <c r="C7" s="1"/>
      <c r="D7" s="1"/>
      <c r="E7" s="1"/>
      <c r="F7" s="1"/>
      <c r="G7" s="1"/>
      <c r="H7" s="2" t="str">
        <f t="shared" si="0"/>
        <v/>
      </c>
      <c r="I7" s="2" t="str">
        <f t="shared" si="1"/>
        <v/>
      </c>
      <c r="J7" s="1"/>
      <c r="M7">
        <v>0</v>
      </c>
      <c r="N7" t="str" cm="1">
        <f t="array" ref="N7">IF(M7&lt;&gt;0,SUMPRODUCT(($B$2:$F$21=$M7)*($R$2:$R$21)),"")</f>
        <v/>
      </c>
      <c r="O7" t="str">
        <f>IF(N7&lt;&gt;"",N7+ROW()/100,"")</f>
        <v/>
      </c>
      <c r="P7" t="str">
        <f>IF(M7&lt;&gt;0,RANK(O7,$O$2:$O$21,0),"")</f>
        <v/>
      </c>
      <c r="R7">
        <v>75</v>
      </c>
    </row>
    <row r="8" spans="1:18" x14ac:dyDescent="0.25">
      <c r="A8" s="2" t="s">
        <v>19</v>
      </c>
      <c r="B8" s="1"/>
      <c r="C8" s="1"/>
      <c r="D8" s="1"/>
      <c r="E8" s="1"/>
      <c r="F8" s="1"/>
      <c r="G8" s="1"/>
      <c r="H8" s="2" t="str">
        <f t="shared" si="0"/>
        <v/>
      </c>
      <c r="I8" s="2" t="str">
        <f t="shared" si="1"/>
        <v/>
      </c>
      <c r="J8" s="1"/>
      <c r="N8" t="str" cm="1">
        <f t="array" ref="N8">IF(M8&lt;&gt;0,SUMPRODUCT(($B$2:$F$21=$M8)*($R$2:$R$21)),"")</f>
        <v/>
      </c>
      <c r="O8" t="str">
        <f t="shared" ref="O8:O21" si="3">IF(N8&lt;&gt;"",N8+ROW()/100,"")</f>
        <v/>
      </c>
      <c r="P8" t="str">
        <f t="shared" ref="P8:P21" si="4">IF(M8&lt;&gt;0,RANK(O8,$O$2:$O$21,0),"")</f>
        <v/>
      </c>
      <c r="R8">
        <v>70</v>
      </c>
    </row>
    <row r="9" spans="1:18" x14ac:dyDescent="0.25">
      <c r="A9" s="2" t="s">
        <v>18</v>
      </c>
      <c r="B9" s="1"/>
      <c r="C9" s="1"/>
      <c r="D9" s="1"/>
      <c r="E9" s="1"/>
      <c r="F9" s="1"/>
      <c r="G9" s="1"/>
      <c r="H9" s="2" t="str">
        <f t="shared" si="0"/>
        <v/>
      </c>
      <c r="I9" s="2" t="str">
        <f t="shared" si="1"/>
        <v/>
      </c>
      <c r="J9" s="1"/>
      <c r="N9" t="str" cm="1">
        <f t="array" ref="N9">IF(M9&lt;&gt;0,SUMPRODUCT(($B$2:$F$21=$M9)*($R$2:$R$21)),"")</f>
        <v/>
      </c>
      <c r="O9" t="str">
        <f t="shared" si="3"/>
        <v/>
      </c>
      <c r="P9" t="str">
        <f t="shared" si="4"/>
        <v/>
      </c>
      <c r="R9">
        <v>65</v>
      </c>
    </row>
    <row r="10" spans="1:18" x14ac:dyDescent="0.25">
      <c r="A10" s="2" t="s">
        <v>17</v>
      </c>
      <c r="B10" s="1"/>
      <c r="C10" s="1"/>
      <c r="D10" s="1"/>
      <c r="E10" s="1"/>
      <c r="F10" s="1"/>
      <c r="G10" s="1"/>
      <c r="H10" s="2" t="str">
        <f t="shared" si="0"/>
        <v/>
      </c>
      <c r="I10" s="2" t="str">
        <f t="shared" si="1"/>
        <v/>
      </c>
      <c r="J10" s="1"/>
      <c r="N10" t="str" cm="1">
        <f t="array" ref="N10">IF(M10&lt;&gt;0,SUMPRODUCT(($B$2:$F$21=$M10)*($R$2:$R$21)),"")</f>
        <v/>
      </c>
      <c r="O10" t="str">
        <f t="shared" si="3"/>
        <v/>
      </c>
      <c r="P10" t="str">
        <f t="shared" si="4"/>
        <v/>
      </c>
      <c r="R10">
        <v>60</v>
      </c>
    </row>
    <row r="11" spans="1:18" x14ac:dyDescent="0.25">
      <c r="A11" s="2" t="s">
        <v>16</v>
      </c>
      <c r="B11" s="1"/>
      <c r="C11" s="1"/>
      <c r="D11" s="1"/>
      <c r="E11" s="1"/>
      <c r="F11" s="1"/>
      <c r="G11" s="1"/>
      <c r="H11" s="2" t="str">
        <f t="shared" si="0"/>
        <v/>
      </c>
      <c r="I11" s="2" t="str">
        <f t="shared" si="1"/>
        <v/>
      </c>
      <c r="J11" s="1"/>
      <c r="N11" t="str" cm="1">
        <f t="array" ref="N11">IF(M11&lt;&gt;0,SUMPRODUCT(($B$2:$F$21=$M11)*($R$2:$R$21)),"")</f>
        <v/>
      </c>
      <c r="O11" t="str">
        <f t="shared" si="3"/>
        <v/>
      </c>
      <c r="P11" t="str">
        <f t="shared" si="4"/>
        <v/>
      </c>
      <c r="R11">
        <v>55</v>
      </c>
    </row>
    <row r="12" spans="1:18" x14ac:dyDescent="0.25">
      <c r="A12" s="2" t="s">
        <v>15</v>
      </c>
      <c r="B12" s="1"/>
      <c r="C12" s="1"/>
      <c r="D12" s="1"/>
      <c r="E12" s="1"/>
      <c r="F12" s="1"/>
      <c r="G12" s="1"/>
      <c r="H12" s="2" t="str">
        <f t="shared" si="0"/>
        <v/>
      </c>
      <c r="I12" s="2" t="str">
        <f t="shared" si="1"/>
        <v/>
      </c>
      <c r="J12" s="1"/>
      <c r="N12" t="str" cm="1">
        <f t="array" ref="N12">IF(M12&lt;&gt;0,SUMPRODUCT(($B$2:$F$21=$M12)*($R$2:$R$21)),"")</f>
        <v/>
      </c>
      <c r="O12" t="str">
        <f t="shared" si="3"/>
        <v/>
      </c>
      <c r="P12" t="str">
        <f t="shared" si="4"/>
        <v/>
      </c>
      <c r="R12">
        <v>50</v>
      </c>
    </row>
    <row r="13" spans="1:18" x14ac:dyDescent="0.25">
      <c r="A13" s="2" t="s">
        <v>14</v>
      </c>
      <c r="B13" s="1"/>
      <c r="C13" s="1"/>
      <c r="D13" s="1"/>
      <c r="E13" s="1"/>
      <c r="F13" s="1"/>
      <c r="G13" s="1"/>
      <c r="H13" s="2" t="str">
        <f t="shared" si="0"/>
        <v/>
      </c>
      <c r="I13" s="2" t="str">
        <f t="shared" si="1"/>
        <v/>
      </c>
      <c r="J13" s="1"/>
      <c r="N13" t="str" cm="1">
        <f t="array" ref="N13">IF(M13&lt;&gt;0,SUMPRODUCT(($B$2:$F$21=$M13)*($R$2:$R$21)),"")</f>
        <v/>
      </c>
      <c r="O13" t="str">
        <f t="shared" si="3"/>
        <v/>
      </c>
      <c r="P13" t="str">
        <f t="shared" si="4"/>
        <v/>
      </c>
      <c r="R13">
        <v>44</v>
      </c>
    </row>
    <row r="14" spans="1:18" x14ac:dyDescent="0.25">
      <c r="A14" s="2" t="s">
        <v>13</v>
      </c>
      <c r="B14" s="1"/>
      <c r="C14" s="1"/>
      <c r="D14" s="1"/>
      <c r="E14" s="1"/>
      <c r="F14" s="1"/>
      <c r="G14" s="1"/>
      <c r="H14" s="2" t="str">
        <f t="shared" si="0"/>
        <v/>
      </c>
      <c r="I14" s="2" t="str">
        <f t="shared" si="1"/>
        <v/>
      </c>
      <c r="J14" s="1"/>
      <c r="N14" t="str" cm="1">
        <f t="array" ref="N14">IF(M14&lt;&gt;0,SUMPRODUCT(($B$2:$F$21=$M14)*($R$2:$R$21)),"")</f>
        <v/>
      </c>
      <c r="O14" t="str">
        <f t="shared" si="3"/>
        <v/>
      </c>
      <c r="P14" t="str">
        <f t="shared" si="4"/>
        <v/>
      </c>
      <c r="R14">
        <v>40</v>
      </c>
    </row>
    <row r="15" spans="1:18" x14ac:dyDescent="0.25">
      <c r="A15" s="2" t="s">
        <v>12</v>
      </c>
      <c r="B15" s="1"/>
      <c r="C15" s="1"/>
      <c r="D15" s="1"/>
      <c r="E15" s="1"/>
      <c r="F15" s="1"/>
      <c r="G15" s="1"/>
      <c r="H15" s="2" t="str">
        <f t="shared" si="0"/>
        <v/>
      </c>
      <c r="I15" s="2" t="str">
        <f t="shared" si="1"/>
        <v/>
      </c>
      <c r="J15" s="1"/>
      <c r="N15" t="str" cm="1">
        <f t="array" ref="N15">IF(M15&lt;&gt;0,SUMPRODUCT(($B$2:$F$21=$M15)*($R$2:$R$21)),"")</f>
        <v/>
      </c>
      <c r="O15" t="str">
        <f t="shared" si="3"/>
        <v/>
      </c>
      <c r="P15" t="str">
        <f t="shared" si="4"/>
        <v/>
      </c>
      <c r="R15">
        <v>36</v>
      </c>
    </row>
    <row r="16" spans="1:18" x14ac:dyDescent="0.25">
      <c r="A16" s="2" t="s">
        <v>11</v>
      </c>
      <c r="B16" s="1"/>
      <c r="C16" s="1"/>
      <c r="D16" s="1"/>
      <c r="E16" s="1"/>
      <c r="F16" s="1"/>
      <c r="G16" s="1"/>
      <c r="H16" s="2" t="str">
        <f t="shared" si="0"/>
        <v/>
      </c>
      <c r="I16" s="2" t="str">
        <f t="shared" si="1"/>
        <v/>
      </c>
      <c r="J16" s="1"/>
      <c r="N16" t="str" cm="1">
        <f t="array" ref="N16">IF(M16&lt;&gt;0,SUMPRODUCT(($B$2:$F$21=$M16)*($R$2:$R$21)),"")</f>
        <v/>
      </c>
      <c r="O16" t="str">
        <f t="shared" si="3"/>
        <v/>
      </c>
      <c r="P16" t="str">
        <f t="shared" si="4"/>
        <v/>
      </c>
      <c r="R16">
        <v>32</v>
      </c>
    </row>
    <row r="17" spans="1:18" x14ac:dyDescent="0.25">
      <c r="A17" s="2" t="s">
        <v>10</v>
      </c>
      <c r="B17" s="1"/>
      <c r="C17" s="1"/>
      <c r="D17" s="1"/>
      <c r="E17" s="1"/>
      <c r="F17" s="1"/>
      <c r="G17" s="1"/>
      <c r="H17" s="2" t="str">
        <f t="shared" si="0"/>
        <v/>
      </c>
      <c r="I17" s="2" t="str">
        <f t="shared" si="1"/>
        <v/>
      </c>
      <c r="J17" s="1"/>
      <c r="N17" t="str" cm="1">
        <f t="array" ref="N17">IF(M17&lt;&gt;0,SUMPRODUCT(($B$2:$F$21=$M17)*($R$2:$R$21)),"")</f>
        <v/>
      </c>
      <c r="O17" t="str">
        <f t="shared" si="3"/>
        <v/>
      </c>
      <c r="P17" t="str">
        <f t="shared" si="4"/>
        <v/>
      </c>
      <c r="R17">
        <v>28</v>
      </c>
    </row>
    <row r="18" spans="1:18" x14ac:dyDescent="0.25">
      <c r="A18" s="2" t="s">
        <v>9</v>
      </c>
      <c r="B18" s="1"/>
      <c r="C18" s="1"/>
      <c r="D18" s="1"/>
      <c r="E18" s="1"/>
      <c r="F18" s="1"/>
      <c r="G18" s="1"/>
      <c r="H18" s="2" t="str">
        <f t="shared" si="0"/>
        <v/>
      </c>
      <c r="I18" s="2" t="str">
        <f t="shared" si="1"/>
        <v/>
      </c>
      <c r="J18" s="1"/>
      <c r="N18" t="str" cm="1">
        <f t="array" ref="N18">IF(M18&lt;&gt;0,SUMPRODUCT(($B$2:$F$21=$M18)*($R$2:$R$21)),"")</f>
        <v/>
      </c>
      <c r="O18" t="str">
        <f t="shared" si="3"/>
        <v/>
      </c>
      <c r="P18" t="str">
        <f t="shared" si="4"/>
        <v/>
      </c>
      <c r="R18">
        <v>26</v>
      </c>
    </row>
    <row r="19" spans="1:18" x14ac:dyDescent="0.25">
      <c r="A19" s="2" t="s">
        <v>8</v>
      </c>
      <c r="B19" s="1"/>
      <c r="C19" s="1"/>
      <c r="D19" s="1"/>
      <c r="E19" s="1"/>
      <c r="F19" s="1"/>
      <c r="G19" s="1"/>
      <c r="H19" s="2" t="str">
        <f t="shared" si="0"/>
        <v/>
      </c>
      <c r="I19" s="2" t="str">
        <f t="shared" si="1"/>
        <v/>
      </c>
      <c r="J19" s="1"/>
      <c r="N19" t="str" cm="1">
        <f t="array" ref="N19">IF(M19&lt;&gt;0,SUMPRODUCT(($B$2:$F$21=$M19)*($R$2:$R$21)),"")</f>
        <v/>
      </c>
      <c r="O19" t="str">
        <f t="shared" si="3"/>
        <v/>
      </c>
      <c r="P19" t="str">
        <f t="shared" si="4"/>
        <v/>
      </c>
      <c r="R19">
        <v>24</v>
      </c>
    </row>
    <row r="20" spans="1:18" x14ac:dyDescent="0.25">
      <c r="A20" s="2" t="s">
        <v>7</v>
      </c>
      <c r="B20" s="1"/>
      <c r="C20" s="1"/>
      <c r="D20" s="1"/>
      <c r="E20" s="1"/>
      <c r="F20" s="1"/>
      <c r="G20" s="1"/>
      <c r="H20" s="2" t="str">
        <f t="shared" si="0"/>
        <v/>
      </c>
      <c r="I20" s="2" t="str">
        <f t="shared" si="1"/>
        <v/>
      </c>
      <c r="J20" s="1"/>
      <c r="N20" t="str" cm="1">
        <f t="array" ref="N20">IF(M20&lt;&gt;0,SUMPRODUCT(($B$2:$F$21=$M20)*($R$2:$R$21)),"")</f>
        <v/>
      </c>
      <c r="O20" t="str">
        <f t="shared" si="3"/>
        <v/>
      </c>
      <c r="P20" t="str">
        <f t="shared" si="4"/>
        <v/>
      </c>
      <c r="R20">
        <v>22</v>
      </c>
    </row>
    <row r="21" spans="1:18" x14ac:dyDescent="0.25">
      <c r="A21" s="2" t="s">
        <v>6</v>
      </c>
      <c r="B21" s="1"/>
      <c r="C21" s="1"/>
      <c r="D21" s="1"/>
      <c r="E21" s="1"/>
      <c r="F21" s="1"/>
      <c r="G21" s="1"/>
      <c r="H21" s="2" t="str">
        <f t="shared" si="0"/>
        <v/>
      </c>
      <c r="I21" s="2" t="str">
        <f t="shared" si="1"/>
        <v/>
      </c>
      <c r="J21" s="1"/>
      <c r="N21" t="str" cm="1">
        <f t="array" ref="N21">IF(M21&lt;&gt;0,SUMPRODUCT(($B$2:$F$21=$M21)*($R$2:$R$21)),"")</f>
        <v/>
      </c>
      <c r="O21" t="str">
        <f t="shared" si="3"/>
        <v/>
      </c>
      <c r="P21" t="str">
        <f t="shared" si="4"/>
        <v/>
      </c>
      <c r="R21">
        <v>20</v>
      </c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h2so4</cp:lastModifiedBy>
  <cp:lastPrinted>2023-11-06T21:58:00Z</cp:lastPrinted>
  <dcterms:created xsi:type="dcterms:W3CDTF">2023-11-06T13:23:18Z</dcterms:created>
  <dcterms:modified xsi:type="dcterms:W3CDTF">2023-11-19T10:27:21Z</dcterms:modified>
</cp:coreProperties>
</file>