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1D77171-B761-4BA0-B1A8-0CDDFC1CAE12}" xr6:coauthVersionLast="47" xr6:coauthVersionMax="47" xr10:uidLastSave="{00000000-0000-0000-0000-000000000000}"/>
  <bookViews>
    <workbookView xWindow="-120" yWindow="-120" windowWidth="29040" windowHeight="15990" xr2:uid="{6645E5D3-38D7-4CDB-83F5-37F5CB8AABFF}"/>
  </bookViews>
  <sheets>
    <sheet name="Paris" sheetId="1" r:id="rId1"/>
    <sheet name="Autres" sheetId="2" r:id="rId2"/>
    <sheet name="Paris (2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3" l="1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H8" i="3"/>
  <c r="L20" i="3"/>
  <c r="M20" i="3" s="1"/>
  <c r="L20" i="1"/>
  <c r="M20" i="1" s="1"/>
  <c r="L21" i="1"/>
  <c r="M21" i="1" s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H8" i="1" l="1"/>
</calcChain>
</file>

<file path=xl/sharedStrings.xml><?xml version="1.0" encoding="utf-8"?>
<sst xmlns="http://schemas.openxmlformats.org/spreadsheetml/2006/main" count="298" uniqueCount="90">
  <si>
    <t>Groupe</t>
  </si>
  <si>
    <t>Date</t>
  </si>
  <si>
    <t>A</t>
  </si>
  <si>
    <t>8 septembre 2023, 21h00</t>
  </si>
  <si>
    <t>9 septembre 2023, 13h00</t>
  </si>
  <si>
    <t>14 septembre 2023, 21h00</t>
  </si>
  <si>
    <t>15 septembre 2023, 21h00</t>
  </si>
  <si>
    <t>20 septembre 2023, 17h45</t>
  </si>
  <si>
    <t>21 septembre 2023, 21h00</t>
  </si>
  <si>
    <t>27 septembre 2023, 17h45</t>
  </si>
  <si>
    <t>29 septembre 2023, 21h00</t>
  </si>
  <si>
    <t>5 octobre 2023, 21h00</t>
  </si>
  <si>
    <t>6 octobre 2023, 21h00</t>
  </si>
  <si>
    <t>B</t>
  </si>
  <si>
    <t>9 septembre 2023, 15h30</t>
  </si>
  <si>
    <t>10 septembre 2023, 17h45</t>
  </si>
  <si>
    <t>16 septembre 2023, 21h00</t>
  </si>
  <si>
    <t>17 septembre 2023, 15h00</t>
  </si>
  <si>
    <t>23 septembre 2023, 21h00</t>
  </si>
  <si>
    <t>24 septembre 2023, 17h45</t>
  </si>
  <si>
    <t>30 septembre 2023, 21h00</t>
  </si>
  <si>
    <t>1er octobre 2023, 21h00</t>
  </si>
  <si>
    <t>7 octobre 2023, 21h00</t>
  </si>
  <si>
    <t>8 octobre 2023, 17h45</t>
  </si>
  <si>
    <t>C</t>
  </si>
  <si>
    <t>9 septembre 2023, 18h00</t>
  </si>
  <si>
    <t>10 septembre 2023, 21h00</t>
  </si>
  <si>
    <t>16 septembre 2023, 17h45</t>
  </si>
  <si>
    <t>17 septembre 2023, 17h45</t>
  </si>
  <si>
    <t>23 septembre 2023, 14h00</t>
  </si>
  <si>
    <t>24 septembre 2023, 21h00</t>
  </si>
  <si>
    <t>30 septembre 2023, 17h45</t>
  </si>
  <si>
    <t>1er octobre 2023, 17h45</t>
  </si>
  <si>
    <t>7 octobre 2023, 15h00</t>
  </si>
  <si>
    <t>8 octobre 2023, 21h00</t>
  </si>
  <si>
    <t>D</t>
  </si>
  <si>
    <t>9 septembre 2023, 21h00</t>
  </si>
  <si>
    <t>10 septembre 2023, 13h00</t>
  </si>
  <si>
    <t>16 septembre 2023, 15h00</t>
  </si>
  <si>
    <t>17 septembre 2023, 21h00</t>
  </si>
  <si>
    <t>22 septembre 2023, 17h45</t>
  </si>
  <si>
    <t>23 septembre 2023, 17h45</t>
  </si>
  <si>
    <t>28 septembre 2023, 21h00</t>
  </si>
  <si>
    <t>30 septembre 2023, 15h00</t>
  </si>
  <si>
    <t>7 octobre 2023, 17h45</t>
  </si>
  <si>
    <t>8 octobre 2023, 13h00</t>
  </si>
  <si>
    <t>CAGNOTTE</t>
  </si>
  <si>
    <t>France</t>
  </si>
  <si>
    <t>Nouvelle-Zélande</t>
  </si>
  <si>
    <t>Italie</t>
  </si>
  <si>
    <t>Uruguay</t>
  </si>
  <si>
    <t>Namibie</t>
  </si>
  <si>
    <t>CAGNOTTE DE BASE</t>
  </si>
  <si>
    <t>Cotes</t>
  </si>
  <si>
    <t>N</t>
  </si>
  <si>
    <t xml:space="preserve">Montant du Paris </t>
  </si>
  <si>
    <t>Résultat</t>
  </si>
  <si>
    <t>G/P</t>
  </si>
  <si>
    <t>CHOIX</t>
  </si>
  <si>
    <t xml:space="preserve">Gain </t>
  </si>
  <si>
    <t>Matchs</t>
  </si>
  <si>
    <t>Règles</t>
  </si>
  <si>
    <r>
      <t xml:space="preserve">* Vous partez avec une cagnotte de 500 points.
* Votre cagnotte va augmenter ou diminuer en fonction de vos paris et des résultats. 
*Les cotes ne seront pas mise à jour en temps réel mais définies en avance. Je les ajouterai au fur et à mesure.
*Colonne G : inscrivez le nombre de point que vous souhaitez parier.
*Colonne K, menu déroulant pour choisir votre pari. 1 = equipe gagnante colonne C et 2 = equipe gagnante colonne D. N=Match nul 
*Vous n'êtes pas obligé de parier sur tous les matchs.
*Lorsque le pari est perdu, le gain négatif correspond à la somme que vous avez parié qui se soustrait de votre cagnotte.
</t>
    </r>
    <r>
      <rPr>
        <b/>
        <sz val="11"/>
        <color theme="1"/>
        <rFont val="Calibri"/>
        <family val="2"/>
        <scheme val="minor"/>
      </rPr>
      <t xml:space="preserve">*Celui ou celle qui obtient la plus grande cagnotte au terme de la coupe du monde, remporte un cadeau ! 
</t>
    </r>
    <r>
      <rPr>
        <sz val="11"/>
        <color theme="1"/>
        <rFont val="Calibri"/>
        <family val="2"/>
        <scheme val="minor"/>
      </rPr>
      <t>*Pour être éligible, il faut parier sur au moins 10 matchs.
*Si votre cagnotte arrive à zéro, vous ne pouvez plus participer :)
* Les cellules sont vérouillés hormis la colonne G et surtout la cellule de la cagnotte lol</t>
    </r>
  </si>
  <si>
    <t>VOS PRONOSTICS POUR LA COUPE DU MONDE DE RUGBY 2023</t>
  </si>
  <si>
    <t xml:space="preserve">Somme initiale </t>
  </si>
  <si>
    <t>Irlande</t>
  </si>
  <si>
    <t>Afrique du Sud</t>
  </si>
  <si>
    <t>Roumanie</t>
  </si>
  <si>
    <t>Ecosse</t>
  </si>
  <si>
    <t>Tonga</t>
  </si>
  <si>
    <t>Australie</t>
  </si>
  <si>
    <t>Géorgie</t>
  </si>
  <si>
    <t>Fidji</t>
  </si>
  <si>
    <t>Pays de Galles</t>
  </si>
  <si>
    <t xml:space="preserve">Portugal </t>
  </si>
  <si>
    <t>Angleterre</t>
  </si>
  <si>
    <t>Argentine</t>
  </si>
  <si>
    <t>Japon</t>
  </si>
  <si>
    <t>Chili</t>
  </si>
  <si>
    <t>Samoa</t>
  </si>
  <si>
    <t>1,01</t>
  </si>
  <si>
    <t>1,03</t>
  </si>
  <si>
    <t>2,05</t>
  </si>
  <si>
    <t>1,90</t>
  </si>
  <si>
    <t>1,02</t>
  </si>
  <si>
    <t>1,18</t>
  </si>
  <si>
    <t>5,20</t>
  </si>
  <si>
    <t>1,50</t>
  </si>
  <si>
    <t>2,70</t>
  </si>
  <si>
    <r>
      <t>* Vous partez avec une cagnotte de 1000 points.
* Votre cagnotte va augmenter ou diminuer en fonction de vos paris et des résultats. 
*Les cotes ne seront pas mise à jour en temps réel mais définies en avance. Je les ajouterai au fur et à mesure.
*Colonne G : inscrivez le nombre de point que vous souhaitez parier.
*Colonne K, menu déroulant pour choisir votre pari. 1 = equipe gagnante colonne C et 2 = equipe gagnante colonne D. N=Match nul 
*Vous n'êtes pas obligé de parier sur tous les matchs.
*Vous ne pouvez pas parier plus de 250 points sur un match
*Lorsque le pari est perdu, le gain négatif correspond à la somme que vous avez parié qui se soustrait de votre cagnotte.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*Pour être éligible, il faut parier sur au moins 10 matchs durant les poules.
*Si votre cagnotte arrive à zéro, vous ne pouvez plus participer :)
* Les cellules sont vérouillés hormis la colonne G et la colonne 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</si>
</sst>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i/>
      <sz val="10"/>
      <color theme="1"/>
      <name val="Arial"/>
      <family val="2"/>
    </font>
    <font>
      <b/>
      <sz val="12"/>
      <name val="Arial"/>
      <family val="2"/>
    </font>
    <font>
      <b/>
      <sz val="26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rgb="FFFF0000"/>
      <name val="Arial"/>
      <family val="2"/>
    </font>
    <font>
      <i/>
      <sz val="10"/>
      <color theme="1"/>
      <name val="Arial"/>
      <family val="2"/>
    </font>
    <font>
      <b/>
      <i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2"/>
      <color theme="9" tint="-0.249977111117893"/>
      <name val="Arial"/>
      <family val="2"/>
    </font>
    <font>
      <b/>
      <i/>
      <sz val="12"/>
      <color theme="4" tint="-0.249977111117893"/>
      <name val="Arial"/>
      <family val="2"/>
    </font>
    <font>
      <b/>
      <i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77"/>
      <color theme="0"/>
      <name val="Calibri"/>
      <family val="2"/>
      <scheme val="minor"/>
    </font>
    <font>
      <b/>
      <sz val="35"/>
      <color theme="4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1">
    <xf numFmtId="0" fontId="0" fillId="0" borderId="0" xfId="0"/>
    <xf numFmtId="0" fontId="8" fillId="0" borderId="9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2" fillId="5" borderId="5" xfId="0" quotePrefix="1" applyFont="1" applyFill="1" applyBorder="1" applyAlignment="1" applyProtection="1">
      <alignment horizontal="center" vertical="center"/>
      <protection locked="0"/>
    </xf>
    <xf numFmtId="0" fontId="12" fillId="5" borderId="9" xfId="0" quotePrefix="1" applyFont="1" applyFill="1" applyBorder="1" applyAlignment="1" applyProtection="1">
      <alignment horizontal="center" vertical="center"/>
      <protection locked="0"/>
    </xf>
    <xf numFmtId="0" fontId="12" fillId="5" borderId="12" xfId="0" quotePrefix="1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2" fontId="13" fillId="5" borderId="5" xfId="0" quotePrefix="1" applyNumberFormat="1" applyFont="1" applyFill="1" applyBorder="1" applyAlignment="1">
      <alignment horizontal="center" vertical="center"/>
    </xf>
    <xf numFmtId="0" fontId="9" fillId="5" borderId="5" xfId="0" quotePrefix="1" applyFont="1" applyFill="1" applyBorder="1" applyAlignment="1">
      <alignment horizontal="center" vertical="center"/>
    </xf>
    <xf numFmtId="2" fontId="9" fillId="5" borderId="5" xfId="0" quotePrefix="1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" fontId="13" fillId="5" borderId="9" xfId="0" quotePrefix="1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2" fontId="13" fillId="5" borderId="12" xfId="0" quotePrefix="1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9" fillId="5" borderId="1" xfId="0" quotePrefix="1" applyFont="1" applyFill="1" applyBorder="1" applyAlignment="1">
      <alignment horizontal="center" vertical="center"/>
    </xf>
    <xf numFmtId="2" fontId="9" fillId="5" borderId="1" xfId="0" quotePrefix="1" applyNumberFormat="1" applyFont="1" applyFill="1" applyBorder="1" applyAlignment="1">
      <alignment horizontal="center" vertical="center"/>
    </xf>
    <xf numFmtId="2" fontId="0" fillId="0" borderId="0" xfId="0" applyNumberFormat="1"/>
    <xf numFmtId="0" fontId="14" fillId="5" borderId="5" xfId="0" quotePrefix="1" applyFont="1" applyFill="1" applyBorder="1" applyAlignment="1" applyProtection="1">
      <alignment horizontal="center" vertical="center"/>
      <protection locked="0"/>
    </xf>
    <xf numFmtId="0" fontId="14" fillId="5" borderId="9" xfId="0" quotePrefix="1" applyFont="1" applyFill="1" applyBorder="1" applyAlignment="1" applyProtection="1">
      <alignment horizontal="center" vertical="center"/>
      <protection locked="0"/>
    </xf>
    <xf numFmtId="0" fontId="14" fillId="5" borderId="12" xfId="0" quotePrefix="1" applyFont="1" applyFill="1" applyBorder="1" applyAlignment="1" applyProtection="1">
      <alignment horizontal="center" vertical="center"/>
      <protection locked="0"/>
    </xf>
    <xf numFmtId="0" fontId="5" fillId="7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8" fillId="11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 textRotation="255"/>
    </xf>
    <xf numFmtId="0" fontId="11" fillId="6" borderId="25" xfId="0" applyFont="1" applyFill="1" applyBorder="1" applyAlignment="1">
      <alignment horizontal="center" vertical="center" textRotation="255"/>
    </xf>
    <xf numFmtId="0" fontId="11" fillId="6" borderId="26" xfId="0" applyFont="1" applyFill="1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2" fontId="17" fillId="10" borderId="16" xfId="0" applyNumberFormat="1" applyFont="1" applyFill="1" applyBorder="1" applyAlignment="1">
      <alignment horizontal="center" vertical="center"/>
    </xf>
    <xf numFmtId="2" fontId="17" fillId="10" borderId="17" xfId="0" applyNumberFormat="1" applyFont="1" applyFill="1" applyBorder="1" applyAlignment="1">
      <alignment horizontal="center" vertical="center"/>
    </xf>
    <xf numFmtId="2" fontId="17" fillId="10" borderId="18" xfId="0" applyNumberFormat="1" applyFont="1" applyFill="1" applyBorder="1" applyAlignment="1">
      <alignment horizontal="center" vertical="center"/>
    </xf>
    <xf numFmtId="2" fontId="17" fillId="10" borderId="19" xfId="0" applyNumberFormat="1" applyFont="1" applyFill="1" applyBorder="1" applyAlignment="1">
      <alignment horizontal="center" vertical="center"/>
    </xf>
    <xf numFmtId="2" fontId="17" fillId="10" borderId="0" xfId="0" applyNumberFormat="1" applyFont="1" applyFill="1" applyAlignment="1">
      <alignment horizontal="center" vertical="center"/>
    </xf>
    <xf numFmtId="2" fontId="17" fillId="10" borderId="20" xfId="0" applyNumberFormat="1" applyFont="1" applyFill="1" applyBorder="1" applyAlignment="1">
      <alignment horizontal="center" vertical="center"/>
    </xf>
    <xf numFmtId="2" fontId="17" fillId="10" borderId="21" xfId="0" applyNumberFormat="1" applyFont="1" applyFill="1" applyBorder="1" applyAlignment="1">
      <alignment horizontal="center" vertical="center"/>
    </xf>
    <xf numFmtId="2" fontId="17" fillId="10" borderId="22" xfId="0" applyNumberFormat="1" applyFont="1" applyFill="1" applyBorder="1" applyAlignment="1">
      <alignment horizontal="center" vertical="center"/>
    </xf>
    <xf numFmtId="2" fontId="17" fillId="10" borderId="23" xfId="0" applyNumberFormat="1" applyFont="1" applyFill="1" applyBorder="1" applyAlignment="1">
      <alignment horizontal="center" vertical="center"/>
    </xf>
    <xf numFmtId="0" fontId="16" fillId="9" borderId="16" xfId="0" applyFont="1" applyFill="1" applyBorder="1" applyAlignment="1">
      <alignment horizontal="center" vertical="center"/>
    </xf>
    <xf numFmtId="0" fontId="16" fillId="9" borderId="17" xfId="0" applyFont="1" applyFill="1" applyBorder="1" applyAlignment="1">
      <alignment horizontal="center" vertical="center"/>
    </xf>
    <xf numFmtId="0" fontId="16" fillId="9" borderId="18" xfId="0" applyFont="1" applyFill="1" applyBorder="1" applyAlignment="1">
      <alignment horizontal="center" vertical="center"/>
    </xf>
    <xf numFmtId="0" fontId="16" fillId="9" borderId="19" xfId="0" applyFont="1" applyFill="1" applyBorder="1" applyAlignment="1">
      <alignment horizontal="center" vertical="center"/>
    </xf>
    <xf numFmtId="0" fontId="16" fillId="9" borderId="0" xfId="0" applyFont="1" applyFill="1" applyAlignment="1">
      <alignment horizontal="center" vertical="center"/>
    </xf>
    <xf numFmtId="0" fontId="16" fillId="9" borderId="20" xfId="0" applyFont="1" applyFill="1" applyBorder="1" applyAlignment="1">
      <alignment horizontal="center" vertical="center"/>
    </xf>
    <xf numFmtId="0" fontId="16" fillId="9" borderId="21" xfId="0" applyFont="1" applyFill="1" applyBorder="1" applyAlignment="1">
      <alignment horizontal="center" vertical="center"/>
    </xf>
    <xf numFmtId="0" fontId="16" fillId="9" borderId="22" xfId="0" applyFont="1" applyFill="1" applyBorder="1" applyAlignment="1">
      <alignment horizontal="center" vertical="center"/>
    </xf>
    <xf numFmtId="0" fontId="16" fillId="9" borderId="23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6"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9BFB8-82BD-4EE7-9523-CB720027F927}">
  <sheetPr codeName="Feuil1"/>
  <dimension ref="A1:P211"/>
  <sheetViews>
    <sheetView tabSelected="1" topLeftCell="A9" zoomScale="80" zoomScaleNormal="80" workbookViewId="0">
      <selection activeCell="G21" sqref="G21"/>
    </sheetView>
  </sheetViews>
  <sheetFormatPr defaultColWidth="11.42578125" defaultRowHeight="15" x14ac:dyDescent="0.25"/>
  <cols>
    <col min="1" max="1" width="9.85546875" customWidth="1"/>
    <col min="2" max="2" width="23.140625" customWidth="1"/>
    <col min="3" max="4" width="4.42578125" customWidth="1"/>
    <col min="5" max="5" width="22.140625" customWidth="1"/>
    <col min="6" max="6" width="39" customWidth="1"/>
    <col min="7" max="7" width="20.42578125" customWidth="1"/>
    <col min="8" max="8" width="16.42578125" customWidth="1"/>
    <col min="9" max="9" width="14.5703125" customWidth="1"/>
  </cols>
  <sheetData>
    <row r="1" spans="1:16" x14ac:dyDescent="0.25">
      <c r="A1" s="47" t="s">
        <v>63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6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6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6" ht="15.75" thickBot="1" x14ac:dyDescent="0.3"/>
    <row r="5" spans="1:16" ht="18" customHeight="1" thickBot="1" x14ac:dyDescent="0.3">
      <c r="A5" s="61" t="s">
        <v>61</v>
      </c>
      <c r="B5" s="64" t="s">
        <v>62</v>
      </c>
      <c r="C5" s="65"/>
      <c r="D5" s="65"/>
      <c r="E5" s="65"/>
      <c r="F5" s="65"/>
      <c r="G5" s="66"/>
      <c r="H5" s="82" t="s">
        <v>46</v>
      </c>
      <c r="I5" s="83"/>
      <c r="J5" s="83"/>
      <c r="K5" s="83"/>
      <c r="L5" s="83"/>
      <c r="M5" s="84"/>
      <c r="O5" s="57" t="s">
        <v>64</v>
      </c>
      <c r="P5" s="58"/>
    </row>
    <row r="6" spans="1:16" ht="18" customHeight="1" thickBot="1" x14ac:dyDescent="0.3">
      <c r="A6" s="62"/>
      <c r="B6" s="67"/>
      <c r="C6" s="68"/>
      <c r="D6" s="68"/>
      <c r="E6" s="68"/>
      <c r="F6" s="68"/>
      <c r="G6" s="69"/>
      <c r="H6" s="85"/>
      <c r="I6" s="86"/>
      <c r="J6" s="86"/>
      <c r="K6" s="86"/>
      <c r="L6" s="86"/>
      <c r="M6" s="87"/>
      <c r="O6" s="59">
        <v>500</v>
      </c>
      <c r="P6" s="60"/>
    </row>
    <row r="7" spans="1:16" ht="18" customHeight="1" thickBot="1" x14ac:dyDescent="0.3">
      <c r="A7" s="62"/>
      <c r="B7" s="67"/>
      <c r="C7" s="68"/>
      <c r="D7" s="68"/>
      <c r="E7" s="68"/>
      <c r="F7" s="68"/>
      <c r="G7" s="69"/>
      <c r="H7" s="88"/>
      <c r="I7" s="89"/>
      <c r="J7" s="89"/>
      <c r="K7" s="89"/>
      <c r="L7" s="89"/>
      <c r="M7" s="90"/>
    </row>
    <row r="8" spans="1:16" ht="18" customHeight="1" x14ac:dyDescent="0.25">
      <c r="A8" s="62"/>
      <c r="B8" s="67"/>
      <c r="C8" s="68"/>
      <c r="D8" s="68"/>
      <c r="E8" s="68"/>
      <c r="F8" s="68"/>
      <c r="G8" s="69"/>
      <c r="H8" s="73">
        <f>(O6+SUM(M20:M59))</f>
        <v>200</v>
      </c>
      <c r="I8" s="74"/>
      <c r="J8" s="74"/>
      <c r="K8" s="74"/>
      <c r="L8" s="74"/>
      <c r="M8" s="75"/>
    </row>
    <row r="9" spans="1:16" ht="18" customHeight="1" x14ac:dyDescent="0.25">
      <c r="A9" s="62"/>
      <c r="B9" s="67"/>
      <c r="C9" s="68"/>
      <c r="D9" s="68"/>
      <c r="E9" s="68"/>
      <c r="F9" s="68"/>
      <c r="G9" s="69"/>
      <c r="H9" s="76"/>
      <c r="I9" s="77"/>
      <c r="J9" s="77"/>
      <c r="K9" s="77"/>
      <c r="L9" s="77"/>
      <c r="M9" s="78"/>
    </row>
    <row r="10" spans="1:16" ht="18" customHeight="1" x14ac:dyDescent="0.25">
      <c r="A10" s="62"/>
      <c r="B10" s="67"/>
      <c r="C10" s="68"/>
      <c r="D10" s="68"/>
      <c r="E10" s="68"/>
      <c r="F10" s="68"/>
      <c r="G10" s="69"/>
      <c r="H10" s="76"/>
      <c r="I10" s="77"/>
      <c r="J10" s="77"/>
      <c r="K10" s="77"/>
      <c r="L10" s="77"/>
      <c r="M10" s="78"/>
    </row>
    <row r="11" spans="1:16" ht="18" customHeight="1" x14ac:dyDescent="0.25">
      <c r="A11" s="62"/>
      <c r="B11" s="67"/>
      <c r="C11" s="68"/>
      <c r="D11" s="68"/>
      <c r="E11" s="68"/>
      <c r="F11" s="68"/>
      <c r="G11" s="69"/>
      <c r="H11" s="76"/>
      <c r="I11" s="77"/>
      <c r="J11" s="77"/>
      <c r="K11" s="77"/>
      <c r="L11" s="77"/>
      <c r="M11" s="78"/>
      <c r="N11" s="4"/>
    </row>
    <row r="12" spans="1:16" ht="18" customHeight="1" x14ac:dyDescent="0.25">
      <c r="A12" s="62"/>
      <c r="B12" s="67"/>
      <c r="C12" s="68"/>
      <c r="D12" s="68"/>
      <c r="E12" s="68"/>
      <c r="F12" s="68"/>
      <c r="G12" s="69"/>
      <c r="H12" s="76"/>
      <c r="I12" s="77"/>
      <c r="J12" s="77"/>
      <c r="K12" s="77"/>
      <c r="L12" s="77"/>
      <c r="M12" s="78"/>
    </row>
    <row r="13" spans="1:16" ht="18" customHeight="1" x14ac:dyDescent="0.25">
      <c r="A13" s="62"/>
      <c r="B13" s="67"/>
      <c r="C13" s="68"/>
      <c r="D13" s="68"/>
      <c r="E13" s="68"/>
      <c r="F13" s="68"/>
      <c r="G13" s="69"/>
      <c r="H13" s="76"/>
      <c r="I13" s="77"/>
      <c r="J13" s="77"/>
      <c r="K13" s="77"/>
      <c r="L13" s="77"/>
      <c r="M13" s="78"/>
    </row>
    <row r="14" spans="1:16" ht="18" customHeight="1" x14ac:dyDescent="0.25">
      <c r="A14" s="62"/>
      <c r="B14" s="67"/>
      <c r="C14" s="68"/>
      <c r="D14" s="68"/>
      <c r="E14" s="68"/>
      <c r="F14" s="68"/>
      <c r="G14" s="69"/>
      <c r="H14" s="76"/>
      <c r="I14" s="77"/>
      <c r="J14" s="77"/>
      <c r="K14" s="77"/>
      <c r="L14" s="77"/>
      <c r="M14" s="78"/>
    </row>
    <row r="15" spans="1:16" ht="18" customHeight="1" x14ac:dyDescent="0.25">
      <c r="A15" s="62"/>
      <c r="B15" s="67"/>
      <c r="C15" s="68"/>
      <c r="D15" s="68"/>
      <c r="E15" s="68"/>
      <c r="F15" s="68"/>
      <c r="G15" s="69"/>
      <c r="H15" s="76"/>
      <c r="I15" s="77"/>
      <c r="J15" s="77"/>
      <c r="K15" s="77"/>
      <c r="L15" s="77"/>
      <c r="M15" s="78"/>
    </row>
    <row r="16" spans="1:16" ht="18" customHeight="1" thickBot="1" x14ac:dyDescent="0.3">
      <c r="A16" s="63"/>
      <c r="B16" s="70"/>
      <c r="C16" s="71"/>
      <c r="D16" s="71"/>
      <c r="E16" s="71"/>
      <c r="F16" s="71"/>
      <c r="G16" s="72"/>
      <c r="H16" s="79"/>
      <c r="I16" s="80"/>
      <c r="J16" s="80"/>
      <c r="K16" s="80"/>
      <c r="L16" s="80"/>
      <c r="M16" s="81"/>
    </row>
    <row r="18" spans="1:13" ht="15.75" x14ac:dyDescent="0.25">
      <c r="H18" s="44" t="s">
        <v>53</v>
      </c>
      <c r="I18" s="45"/>
      <c r="J18" s="46"/>
      <c r="K18" s="8" t="s">
        <v>58</v>
      </c>
      <c r="L18" s="9" t="s">
        <v>56</v>
      </c>
      <c r="M18" s="9" t="s">
        <v>59</v>
      </c>
    </row>
    <row r="19" spans="1:13" ht="15.75" x14ac:dyDescent="0.25">
      <c r="A19" s="10" t="s">
        <v>0</v>
      </c>
      <c r="B19" s="48" t="s">
        <v>60</v>
      </c>
      <c r="C19" s="49"/>
      <c r="D19" s="49"/>
      <c r="E19" s="50"/>
      <c r="F19" s="11" t="s">
        <v>1</v>
      </c>
      <c r="G19" s="9" t="s">
        <v>55</v>
      </c>
      <c r="H19" s="12">
        <v>1</v>
      </c>
      <c r="I19" s="13" t="s">
        <v>54</v>
      </c>
      <c r="J19" s="8">
        <v>2</v>
      </c>
      <c r="K19" s="8"/>
      <c r="L19" s="8" t="s">
        <v>57</v>
      </c>
      <c r="M19" s="8"/>
    </row>
    <row r="20" spans="1:13" x14ac:dyDescent="0.25">
      <c r="A20" s="51" t="s">
        <v>2</v>
      </c>
      <c r="B20" s="14" t="s">
        <v>47</v>
      </c>
      <c r="C20" s="15">
        <v>5</v>
      </c>
      <c r="D20" s="16">
        <v>21</v>
      </c>
      <c r="E20" s="14" t="s">
        <v>48</v>
      </c>
      <c r="F20" s="17" t="s">
        <v>3</v>
      </c>
      <c r="G20" s="5">
        <v>300</v>
      </c>
      <c r="H20" s="18">
        <v>1.85</v>
      </c>
      <c r="I20" s="18">
        <v>18</v>
      </c>
      <c r="J20" s="18">
        <v>2.0499999999999998</v>
      </c>
      <c r="K20" s="35">
        <v>1</v>
      </c>
      <c r="L20" s="19" t="str">
        <f>IF(G20="","",IF(OR(C20="",D20=""),"",IF(K20="","",IF(AND(C20&gt;D20,K20=1),"Gagné",IF(AND(C20&lt;D20,K20=2),"Gagné",IF(AND(C20=D20,K20="N"),"Gagné","Perdu"))))))</f>
        <v>Perdu</v>
      </c>
      <c r="M20" s="20">
        <f>IF(G20="","",IF(L20="","",IF(L20="Perdu",-G20,IF(L20="Gagné",IF(K20=1,(G20*H20)-G20,IF(K20="N",(G20*I20)-G20,IF(K20=2,(G20*J20)-G20,0)))))))</f>
        <v>-300</v>
      </c>
    </row>
    <row r="21" spans="1:13" x14ac:dyDescent="0.25">
      <c r="A21" s="52"/>
      <c r="B21" s="21" t="s">
        <v>49</v>
      </c>
      <c r="C21" s="22"/>
      <c r="D21" s="23"/>
      <c r="E21" s="21" t="s">
        <v>51</v>
      </c>
      <c r="F21" s="24" t="s">
        <v>4</v>
      </c>
      <c r="G21" s="6"/>
      <c r="H21" s="25">
        <v>1.01</v>
      </c>
      <c r="I21" s="25">
        <v>30</v>
      </c>
      <c r="J21" s="25">
        <v>30</v>
      </c>
      <c r="K21" s="36"/>
      <c r="L21" s="19" t="str">
        <f>IF(G21="","",IF(AND(C21&gt;D21,K21=1),"Gagné",IF(AND(C21&lt;D21,K21=2),"Gagné",IF(AND(C21=D21,K21="N"),"Gagné","Perdu"))))</f>
        <v/>
      </c>
      <c r="M21" s="20" t="str">
        <f t="shared" ref="M21:M29" si="0">IF(G21="","",IF(L21="Perdu",-G21,IF(L21="Gagné",IF(K21=1,(G21*H21)-G21,IF(K21="N",(G21*I21)-G21,IF(K21=2,(G21*J21)-G21,0))))))</f>
        <v/>
      </c>
    </row>
    <row r="22" spans="1:13" x14ac:dyDescent="0.25">
      <c r="A22" s="52"/>
      <c r="B22" s="21" t="s">
        <v>47</v>
      </c>
      <c r="C22" s="22"/>
      <c r="D22" s="23"/>
      <c r="E22" s="21" t="s">
        <v>50</v>
      </c>
      <c r="F22" s="24" t="s">
        <v>5</v>
      </c>
      <c r="G22" s="6"/>
      <c r="H22" s="25"/>
      <c r="I22" s="25"/>
      <c r="J22" s="25"/>
      <c r="K22" s="36"/>
      <c r="L22" s="19" t="str">
        <f t="shared" ref="L22:L59" si="1">IF(G22="","",IF(AND(C22&gt;D22,K22=1),"Gagné",IF(AND(C22&lt;D22,K22=2),"Gagné",IF(AND(C22=D22,K22="N"),"Gagné","Perdu"))))</f>
        <v/>
      </c>
      <c r="M22" s="20" t="str">
        <f t="shared" si="0"/>
        <v/>
      </c>
    </row>
    <row r="23" spans="1:13" x14ac:dyDescent="0.25">
      <c r="A23" s="52"/>
      <c r="B23" s="21" t="s">
        <v>48</v>
      </c>
      <c r="C23" s="22"/>
      <c r="D23" s="23"/>
      <c r="E23" s="21" t="s">
        <v>51</v>
      </c>
      <c r="F23" s="24" t="s">
        <v>6</v>
      </c>
      <c r="G23" s="6"/>
      <c r="H23" s="25"/>
      <c r="I23" s="25"/>
      <c r="J23" s="25"/>
      <c r="K23" s="36"/>
      <c r="L23" s="19" t="str">
        <f t="shared" si="1"/>
        <v/>
      </c>
      <c r="M23" s="20" t="str">
        <f t="shared" si="0"/>
        <v/>
      </c>
    </row>
    <row r="24" spans="1:13" x14ac:dyDescent="0.25">
      <c r="A24" s="52"/>
      <c r="B24" s="21" t="s">
        <v>49</v>
      </c>
      <c r="C24" s="22"/>
      <c r="D24" s="23"/>
      <c r="E24" s="21" t="s">
        <v>50</v>
      </c>
      <c r="F24" s="24" t="s">
        <v>7</v>
      </c>
      <c r="G24" s="6"/>
      <c r="H24" s="25"/>
      <c r="I24" s="25"/>
      <c r="J24" s="25"/>
      <c r="K24" s="36"/>
      <c r="L24" s="19" t="str">
        <f>IF(G24="","",IF(AND(C24&gt;D24,K24=1),"Gagné",IF(AND(C24&lt;D24,K24=2),"Gagné",IF(AND(C24=D24,K24="N"),"Gagné","Perdu"))))</f>
        <v/>
      </c>
      <c r="M24" s="20" t="str">
        <f>IF(G24="","",IF(L24="Perdu",-G24,IF(L24="Gagné",IF(K24=1,(G24*H24)-G24,IF(K24="N",(G24*I24)-G24,IF(K24=2,(G24*J24)-G24,0))))))</f>
        <v/>
      </c>
    </row>
    <row r="25" spans="1:13" x14ac:dyDescent="0.25">
      <c r="A25" s="52"/>
      <c r="B25" s="21" t="s">
        <v>47</v>
      </c>
      <c r="C25" s="22"/>
      <c r="D25" s="23"/>
      <c r="E25" s="21" t="s">
        <v>51</v>
      </c>
      <c r="F25" s="24" t="s">
        <v>8</v>
      </c>
      <c r="G25" s="6"/>
      <c r="H25" s="25"/>
      <c r="I25" s="25"/>
      <c r="J25" s="25"/>
      <c r="K25" s="36"/>
      <c r="L25" s="19" t="str">
        <f>IF(G25="","",IF(AND(C25&gt;D25,K25=1),"Gagné",IF(AND(C25&lt;D25,K25=2),"Gagné",IF(AND(C25=D25,K25="N"),"Gagné","Perdu"))))</f>
        <v/>
      </c>
      <c r="M25" s="20" t="str">
        <f>IF(G25="","",IF(L25="Perdu",-G25,IF(L25="Gagné",IF(K25=1,(G25*H25)-G25,IF(K25="N",(G25*I25)-G25,IF(K25=2,(G25*J25)-G25,0))))))</f>
        <v/>
      </c>
    </row>
    <row r="26" spans="1:13" x14ac:dyDescent="0.25">
      <c r="A26" s="52"/>
      <c r="B26" s="21" t="s">
        <v>50</v>
      </c>
      <c r="C26" s="22"/>
      <c r="D26" s="23"/>
      <c r="E26" s="21" t="s">
        <v>51</v>
      </c>
      <c r="F26" s="1" t="s">
        <v>9</v>
      </c>
      <c r="G26" s="6"/>
      <c r="H26" s="25"/>
      <c r="I26" s="25"/>
      <c r="J26" s="25"/>
      <c r="K26" s="36"/>
      <c r="L26" s="19" t="str">
        <f t="shared" si="1"/>
        <v/>
      </c>
      <c r="M26" s="20" t="str">
        <f t="shared" si="0"/>
        <v/>
      </c>
    </row>
    <row r="27" spans="1:13" x14ac:dyDescent="0.25">
      <c r="A27" s="52"/>
      <c r="B27" s="21" t="s">
        <v>48</v>
      </c>
      <c r="C27" s="22"/>
      <c r="D27" s="23"/>
      <c r="E27" s="21" t="s">
        <v>49</v>
      </c>
      <c r="F27" s="1" t="s">
        <v>10</v>
      </c>
      <c r="G27" s="6"/>
      <c r="H27" s="25"/>
      <c r="I27" s="25"/>
      <c r="J27" s="25"/>
      <c r="K27" s="36"/>
      <c r="L27" s="19" t="str">
        <f t="shared" si="1"/>
        <v/>
      </c>
      <c r="M27" s="20" t="str">
        <f t="shared" si="0"/>
        <v/>
      </c>
    </row>
    <row r="28" spans="1:13" x14ac:dyDescent="0.25">
      <c r="A28" s="52"/>
      <c r="B28" s="21" t="s">
        <v>48</v>
      </c>
      <c r="C28" s="22"/>
      <c r="D28" s="23"/>
      <c r="E28" s="21" t="s">
        <v>50</v>
      </c>
      <c r="F28" s="24" t="s">
        <v>11</v>
      </c>
      <c r="G28" s="6"/>
      <c r="H28" s="25"/>
      <c r="I28" s="25"/>
      <c r="J28" s="25"/>
      <c r="K28" s="36"/>
      <c r="L28" s="19" t="str">
        <f t="shared" si="1"/>
        <v/>
      </c>
      <c r="M28" s="20" t="str">
        <f t="shared" si="0"/>
        <v/>
      </c>
    </row>
    <row r="29" spans="1:13" x14ac:dyDescent="0.25">
      <c r="A29" s="53"/>
      <c r="B29" s="26" t="s">
        <v>47</v>
      </c>
      <c r="C29" s="27"/>
      <c r="D29" s="28"/>
      <c r="E29" s="26" t="s">
        <v>49</v>
      </c>
      <c r="F29" s="29" t="s">
        <v>12</v>
      </c>
      <c r="G29" s="7"/>
      <c r="H29" s="30"/>
      <c r="I29" s="30"/>
      <c r="J29" s="30"/>
      <c r="K29" s="37"/>
      <c r="L29" s="19" t="str">
        <f t="shared" si="1"/>
        <v/>
      </c>
      <c r="M29" s="20" t="str">
        <f t="shared" si="0"/>
        <v/>
      </c>
    </row>
    <row r="30" spans="1:13" x14ac:dyDescent="0.25">
      <c r="A30" s="54" t="s">
        <v>13</v>
      </c>
      <c r="B30" s="14" t="s">
        <v>65</v>
      </c>
      <c r="C30" s="15"/>
      <c r="D30" s="16"/>
      <c r="E30" s="14" t="s">
        <v>67</v>
      </c>
      <c r="F30" s="17" t="s">
        <v>14</v>
      </c>
      <c r="G30" s="5"/>
      <c r="H30" s="18" t="s">
        <v>80</v>
      </c>
      <c r="I30" s="18">
        <v>30</v>
      </c>
      <c r="J30" s="18">
        <v>30</v>
      </c>
      <c r="K30" s="35"/>
      <c r="L30" s="19" t="str">
        <f t="shared" si="1"/>
        <v/>
      </c>
      <c r="M30" s="20" t="str">
        <f t="shared" ref="M30:M59" si="2">IF(G30="","",IF(L30="Perdu",0,IF(L30="Gagné",IF(K30=1,(G30*H30)-G30,IF(K30="N",(G30*I30)-G30,IF(K30=2,(G30*J30)-G30,0))))))</f>
        <v/>
      </c>
    </row>
    <row r="31" spans="1:13" x14ac:dyDescent="0.25">
      <c r="A31" s="55"/>
      <c r="B31" s="21" t="s">
        <v>66</v>
      </c>
      <c r="C31" s="22"/>
      <c r="D31" s="23"/>
      <c r="E31" s="21" t="s">
        <v>68</v>
      </c>
      <c r="F31" s="24" t="s">
        <v>15</v>
      </c>
      <c r="G31" s="6"/>
      <c r="H31" s="25" t="s">
        <v>85</v>
      </c>
      <c r="I31" s="25">
        <v>30</v>
      </c>
      <c r="J31" s="25" t="s">
        <v>86</v>
      </c>
      <c r="K31" s="36"/>
      <c r="L31" s="19" t="str">
        <f t="shared" si="1"/>
        <v/>
      </c>
      <c r="M31" s="20" t="str">
        <f t="shared" si="2"/>
        <v/>
      </c>
    </row>
    <row r="32" spans="1:13" x14ac:dyDescent="0.25">
      <c r="A32" s="55"/>
      <c r="B32" s="21" t="s">
        <v>65</v>
      </c>
      <c r="C32" s="22"/>
      <c r="D32" s="23"/>
      <c r="E32" s="21" t="s">
        <v>69</v>
      </c>
      <c r="F32" s="24" t="s">
        <v>16</v>
      </c>
      <c r="G32" s="6"/>
      <c r="H32" s="25"/>
      <c r="I32" s="25"/>
      <c r="J32" s="25"/>
      <c r="K32" s="36"/>
      <c r="L32" s="19" t="str">
        <f t="shared" si="1"/>
        <v/>
      </c>
      <c r="M32" s="20" t="str">
        <f t="shared" si="2"/>
        <v/>
      </c>
    </row>
    <row r="33" spans="1:13" x14ac:dyDescent="0.25">
      <c r="A33" s="55"/>
      <c r="B33" s="21" t="s">
        <v>66</v>
      </c>
      <c r="C33" s="22"/>
      <c r="D33" s="23"/>
      <c r="E33" s="21" t="s">
        <v>67</v>
      </c>
      <c r="F33" s="24" t="s">
        <v>17</v>
      </c>
      <c r="G33" s="6"/>
      <c r="H33" s="25"/>
      <c r="I33" s="25"/>
      <c r="J33" s="25"/>
      <c r="K33" s="36"/>
      <c r="L33" s="19" t="str">
        <f t="shared" si="1"/>
        <v/>
      </c>
      <c r="M33" s="20" t="str">
        <f t="shared" si="2"/>
        <v/>
      </c>
    </row>
    <row r="34" spans="1:13" x14ac:dyDescent="0.25">
      <c r="A34" s="55"/>
      <c r="B34" s="21" t="s">
        <v>66</v>
      </c>
      <c r="C34" s="22"/>
      <c r="D34" s="23"/>
      <c r="E34" s="21" t="s">
        <v>65</v>
      </c>
      <c r="F34" s="24" t="s">
        <v>18</v>
      </c>
      <c r="G34" s="6"/>
      <c r="H34" s="25"/>
      <c r="I34" s="25"/>
      <c r="J34" s="25"/>
      <c r="K34" s="36"/>
      <c r="L34" s="19" t="str">
        <f t="shared" si="1"/>
        <v/>
      </c>
      <c r="M34" s="20" t="str">
        <f t="shared" si="2"/>
        <v/>
      </c>
    </row>
    <row r="35" spans="1:13" x14ac:dyDescent="0.25">
      <c r="A35" s="55"/>
      <c r="B35" s="21" t="s">
        <v>68</v>
      </c>
      <c r="C35" s="22"/>
      <c r="D35" s="23"/>
      <c r="E35" s="21" t="s">
        <v>69</v>
      </c>
      <c r="F35" s="24" t="s">
        <v>19</v>
      </c>
      <c r="G35" s="6"/>
      <c r="H35" s="25"/>
      <c r="I35" s="25"/>
      <c r="J35" s="25"/>
      <c r="K35" s="36"/>
      <c r="L35" s="19" t="str">
        <f t="shared" si="1"/>
        <v/>
      </c>
      <c r="M35" s="20" t="str">
        <f t="shared" si="2"/>
        <v/>
      </c>
    </row>
    <row r="36" spans="1:13" x14ac:dyDescent="0.25">
      <c r="A36" s="55"/>
      <c r="B36" s="21" t="s">
        <v>68</v>
      </c>
      <c r="C36" s="22"/>
      <c r="D36" s="23"/>
      <c r="E36" s="21" t="s">
        <v>67</v>
      </c>
      <c r="F36" s="1" t="s">
        <v>20</v>
      </c>
      <c r="G36" s="6"/>
      <c r="H36" s="25"/>
      <c r="I36" s="25"/>
      <c r="J36" s="25"/>
      <c r="K36" s="36"/>
      <c r="L36" s="19" t="str">
        <f t="shared" si="1"/>
        <v/>
      </c>
      <c r="M36" s="20" t="str">
        <f t="shared" si="2"/>
        <v/>
      </c>
    </row>
    <row r="37" spans="1:13" x14ac:dyDescent="0.25">
      <c r="A37" s="55"/>
      <c r="B37" s="21" t="s">
        <v>66</v>
      </c>
      <c r="C37" s="22"/>
      <c r="D37" s="23"/>
      <c r="E37" s="21" t="s">
        <v>69</v>
      </c>
      <c r="F37" s="1" t="s">
        <v>21</v>
      </c>
      <c r="G37" s="6"/>
      <c r="H37" s="25"/>
      <c r="I37" s="25"/>
      <c r="J37" s="25"/>
      <c r="K37" s="36"/>
      <c r="L37" s="19" t="str">
        <f t="shared" si="1"/>
        <v/>
      </c>
      <c r="M37" s="20" t="str">
        <f t="shared" si="2"/>
        <v/>
      </c>
    </row>
    <row r="38" spans="1:13" x14ac:dyDescent="0.25">
      <c r="A38" s="55"/>
      <c r="B38" s="21" t="s">
        <v>65</v>
      </c>
      <c r="C38" s="22"/>
      <c r="D38" s="23"/>
      <c r="E38" s="21" t="s">
        <v>68</v>
      </c>
      <c r="F38" s="24" t="s">
        <v>22</v>
      </c>
      <c r="G38" s="6"/>
      <c r="H38" s="25"/>
      <c r="I38" s="25"/>
      <c r="J38" s="25"/>
      <c r="K38" s="36"/>
      <c r="L38" s="19" t="str">
        <f t="shared" si="1"/>
        <v/>
      </c>
      <c r="M38" s="20" t="str">
        <f t="shared" si="2"/>
        <v/>
      </c>
    </row>
    <row r="39" spans="1:13" x14ac:dyDescent="0.25">
      <c r="A39" s="56"/>
      <c r="B39" s="26" t="s">
        <v>69</v>
      </c>
      <c r="C39" s="27"/>
      <c r="D39" s="28"/>
      <c r="E39" s="26" t="s">
        <v>67</v>
      </c>
      <c r="F39" s="29" t="s">
        <v>23</v>
      </c>
      <c r="G39" s="7"/>
      <c r="H39" s="30"/>
      <c r="I39" s="30"/>
      <c r="J39" s="30"/>
      <c r="K39" s="37"/>
      <c r="L39" s="19" t="str">
        <f t="shared" si="1"/>
        <v/>
      </c>
      <c r="M39" s="20" t="str">
        <f t="shared" si="2"/>
        <v/>
      </c>
    </row>
    <row r="40" spans="1:13" x14ac:dyDescent="0.25">
      <c r="A40" s="38" t="s">
        <v>24</v>
      </c>
      <c r="B40" s="14" t="s">
        <v>70</v>
      </c>
      <c r="C40" s="15"/>
      <c r="D40" s="16"/>
      <c r="E40" s="14" t="s">
        <v>71</v>
      </c>
      <c r="F40" s="17" t="s">
        <v>25</v>
      </c>
      <c r="G40" s="5"/>
      <c r="H40" s="18" t="s">
        <v>81</v>
      </c>
      <c r="I40" s="18">
        <v>30</v>
      </c>
      <c r="J40" s="18">
        <v>16</v>
      </c>
      <c r="K40" s="35"/>
      <c r="L40" s="19" t="str">
        <f t="shared" si="1"/>
        <v/>
      </c>
      <c r="M40" s="20" t="str">
        <f t="shared" si="2"/>
        <v/>
      </c>
    </row>
    <row r="41" spans="1:13" x14ac:dyDescent="0.25">
      <c r="A41" s="39"/>
      <c r="B41" s="21" t="s">
        <v>73</v>
      </c>
      <c r="C41" s="31"/>
      <c r="D41" s="23"/>
      <c r="E41" s="21" t="s">
        <v>72</v>
      </c>
      <c r="F41" s="24" t="s">
        <v>26</v>
      </c>
      <c r="G41" s="6"/>
      <c r="H41" s="25" t="s">
        <v>87</v>
      </c>
      <c r="I41" s="25">
        <v>18</v>
      </c>
      <c r="J41" s="25" t="s">
        <v>88</v>
      </c>
      <c r="K41" s="36"/>
      <c r="L41" s="19" t="str">
        <f t="shared" si="1"/>
        <v/>
      </c>
      <c r="M41" s="20" t="str">
        <f t="shared" si="2"/>
        <v/>
      </c>
    </row>
    <row r="42" spans="1:13" x14ac:dyDescent="0.25">
      <c r="A42" s="39"/>
      <c r="B42" s="21" t="s">
        <v>73</v>
      </c>
      <c r="C42" s="31"/>
      <c r="D42" s="23"/>
      <c r="E42" s="21" t="s">
        <v>74</v>
      </c>
      <c r="F42" s="24" t="s">
        <v>27</v>
      </c>
      <c r="G42" s="6"/>
      <c r="H42" s="25"/>
      <c r="I42" s="25"/>
      <c r="J42" s="25"/>
      <c r="K42" s="36"/>
      <c r="L42" s="19" t="str">
        <f t="shared" si="1"/>
        <v/>
      </c>
      <c r="M42" s="20" t="str">
        <f t="shared" si="2"/>
        <v/>
      </c>
    </row>
    <row r="43" spans="1:13" x14ac:dyDescent="0.25">
      <c r="A43" s="39"/>
      <c r="B43" s="21" t="s">
        <v>70</v>
      </c>
      <c r="C43" s="31"/>
      <c r="D43" s="23"/>
      <c r="E43" s="21" t="s">
        <v>72</v>
      </c>
      <c r="F43" s="24" t="s">
        <v>28</v>
      </c>
      <c r="G43" s="6"/>
      <c r="H43" s="25"/>
      <c r="I43" s="25"/>
      <c r="J43" s="25"/>
      <c r="K43" s="36"/>
      <c r="L43" s="19" t="str">
        <f t="shared" si="1"/>
        <v/>
      </c>
      <c r="M43" s="20" t="str">
        <f t="shared" si="2"/>
        <v/>
      </c>
    </row>
    <row r="44" spans="1:13" x14ac:dyDescent="0.25">
      <c r="A44" s="39"/>
      <c r="B44" s="21" t="s">
        <v>71</v>
      </c>
      <c r="C44" s="31"/>
      <c r="D44" s="23"/>
      <c r="E44" s="21" t="s">
        <v>74</v>
      </c>
      <c r="F44" s="24" t="s">
        <v>29</v>
      </c>
      <c r="G44" s="6"/>
      <c r="H44" s="25"/>
      <c r="I44" s="25"/>
      <c r="J44" s="25"/>
      <c r="K44" s="36"/>
      <c r="L44" s="19" t="str">
        <f t="shared" si="1"/>
        <v/>
      </c>
      <c r="M44" s="20" t="str">
        <f t="shared" si="2"/>
        <v/>
      </c>
    </row>
    <row r="45" spans="1:13" x14ac:dyDescent="0.25">
      <c r="A45" s="39"/>
      <c r="B45" s="21" t="s">
        <v>73</v>
      </c>
      <c r="C45" s="22"/>
      <c r="D45" s="23"/>
      <c r="E45" s="21" t="s">
        <v>70</v>
      </c>
      <c r="F45" s="24" t="s">
        <v>30</v>
      </c>
      <c r="G45" s="6"/>
      <c r="H45" s="25"/>
      <c r="I45" s="25"/>
      <c r="J45" s="25"/>
      <c r="K45" s="36"/>
      <c r="L45" s="19" t="str">
        <f t="shared" si="1"/>
        <v/>
      </c>
      <c r="M45" s="20" t="str">
        <f t="shared" si="2"/>
        <v/>
      </c>
    </row>
    <row r="46" spans="1:13" x14ac:dyDescent="0.25">
      <c r="A46" s="39"/>
      <c r="B46" s="21" t="s">
        <v>72</v>
      </c>
      <c r="C46" s="22"/>
      <c r="D46" s="23"/>
      <c r="E46" s="21" t="s">
        <v>71</v>
      </c>
      <c r="F46" s="1" t="s">
        <v>31</v>
      </c>
      <c r="G46" s="6"/>
      <c r="H46" s="25"/>
      <c r="I46" s="25"/>
      <c r="J46" s="25"/>
      <c r="K46" s="36"/>
      <c r="L46" s="19" t="str">
        <f t="shared" si="1"/>
        <v/>
      </c>
      <c r="M46" s="20" t="str">
        <f t="shared" si="2"/>
        <v/>
      </c>
    </row>
    <row r="47" spans="1:13" x14ac:dyDescent="0.25">
      <c r="A47" s="39"/>
      <c r="B47" s="21" t="s">
        <v>70</v>
      </c>
      <c r="C47" s="22"/>
      <c r="D47" s="23"/>
      <c r="E47" s="21" t="s">
        <v>74</v>
      </c>
      <c r="F47" s="1" t="s">
        <v>32</v>
      </c>
      <c r="G47" s="6"/>
      <c r="H47" s="25"/>
      <c r="I47" s="25"/>
      <c r="J47" s="25"/>
      <c r="K47" s="36"/>
      <c r="L47" s="19" t="str">
        <f t="shared" si="1"/>
        <v/>
      </c>
      <c r="M47" s="20" t="str">
        <f t="shared" si="2"/>
        <v/>
      </c>
    </row>
    <row r="48" spans="1:13" x14ac:dyDescent="0.25">
      <c r="A48" s="39"/>
      <c r="B48" s="21" t="s">
        <v>73</v>
      </c>
      <c r="C48" s="22"/>
      <c r="D48" s="23"/>
      <c r="E48" s="21" t="s">
        <v>71</v>
      </c>
      <c r="F48" s="24" t="s">
        <v>33</v>
      </c>
      <c r="G48" s="6"/>
      <c r="H48" s="25"/>
      <c r="I48" s="25"/>
      <c r="J48" s="25"/>
      <c r="K48" s="36"/>
      <c r="L48" s="19" t="str">
        <f t="shared" si="1"/>
        <v/>
      </c>
      <c r="M48" s="20" t="str">
        <f t="shared" si="2"/>
        <v/>
      </c>
    </row>
    <row r="49" spans="1:13" x14ac:dyDescent="0.25">
      <c r="A49" s="40"/>
      <c r="B49" s="26" t="s">
        <v>72</v>
      </c>
      <c r="C49" s="27"/>
      <c r="D49" s="28"/>
      <c r="E49" s="26" t="s">
        <v>74</v>
      </c>
      <c r="F49" s="29" t="s">
        <v>34</v>
      </c>
      <c r="G49" s="7"/>
      <c r="H49" s="30"/>
      <c r="I49" s="30"/>
      <c r="J49" s="30"/>
      <c r="K49" s="37"/>
      <c r="L49" s="19" t="str">
        <f t="shared" si="1"/>
        <v/>
      </c>
      <c r="M49" s="20" t="str">
        <f t="shared" si="2"/>
        <v/>
      </c>
    </row>
    <row r="50" spans="1:13" x14ac:dyDescent="0.25">
      <c r="A50" s="41" t="s">
        <v>35</v>
      </c>
      <c r="B50" s="14" t="s">
        <v>75</v>
      </c>
      <c r="C50" s="15"/>
      <c r="D50" s="16"/>
      <c r="E50" s="14" t="s">
        <v>76</v>
      </c>
      <c r="F50" s="17" t="s">
        <v>36</v>
      </c>
      <c r="G50" s="5"/>
      <c r="H50" s="18" t="s">
        <v>82</v>
      </c>
      <c r="I50" s="18">
        <v>18</v>
      </c>
      <c r="J50" s="18" t="s">
        <v>83</v>
      </c>
      <c r="K50" s="35"/>
      <c r="L50" s="19" t="str">
        <f t="shared" si="1"/>
        <v/>
      </c>
      <c r="M50" s="20" t="str">
        <f t="shared" si="2"/>
        <v/>
      </c>
    </row>
    <row r="51" spans="1:13" x14ac:dyDescent="0.25">
      <c r="A51" s="42"/>
      <c r="B51" s="21" t="s">
        <v>77</v>
      </c>
      <c r="C51" s="31"/>
      <c r="D51" s="23"/>
      <c r="E51" s="21" t="s">
        <v>78</v>
      </c>
      <c r="F51" s="24" t="s">
        <v>37</v>
      </c>
      <c r="G51" s="6"/>
      <c r="H51" s="25" t="s">
        <v>84</v>
      </c>
      <c r="I51" s="25">
        <v>30</v>
      </c>
      <c r="J51" s="25">
        <v>24</v>
      </c>
      <c r="K51" s="36"/>
      <c r="L51" s="19" t="str">
        <f t="shared" si="1"/>
        <v/>
      </c>
      <c r="M51" s="20" t="str">
        <f t="shared" si="2"/>
        <v/>
      </c>
    </row>
    <row r="52" spans="1:13" x14ac:dyDescent="0.25">
      <c r="A52" s="42"/>
      <c r="B52" s="21" t="s">
        <v>79</v>
      </c>
      <c r="C52" s="31"/>
      <c r="D52" s="23"/>
      <c r="E52" s="21" t="s">
        <v>78</v>
      </c>
      <c r="F52" s="24" t="s">
        <v>38</v>
      </c>
      <c r="G52" s="6"/>
      <c r="H52" s="25"/>
      <c r="I52" s="25"/>
      <c r="J52" s="25"/>
      <c r="K52" s="36"/>
      <c r="L52" s="19" t="str">
        <f t="shared" si="1"/>
        <v/>
      </c>
      <c r="M52" s="20" t="str">
        <f t="shared" si="2"/>
        <v/>
      </c>
    </row>
    <row r="53" spans="1:13" x14ac:dyDescent="0.25">
      <c r="A53" s="42"/>
      <c r="B53" s="21" t="s">
        <v>75</v>
      </c>
      <c r="C53" s="31"/>
      <c r="D53" s="23"/>
      <c r="E53" s="21" t="s">
        <v>77</v>
      </c>
      <c r="F53" s="24" t="s">
        <v>39</v>
      </c>
      <c r="G53" s="6"/>
      <c r="H53" s="25"/>
      <c r="I53" s="25"/>
      <c r="J53" s="25"/>
      <c r="K53" s="36"/>
      <c r="L53" s="19" t="str">
        <f t="shared" si="1"/>
        <v/>
      </c>
      <c r="M53" s="20" t="str">
        <f t="shared" si="2"/>
        <v/>
      </c>
    </row>
    <row r="54" spans="1:13" x14ac:dyDescent="0.25">
      <c r="A54" s="42"/>
      <c r="B54" s="21" t="s">
        <v>76</v>
      </c>
      <c r="C54" s="31"/>
      <c r="D54" s="23"/>
      <c r="E54" s="21" t="s">
        <v>79</v>
      </c>
      <c r="F54" s="24" t="s">
        <v>40</v>
      </c>
      <c r="G54" s="6"/>
      <c r="H54" s="25"/>
      <c r="I54" s="25"/>
      <c r="J54" s="25"/>
      <c r="K54" s="36"/>
      <c r="L54" s="19" t="str">
        <f t="shared" si="1"/>
        <v/>
      </c>
      <c r="M54" s="20" t="str">
        <f t="shared" si="2"/>
        <v/>
      </c>
    </row>
    <row r="55" spans="1:13" x14ac:dyDescent="0.25">
      <c r="A55" s="42"/>
      <c r="B55" s="21" t="s">
        <v>75</v>
      </c>
      <c r="C55" s="22"/>
      <c r="D55" s="23"/>
      <c r="E55" s="21" t="s">
        <v>78</v>
      </c>
      <c r="F55" s="24" t="s">
        <v>41</v>
      </c>
      <c r="G55" s="6"/>
      <c r="H55" s="25"/>
      <c r="I55" s="25"/>
      <c r="J55" s="25"/>
      <c r="K55" s="36"/>
      <c r="L55" s="19" t="str">
        <f t="shared" si="1"/>
        <v/>
      </c>
      <c r="M55" s="20" t="str">
        <f t="shared" si="2"/>
        <v/>
      </c>
    </row>
    <row r="56" spans="1:13" x14ac:dyDescent="0.25">
      <c r="A56" s="42"/>
      <c r="B56" s="21" t="s">
        <v>77</v>
      </c>
      <c r="C56" s="22"/>
      <c r="D56" s="23"/>
      <c r="E56" s="21" t="s">
        <v>79</v>
      </c>
      <c r="F56" s="1" t="s">
        <v>42</v>
      </c>
      <c r="G56" s="6"/>
      <c r="H56" s="25"/>
      <c r="I56" s="25"/>
      <c r="J56" s="25"/>
      <c r="K56" s="36"/>
      <c r="L56" s="19" t="str">
        <f t="shared" si="1"/>
        <v/>
      </c>
      <c r="M56" s="20" t="str">
        <f t="shared" si="2"/>
        <v/>
      </c>
    </row>
    <row r="57" spans="1:13" x14ac:dyDescent="0.25">
      <c r="A57" s="42"/>
      <c r="B57" s="21" t="s">
        <v>76</v>
      </c>
      <c r="C57" s="22"/>
      <c r="D57" s="23"/>
      <c r="E57" s="21" t="s">
        <v>78</v>
      </c>
      <c r="F57" s="1" t="s">
        <v>43</v>
      </c>
      <c r="G57" s="6"/>
      <c r="H57" s="25"/>
      <c r="I57" s="25"/>
      <c r="J57" s="25"/>
      <c r="K57" s="36"/>
      <c r="L57" s="19" t="str">
        <f t="shared" si="1"/>
        <v/>
      </c>
      <c r="M57" s="20" t="str">
        <f t="shared" si="2"/>
        <v/>
      </c>
    </row>
    <row r="58" spans="1:13" x14ac:dyDescent="0.25">
      <c r="A58" s="42"/>
      <c r="B58" s="21" t="s">
        <v>75</v>
      </c>
      <c r="C58" s="22"/>
      <c r="D58" s="23"/>
      <c r="E58" s="21" t="s">
        <v>79</v>
      </c>
      <c r="F58" s="24" t="s">
        <v>44</v>
      </c>
      <c r="G58" s="6"/>
      <c r="H58" s="25"/>
      <c r="I58" s="25"/>
      <c r="J58" s="25"/>
      <c r="K58" s="36"/>
      <c r="L58" s="19" t="str">
        <f t="shared" si="1"/>
        <v/>
      </c>
      <c r="M58" s="20" t="str">
        <f t="shared" si="2"/>
        <v/>
      </c>
    </row>
    <row r="59" spans="1:13" x14ac:dyDescent="0.25">
      <c r="A59" s="43"/>
      <c r="B59" s="26" t="s">
        <v>77</v>
      </c>
      <c r="C59" s="27"/>
      <c r="D59" s="28"/>
      <c r="E59" s="26" t="s">
        <v>76</v>
      </c>
      <c r="F59" s="29" t="s">
        <v>45</v>
      </c>
      <c r="G59" s="7"/>
      <c r="H59" s="30"/>
      <c r="I59" s="30"/>
      <c r="J59" s="30"/>
      <c r="K59" s="37"/>
      <c r="L59" s="32" t="str">
        <f t="shared" si="1"/>
        <v/>
      </c>
      <c r="M59" s="33" t="str">
        <f t="shared" si="2"/>
        <v/>
      </c>
    </row>
    <row r="211" spans="7:7" x14ac:dyDescent="0.25">
      <c r="G211" s="34"/>
    </row>
  </sheetData>
  <sheetProtection selectLockedCells="1"/>
  <mergeCells count="13">
    <mergeCell ref="O5:P5"/>
    <mergeCell ref="O6:P6"/>
    <mergeCell ref="A5:A16"/>
    <mergeCell ref="B5:G16"/>
    <mergeCell ref="H8:M16"/>
    <mergeCell ref="H5:M7"/>
    <mergeCell ref="A40:A49"/>
    <mergeCell ref="A50:A59"/>
    <mergeCell ref="H18:J18"/>
    <mergeCell ref="A1:M3"/>
    <mergeCell ref="B19:E19"/>
    <mergeCell ref="A20:A29"/>
    <mergeCell ref="A30:A39"/>
  </mergeCells>
  <conditionalFormatting sqref="L20:L59">
    <cfRule type="containsText" dxfId="5" priority="3" operator="containsText" text="Gagné">
      <formula>NOT(ISERROR(SEARCH("Gagné",L20)))</formula>
    </cfRule>
  </conditionalFormatting>
  <conditionalFormatting sqref="M20:M59">
    <cfRule type="cellIs" dxfId="4" priority="1" operator="between">
      <formula>0.01</formula>
      <formula>50000000</formula>
    </cfRule>
    <cfRule type="cellIs" dxfId="3" priority="2" operator="between">
      <formula>-0.01</formula>
      <formula>-50000000</formula>
    </cfRule>
  </conditionalFormatting>
  <dataValidations count="3">
    <dataValidation type="custom" allowBlank="1" showInputMessage="1" showErrorMessage="1" errorTitle="HEHO" error="ssww" sqref="P31" xr:uid="{A97D5B56-BF6A-4D7B-A165-BBAF810610E9}">
      <formula1>G211&lt;0</formula1>
    </dataValidation>
    <dataValidation type="custom" allowBlank="1" showInputMessage="1" showErrorMessage="1" errorTitle="STOPPP" sqref="G1:G19 G60:G1048576" xr:uid="{4C434A3D-874A-4FD6-8E10-AE958B7E23C7}">
      <formula1>IF(AND(H5&lt;0),G17-G56&gt;100)</formula1>
    </dataValidation>
    <dataValidation type="custom" allowBlank="1" showInputMessage="1" showErrorMessage="1" errorTitle="mise non valable" error="pas assez dans la cagnotte !" sqref="G20:G59" xr:uid="{434CCE19-BC8A-43F5-9BF7-9A0BDA1A28DB}">
      <formula1>$G20&lt;$H$8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5C0E83B-6AAF-4C2B-88C9-B3D247372548}">
          <x14:formula1>
            <xm:f>Autres!$D$4:$D$6</xm:f>
          </x14:formula1>
          <xm:sqref>K20:K59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05AE-D10D-4309-ABE9-9DF7ACC08F58}">
  <sheetPr codeName="Feuil2"/>
  <dimension ref="B2:D6"/>
  <sheetViews>
    <sheetView workbookViewId="0">
      <selection activeCell="E9" sqref="E9"/>
    </sheetView>
  </sheetViews>
  <sheetFormatPr defaultColWidth="11.42578125" defaultRowHeight="15" x14ac:dyDescent="0.25"/>
  <cols>
    <col min="2" max="2" width="24.5703125" customWidth="1"/>
  </cols>
  <sheetData>
    <row r="2" spans="2:4" x14ac:dyDescent="0.25">
      <c r="B2" s="3" t="s">
        <v>52</v>
      </c>
    </row>
    <row r="4" spans="2:4" x14ac:dyDescent="0.25">
      <c r="B4" s="4">
        <v>500</v>
      </c>
      <c r="D4" s="2">
        <v>1</v>
      </c>
    </row>
    <row r="5" spans="2:4" x14ac:dyDescent="0.25">
      <c r="D5" s="2" t="s">
        <v>54</v>
      </c>
    </row>
    <row r="6" spans="2:4" x14ac:dyDescent="0.25">
      <c r="D6" s="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1C29-D5A2-4951-84F0-F378514D27C1}">
  <dimension ref="A1:P211"/>
  <sheetViews>
    <sheetView topLeftCell="B1" zoomScale="80" zoomScaleNormal="80" workbookViewId="0">
      <selection activeCell="O25" sqref="O25"/>
    </sheetView>
  </sheetViews>
  <sheetFormatPr defaultColWidth="11.42578125" defaultRowHeight="15" x14ac:dyDescent="0.25"/>
  <cols>
    <col min="1" max="1" width="9.85546875" customWidth="1"/>
    <col min="2" max="2" width="23.140625" customWidth="1"/>
    <col min="3" max="4" width="4.42578125" customWidth="1"/>
    <col min="5" max="5" width="22.140625" customWidth="1"/>
    <col min="6" max="6" width="39" customWidth="1"/>
    <col min="7" max="7" width="20.42578125" customWidth="1"/>
    <col min="8" max="8" width="16.42578125" customWidth="1"/>
    <col min="9" max="9" width="14.5703125" customWidth="1"/>
    <col min="14" max="14" width="5.140625" customWidth="1"/>
  </cols>
  <sheetData>
    <row r="1" spans="1:16" x14ac:dyDescent="0.25">
      <c r="A1" s="47" t="s">
        <v>63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6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6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6" ht="15.75" thickBot="1" x14ac:dyDescent="0.3"/>
    <row r="5" spans="1:16" ht="18" customHeight="1" thickBot="1" x14ac:dyDescent="0.3">
      <c r="A5" s="61" t="s">
        <v>61</v>
      </c>
      <c r="B5" s="64" t="s">
        <v>89</v>
      </c>
      <c r="C5" s="65"/>
      <c r="D5" s="65"/>
      <c r="E5" s="65"/>
      <c r="F5" s="65"/>
      <c r="G5" s="66"/>
      <c r="H5" s="82" t="s">
        <v>46</v>
      </c>
      <c r="I5" s="83"/>
      <c r="J5" s="83"/>
      <c r="K5" s="83"/>
      <c r="L5" s="83"/>
      <c r="M5" s="84"/>
      <c r="O5" s="57" t="s">
        <v>64</v>
      </c>
      <c r="P5" s="58"/>
    </row>
    <row r="6" spans="1:16" ht="18" customHeight="1" thickBot="1" x14ac:dyDescent="0.3">
      <c r="A6" s="62"/>
      <c r="B6" s="67"/>
      <c r="C6" s="68"/>
      <c r="D6" s="68"/>
      <c r="E6" s="68"/>
      <c r="F6" s="68"/>
      <c r="G6" s="69"/>
      <c r="H6" s="85"/>
      <c r="I6" s="86"/>
      <c r="J6" s="86"/>
      <c r="K6" s="86"/>
      <c r="L6" s="86"/>
      <c r="M6" s="87"/>
      <c r="O6" s="59">
        <v>1000</v>
      </c>
      <c r="P6" s="60"/>
    </row>
    <row r="7" spans="1:16" ht="18" customHeight="1" thickBot="1" x14ac:dyDescent="0.3">
      <c r="A7" s="62"/>
      <c r="B7" s="67"/>
      <c r="C7" s="68"/>
      <c r="D7" s="68"/>
      <c r="E7" s="68"/>
      <c r="F7" s="68"/>
      <c r="G7" s="69"/>
      <c r="H7" s="88"/>
      <c r="I7" s="89"/>
      <c r="J7" s="89"/>
      <c r="K7" s="89"/>
      <c r="L7" s="89"/>
      <c r="M7" s="90"/>
    </row>
    <row r="8" spans="1:16" ht="18" customHeight="1" x14ac:dyDescent="0.25">
      <c r="A8" s="62"/>
      <c r="B8" s="67"/>
      <c r="C8" s="68"/>
      <c r="D8" s="68"/>
      <c r="E8" s="68"/>
      <c r="F8" s="68"/>
      <c r="G8" s="69"/>
      <c r="H8" s="73">
        <f>O6-SUM(G20:G59)</f>
        <v>1000</v>
      </c>
      <c r="I8" s="74"/>
      <c r="J8" s="74"/>
      <c r="K8" s="74"/>
      <c r="L8" s="74"/>
      <c r="M8" s="75"/>
    </row>
    <row r="9" spans="1:16" ht="18" customHeight="1" x14ac:dyDescent="0.25">
      <c r="A9" s="62"/>
      <c r="B9" s="67"/>
      <c r="C9" s="68"/>
      <c r="D9" s="68"/>
      <c r="E9" s="68"/>
      <c r="F9" s="68"/>
      <c r="G9" s="69"/>
      <c r="H9" s="76"/>
      <c r="I9" s="77"/>
      <c r="J9" s="77"/>
      <c r="K9" s="77"/>
      <c r="L9" s="77"/>
      <c r="M9" s="78"/>
    </row>
    <row r="10" spans="1:16" ht="18" customHeight="1" x14ac:dyDescent="0.25">
      <c r="A10" s="62"/>
      <c r="B10" s="67"/>
      <c r="C10" s="68"/>
      <c r="D10" s="68"/>
      <c r="E10" s="68"/>
      <c r="F10" s="68"/>
      <c r="G10" s="69"/>
      <c r="H10" s="76"/>
      <c r="I10" s="77"/>
      <c r="J10" s="77"/>
      <c r="K10" s="77"/>
      <c r="L10" s="77"/>
      <c r="M10" s="78"/>
    </row>
    <row r="11" spans="1:16" ht="18" customHeight="1" x14ac:dyDescent="0.25">
      <c r="A11" s="62"/>
      <c r="B11" s="67"/>
      <c r="C11" s="68"/>
      <c r="D11" s="68"/>
      <c r="E11" s="68"/>
      <c r="F11" s="68"/>
      <c r="G11" s="69"/>
      <c r="H11" s="76"/>
      <c r="I11" s="77"/>
      <c r="J11" s="77"/>
      <c r="K11" s="77"/>
      <c r="L11" s="77"/>
      <c r="M11" s="78"/>
      <c r="N11" s="4"/>
    </row>
    <row r="12" spans="1:16" ht="18" customHeight="1" x14ac:dyDescent="0.25">
      <c r="A12" s="62"/>
      <c r="B12" s="67"/>
      <c r="C12" s="68"/>
      <c r="D12" s="68"/>
      <c r="E12" s="68"/>
      <c r="F12" s="68"/>
      <c r="G12" s="69"/>
      <c r="H12" s="76"/>
      <c r="I12" s="77"/>
      <c r="J12" s="77"/>
      <c r="K12" s="77"/>
      <c r="L12" s="77"/>
      <c r="M12" s="78"/>
    </row>
    <row r="13" spans="1:16" ht="18" customHeight="1" x14ac:dyDescent="0.25">
      <c r="A13" s="62"/>
      <c r="B13" s="67"/>
      <c r="C13" s="68"/>
      <c r="D13" s="68"/>
      <c r="E13" s="68"/>
      <c r="F13" s="68"/>
      <c r="G13" s="69"/>
      <c r="H13" s="76"/>
      <c r="I13" s="77"/>
      <c r="J13" s="77"/>
      <c r="K13" s="77"/>
      <c r="L13" s="77"/>
      <c r="M13" s="78"/>
    </row>
    <row r="14" spans="1:16" ht="18" customHeight="1" x14ac:dyDescent="0.25">
      <c r="A14" s="62"/>
      <c r="B14" s="67"/>
      <c r="C14" s="68"/>
      <c r="D14" s="68"/>
      <c r="E14" s="68"/>
      <c r="F14" s="68"/>
      <c r="G14" s="69"/>
      <c r="H14" s="76"/>
      <c r="I14" s="77"/>
      <c r="J14" s="77"/>
      <c r="K14" s="77"/>
      <c r="L14" s="77"/>
      <c r="M14" s="78"/>
    </row>
    <row r="15" spans="1:16" ht="18" customHeight="1" x14ac:dyDescent="0.25">
      <c r="A15" s="62"/>
      <c r="B15" s="67"/>
      <c r="C15" s="68"/>
      <c r="D15" s="68"/>
      <c r="E15" s="68"/>
      <c r="F15" s="68"/>
      <c r="G15" s="69"/>
      <c r="H15" s="76"/>
      <c r="I15" s="77"/>
      <c r="J15" s="77"/>
      <c r="K15" s="77"/>
      <c r="L15" s="77"/>
      <c r="M15" s="78"/>
    </row>
    <row r="16" spans="1:16" ht="18" customHeight="1" thickBot="1" x14ac:dyDescent="0.3">
      <c r="A16" s="63"/>
      <c r="B16" s="70"/>
      <c r="C16" s="71"/>
      <c r="D16" s="71"/>
      <c r="E16" s="71"/>
      <c r="F16" s="71"/>
      <c r="G16" s="72"/>
      <c r="H16" s="79"/>
      <c r="I16" s="80"/>
      <c r="J16" s="80"/>
      <c r="K16" s="80"/>
      <c r="L16" s="80"/>
      <c r="M16" s="81"/>
    </row>
    <row r="18" spans="1:13" ht="15.75" x14ac:dyDescent="0.25">
      <c r="H18" s="44" t="s">
        <v>53</v>
      </c>
      <c r="I18" s="45"/>
      <c r="J18" s="46"/>
      <c r="K18" s="8" t="s">
        <v>58</v>
      </c>
      <c r="L18" s="9" t="s">
        <v>56</v>
      </c>
      <c r="M18" s="9" t="s">
        <v>59</v>
      </c>
    </row>
    <row r="19" spans="1:13" ht="15.75" x14ac:dyDescent="0.25">
      <c r="A19" s="10" t="s">
        <v>0</v>
      </c>
      <c r="B19" s="48" t="s">
        <v>60</v>
      </c>
      <c r="C19" s="49"/>
      <c r="D19" s="49"/>
      <c r="E19" s="50"/>
      <c r="F19" s="11" t="s">
        <v>1</v>
      </c>
      <c r="G19" s="9" t="s">
        <v>55</v>
      </c>
      <c r="H19" s="12">
        <v>1</v>
      </c>
      <c r="I19" s="13" t="s">
        <v>54</v>
      </c>
      <c r="J19" s="8">
        <v>2</v>
      </c>
      <c r="K19" s="8"/>
      <c r="L19" s="8" t="s">
        <v>57</v>
      </c>
      <c r="M19" s="8"/>
    </row>
    <row r="20" spans="1:13" x14ac:dyDescent="0.25">
      <c r="A20" s="51" t="s">
        <v>2</v>
      </c>
      <c r="B20" s="14" t="s">
        <v>47</v>
      </c>
      <c r="C20" s="15"/>
      <c r="D20" s="16"/>
      <c r="E20" s="14" t="s">
        <v>48</v>
      </c>
      <c r="F20" s="17" t="s">
        <v>3</v>
      </c>
      <c r="G20" s="5"/>
      <c r="H20" s="18">
        <v>1.85</v>
      </c>
      <c r="I20" s="18">
        <v>18</v>
      </c>
      <c r="J20" s="18">
        <v>2.0499999999999998</v>
      </c>
      <c r="K20" s="35"/>
      <c r="L20" s="19" t="str">
        <f>IF(G20="","",IF(OR(C20="",D20=""),"",IF(K20="","",IF(AND(C20&gt;D20,K20=1),"Gagné",IF(AND(C20&lt;D20,K20=2),"Gagné",IF(AND(C20=D20,K20="N"),"Gagné","Perdu"))))))</f>
        <v/>
      </c>
      <c r="M20" s="20" t="str">
        <f>IF(G20="","",IF(L20="","",IF(L20="Perdu",-G20,IF(L20="Gagné",IF(K20=1,(G20*H20)-G20,IF(K20="N",(G20*I20)-G20,IF(K20=2,(G20*J20)-G20,0)))))))</f>
        <v/>
      </c>
    </row>
    <row r="21" spans="1:13" x14ac:dyDescent="0.25">
      <c r="A21" s="52"/>
      <c r="B21" s="21" t="s">
        <v>49</v>
      </c>
      <c r="C21" s="22"/>
      <c r="D21" s="23"/>
      <c r="E21" s="21" t="s">
        <v>51</v>
      </c>
      <c r="F21" s="24" t="s">
        <v>4</v>
      </c>
      <c r="G21" s="6"/>
      <c r="H21" s="25">
        <v>1.01</v>
      </c>
      <c r="I21" s="25">
        <v>30</v>
      </c>
      <c r="J21" s="25">
        <v>30</v>
      </c>
      <c r="K21" s="36"/>
      <c r="L21" s="19" t="str">
        <f t="shared" ref="L21:L59" si="0">IF(G21="","",IF(OR(C21="",D21=""),"",IF(K21="","",IF(AND(C21&gt;D21,K21=1),"Gagné",IF(AND(C21&lt;D21,K21=2),"Gagné",IF(AND(C21=D21,K21="N"),"Gagné","Perdu"))))))</f>
        <v/>
      </c>
      <c r="M21" s="20" t="str">
        <f t="shared" ref="M21:M59" si="1">IF(G21="","",IF(L21="","",IF(L21="Perdu",-G21,IF(L21="Gagné",IF(K21=1,(G21*H21)-G21,IF(K21="N",(G21*I21)-G21,IF(K21=2,(G21*J21)-G21,0)))))))</f>
        <v/>
      </c>
    </row>
    <row r="22" spans="1:13" x14ac:dyDescent="0.25">
      <c r="A22" s="52"/>
      <c r="B22" s="21" t="s">
        <v>47</v>
      </c>
      <c r="C22" s="22"/>
      <c r="D22" s="23"/>
      <c r="E22" s="21" t="s">
        <v>50</v>
      </c>
      <c r="F22" s="24" t="s">
        <v>5</v>
      </c>
      <c r="G22" s="6"/>
      <c r="H22" s="25"/>
      <c r="I22" s="25"/>
      <c r="J22" s="25"/>
      <c r="K22" s="36"/>
      <c r="L22" s="19" t="str">
        <f t="shared" si="0"/>
        <v/>
      </c>
      <c r="M22" s="20" t="str">
        <f t="shared" si="1"/>
        <v/>
      </c>
    </row>
    <row r="23" spans="1:13" x14ac:dyDescent="0.25">
      <c r="A23" s="52"/>
      <c r="B23" s="21" t="s">
        <v>48</v>
      </c>
      <c r="C23" s="22"/>
      <c r="D23" s="23"/>
      <c r="E23" s="21" t="s">
        <v>51</v>
      </c>
      <c r="F23" s="24" t="s">
        <v>6</v>
      </c>
      <c r="G23" s="6"/>
      <c r="H23" s="25"/>
      <c r="I23" s="25"/>
      <c r="J23" s="25"/>
      <c r="K23" s="36"/>
      <c r="L23" s="19" t="str">
        <f t="shared" si="0"/>
        <v/>
      </c>
      <c r="M23" s="20" t="str">
        <f t="shared" si="1"/>
        <v/>
      </c>
    </row>
    <row r="24" spans="1:13" x14ac:dyDescent="0.25">
      <c r="A24" s="52"/>
      <c r="B24" s="21" t="s">
        <v>49</v>
      </c>
      <c r="C24" s="22"/>
      <c r="D24" s="23"/>
      <c r="E24" s="21" t="s">
        <v>50</v>
      </c>
      <c r="F24" s="24" t="s">
        <v>7</v>
      </c>
      <c r="G24" s="6"/>
      <c r="H24" s="25"/>
      <c r="I24" s="25"/>
      <c r="J24" s="25"/>
      <c r="K24" s="36"/>
      <c r="L24" s="19" t="str">
        <f t="shared" si="0"/>
        <v/>
      </c>
      <c r="M24" s="20" t="str">
        <f t="shared" si="1"/>
        <v/>
      </c>
    </row>
    <row r="25" spans="1:13" x14ac:dyDescent="0.25">
      <c r="A25" s="52"/>
      <c r="B25" s="21" t="s">
        <v>47</v>
      </c>
      <c r="C25" s="22"/>
      <c r="D25" s="23"/>
      <c r="E25" s="21" t="s">
        <v>51</v>
      </c>
      <c r="F25" s="24" t="s">
        <v>8</v>
      </c>
      <c r="G25" s="6"/>
      <c r="H25" s="25"/>
      <c r="I25" s="25"/>
      <c r="J25" s="25"/>
      <c r="K25" s="36"/>
      <c r="L25" s="19" t="str">
        <f t="shared" si="0"/>
        <v/>
      </c>
      <c r="M25" s="20" t="str">
        <f t="shared" si="1"/>
        <v/>
      </c>
    </row>
    <row r="26" spans="1:13" x14ac:dyDescent="0.25">
      <c r="A26" s="52"/>
      <c r="B26" s="21" t="s">
        <v>50</v>
      </c>
      <c r="C26" s="22"/>
      <c r="D26" s="23"/>
      <c r="E26" s="21" t="s">
        <v>51</v>
      </c>
      <c r="F26" s="1" t="s">
        <v>9</v>
      </c>
      <c r="G26" s="6"/>
      <c r="H26" s="25"/>
      <c r="I26" s="25"/>
      <c r="J26" s="25"/>
      <c r="K26" s="36"/>
      <c r="L26" s="19" t="str">
        <f t="shared" si="0"/>
        <v/>
      </c>
      <c r="M26" s="20" t="str">
        <f t="shared" si="1"/>
        <v/>
      </c>
    </row>
    <row r="27" spans="1:13" x14ac:dyDescent="0.25">
      <c r="A27" s="52"/>
      <c r="B27" s="21" t="s">
        <v>48</v>
      </c>
      <c r="C27" s="22"/>
      <c r="D27" s="23"/>
      <c r="E27" s="21" t="s">
        <v>49</v>
      </c>
      <c r="F27" s="1" t="s">
        <v>10</v>
      </c>
      <c r="G27" s="6"/>
      <c r="H27" s="25"/>
      <c r="I27" s="25"/>
      <c r="J27" s="25"/>
      <c r="K27" s="36"/>
      <c r="L27" s="19" t="str">
        <f t="shared" si="0"/>
        <v/>
      </c>
      <c r="M27" s="20" t="str">
        <f t="shared" si="1"/>
        <v/>
      </c>
    </row>
    <row r="28" spans="1:13" x14ac:dyDescent="0.25">
      <c r="A28" s="52"/>
      <c r="B28" s="21" t="s">
        <v>48</v>
      </c>
      <c r="C28" s="22"/>
      <c r="D28" s="23"/>
      <c r="E28" s="21" t="s">
        <v>50</v>
      </c>
      <c r="F28" s="24" t="s">
        <v>11</v>
      </c>
      <c r="G28" s="6"/>
      <c r="H28" s="25"/>
      <c r="I28" s="25"/>
      <c r="J28" s="25"/>
      <c r="K28" s="36"/>
      <c r="L28" s="19" t="str">
        <f t="shared" si="0"/>
        <v/>
      </c>
      <c r="M28" s="20" t="str">
        <f t="shared" si="1"/>
        <v/>
      </c>
    </row>
    <row r="29" spans="1:13" x14ac:dyDescent="0.25">
      <c r="A29" s="53"/>
      <c r="B29" s="26" t="s">
        <v>47</v>
      </c>
      <c r="C29" s="27"/>
      <c r="D29" s="28"/>
      <c r="E29" s="26" t="s">
        <v>49</v>
      </c>
      <c r="F29" s="29" t="s">
        <v>12</v>
      </c>
      <c r="G29" s="7"/>
      <c r="H29" s="30"/>
      <c r="I29" s="30"/>
      <c r="J29" s="30"/>
      <c r="K29" s="37"/>
      <c r="L29" s="19" t="str">
        <f t="shared" si="0"/>
        <v/>
      </c>
      <c r="M29" s="20" t="str">
        <f t="shared" si="1"/>
        <v/>
      </c>
    </row>
    <row r="30" spans="1:13" x14ac:dyDescent="0.25">
      <c r="A30" s="54" t="s">
        <v>13</v>
      </c>
      <c r="B30" s="14" t="s">
        <v>65</v>
      </c>
      <c r="C30" s="15"/>
      <c r="D30" s="16"/>
      <c r="E30" s="14" t="s">
        <v>67</v>
      </c>
      <c r="F30" s="17" t="s">
        <v>14</v>
      </c>
      <c r="G30" s="5"/>
      <c r="H30" s="18" t="s">
        <v>80</v>
      </c>
      <c r="I30" s="18">
        <v>30</v>
      </c>
      <c r="J30" s="18">
        <v>30</v>
      </c>
      <c r="K30" s="35"/>
      <c r="L30" s="19" t="str">
        <f t="shared" si="0"/>
        <v/>
      </c>
      <c r="M30" s="20" t="str">
        <f t="shared" si="1"/>
        <v/>
      </c>
    </row>
    <row r="31" spans="1:13" x14ac:dyDescent="0.25">
      <c r="A31" s="55"/>
      <c r="B31" s="21" t="s">
        <v>66</v>
      </c>
      <c r="C31" s="22"/>
      <c r="D31" s="23"/>
      <c r="E31" s="21" t="s">
        <v>68</v>
      </c>
      <c r="F31" s="24" t="s">
        <v>15</v>
      </c>
      <c r="G31" s="6"/>
      <c r="H31" s="25" t="s">
        <v>85</v>
      </c>
      <c r="I31" s="25">
        <v>30</v>
      </c>
      <c r="J31" s="25" t="s">
        <v>86</v>
      </c>
      <c r="K31" s="36"/>
      <c r="L31" s="19" t="str">
        <f t="shared" si="0"/>
        <v/>
      </c>
      <c r="M31" s="20" t="str">
        <f t="shared" si="1"/>
        <v/>
      </c>
    </row>
    <row r="32" spans="1:13" x14ac:dyDescent="0.25">
      <c r="A32" s="55"/>
      <c r="B32" s="21" t="s">
        <v>65</v>
      </c>
      <c r="C32" s="22"/>
      <c r="D32" s="23"/>
      <c r="E32" s="21" t="s">
        <v>69</v>
      </c>
      <c r="F32" s="24" t="s">
        <v>16</v>
      </c>
      <c r="G32" s="6"/>
      <c r="H32" s="25"/>
      <c r="I32" s="25"/>
      <c r="J32" s="25"/>
      <c r="K32" s="36"/>
      <c r="L32" s="19" t="str">
        <f t="shared" si="0"/>
        <v/>
      </c>
      <c r="M32" s="20" t="str">
        <f t="shared" si="1"/>
        <v/>
      </c>
    </row>
    <row r="33" spans="1:13" x14ac:dyDescent="0.25">
      <c r="A33" s="55"/>
      <c r="B33" s="21" t="s">
        <v>66</v>
      </c>
      <c r="C33" s="22"/>
      <c r="D33" s="23"/>
      <c r="E33" s="21" t="s">
        <v>67</v>
      </c>
      <c r="F33" s="24" t="s">
        <v>17</v>
      </c>
      <c r="G33" s="6"/>
      <c r="H33" s="25"/>
      <c r="I33" s="25"/>
      <c r="J33" s="25"/>
      <c r="K33" s="36"/>
      <c r="L33" s="19" t="str">
        <f t="shared" si="0"/>
        <v/>
      </c>
      <c r="M33" s="20" t="str">
        <f t="shared" si="1"/>
        <v/>
      </c>
    </row>
    <row r="34" spans="1:13" x14ac:dyDescent="0.25">
      <c r="A34" s="55"/>
      <c r="B34" s="21" t="s">
        <v>66</v>
      </c>
      <c r="C34" s="22"/>
      <c r="D34" s="23"/>
      <c r="E34" s="21" t="s">
        <v>65</v>
      </c>
      <c r="F34" s="24" t="s">
        <v>18</v>
      </c>
      <c r="G34" s="6"/>
      <c r="H34" s="25"/>
      <c r="I34" s="25"/>
      <c r="J34" s="25"/>
      <c r="K34" s="36"/>
      <c r="L34" s="19" t="str">
        <f t="shared" si="0"/>
        <v/>
      </c>
      <c r="M34" s="20" t="str">
        <f t="shared" si="1"/>
        <v/>
      </c>
    </row>
    <row r="35" spans="1:13" x14ac:dyDescent="0.25">
      <c r="A35" s="55"/>
      <c r="B35" s="21" t="s">
        <v>68</v>
      </c>
      <c r="C35" s="22"/>
      <c r="D35" s="23"/>
      <c r="E35" s="21" t="s">
        <v>69</v>
      </c>
      <c r="F35" s="24" t="s">
        <v>19</v>
      </c>
      <c r="G35" s="6"/>
      <c r="H35" s="25"/>
      <c r="I35" s="25"/>
      <c r="J35" s="25"/>
      <c r="K35" s="36"/>
      <c r="L35" s="19" t="str">
        <f t="shared" si="0"/>
        <v/>
      </c>
      <c r="M35" s="20" t="str">
        <f t="shared" si="1"/>
        <v/>
      </c>
    </row>
    <row r="36" spans="1:13" x14ac:dyDescent="0.25">
      <c r="A36" s="55"/>
      <c r="B36" s="21" t="s">
        <v>68</v>
      </c>
      <c r="C36" s="22"/>
      <c r="D36" s="23"/>
      <c r="E36" s="21" t="s">
        <v>67</v>
      </c>
      <c r="F36" s="1" t="s">
        <v>20</v>
      </c>
      <c r="G36" s="6"/>
      <c r="H36" s="25"/>
      <c r="I36" s="25"/>
      <c r="J36" s="25"/>
      <c r="K36" s="36"/>
      <c r="L36" s="19" t="str">
        <f t="shared" si="0"/>
        <v/>
      </c>
      <c r="M36" s="20" t="str">
        <f t="shared" si="1"/>
        <v/>
      </c>
    </row>
    <row r="37" spans="1:13" x14ac:dyDescent="0.25">
      <c r="A37" s="55"/>
      <c r="B37" s="21" t="s">
        <v>66</v>
      </c>
      <c r="C37" s="22"/>
      <c r="D37" s="23"/>
      <c r="E37" s="21" t="s">
        <v>69</v>
      </c>
      <c r="F37" s="1" t="s">
        <v>21</v>
      </c>
      <c r="G37" s="6"/>
      <c r="H37" s="25"/>
      <c r="I37" s="25"/>
      <c r="J37" s="25"/>
      <c r="K37" s="36"/>
      <c r="L37" s="19" t="str">
        <f t="shared" si="0"/>
        <v/>
      </c>
      <c r="M37" s="20" t="str">
        <f t="shared" si="1"/>
        <v/>
      </c>
    </row>
    <row r="38" spans="1:13" x14ac:dyDescent="0.25">
      <c r="A38" s="55"/>
      <c r="B38" s="21" t="s">
        <v>65</v>
      </c>
      <c r="C38" s="22"/>
      <c r="D38" s="23"/>
      <c r="E38" s="21" t="s">
        <v>68</v>
      </c>
      <c r="F38" s="24" t="s">
        <v>22</v>
      </c>
      <c r="G38" s="6"/>
      <c r="H38" s="25"/>
      <c r="I38" s="25"/>
      <c r="J38" s="25"/>
      <c r="K38" s="36"/>
      <c r="L38" s="19" t="str">
        <f t="shared" si="0"/>
        <v/>
      </c>
      <c r="M38" s="20" t="str">
        <f t="shared" si="1"/>
        <v/>
      </c>
    </row>
    <row r="39" spans="1:13" x14ac:dyDescent="0.25">
      <c r="A39" s="56"/>
      <c r="B39" s="26" t="s">
        <v>69</v>
      </c>
      <c r="C39" s="27"/>
      <c r="D39" s="28"/>
      <c r="E39" s="26" t="s">
        <v>67</v>
      </c>
      <c r="F39" s="29" t="s">
        <v>23</v>
      </c>
      <c r="G39" s="7"/>
      <c r="H39" s="30"/>
      <c r="I39" s="30"/>
      <c r="J39" s="30"/>
      <c r="K39" s="37"/>
      <c r="L39" s="19" t="str">
        <f t="shared" si="0"/>
        <v/>
      </c>
      <c r="M39" s="20" t="str">
        <f t="shared" si="1"/>
        <v/>
      </c>
    </row>
    <row r="40" spans="1:13" x14ac:dyDescent="0.25">
      <c r="A40" s="38" t="s">
        <v>24</v>
      </c>
      <c r="B40" s="14" t="s">
        <v>70</v>
      </c>
      <c r="C40" s="15"/>
      <c r="D40" s="16"/>
      <c r="E40" s="14" t="s">
        <v>71</v>
      </c>
      <c r="F40" s="17" t="s">
        <v>25</v>
      </c>
      <c r="G40" s="5"/>
      <c r="H40" s="18" t="s">
        <v>81</v>
      </c>
      <c r="I40" s="18">
        <v>30</v>
      </c>
      <c r="J40" s="18">
        <v>16</v>
      </c>
      <c r="K40" s="35"/>
      <c r="L40" s="19" t="str">
        <f t="shared" si="0"/>
        <v/>
      </c>
      <c r="M40" s="20" t="str">
        <f t="shared" si="1"/>
        <v/>
      </c>
    </row>
    <row r="41" spans="1:13" x14ac:dyDescent="0.25">
      <c r="A41" s="39"/>
      <c r="B41" s="21" t="s">
        <v>73</v>
      </c>
      <c r="C41" s="31"/>
      <c r="D41" s="23"/>
      <c r="E41" s="21" t="s">
        <v>72</v>
      </c>
      <c r="F41" s="24" t="s">
        <v>26</v>
      </c>
      <c r="G41" s="6"/>
      <c r="H41" s="25" t="s">
        <v>87</v>
      </c>
      <c r="I41" s="25">
        <v>18</v>
      </c>
      <c r="J41" s="25" t="s">
        <v>88</v>
      </c>
      <c r="K41" s="36"/>
      <c r="L41" s="19" t="str">
        <f t="shared" si="0"/>
        <v/>
      </c>
      <c r="M41" s="20" t="str">
        <f t="shared" si="1"/>
        <v/>
      </c>
    </row>
    <row r="42" spans="1:13" x14ac:dyDescent="0.25">
      <c r="A42" s="39"/>
      <c r="B42" s="21" t="s">
        <v>73</v>
      </c>
      <c r="C42" s="31"/>
      <c r="D42" s="23"/>
      <c r="E42" s="21" t="s">
        <v>74</v>
      </c>
      <c r="F42" s="24" t="s">
        <v>27</v>
      </c>
      <c r="G42" s="6"/>
      <c r="H42" s="25"/>
      <c r="I42" s="25"/>
      <c r="J42" s="25"/>
      <c r="K42" s="36"/>
      <c r="L42" s="19" t="str">
        <f t="shared" si="0"/>
        <v/>
      </c>
      <c r="M42" s="20" t="str">
        <f t="shared" si="1"/>
        <v/>
      </c>
    </row>
    <row r="43" spans="1:13" x14ac:dyDescent="0.25">
      <c r="A43" s="39"/>
      <c r="B43" s="21" t="s">
        <v>70</v>
      </c>
      <c r="C43" s="31"/>
      <c r="D43" s="23"/>
      <c r="E43" s="21" t="s">
        <v>72</v>
      </c>
      <c r="F43" s="24" t="s">
        <v>28</v>
      </c>
      <c r="G43" s="6"/>
      <c r="H43" s="25"/>
      <c r="I43" s="25"/>
      <c r="J43" s="25"/>
      <c r="K43" s="36"/>
      <c r="L43" s="19" t="str">
        <f t="shared" si="0"/>
        <v/>
      </c>
      <c r="M43" s="20" t="str">
        <f t="shared" si="1"/>
        <v/>
      </c>
    </row>
    <row r="44" spans="1:13" x14ac:dyDescent="0.25">
      <c r="A44" s="39"/>
      <c r="B44" s="21" t="s">
        <v>71</v>
      </c>
      <c r="C44" s="31"/>
      <c r="D44" s="23"/>
      <c r="E44" s="21" t="s">
        <v>74</v>
      </c>
      <c r="F44" s="24" t="s">
        <v>29</v>
      </c>
      <c r="G44" s="6"/>
      <c r="H44" s="25"/>
      <c r="I44" s="25"/>
      <c r="J44" s="25"/>
      <c r="K44" s="36"/>
      <c r="L44" s="19" t="str">
        <f t="shared" si="0"/>
        <v/>
      </c>
      <c r="M44" s="20" t="str">
        <f t="shared" si="1"/>
        <v/>
      </c>
    </row>
    <row r="45" spans="1:13" x14ac:dyDescent="0.25">
      <c r="A45" s="39"/>
      <c r="B45" s="21" t="s">
        <v>73</v>
      </c>
      <c r="C45" s="22"/>
      <c r="D45" s="23"/>
      <c r="E45" s="21" t="s">
        <v>70</v>
      </c>
      <c r="F45" s="24" t="s">
        <v>30</v>
      </c>
      <c r="G45" s="6"/>
      <c r="H45" s="25"/>
      <c r="I45" s="25"/>
      <c r="J45" s="25"/>
      <c r="K45" s="36"/>
      <c r="L45" s="19" t="str">
        <f t="shared" si="0"/>
        <v/>
      </c>
      <c r="M45" s="20" t="str">
        <f t="shared" si="1"/>
        <v/>
      </c>
    </row>
    <row r="46" spans="1:13" x14ac:dyDescent="0.25">
      <c r="A46" s="39"/>
      <c r="B46" s="21" t="s">
        <v>72</v>
      </c>
      <c r="C46" s="22"/>
      <c r="D46" s="23"/>
      <c r="E46" s="21" t="s">
        <v>71</v>
      </c>
      <c r="F46" s="1" t="s">
        <v>31</v>
      </c>
      <c r="G46" s="6"/>
      <c r="H46" s="25"/>
      <c r="I46" s="25"/>
      <c r="J46" s="25"/>
      <c r="K46" s="36"/>
      <c r="L46" s="19" t="str">
        <f t="shared" si="0"/>
        <v/>
      </c>
      <c r="M46" s="20" t="str">
        <f t="shared" si="1"/>
        <v/>
      </c>
    </row>
    <row r="47" spans="1:13" x14ac:dyDescent="0.25">
      <c r="A47" s="39"/>
      <c r="B47" s="21" t="s">
        <v>70</v>
      </c>
      <c r="C47" s="22"/>
      <c r="D47" s="23"/>
      <c r="E47" s="21" t="s">
        <v>74</v>
      </c>
      <c r="F47" s="1" t="s">
        <v>32</v>
      </c>
      <c r="G47" s="6"/>
      <c r="H47" s="25"/>
      <c r="I47" s="25"/>
      <c r="J47" s="25"/>
      <c r="K47" s="36"/>
      <c r="L47" s="19" t="str">
        <f t="shared" si="0"/>
        <v/>
      </c>
      <c r="M47" s="20" t="str">
        <f t="shared" si="1"/>
        <v/>
      </c>
    </row>
    <row r="48" spans="1:13" x14ac:dyDescent="0.25">
      <c r="A48" s="39"/>
      <c r="B48" s="21" t="s">
        <v>73</v>
      </c>
      <c r="C48" s="22"/>
      <c r="D48" s="23"/>
      <c r="E48" s="21" t="s">
        <v>71</v>
      </c>
      <c r="F48" s="24" t="s">
        <v>33</v>
      </c>
      <c r="G48" s="6"/>
      <c r="H48" s="25"/>
      <c r="I48" s="25"/>
      <c r="J48" s="25"/>
      <c r="K48" s="36"/>
      <c r="L48" s="19" t="str">
        <f t="shared" si="0"/>
        <v/>
      </c>
      <c r="M48" s="20" t="str">
        <f t="shared" si="1"/>
        <v/>
      </c>
    </row>
    <row r="49" spans="1:13" x14ac:dyDescent="0.25">
      <c r="A49" s="40"/>
      <c r="B49" s="26" t="s">
        <v>72</v>
      </c>
      <c r="C49" s="27"/>
      <c r="D49" s="28"/>
      <c r="E49" s="26" t="s">
        <v>74</v>
      </c>
      <c r="F49" s="29" t="s">
        <v>34</v>
      </c>
      <c r="G49" s="7"/>
      <c r="H49" s="30"/>
      <c r="I49" s="30"/>
      <c r="J49" s="30"/>
      <c r="K49" s="37"/>
      <c r="L49" s="19" t="str">
        <f t="shared" si="0"/>
        <v/>
      </c>
      <c r="M49" s="20" t="str">
        <f t="shared" si="1"/>
        <v/>
      </c>
    </row>
    <row r="50" spans="1:13" x14ac:dyDescent="0.25">
      <c r="A50" s="41" t="s">
        <v>35</v>
      </c>
      <c r="B50" s="14" t="s">
        <v>75</v>
      </c>
      <c r="C50" s="15"/>
      <c r="D50" s="16"/>
      <c r="E50" s="14" t="s">
        <v>76</v>
      </c>
      <c r="F50" s="17" t="s">
        <v>36</v>
      </c>
      <c r="G50" s="5"/>
      <c r="H50" s="18" t="s">
        <v>82</v>
      </c>
      <c r="I50" s="18">
        <v>18</v>
      </c>
      <c r="J50" s="18" t="s">
        <v>83</v>
      </c>
      <c r="K50" s="35"/>
      <c r="L50" s="19" t="str">
        <f t="shared" si="0"/>
        <v/>
      </c>
      <c r="M50" s="20" t="str">
        <f t="shared" si="1"/>
        <v/>
      </c>
    </row>
    <row r="51" spans="1:13" x14ac:dyDescent="0.25">
      <c r="A51" s="42"/>
      <c r="B51" s="21" t="s">
        <v>77</v>
      </c>
      <c r="C51" s="31"/>
      <c r="D51" s="23"/>
      <c r="E51" s="21" t="s">
        <v>78</v>
      </c>
      <c r="F51" s="24" t="s">
        <v>37</v>
      </c>
      <c r="G51" s="6"/>
      <c r="H51" s="25" t="s">
        <v>84</v>
      </c>
      <c r="I51" s="25">
        <v>30</v>
      </c>
      <c r="J51" s="25">
        <v>24</v>
      </c>
      <c r="K51" s="36"/>
      <c r="L51" s="19" t="str">
        <f t="shared" si="0"/>
        <v/>
      </c>
      <c r="M51" s="20" t="str">
        <f t="shared" si="1"/>
        <v/>
      </c>
    </row>
    <row r="52" spans="1:13" x14ac:dyDescent="0.25">
      <c r="A52" s="42"/>
      <c r="B52" s="21" t="s">
        <v>79</v>
      </c>
      <c r="C52" s="31"/>
      <c r="D52" s="23"/>
      <c r="E52" s="21" t="s">
        <v>78</v>
      </c>
      <c r="F52" s="24" t="s">
        <v>38</v>
      </c>
      <c r="G52" s="6"/>
      <c r="H52" s="25"/>
      <c r="I52" s="25"/>
      <c r="J52" s="25"/>
      <c r="K52" s="36"/>
      <c r="L52" s="19" t="str">
        <f t="shared" si="0"/>
        <v/>
      </c>
      <c r="M52" s="20" t="str">
        <f t="shared" si="1"/>
        <v/>
      </c>
    </row>
    <row r="53" spans="1:13" x14ac:dyDescent="0.25">
      <c r="A53" s="42"/>
      <c r="B53" s="21" t="s">
        <v>75</v>
      </c>
      <c r="C53" s="31"/>
      <c r="D53" s="23"/>
      <c r="E53" s="21" t="s">
        <v>77</v>
      </c>
      <c r="F53" s="24" t="s">
        <v>39</v>
      </c>
      <c r="G53" s="6"/>
      <c r="H53" s="25"/>
      <c r="I53" s="25"/>
      <c r="J53" s="25"/>
      <c r="K53" s="36"/>
      <c r="L53" s="19" t="str">
        <f t="shared" si="0"/>
        <v/>
      </c>
      <c r="M53" s="20" t="str">
        <f t="shared" si="1"/>
        <v/>
      </c>
    </row>
    <row r="54" spans="1:13" x14ac:dyDescent="0.25">
      <c r="A54" s="42"/>
      <c r="B54" s="21" t="s">
        <v>76</v>
      </c>
      <c r="C54" s="31"/>
      <c r="D54" s="23"/>
      <c r="E54" s="21" t="s">
        <v>79</v>
      </c>
      <c r="F54" s="24" t="s">
        <v>40</v>
      </c>
      <c r="G54" s="6"/>
      <c r="H54" s="25"/>
      <c r="I54" s="25"/>
      <c r="J54" s="25"/>
      <c r="K54" s="36"/>
      <c r="L54" s="19" t="str">
        <f t="shared" si="0"/>
        <v/>
      </c>
      <c r="M54" s="20" t="str">
        <f t="shared" si="1"/>
        <v/>
      </c>
    </row>
    <row r="55" spans="1:13" x14ac:dyDescent="0.25">
      <c r="A55" s="42"/>
      <c r="B55" s="21" t="s">
        <v>75</v>
      </c>
      <c r="C55" s="22"/>
      <c r="D55" s="23"/>
      <c r="E55" s="21" t="s">
        <v>78</v>
      </c>
      <c r="F55" s="24" t="s">
        <v>41</v>
      </c>
      <c r="G55" s="6"/>
      <c r="H55" s="25"/>
      <c r="I55" s="25"/>
      <c r="J55" s="25"/>
      <c r="K55" s="36"/>
      <c r="L55" s="19" t="str">
        <f t="shared" si="0"/>
        <v/>
      </c>
      <c r="M55" s="20" t="str">
        <f t="shared" si="1"/>
        <v/>
      </c>
    </row>
    <row r="56" spans="1:13" x14ac:dyDescent="0.25">
      <c r="A56" s="42"/>
      <c r="B56" s="21" t="s">
        <v>77</v>
      </c>
      <c r="C56" s="22"/>
      <c r="D56" s="23"/>
      <c r="E56" s="21" t="s">
        <v>79</v>
      </c>
      <c r="F56" s="1" t="s">
        <v>42</v>
      </c>
      <c r="G56" s="6"/>
      <c r="H56" s="25"/>
      <c r="I56" s="25"/>
      <c r="J56" s="25"/>
      <c r="K56" s="36"/>
      <c r="L56" s="19" t="str">
        <f t="shared" si="0"/>
        <v/>
      </c>
      <c r="M56" s="20" t="str">
        <f t="shared" si="1"/>
        <v/>
      </c>
    </row>
    <row r="57" spans="1:13" x14ac:dyDescent="0.25">
      <c r="A57" s="42"/>
      <c r="B57" s="21" t="s">
        <v>76</v>
      </c>
      <c r="C57" s="22"/>
      <c r="D57" s="23"/>
      <c r="E57" s="21" t="s">
        <v>78</v>
      </c>
      <c r="F57" s="1" t="s">
        <v>43</v>
      </c>
      <c r="G57" s="6"/>
      <c r="H57" s="25"/>
      <c r="I57" s="25"/>
      <c r="J57" s="25"/>
      <c r="K57" s="36"/>
      <c r="L57" s="19" t="str">
        <f t="shared" si="0"/>
        <v/>
      </c>
      <c r="M57" s="20" t="str">
        <f t="shared" si="1"/>
        <v/>
      </c>
    </row>
    <row r="58" spans="1:13" x14ac:dyDescent="0.25">
      <c r="A58" s="42"/>
      <c r="B58" s="21" t="s">
        <v>75</v>
      </c>
      <c r="C58" s="22"/>
      <c r="D58" s="23"/>
      <c r="E58" s="21" t="s">
        <v>79</v>
      </c>
      <c r="F58" s="24" t="s">
        <v>44</v>
      </c>
      <c r="G58" s="6"/>
      <c r="H58" s="25"/>
      <c r="I58" s="25"/>
      <c r="J58" s="25"/>
      <c r="K58" s="36"/>
      <c r="L58" s="19" t="str">
        <f t="shared" si="0"/>
        <v/>
      </c>
      <c r="M58" s="20" t="str">
        <f t="shared" si="1"/>
        <v/>
      </c>
    </row>
    <row r="59" spans="1:13" x14ac:dyDescent="0.25">
      <c r="A59" s="43"/>
      <c r="B59" s="26" t="s">
        <v>77</v>
      </c>
      <c r="C59" s="27"/>
      <c r="D59" s="28"/>
      <c r="E59" s="26" t="s">
        <v>76</v>
      </c>
      <c r="F59" s="29" t="s">
        <v>45</v>
      </c>
      <c r="G59" s="7"/>
      <c r="H59" s="30"/>
      <c r="I59" s="30"/>
      <c r="J59" s="30"/>
      <c r="K59" s="37"/>
      <c r="L59" s="32" t="str">
        <f t="shared" si="0"/>
        <v/>
      </c>
      <c r="M59" s="33" t="str">
        <f t="shared" si="1"/>
        <v/>
      </c>
    </row>
    <row r="211" spans="7:7" x14ac:dyDescent="0.25">
      <c r="G211" s="34"/>
    </row>
  </sheetData>
  <sheetProtection selectLockedCells="1"/>
  <mergeCells count="13">
    <mergeCell ref="O5:P5"/>
    <mergeCell ref="O6:P6"/>
    <mergeCell ref="H8:M16"/>
    <mergeCell ref="A50:A59"/>
    <mergeCell ref="A1:M3"/>
    <mergeCell ref="A5:A16"/>
    <mergeCell ref="B5:G16"/>
    <mergeCell ref="H5:M7"/>
    <mergeCell ref="H18:J18"/>
    <mergeCell ref="B19:E19"/>
    <mergeCell ref="A20:A29"/>
    <mergeCell ref="A30:A39"/>
    <mergeCell ref="A40:A49"/>
  </mergeCells>
  <conditionalFormatting sqref="L20:L59">
    <cfRule type="containsText" dxfId="2" priority="3" operator="containsText" text="Gagné">
      <formula>NOT(ISERROR(SEARCH("Gagné",L20)))</formula>
    </cfRule>
  </conditionalFormatting>
  <conditionalFormatting sqref="M20:M59">
    <cfRule type="cellIs" dxfId="1" priority="1" operator="between">
      <formula>0.01</formula>
      <formula>50000000</formula>
    </cfRule>
    <cfRule type="cellIs" dxfId="0" priority="2" operator="between">
      <formula>-0.01</formula>
      <formula>-50000000</formula>
    </cfRule>
  </conditionalFormatting>
  <dataValidations count="3">
    <dataValidation type="custom" allowBlank="1" showInputMessage="1" showErrorMessage="1" errorTitle="STOPPP" sqref="G1:G19 G60:G1048576" xr:uid="{B53C41B6-D057-423F-BC2C-56D645947FCA}">
      <formula1>IF(AND(H5&lt;0),G17-G56&gt;100)</formula1>
    </dataValidation>
    <dataValidation type="custom" allowBlank="1" showInputMessage="1" showErrorMessage="1" errorTitle="HEHO" error="ssww" sqref="P31" xr:uid="{14E78C78-5CA8-4CBD-9EED-B42FDA9FFE0D}">
      <formula1>G211&lt;0</formula1>
    </dataValidation>
    <dataValidation type="whole" allowBlank="1" showInputMessage="1" showErrorMessage="1" sqref="H8:M16" xr:uid="{D2BFCD45-212D-4B09-9A50-79EB22036C79}">
      <formula1>0</formula1>
      <formula2>1000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4B5F11-8DA3-464B-A7D5-39C7C9DB2683}">
          <x14:formula1>
            <xm:f>Autres!$D$4:$D$6</xm:f>
          </x14:formula1>
          <xm:sqref>K20:K59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Paris</vt:lpstr>
      <vt:lpstr>Autres</vt:lpstr>
      <vt:lpstr>Paris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Derand</dc:creator>
  <cp:lastModifiedBy>h2so4</cp:lastModifiedBy>
  <dcterms:created xsi:type="dcterms:W3CDTF">2023-09-06T06:32:53Z</dcterms:created>
  <dcterms:modified xsi:type="dcterms:W3CDTF">2023-09-06T21:16:37Z</dcterms:modified>
</cp:coreProperties>
</file>