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a trusted excel\"/>
    </mc:Choice>
  </mc:AlternateContent>
  <xr:revisionPtr revIDLastSave="0" documentId="13_ncr:1_{965ADF1E-945F-445D-A549-24C1DEFDC19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emande" sheetId="1" r:id="rId1"/>
    <sheet name="Resultat" sheetId="2" r:id="rId2"/>
    <sheet name="Doc" sheetId="3" r:id="rId3"/>
  </sheets>
  <definedNames>
    <definedName name="_xlnm.Print_Area" localSheetId="1">Resultat!$A:$O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2" l="1"/>
  <c r="M1" i="2"/>
  <c r="C10" i="1"/>
  <c r="H1" i="1"/>
  <c r="E11" i="3"/>
  <c r="A11" i="3"/>
  <c r="C111" i="3"/>
  <c r="D73" i="3"/>
  <c r="E10" i="3"/>
  <c r="E9" i="3"/>
  <c r="A10" i="3"/>
  <c r="A9" i="3"/>
  <c r="E8" i="3"/>
  <c r="E7" i="3"/>
  <c r="A8" i="3"/>
  <c r="A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B1" authorId="0" shapeId="0" xr:uid="{00000000-0006-0000-0000-000001000000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sharedStrings.xml><?xml version="1.0" encoding="utf-8"?>
<sst xmlns="http://schemas.openxmlformats.org/spreadsheetml/2006/main" count="156" uniqueCount="150">
  <si>
    <t>Longueurs</t>
  </si>
  <si>
    <t>Longueur d'une barre</t>
  </si>
  <si>
    <t>Solution proposée par Jean DUPRAT</t>
  </si>
  <si>
    <t>Janvier 2002</t>
  </si>
  <si>
    <t>Jean.Duprat@wanadoo.fr</t>
  </si>
  <si>
    <t>Autrement dit, plus cette chute acceptable sera faible, plus il travaillera longtemps.</t>
  </si>
  <si>
    <t>Travail Terminé</t>
  </si>
  <si>
    <t>Chute acceptable</t>
  </si>
  <si>
    <t>La cellule A1 contient un  nombre</t>
  </si>
  <si>
    <t>La cellule A2 ne contient pas un  nombre</t>
  </si>
  <si>
    <t>La Chute acceptable est supérieure à la plus petite dimension</t>
  </si>
  <si>
    <t>La Chute acceptable est supérieure à la moitié de la longueur des barres</t>
  </si>
  <si>
    <t>Solutions améliorées</t>
  </si>
  <si>
    <t>Quantités</t>
  </si>
  <si>
    <t>Problème posé par René HORNARD</t>
  </si>
  <si>
    <t>hornard-rene@tiscalinet.be</t>
  </si>
  <si>
    <t>* occasionnellement je fabrique des portails, des balustrades ou autres.</t>
  </si>
  <si>
    <t>René dit:</t>
  </si>
  <si>
    <t>* On utilise plusieurs fers d'un même format</t>
  </si>
  <si>
    <t>* L'ordre de grandeur du nombre de fers à découper est de 50 à 70</t>
  </si>
  <si>
    <t>* Les nombres représentent des longueurs de fer à couper dans des barres de 600 cm.</t>
  </si>
  <si>
    <t>* La fréquence d'utilisation de ce programme est d'environ 5 fois par an.</t>
  </si>
  <si>
    <t>2°) La Méthode employée</t>
  </si>
  <si>
    <t>Le programme se propose de trouver une bonne solution, en minimisant les chutes de chaque barre</t>
  </si>
  <si>
    <t>Pour cela, il commence par trier les données par valeurs décroissantes</t>
  </si>
  <si>
    <t>de façon à retenir celle dont la chute est mimimale</t>
  </si>
  <si>
    <t>Puis il recommence, jusqu'à ce que tous les morceaux soient placés</t>
  </si>
  <si>
    <r>
      <t xml:space="preserve">En réalité, il n'essaie pas </t>
    </r>
    <r>
      <rPr>
        <b/>
        <sz val="10"/>
        <rFont val="Arial"/>
        <family val="2"/>
      </rPr>
      <t>toutes</t>
    </r>
    <r>
      <rPr>
        <sz val="10"/>
        <rFont val="Arial"/>
        <family val="2"/>
      </rPr>
      <t xml:space="preserve"> les combinaisons, car:</t>
    </r>
  </si>
  <si>
    <t>il s'arrête quand la chute est inférieure à la taille du plus petit morceau demandé</t>
  </si>
  <si>
    <t>Demande</t>
  </si>
  <si>
    <t>On y trouve:</t>
  </si>
  <si>
    <t>A)</t>
  </si>
  <si>
    <t>Les différents formats</t>
  </si>
  <si>
    <t>B)</t>
  </si>
  <si>
    <t>Le nombre de fois qu'un format est utile</t>
  </si>
  <si>
    <t>Rien est pris comme valant 1</t>
  </si>
  <si>
    <t>D)</t>
  </si>
  <si>
    <t>ligne 2</t>
  </si>
  <si>
    <t>ligne 3</t>
  </si>
  <si>
    <t>Travail</t>
  </si>
  <si>
    <t>Les différents morceaux demandés, triés par dimension</t>
  </si>
  <si>
    <t>Morceaux non encore placés</t>
  </si>
  <si>
    <t>3°) Les Contrôles</t>
  </si>
  <si>
    <t>E)</t>
  </si>
  <si>
    <t>F)</t>
  </si>
  <si>
    <t>C)</t>
  </si>
  <si>
    <t>Morceaux proposés pour chaque barre</t>
  </si>
  <si>
    <t>La longueur totale utilisée</t>
  </si>
  <si>
    <t>La chute</t>
  </si>
  <si>
    <t>La longueur de la barre</t>
  </si>
  <si>
    <t>= Résultats</t>
  </si>
  <si>
    <t>G)</t>
  </si>
  <si>
    <t>Nombre de solutions examinées</t>
  </si>
  <si>
    <t>H)</t>
  </si>
  <si>
    <t>Nombre de solutions retenues comme ayant une chute plus faible que la précédente</t>
  </si>
  <si>
    <t>Pour information - pas directement utile</t>
  </si>
  <si>
    <t>Un bouton permet de lancer la macro, lorsque la saisie est terminée</t>
  </si>
  <si>
    <t>C'est la feuille de saisie des données</t>
  </si>
  <si>
    <t>C'est la feuille de travail et de présentation des résultats de la macro</t>
  </si>
  <si>
    <t>Doc</t>
  </si>
  <si>
    <t>Cette feuille de documentation</t>
  </si>
  <si>
    <t>Site =</t>
  </si>
  <si>
    <t>http://perso.wanadoo.fr/jean.duprat</t>
  </si>
  <si>
    <t>1°) Le Problème posé</t>
  </si>
  <si>
    <t>4°) Le contenu des Feuilles</t>
  </si>
  <si>
    <t>La zone d'impression comprend les colonnes A à F</t>
  </si>
  <si>
    <t>Ex:</t>
  </si>
  <si>
    <r>
      <t>1</t>
    </r>
    <r>
      <rPr>
        <sz val="10"/>
        <rFont val="Arial"/>
        <family val="2"/>
      </rPr>
      <t>---2---3---</t>
    </r>
    <r>
      <rPr>
        <sz val="10"/>
        <color indexed="10"/>
        <rFont val="Arial"/>
        <family val="2"/>
      </rPr>
      <t>4</t>
    </r>
    <r>
      <rPr>
        <sz val="10"/>
        <rFont val="Arial"/>
        <family val="2"/>
      </rPr>
      <t>---5---</t>
    </r>
    <r>
      <rPr>
        <sz val="10"/>
        <color indexed="10"/>
        <rFont val="Arial"/>
        <family val="2"/>
      </rPr>
      <t>6</t>
    </r>
    <r>
      <rPr>
        <sz val="10"/>
        <rFont val="Arial"/>
        <family val="2"/>
      </rPr>
      <t>---7---8---9</t>
    </r>
  </si>
  <si>
    <t>Existe-t-il une meilleure solution ?</t>
  </si>
  <si>
    <t>On va recommencer d'abord en remplaçant 6 par 7, en espérant que 7+ 8 sera meilleure</t>
  </si>
  <si>
    <t>Puis quand le 9 sera atteint, on essaiera de remplacer 4 par 5.</t>
  </si>
  <si>
    <t>Etc …</t>
  </si>
  <si>
    <t>Dans le schéma qui suit, on a mis les N° des lignes et non la dimension des morceaux</t>
  </si>
  <si>
    <t>si (5) = (4), il est inutile de faire ce travail</t>
  </si>
  <si>
    <t>La solution est composée des morceaux des lignes 1, 4  et 6</t>
  </si>
  <si>
    <t>Dans le langage de la macro, la solution est composée de 3 Nœuds, dont les valeurs sont 1, 4  et 6</t>
  </si>
  <si>
    <t>Puis il place dans une barre, le premier morceau et essaie toutes les combinaisons possibles</t>
  </si>
  <si>
    <t xml:space="preserve">On a trouvé une première combinaison </t>
  </si>
  <si>
    <t>Pour chaque barre, on s'arrête quand tous les nœuds sont au bout, sauf le 1er qui ne bouge pas.</t>
  </si>
  <si>
    <t>Pour éviter de recalculer le cumul des longueurs, on les mémorise à chaque noeud</t>
  </si>
  <si>
    <t>car elle considère qu'elle parcourt les branches d'une arborescence.</t>
  </si>
  <si>
    <t>Les calculs s'arrêtent dès que la chute est inférieure ou égale</t>
  </si>
  <si>
    <t>Le travail est refusé, si</t>
  </si>
  <si>
    <t>On pourrait y mettre la longueur d'une barre déjà entamée</t>
  </si>
  <si>
    <t>puis  prendre la combinaison avec la plus petite chute</t>
  </si>
  <si>
    <t xml:space="preserve">   normalement vide, en fin de traitement</t>
  </si>
  <si>
    <t>= colonne intermédiaire de travail du programme</t>
  </si>
  <si>
    <t>Lorsqu'une combinaison est retenue, ses dimensions sont supprimées de la colonne B</t>
  </si>
  <si>
    <t>et les recopie colonne B</t>
  </si>
  <si>
    <t>Il estime avoir une bonne solution lorsque la chute est inférieure ou égale à la chute acceptable</t>
  </si>
  <si>
    <t>Remarque</t>
  </si>
  <si>
    <t>Demande (x)</t>
  </si>
  <si>
    <t>Autres feuille de demande</t>
  </si>
  <si>
    <t>La macro est réglée de telle façon qu'elle puisse être lancée de n'importe quelle feuille</t>
  </si>
  <si>
    <r>
      <t xml:space="preserve">c'est le contenu de la feuille </t>
    </r>
    <r>
      <rPr>
        <b/>
        <sz val="10"/>
        <rFont val="Arial"/>
        <family val="2"/>
      </rPr>
      <t>Demande</t>
    </r>
    <r>
      <rPr>
        <sz val="10"/>
        <rFont val="Arial"/>
        <family val="2"/>
      </rPr>
      <t xml:space="preserve"> qui est exploité</t>
    </r>
  </si>
  <si>
    <t>Ceci permet de sauvegarder des demandes</t>
  </si>
  <si>
    <r>
      <t>Mais si le nom de la feuille de lancement ne commence pas par "</t>
    </r>
    <r>
      <rPr>
        <sz val="10"/>
        <color indexed="10"/>
        <rFont val="Arial"/>
        <family val="2"/>
      </rPr>
      <t>Demande</t>
    </r>
    <r>
      <rPr>
        <sz val="10"/>
        <rFont val="Arial"/>
        <family val="2"/>
      </rPr>
      <t xml:space="preserve">", (par ex. </t>
    </r>
    <r>
      <rPr>
        <b/>
        <sz val="10"/>
        <rFont val="Arial"/>
        <family val="2"/>
      </rPr>
      <t>Travail</t>
    </r>
    <r>
      <rPr>
        <sz val="10"/>
        <rFont val="Arial"/>
        <family val="2"/>
      </rPr>
      <t>)</t>
    </r>
  </si>
  <si>
    <t>Longueur utilisée</t>
  </si>
  <si>
    <t>Chute</t>
  </si>
  <si>
    <t>Barre</t>
  </si>
  <si>
    <t>Solutions étudiées</t>
  </si>
  <si>
    <t>Il s'agit d'un problème d'optimisation de découpe de morceaux dans des barres de fer</t>
  </si>
  <si>
    <t>Decouli = optimisation de Découpe linéaire</t>
  </si>
  <si>
    <t>V1.01</t>
  </si>
  <si>
    <t>Aucune feuille n'est protégée</t>
  </si>
  <si>
    <t>Vous pouvez donc apporter les aménagements que vous désirez</t>
  </si>
  <si>
    <t>A vos risques et périls !</t>
  </si>
  <si>
    <t>Remarques</t>
  </si>
  <si>
    <t>L'auteur ne répond pas des conséquences d'une erreur dans le logiciel</t>
  </si>
  <si>
    <t>Mais il répond à vos questions, suggestions.</t>
  </si>
  <si>
    <t>Il reste seul juge des aménagements à apporter au logiciel nominal, mais accepte de vous conseiller pour en faire chez vous</t>
  </si>
  <si>
    <t>Vous pouvez apporter les aménagements que vous voulez, mais soyez prudents !</t>
  </si>
  <si>
    <t>Voici quelques possibilités</t>
  </si>
  <si>
    <t>Faites d'abord, une copie-sauvegarde</t>
  </si>
  <si>
    <t>Comparez la version avec celle du site d'origine</t>
  </si>
  <si>
    <t>Notez vos modifs pour pouvoir les recopier en cas de changement de version du nominal</t>
  </si>
  <si>
    <t>5°) Personnalisation</t>
  </si>
  <si>
    <t>Feuille Demande</t>
  </si>
  <si>
    <t>Vous pouvez en ajouter autant que vous voulez, en les recopiant à partir de l'onglet</t>
  </si>
  <si>
    <r>
      <t xml:space="preserve">La seule contrainte est que le nom doit commencer par </t>
    </r>
    <r>
      <rPr>
        <b/>
        <sz val="10"/>
        <color indexed="48"/>
        <rFont val="Arial"/>
        <family val="2"/>
      </rPr>
      <t>Demande</t>
    </r>
    <r>
      <rPr>
        <sz val="10"/>
        <color indexed="48"/>
        <rFont val="Arial"/>
        <family val="2"/>
      </rPr>
      <t xml:space="preserve">. Ex </t>
    </r>
    <r>
      <rPr>
        <b/>
        <sz val="10"/>
        <color indexed="48"/>
        <rFont val="Arial"/>
        <family val="2"/>
      </rPr>
      <t>DemandeJean</t>
    </r>
  </si>
  <si>
    <t>Vous pouvez modifier le nom des sous-titres, en ligne 1</t>
  </si>
  <si>
    <t>voir § 3°)</t>
  </si>
  <si>
    <t>Feuille Travail</t>
  </si>
  <si>
    <t>La modif des colonnes A et B est un travail lourd à faire dans la macro</t>
  </si>
  <si>
    <t>Si vous désirez changer l'emplacement des résultats (colonnes C à J)</t>
  </si>
  <si>
    <t>Modifiez la valeur de KK dans Sub Découpe()</t>
  </si>
  <si>
    <t>Modifiez la valeur de KC, KD, KE et KK dans Sub Report(…)</t>
  </si>
  <si>
    <t>Si vous désirez changer l'emplacement des données (colonnes A à E)</t>
  </si>
  <si>
    <t>Modifiez la valeur de K1, K2, K3 dans Sub Découpe()</t>
  </si>
  <si>
    <t>Feuille Doc</t>
  </si>
  <si>
    <t>Ajouter plutôt une feuille complémentaire pour vos notes</t>
  </si>
  <si>
    <t>Il y a plus de 100 Morceaux</t>
  </si>
  <si>
    <t>Mais ça va faire gros !</t>
  </si>
  <si>
    <t>La limite de 100 morceaux:</t>
  </si>
  <si>
    <t>Il faut modifier la taille des Dim TVAL et TQ</t>
  </si>
  <si>
    <t>Il y a 2 cas</t>
  </si>
  <si>
    <t>En général, c'est une limite psychologique</t>
  </si>
  <si>
    <t>modifier l'instruction</t>
  </si>
  <si>
    <t>Si vous attendez 100 morceaux dans une barre</t>
  </si>
  <si>
    <t>modifier les Dim du § 1-6)</t>
  </si>
  <si>
    <t xml:space="preserve">  Je doute que le programme convienne en performances</t>
  </si>
  <si>
    <t>If LigneFin &gt; 100 … dans le § NIV12:</t>
  </si>
  <si>
    <t>Il est déconseillé d'y apporter des modifs.</t>
  </si>
  <si>
    <t>En mm</t>
  </si>
  <si>
    <t>LG TOTALE</t>
  </si>
  <si>
    <t>Découpes</t>
  </si>
  <si>
    <r>
      <t xml:space="preserve">Qté TOTALE MAXI AUTORISÉE = </t>
    </r>
    <r>
      <rPr>
        <b/>
        <sz val="12"/>
        <color indexed="10"/>
        <rFont val="Arial"/>
        <family val="2"/>
      </rPr>
      <t>999 longueurs</t>
    </r>
  </si>
  <si>
    <t>nombre de barres</t>
  </si>
  <si>
    <t>Nombre</t>
  </si>
  <si>
    <t>Découpes identiques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</si>
</sst>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sz val="10"/>
      <color indexed="14"/>
      <name val="Arial"/>
      <family val="2"/>
    </font>
    <font>
      <i/>
      <sz val="10"/>
      <color indexed="48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10"/>
      <color indexed="10"/>
      <name val="Arial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b/>
      <sz val="26"/>
      <color rgb="FF00008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0" fontId="3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quotePrefix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12" fillId="2" borderId="0" xfId="0" applyFont="1" applyFill="1" applyAlignment="1">
      <alignment horizontal="right" vertical="center"/>
    </xf>
    <xf numFmtId="0" fontId="13" fillId="2" borderId="0" xfId="0" applyFont="1" applyFill="1" applyAlignment="1">
      <alignment horizontal="right" wrapText="1"/>
    </xf>
    <xf numFmtId="0" fontId="0" fillId="0" borderId="0" xfId="0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0" fillId="3" borderId="0" xfId="0" applyFill="1" applyAlignment="1">
      <alignment horizontal="right"/>
    </xf>
    <xf numFmtId="0" fontId="14" fillId="3" borderId="0" xfId="0" applyFont="1" applyFill="1" applyAlignment="1">
      <alignment horizontal="center"/>
    </xf>
    <xf numFmtId="0" fontId="13" fillId="2" borderId="0" xfId="0" applyFont="1" applyFill="1" applyAlignment="1">
      <alignment horizontal="center" wrapText="1"/>
    </xf>
    <xf numFmtId="0" fontId="14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12" fillId="2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2">
    <dxf>
      <border>
        <bottom style="thin">
          <color auto="1"/>
        </bottom>
      </border>
    </dxf>
    <dxf>
      <border>
        <bottom style="thin">
          <color auto="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4</xdr:row>
      <xdr:rowOff>142875</xdr:rowOff>
    </xdr:from>
    <xdr:to>
      <xdr:col>2</xdr:col>
      <xdr:colOff>1038225</xdr:colOff>
      <xdr:row>9</xdr:row>
      <xdr:rowOff>66675</xdr:rowOff>
    </xdr:to>
    <xdr:sp macro="" textlink="">
      <xdr:nvSpPr>
        <xdr:cNvPr id="1047" name="Line 11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ShapeType="1"/>
        </xdr:cNvSpPr>
      </xdr:nvSpPr>
      <xdr:spPr bwMode="auto">
        <a:xfrm flipH="1" flipV="1">
          <a:off x="1666875" y="876300"/>
          <a:ext cx="895350" cy="733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12</xdr:row>
          <xdr:rowOff>104775</xdr:rowOff>
        </xdr:from>
        <xdr:to>
          <xdr:col>6</xdr:col>
          <xdr:colOff>266700</xdr:colOff>
          <xdr:row>18</xdr:row>
          <xdr:rowOff>133350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en-GB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12</xdr:row>
          <xdr:rowOff>114300</xdr:rowOff>
        </xdr:from>
        <xdr:to>
          <xdr:col>9</xdr:col>
          <xdr:colOff>752475</xdr:colOff>
          <xdr:row>18</xdr:row>
          <xdr:rowOff>142875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en-GB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hornard-rene@tiscalinet.be" TargetMode="External"/><Relationship Id="rId2" Type="http://schemas.openxmlformats.org/officeDocument/2006/relationships/hyperlink" Target="http://perso.wanadoo.fr/jean.duprat" TargetMode="External"/><Relationship Id="rId1" Type="http://schemas.openxmlformats.org/officeDocument/2006/relationships/hyperlink" Target="mailto:Jean.Duprat@wanadoo.fr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0"/>
  <sheetViews>
    <sheetView tabSelected="1" workbookViewId="0">
      <selection activeCell="B7" sqref="B7"/>
    </sheetView>
  </sheetViews>
  <sheetFormatPr defaultColWidth="11.42578125" defaultRowHeight="12.75" x14ac:dyDescent="0.2"/>
  <cols>
    <col min="1" max="2" width="11.42578125" style="1" customWidth="1"/>
    <col min="3" max="3" width="24.42578125" customWidth="1"/>
  </cols>
  <sheetData>
    <row r="1" spans="1:9" ht="20.100000000000001" customHeight="1" x14ac:dyDescent="0.2">
      <c r="A1" s="20" t="s">
        <v>0</v>
      </c>
      <c r="B1" s="20" t="s">
        <v>13</v>
      </c>
      <c r="D1" s="19" t="s">
        <v>143</v>
      </c>
      <c r="H1" s="25">
        <f>SUMPRODUCT(A2:A100*B2:B100)</f>
        <v>62200</v>
      </c>
      <c r="I1" s="26" t="s">
        <v>144</v>
      </c>
    </row>
    <row r="2" spans="1:9" x14ac:dyDescent="0.2">
      <c r="A2" s="1">
        <v>1250</v>
      </c>
      <c r="B2" s="1">
        <v>10</v>
      </c>
      <c r="C2" s="21" t="s">
        <v>1</v>
      </c>
      <c r="D2" s="22">
        <v>3000</v>
      </c>
    </row>
    <row r="3" spans="1:9" x14ac:dyDescent="0.2">
      <c r="A3" s="1">
        <v>500</v>
      </c>
      <c r="B3" s="1">
        <v>20</v>
      </c>
      <c r="C3" s="21" t="s">
        <v>7</v>
      </c>
      <c r="D3" s="22">
        <v>0</v>
      </c>
      <c r="F3" s="2"/>
    </row>
    <row r="4" spans="1:9" x14ac:dyDescent="0.2">
      <c r="A4" s="1">
        <v>650</v>
      </c>
      <c r="B4" s="1">
        <v>50</v>
      </c>
    </row>
    <row r="5" spans="1:9" x14ac:dyDescent="0.2">
      <c r="A5" s="1">
        <v>300</v>
      </c>
      <c r="B5" s="1">
        <v>10</v>
      </c>
    </row>
    <row r="6" spans="1:9" x14ac:dyDescent="0.2">
      <c r="A6" s="1">
        <v>168</v>
      </c>
      <c r="B6" s="1">
        <v>25</v>
      </c>
    </row>
    <row r="10" spans="1:9" ht="18" x14ac:dyDescent="0.25">
      <c r="C10" s="27" t="str">
        <f>SUM($B:$B) &amp; " longueurs"</f>
        <v>115 longueurs</v>
      </c>
      <c r="D10" s="28" t="s">
        <v>146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Découpe">
                <anchor moveWithCells="1">
                  <from>
                    <xdr:col>3</xdr:col>
                    <xdr:colOff>419100</xdr:colOff>
                    <xdr:row>12</xdr:row>
                    <xdr:rowOff>104775</xdr:rowOff>
                  </from>
                  <to>
                    <xdr:col>6</xdr:col>
                    <xdr:colOff>266700</xdr:colOff>
                    <xdr:row>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Efface">
                <anchor moveWithCells="1">
                  <from>
                    <xdr:col>7</xdr:col>
                    <xdr:colOff>142875</xdr:colOff>
                    <xdr:row>12</xdr:row>
                    <xdr:rowOff>114300</xdr:rowOff>
                  </from>
                  <to>
                    <xdr:col>9</xdr:col>
                    <xdr:colOff>752475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9"/>
  <sheetViews>
    <sheetView showGridLines="0" workbookViewId="0">
      <selection activeCell="B47" sqref="B47:F47"/>
    </sheetView>
  </sheetViews>
  <sheetFormatPr defaultColWidth="11.42578125" defaultRowHeight="12.75" x14ac:dyDescent="0.2"/>
  <cols>
    <col min="1" max="2" width="11.42578125" style="1" customWidth="1"/>
    <col min="3" max="6" width="10.140625" style="1" customWidth="1"/>
    <col min="7" max="8" width="10.140625" style="1" hidden="1" customWidth="1"/>
    <col min="9" max="9" width="11.28515625" style="1" hidden="1" customWidth="1"/>
    <col min="10" max="10" width="8.42578125" style="1" customWidth="1"/>
    <col min="11" max="11" width="20.7109375" customWidth="1"/>
    <col min="260" max="260" width="10.140625" customWidth="1"/>
    <col min="261" max="261" width="11.28515625" customWidth="1"/>
    <col min="262" max="265" width="8.42578125" customWidth="1"/>
    <col min="266" max="266" width="5.28515625" customWidth="1"/>
    <col min="267" max="267" width="20.7109375" customWidth="1"/>
    <col min="516" max="516" width="10.140625" customWidth="1"/>
    <col min="517" max="517" width="11.28515625" customWidth="1"/>
    <col min="518" max="521" width="8.42578125" customWidth="1"/>
    <col min="522" max="522" width="5.28515625" customWidth="1"/>
    <col min="523" max="523" width="20.7109375" customWidth="1"/>
    <col min="772" max="772" width="10.140625" customWidth="1"/>
    <col min="773" max="773" width="11.28515625" customWidth="1"/>
    <col min="774" max="777" width="8.42578125" customWidth="1"/>
    <col min="778" max="778" width="5.28515625" customWidth="1"/>
    <col min="779" max="779" width="20.7109375" customWidth="1"/>
    <col min="1028" max="1028" width="10.140625" customWidth="1"/>
    <col min="1029" max="1029" width="11.28515625" customWidth="1"/>
    <col min="1030" max="1033" width="8.42578125" customWidth="1"/>
    <col min="1034" max="1034" width="5.28515625" customWidth="1"/>
    <col min="1035" max="1035" width="20.7109375" customWidth="1"/>
    <col min="1284" max="1284" width="10.140625" customWidth="1"/>
    <col min="1285" max="1285" width="11.28515625" customWidth="1"/>
    <col min="1286" max="1289" width="8.42578125" customWidth="1"/>
    <col min="1290" max="1290" width="5.28515625" customWidth="1"/>
    <col min="1291" max="1291" width="20.7109375" customWidth="1"/>
    <col min="1540" max="1540" width="10.140625" customWidth="1"/>
    <col min="1541" max="1541" width="11.28515625" customWidth="1"/>
    <col min="1542" max="1545" width="8.42578125" customWidth="1"/>
    <col min="1546" max="1546" width="5.28515625" customWidth="1"/>
    <col min="1547" max="1547" width="20.7109375" customWidth="1"/>
    <col min="1796" max="1796" width="10.140625" customWidth="1"/>
    <col min="1797" max="1797" width="11.28515625" customWidth="1"/>
    <col min="1798" max="1801" width="8.42578125" customWidth="1"/>
    <col min="1802" max="1802" width="5.28515625" customWidth="1"/>
    <col min="1803" max="1803" width="20.7109375" customWidth="1"/>
    <col min="2052" max="2052" width="10.140625" customWidth="1"/>
    <col min="2053" max="2053" width="11.28515625" customWidth="1"/>
    <col min="2054" max="2057" width="8.42578125" customWidth="1"/>
    <col min="2058" max="2058" width="5.28515625" customWidth="1"/>
    <col min="2059" max="2059" width="20.7109375" customWidth="1"/>
    <col min="2308" max="2308" width="10.140625" customWidth="1"/>
    <col min="2309" max="2309" width="11.28515625" customWidth="1"/>
    <col min="2310" max="2313" width="8.42578125" customWidth="1"/>
    <col min="2314" max="2314" width="5.28515625" customWidth="1"/>
    <col min="2315" max="2315" width="20.7109375" customWidth="1"/>
    <col min="2564" max="2564" width="10.140625" customWidth="1"/>
    <col min="2565" max="2565" width="11.28515625" customWidth="1"/>
    <col min="2566" max="2569" width="8.42578125" customWidth="1"/>
    <col min="2570" max="2570" width="5.28515625" customWidth="1"/>
    <col min="2571" max="2571" width="20.7109375" customWidth="1"/>
    <col min="2820" max="2820" width="10.140625" customWidth="1"/>
    <col min="2821" max="2821" width="11.28515625" customWidth="1"/>
    <col min="2822" max="2825" width="8.42578125" customWidth="1"/>
    <col min="2826" max="2826" width="5.28515625" customWidth="1"/>
    <col min="2827" max="2827" width="20.7109375" customWidth="1"/>
    <col min="3076" max="3076" width="10.140625" customWidth="1"/>
    <col min="3077" max="3077" width="11.28515625" customWidth="1"/>
    <col min="3078" max="3081" width="8.42578125" customWidth="1"/>
    <col min="3082" max="3082" width="5.28515625" customWidth="1"/>
    <col min="3083" max="3083" width="20.7109375" customWidth="1"/>
    <col min="3332" max="3332" width="10.140625" customWidth="1"/>
    <col min="3333" max="3333" width="11.28515625" customWidth="1"/>
    <col min="3334" max="3337" width="8.42578125" customWidth="1"/>
    <col min="3338" max="3338" width="5.28515625" customWidth="1"/>
    <col min="3339" max="3339" width="20.7109375" customWidth="1"/>
    <col min="3588" max="3588" width="10.140625" customWidth="1"/>
    <col min="3589" max="3589" width="11.28515625" customWidth="1"/>
    <col min="3590" max="3593" width="8.42578125" customWidth="1"/>
    <col min="3594" max="3594" width="5.28515625" customWidth="1"/>
    <col min="3595" max="3595" width="20.7109375" customWidth="1"/>
    <col min="3844" max="3844" width="10.140625" customWidth="1"/>
    <col min="3845" max="3845" width="11.28515625" customWidth="1"/>
    <col min="3846" max="3849" width="8.42578125" customWidth="1"/>
    <col min="3850" max="3850" width="5.28515625" customWidth="1"/>
    <col min="3851" max="3851" width="20.7109375" customWidth="1"/>
    <col min="4100" max="4100" width="10.140625" customWidth="1"/>
    <col min="4101" max="4101" width="11.28515625" customWidth="1"/>
    <col min="4102" max="4105" width="8.42578125" customWidth="1"/>
    <col min="4106" max="4106" width="5.28515625" customWidth="1"/>
    <col min="4107" max="4107" width="20.7109375" customWidth="1"/>
    <col min="4356" max="4356" width="10.140625" customWidth="1"/>
    <col min="4357" max="4357" width="11.28515625" customWidth="1"/>
    <col min="4358" max="4361" width="8.42578125" customWidth="1"/>
    <col min="4362" max="4362" width="5.28515625" customWidth="1"/>
    <col min="4363" max="4363" width="20.7109375" customWidth="1"/>
    <col min="4612" max="4612" width="10.140625" customWidth="1"/>
    <col min="4613" max="4613" width="11.28515625" customWidth="1"/>
    <col min="4614" max="4617" width="8.42578125" customWidth="1"/>
    <col min="4618" max="4618" width="5.28515625" customWidth="1"/>
    <col min="4619" max="4619" width="20.7109375" customWidth="1"/>
    <col min="4868" max="4868" width="10.140625" customWidth="1"/>
    <col min="4869" max="4869" width="11.28515625" customWidth="1"/>
    <col min="4870" max="4873" width="8.42578125" customWidth="1"/>
    <col min="4874" max="4874" width="5.28515625" customWidth="1"/>
    <col min="4875" max="4875" width="20.7109375" customWidth="1"/>
    <col min="5124" max="5124" width="10.140625" customWidth="1"/>
    <col min="5125" max="5125" width="11.28515625" customWidth="1"/>
    <col min="5126" max="5129" width="8.42578125" customWidth="1"/>
    <col min="5130" max="5130" width="5.28515625" customWidth="1"/>
    <col min="5131" max="5131" width="20.7109375" customWidth="1"/>
    <col min="5380" max="5380" width="10.140625" customWidth="1"/>
    <col min="5381" max="5381" width="11.28515625" customWidth="1"/>
    <col min="5382" max="5385" width="8.42578125" customWidth="1"/>
    <col min="5386" max="5386" width="5.28515625" customWidth="1"/>
    <col min="5387" max="5387" width="20.7109375" customWidth="1"/>
    <col min="5636" max="5636" width="10.140625" customWidth="1"/>
    <col min="5637" max="5637" width="11.28515625" customWidth="1"/>
    <col min="5638" max="5641" width="8.42578125" customWidth="1"/>
    <col min="5642" max="5642" width="5.28515625" customWidth="1"/>
    <col min="5643" max="5643" width="20.7109375" customWidth="1"/>
    <col min="5892" max="5892" width="10.140625" customWidth="1"/>
    <col min="5893" max="5893" width="11.28515625" customWidth="1"/>
    <col min="5894" max="5897" width="8.42578125" customWidth="1"/>
    <col min="5898" max="5898" width="5.28515625" customWidth="1"/>
    <col min="5899" max="5899" width="20.7109375" customWidth="1"/>
    <col min="6148" max="6148" width="10.140625" customWidth="1"/>
    <col min="6149" max="6149" width="11.28515625" customWidth="1"/>
    <col min="6150" max="6153" width="8.42578125" customWidth="1"/>
    <col min="6154" max="6154" width="5.28515625" customWidth="1"/>
    <col min="6155" max="6155" width="20.7109375" customWidth="1"/>
    <col min="6404" max="6404" width="10.140625" customWidth="1"/>
    <col min="6405" max="6405" width="11.28515625" customWidth="1"/>
    <col min="6406" max="6409" width="8.42578125" customWidth="1"/>
    <col min="6410" max="6410" width="5.28515625" customWidth="1"/>
    <col min="6411" max="6411" width="20.7109375" customWidth="1"/>
    <col min="6660" max="6660" width="10.140625" customWidth="1"/>
    <col min="6661" max="6661" width="11.28515625" customWidth="1"/>
    <col min="6662" max="6665" width="8.42578125" customWidth="1"/>
    <col min="6666" max="6666" width="5.28515625" customWidth="1"/>
    <col min="6667" max="6667" width="20.7109375" customWidth="1"/>
    <col min="6916" max="6916" width="10.140625" customWidth="1"/>
    <col min="6917" max="6917" width="11.28515625" customWidth="1"/>
    <col min="6918" max="6921" width="8.42578125" customWidth="1"/>
    <col min="6922" max="6922" width="5.28515625" customWidth="1"/>
    <col min="6923" max="6923" width="20.7109375" customWidth="1"/>
    <col min="7172" max="7172" width="10.140625" customWidth="1"/>
    <col min="7173" max="7173" width="11.28515625" customWidth="1"/>
    <col min="7174" max="7177" width="8.42578125" customWidth="1"/>
    <col min="7178" max="7178" width="5.28515625" customWidth="1"/>
    <col min="7179" max="7179" width="20.7109375" customWidth="1"/>
    <col min="7428" max="7428" width="10.140625" customWidth="1"/>
    <col min="7429" max="7429" width="11.28515625" customWidth="1"/>
    <col min="7430" max="7433" width="8.42578125" customWidth="1"/>
    <col min="7434" max="7434" width="5.28515625" customWidth="1"/>
    <col min="7435" max="7435" width="20.7109375" customWidth="1"/>
    <col min="7684" max="7684" width="10.140625" customWidth="1"/>
    <col min="7685" max="7685" width="11.28515625" customWidth="1"/>
    <col min="7686" max="7689" width="8.42578125" customWidth="1"/>
    <col min="7690" max="7690" width="5.28515625" customWidth="1"/>
    <col min="7691" max="7691" width="20.7109375" customWidth="1"/>
    <col min="7940" max="7940" width="10.140625" customWidth="1"/>
    <col min="7941" max="7941" width="11.28515625" customWidth="1"/>
    <col min="7942" max="7945" width="8.42578125" customWidth="1"/>
    <col min="7946" max="7946" width="5.28515625" customWidth="1"/>
    <col min="7947" max="7947" width="20.7109375" customWidth="1"/>
    <col min="8196" max="8196" width="10.140625" customWidth="1"/>
    <col min="8197" max="8197" width="11.28515625" customWidth="1"/>
    <col min="8198" max="8201" width="8.42578125" customWidth="1"/>
    <col min="8202" max="8202" width="5.28515625" customWidth="1"/>
    <col min="8203" max="8203" width="20.7109375" customWidth="1"/>
    <col min="8452" max="8452" width="10.140625" customWidth="1"/>
    <col min="8453" max="8453" width="11.28515625" customWidth="1"/>
    <col min="8454" max="8457" width="8.42578125" customWidth="1"/>
    <col min="8458" max="8458" width="5.28515625" customWidth="1"/>
    <col min="8459" max="8459" width="20.7109375" customWidth="1"/>
    <col min="8708" max="8708" width="10.140625" customWidth="1"/>
    <col min="8709" max="8709" width="11.28515625" customWidth="1"/>
    <col min="8710" max="8713" width="8.42578125" customWidth="1"/>
    <col min="8714" max="8714" width="5.28515625" customWidth="1"/>
    <col min="8715" max="8715" width="20.7109375" customWidth="1"/>
    <col min="8964" max="8964" width="10.140625" customWidth="1"/>
    <col min="8965" max="8965" width="11.28515625" customWidth="1"/>
    <col min="8966" max="8969" width="8.42578125" customWidth="1"/>
    <col min="8970" max="8970" width="5.28515625" customWidth="1"/>
    <col min="8971" max="8971" width="20.7109375" customWidth="1"/>
    <col min="9220" max="9220" width="10.140625" customWidth="1"/>
    <col min="9221" max="9221" width="11.28515625" customWidth="1"/>
    <col min="9222" max="9225" width="8.42578125" customWidth="1"/>
    <col min="9226" max="9226" width="5.28515625" customWidth="1"/>
    <col min="9227" max="9227" width="20.7109375" customWidth="1"/>
    <col min="9476" max="9476" width="10.140625" customWidth="1"/>
    <col min="9477" max="9477" width="11.28515625" customWidth="1"/>
    <col min="9478" max="9481" width="8.42578125" customWidth="1"/>
    <col min="9482" max="9482" width="5.28515625" customWidth="1"/>
    <col min="9483" max="9483" width="20.7109375" customWidth="1"/>
    <col min="9732" max="9732" width="10.140625" customWidth="1"/>
    <col min="9733" max="9733" width="11.28515625" customWidth="1"/>
    <col min="9734" max="9737" width="8.42578125" customWidth="1"/>
    <col min="9738" max="9738" width="5.28515625" customWidth="1"/>
    <col min="9739" max="9739" width="20.7109375" customWidth="1"/>
    <col min="9988" max="9988" width="10.140625" customWidth="1"/>
    <col min="9989" max="9989" width="11.28515625" customWidth="1"/>
    <col min="9990" max="9993" width="8.42578125" customWidth="1"/>
    <col min="9994" max="9994" width="5.28515625" customWidth="1"/>
    <col min="9995" max="9995" width="20.7109375" customWidth="1"/>
    <col min="10244" max="10244" width="10.140625" customWidth="1"/>
    <col min="10245" max="10245" width="11.28515625" customWidth="1"/>
    <col min="10246" max="10249" width="8.42578125" customWidth="1"/>
    <col min="10250" max="10250" width="5.28515625" customWidth="1"/>
    <col min="10251" max="10251" width="20.7109375" customWidth="1"/>
    <col min="10500" max="10500" width="10.140625" customWidth="1"/>
    <col min="10501" max="10501" width="11.28515625" customWidth="1"/>
    <col min="10502" max="10505" width="8.42578125" customWidth="1"/>
    <col min="10506" max="10506" width="5.28515625" customWidth="1"/>
    <col min="10507" max="10507" width="20.7109375" customWidth="1"/>
    <col min="10756" max="10756" width="10.140625" customWidth="1"/>
    <col min="10757" max="10757" width="11.28515625" customWidth="1"/>
    <col min="10758" max="10761" width="8.42578125" customWidth="1"/>
    <col min="10762" max="10762" width="5.28515625" customWidth="1"/>
    <col min="10763" max="10763" width="20.7109375" customWidth="1"/>
    <col min="11012" max="11012" width="10.140625" customWidth="1"/>
    <col min="11013" max="11013" width="11.28515625" customWidth="1"/>
    <col min="11014" max="11017" width="8.42578125" customWidth="1"/>
    <col min="11018" max="11018" width="5.28515625" customWidth="1"/>
    <col min="11019" max="11019" width="20.7109375" customWidth="1"/>
    <col min="11268" max="11268" width="10.140625" customWidth="1"/>
    <col min="11269" max="11269" width="11.28515625" customWidth="1"/>
    <col min="11270" max="11273" width="8.42578125" customWidth="1"/>
    <col min="11274" max="11274" width="5.28515625" customWidth="1"/>
    <col min="11275" max="11275" width="20.7109375" customWidth="1"/>
    <col min="11524" max="11524" width="10.140625" customWidth="1"/>
    <col min="11525" max="11525" width="11.28515625" customWidth="1"/>
    <col min="11526" max="11529" width="8.42578125" customWidth="1"/>
    <col min="11530" max="11530" width="5.28515625" customWidth="1"/>
    <col min="11531" max="11531" width="20.7109375" customWidth="1"/>
    <col min="11780" max="11780" width="10.140625" customWidth="1"/>
    <col min="11781" max="11781" width="11.28515625" customWidth="1"/>
    <col min="11782" max="11785" width="8.42578125" customWidth="1"/>
    <col min="11786" max="11786" width="5.28515625" customWidth="1"/>
    <col min="11787" max="11787" width="20.7109375" customWidth="1"/>
    <col min="12036" max="12036" width="10.140625" customWidth="1"/>
    <col min="12037" max="12037" width="11.28515625" customWidth="1"/>
    <col min="12038" max="12041" width="8.42578125" customWidth="1"/>
    <col min="12042" max="12042" width="5.28515625" customWidth="1"/>
    <col min="12043" max="12043" width="20.7109375" customWidth="1"/>
    <col min="12292" max="12292" width="10.140625" customWidth="1"/>
    <col min="12293" max="12293" width="11.28515625" customWidth="1"/>
    <col min="12294" max="12297" width="8.42578125" customWidth="1"/>
    <col min="12298" max="12298" width="5.28515625" customWidth="1"/>
    <col min="12299" max="12299" width="20.7109375" customWidth="1"/>
    <col min="12548" max="12548" width="10.140625" customWidth="1"/>
    <col min="12549" max="12549" width="11.28515625" customWidth="1"/>
    <col min="12550" max="12553" width="8.42578125" customWidth="1"/>
    <col min="12554" max="12554" width="5.28515625" customWidth="1"/>
    <col min="12555" max="12555" width="20.7109375" customWidth="1"/>
    <col min="12804" max="12804" width="10.140625" customWidth="1"/>
    <col min="12805" max="12805" width="11.28515625" customWidth="1"/>
    <col min="12806" max="12809" width="8.42578125" customWidth="1"/>
    <col min="12810" max="12810" width="5.28515625" customWidth="1"/>
    <col min="12811" max="12811" width="20.7109375" customWidth="1"/>
    <col min="13060" max="13060" width="10.140625" customWidth="1"/>
    <col min="13061" max="13061" width="11.28515625" customWidth="1"/>
    <col min="13062" max="13065" width="8.42578125" customWidth="1"/>
    <col min="13066" max="13066" width="5.28515625" customWidth="1"/>
    <col min="13067" max="13067" width="20.7109375" customWidth="1"/>
    <col min="13316" max="13316" width="10.140625" customWidth="1"/>
    <col min="13317" max="13317" width="11.28515625" customWidth="1"/>
    <col min="13318" max="13321" width="8.42578125" customWidth="1"/>
    <col min="13322" max="13322" width="5.28515625" customWidth="1"/>
    <col min="13323" max="13323" width="20.7109375" customWidth="1"/>
    <col min="13572" max="13572" width="10.140625" customWidth="1"/>
    <col min="13573" max="13573" width="11.28515625" customWidth="1"/>
    <col min="13574" max="13577" width="8.42578125" customWidth="1"/>
    <col min="13578" max="13578" width="5.28515625" customWidth="1"/>
    <col min="13579" max="13579" width="20.7109375" customWidth="1"/>
    <col min="13828" max="13828" width="10.140625" customWidth="1"/>
    <col min="13829" max="13829" width="11.28515625" customWidth="1"/>
    <col min="13830" max="13833" width="8.42578125" customWidth="1"/>
    <col min="13834" max="13834" width="5.28515625" customWidth="1"/>
    <col min="13835" max="13835" width="20.7109375" customWidth="1"/>
    <col min="14084" max="14084" width="10.140625" customWidth="1"/>
    <col min="14085" max="14085" width="11.28515625" customWidth="1"/>
    <col min="14086" max="14089" width="8.42578125" customWidth="1"/>
    <col min="14090" max="14090" width="5.28515625" customWidth="1"/>
    <col min="14091" max="14091" width="20.7109375" customWidth="1"/>
    <col min="14340" max="14340" width="10.140625" customWidth="1"/>
    <col min="14341" max="14341" width="11.28515625" customWidth="1"/>
    <col min="14342" max="14345" width="8.42578125" customWidth="1"/>
    <col min="14346" max="14346" width="5.28515625" customWidth="1"/>
    <col min="14347" max="14347" width="20.7109375" customWidth="1"/>
    <col min="14596" max="14596" width="10.140625" customWidth="1"/>
    <col min="14597" max="14597" width="11.28515625" customWidth="1"/>
    <col min="14598" max="14601" width="8.42578125" customWidth="1"/>
    <col min="14602" max="14602" width="5.28515625" customWidth="1"/>
    <col min="14603" max="14603" width="20.7109375" customWidth="1"/>
    <col min="14852" max="14852" width="10.140625" customWidth="1"/>
    <col min="14853" max="14853" width="11.28515625" customWidth="1"/>
    <col min="14854" max="14857" width="8.42578125" customWidth="1"/>
    <col min="14858" max="14858" width="5.28515625" customWidth="1"/>
    <col min="14859" max="14859" width="20.7109375" customWidth="1"/>
    <col min="15108" max="15108" width="10.140625" customWidth="1"/>
    <col min="15109" max="15109" width="11.28515625" customWidth="1"/>
    <col min="15110" max="15113" width="8.42578125" customWidth="1"/>
    <col min="15114" max="15114" width="5.28515625" customWidth="1"/>
    <col min="15115" max="15115" width="20.7109375" customWidth="1"/>
    <col min="15364" max="15364" width="10.140625" customWidth="1"/>
    <col min="15365" max="15365" width="11.28515625" customWidth="1"/>
    <col min="15366" max="15369" width="8.42578125" customWidth="1"/>
    <col min="15370" max="15370" width="5.28515625" customWidth="1"/>
    <col min="15371" max="15371" width="20.7109375" customWidth="1"/>
    <col min="15620" max="15620" width="10.140625" customWidth="1"/>
    <col min="15621" max="15621" width="11.28515625" customWidth="1"/>
    <col min="15622" max="15625" width="8.42578125" customWidth="1"/>
    <col min="15626" max="15626" width="5.28515625" customWidth="1"/>
    <col min="15627" max="15627" width="20.7109375" customWidth="1"/>
    <col min="15876" max="15876" width="10.140625" customWidth="1"/>
    <col min="15877" max="15877" width="11.28515625" customWidth="1"/>
    <col min="15878" max="15881" width="8.42578125" customWidth="1"/>
    <col min="15882" max="15882" width="5.28515625" customWidth="1"/>
    <col min="15883" max="15883" width="20.7109375" customWidth="1"/>
    <col min="16132" max="16132" width="10.140625" customWidth="1"/>
    <col min="16133" max="16133" width="11.28515625" customWidth="1"/>
    <col min="16134" max="16137" width="8.42578125" customWidth="1"/>
    <col min="16138" max="16138" width="5.28515625" customWidth="1"/>
    <col min="16139" max="16139" width="20.7109375" customWidth="1"/>
  </cols>
  <sheetData>
    <row r="1" spans="1:13" ht="34.5" customHeight="1" x14ac:dyDescent="0.2">
      <c r="A1" s="20"/>
      <c r="B1" s="29" t="s">
        <v>149</v>
      </c>
      <c r="C1" s="20" t="s">
        <v>145</v>
      </c>
      <c r="D1" s="20" t="s">
        <v>148</v>
      </c>
      <c r="E1" s="23" t="s">
        <v>97</v>
      </c>
      <c r="F1" s="20" t="s">
        <v>98</v>
      </c>
      <c r="G1" s="17" t="s">
        <v>99</v>
      </c>
      <c r="H1" s="18" t="s">
        <v>100</v>
      </c>
      <c r="I1" s="18" t="s">
        <v>12</v>
      </c>
      <c r="J1" s="18"/>
      <c r="M1" s="24">
        <f>Demande!D2</f>
        <v>3000</v>
      </c>
    </row>
    <row r="2" spans="1:13" x14ac:dyDescent="0.2">
      <c r="C2" s="1">
        <v>1250</v>
      </c>
      <c r="D2" s="1">
        <v>2</v>
      </c>
    </row>
    <row r="3" spans="1:13" x14ac:dyDescent="0.2">
      <c r="B3" s="1">
        <v>5</v>
      </c>
      <c r="C3" s="1">
        <v>500</v>
      </c>
      <c r="D3" s="1">
        <v>1</v>
      </c>
      <c r="E3" s="1">
        <v>3000</v>
      </c>
      <c r="F3" s="1">
        <v>0</v>
      </c>
      <c r="K3" s="7"/>
      <c r="M3" s="28" t="s">
        <v>147</v>
      </c>
    </row>
    <row r="4" spans="1:13" x14ac:dyDescent="0.2">
      <c r="C4" s="1">
        <v>650</v>
      </c>
      <c r="D4" s="1">
        <v>2</v>
      </c>
      <c r="J4" s="1" t="s">
        <v>6</v>
      </c>
      <c r="M4" s="24">
        <f>SUM(B2:B10)</f>
        <v>21</v>
      </c>
    </row>
    <row r="5" spans="1:13" x14ac:dyDescent="0.2">
      <c r="C5" s="1">
        <v>500</v>
      </c>
      <c r="D5" s="1">
        <v>3</v>
      </c>
    </row>
    <row r="6" spans="1:13" x14ac:dyDescent="0.2">
      <c r="B6" s="1">
        <v>5</v>
      </c>
      <c r="C6" s="1">
        <v>168</v>
      </c>
      <c r="D6" s="1">
        <v>1</v>
      </c>
      <c r="E6" s="1">
        <v>2968</v>
      </c>
      <c r="F6" s="1">
        <v>32</v>
      </c>
    </row>
    <row r="7" spans="1:13" x14ac:dyDescent="0.2">
      <c r="C7" s="1">
        <v>650</v>
      </c>
      <c r="D7" s="1">
        <v>4</v>
      </c>
    </row>
    <row r="8" spans="1:13" x14ac:dyDescent="0.2">
      <c r="B8" s="1">
        <v>10</v>
      </c>
      <c r="C8" s="1">
        <v>168</v>
      </c>
      <c r="D8" s="1">
        <v>2</v>
      </c>
      <c r="E8" s="1">
        <v>2936</v>
      </c>
      <c r="F8" s="1">
        <v>64</v>
      </c>
    </row>
    <row r="9" spans="1:13" x14ac:dyDescent="0.2">
      <c r="B9" s="1">
        <v>1</v>
      </c>
      <c r="C9" s="1">
        <v>300</v>
      </c>
      <c r="D9" s="1">
        <v>10</v>
      </c>
      <c r="E9" s="1">
        <v>3000</v>
      </c>
      <c r="F9" s="1">
        <v>0</v>
      </c>
    </row>
  </sheetData>
  <sortState xmlns:xlrd2="http://schemas.microsoft.com/office/spreadsheetml/2017/richdata2" ref="A2:A47">
    <sortCondition descending="1" ref="A1"/>
  </sortState>
  <phoneticPr fontId="0" type="noConversion"/>
  <conditionalFormatting sqref="A2:I4000">
    <cfRule type="expression" dxfId="0" priority="1">
      <formula>$E2&lt;&gt;""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25"/>
  <sheetViews>
    <sheetView topLeftCell="A100" workbookViewId="0">
      <selection activeCell="C125" sqref="C125"/>
    </sheetView>
  </sheetViews>
  <sheetFormatPr defaultColWidth="11.42578125" defaultRowHeight="12.75" x14ac:dyDescent="0.2"/>
  <cols>
    <col min="1" max="1" width="3.85546875" customWidth="1"/>
    <col min="2" max="2" width="7.28515625" customWidth="1"/>
    <col min="3" max="3" width="7.5703125" customWidth="1"/>
    <col min="4" max="5" width="11.42578125" customWidth="1"/>
    <col min="6" max="6" width="10.28515625" customWidth="1"/>
  </cols>
  <sheetData>
    <row r="1" spans="1:10" ht="15.75" x14ac:dyDescent="0.25">
      <c r="A1" s="3" t="s">
        <v>102</v>
      </c>
      <c r="J1" s="4" t="s">
        <v>3</v>
      </c>
    </row>
    <row r="2" spans="1:10" x14ac:dyDescent="0.2">
      <c r="J2" t="s">
        <v>103</v>
      </c>
    </row>
    <row r="3" spans="1:10" x14ac:dyDescent="0.2">
      <c r="B3" t="s">
        <v>14</v>
      </c>
      <c r="G3" t="s">
        <v>2</v>
      </c>
    </row>
    <row r="4" spans="1:10" x14ac:dyDescent="0.2">
      <c r="B4" s="5" t="s">
        <v>15</v>
      </c>
      <c r="G4" s="5" t="s">
        <v>4</v>
      </c>
    </row>
    <row r="5" spans="1:10" x14ac:dyDescent="0.2">
      <c r="F5" s="2" t="s">
        <v>61</v>
      </c>
      <c r="G5" s="5" t="s">
        <v>62</v>
      </c>
    </row>
    <row r="7" spans="1:10" x14ac:dyDescent="0.2">
      <c r="A7" s="6" t="str">
        <f>A20</f>
        <v>1°) Le Problème posé</v>
      </c>
      <c r="E7" s="9" t="str">
        <f>"Ligne "&amp;ROW(A20)</f>
        <v>Ligne 20</v>
      </c>
    </row>
    <row r="8" spans="1:10" x14ac:dyDescent="0.2">
      <c r="A8" s="6" t="str">
        <f>A29</f>
        <v>2°) La Méthode employée</v>
      </c>
      <c r="E8" s="9" t="str">
        <f>"Ligne "&amp;ROW(A29)</f>
        <v>Ligne 29</v>
      </c>
    </row>
    <row r="9" spans="1:10" x14ac:dyDescent="0.2">
      <c r="A9" s="6" t="str">
        <f>A53</f>
        <v>3°) Les Contrôles</v>
      </c>
      <c r="E9" s="9" t="str">
        <f>"Ligne "&amp;ROW(A53)</f>
        <v>Ligne 53</v>
      </c>
    </row>
    <row r="10" spans="1:10" x14ac:dyDescent="0.2">
      <c r="A10" s="6" t="str">
        <f>A61</f>
        <v>4°) Le contenu des Feuilles</v>
      </c>
      <c r="E10" s="9" t="str">
        <f>"Ligne "&amp;ROW(A61)</f>
        <v>Ligne 61</v>
      </c>
    </row>
    <row r="11" spans="1:10" x14ac:dyDescent="0.2">
      <c r="A11" s="6" t="str">
        <f>A95</f>
        <v>5°) Personnalisation</v>
      </c>
      <c r="E11" s="9" t="str">
        <f>"Ligne "&amp;ROW(A95)</f>
        <v>Ligne 95</v>
      </c>
    </row>
    <row r="13" spans="1:10" x14ac:dyDescent="0.2">
      <c r="A13" s="12" t="s">
        <v>107</v>
      </c>
    </row>
    <row r="14" spans="1:10" x14ac:dyDescent="0.2">
      <c r="B14" s="15" t="s">
        <v>104</v>
      </c>
    </row>
    <row r="15" spans="1:10" x14ac:dyDescent="0.2">
      <c r="B15" s="15" t="s">
        <v>105</v>
      </c>
      <c r="G15" t="s">
        <v>106</v>
      </c>
    </row>
    <row r="16" spans="1:10" x14ac:dyDescent="0.2">
      <c r="B16" s="15" t="s">
        <v>108</v>
      </c>
    </row>
    <row r="17" spans="1:8" x14ac:dyDescent="0.2">
      <c r="B17" s="15" t="s">
        <v>109</v>
      </c>
    </row>
    <row r="18" spans="1:8" x14ac:dyDescent="0.2">
      <c r="B18" s="15" t="s">
        <v>110</v>
      </c>
    </row>
    <row r="20" spans="1:8" x14ac:dyDescent="0.2">
      <c r="A20" s="8" t="s">
        <v>63</v>
      </c>
    </row>
    <row r="21" spans="1:8" x14ac:dyDescent="0.2">
      <c r="B21" t="s">
        <v>101</v>
      </c>
    </row>
    <row r="22" spans="1:8" x14ac:dyDescent="0.2">
      <c r="B22" t="s">
        <v>17</v>
      </c>
    </row>
    <row r="23" spans="1:8" x14ac:dyDescent="0.2">
      <c r="B23" s="4" t="s">
        <v>20</v>
      </c>
    </row>
    <row r="24" spans="1:8" x14ac:dyDescent="0.2">
      <c r="B24" s="4" t="s">
        <v>16</v>
      </c>
    </row>
    <row r="25" spans="1:8" x14ac:dyDescent="0.2">
      <c r="B25" s="4" t="s">
        <v>21</v>
      </c>
    </row>
    <row r="26" spans="1:8" x14ac:dyDescent="0.2">
      <c r="B26" t="s">
        <v>18</v>
      </c>
    </row>
    <row r="27" spans="1:8" x14ac:dyDescent="0.2">
      <c r="B27" t="s">
        <v>19</v>
      </c>
    </row>
    <row r="29" spans="1:8" x14ac:dyDescent="0.2">
      <c r="A29" s="8" t="s">
        <v>22</v>
      </c>
    </row>
    <row r="30" spans="1:8" x14ac:dyDescent="0.2">
      <c r="B30" t="s">
        <v>23</v>
      </c>
    </row>
    <row r="31" spans="1:8" x14ac:dyDescent="0.2">
      <c r="B31" t="s">
        <v>24</v>
      </c>
      <c r="H31" t="s">
        <v>88</v>
      </c>
    </row>
    <row r="32" spans="1:8" x14ac:dyDescent="0.2">
      <c r="B32" t="s">
        <v>76</v>
      </c>
    </row>
    <row r="33" spans="2:10" x14ac:dyDescent="0.2">
      <c r="C33" t="s">
        <v>25</v>
      </c>
    </row>
    <row r="34" spans="2:10" x14ac:dyDescent="0.2">
      <c r="C34" t="s">
        <v>27</v>
      </c>
    </row>
    <row r="35" spans="2:10" x14ac:dyDescent="0.2">
      <c r="D35" t="s">
        <v>28</v>
      </c>
    </row>
    <row r="36" spans="2:10" x14ac:dyDescent="0.2">
      <c r="D36" t="s">
        <v>89</v>
      </c>
    </row>
    <row r="37" spans="2:10" x14ac:dyDescent="0.2">
      <c r="D37" s="14" t="s">
        <v>5</v>
      </c>
    </row>
    <row r="38" spans="2:10" x14ac:dyDescent="0.2">
      <c r="B38" t="s">
        <v>87</v>
      </c>
    </row>
    <row r="39" spans="2:10" x14ac:dyDescent="0.2">
      <c r="B39" t="s">
        <v>26</v>
      </c>
    </row>
    <row r="41" spans="2:10" x14ac:dyDescent="0.2">
      <c r="B41" t="s">
        <v>66</v>
      </c>
      <c r="C41" t="s">
        <v>77</v>
      </c>
    </row>
    <row r="42" spans="2:10" x14ac:dyDescent="0.2">
      <c r="C42" s="14" t="s">
        <v>72</v>
      </c>
    </row>
    <row r="43" spans="2:10" x14ac:dyDescent="0.2">
      <c r="C43" s="13" t="s">
        <v>67</v>
      </c>
      <c r="F43" t="s">
        <v>74</v>
      </c>
    </row>
    <row r="44" spans="2:10" x14ac:dyDescent="0.2">
      <c r="C44" s="14" t="s">
        <v>75</v>
      </c>
    </row>
    <row r="45" spans="2:10" x14ac:dyDescent="0.2">
      <c r="D45" s="14" t="s">
        <v>80</v>
      </c>
    </row>
    <row r="46" spans="2:10" x14ac:dyDescent="0.2">
      <c r="C46" t="s">
        <v>68</v>
      </c>
    </row>
    <row r="47" spans="2:10" x14ac:dyDescent="0.2">
      <c r="C47" t="s">
        <v>69</v>
      </c>
      <c r="J47" t="s">
        <v>71</v>
      </c>
    </row>
    <row r="48" spans="2:10" x14ac:dyDescent="0.2">
      <c r="C48" t="s">
        <v>70</v>
      </c>
    </row>
    <row r="49" spans="1:5" x14ac:dyDescent="0.2">
      <c r="D49" t="s">
        <v>90</v>
      </c>
      <c r="E49" s="9" t="s">
        <v>73</v>
      </c>
    </row>
    <row r="50" spans="1:5" x14ac:dyDescent="0.2">
      <c r="C50" t="s">
        <v>78</v>
      </c>
    </row>
    <row r="51" spans="1:5" x14ac:dyDescent="0.2">
      <c r="C51" s="14" t="s">
        <v>79</v>
      </c>
    </row>
    <row r="53" spans="1:5" x14ac:dyDescent="0.2">
      <c r="A53" s="8" t="s">
        <v>42</v>
      </c>
    </row>
    <row r="54" spans="1:5" x14ac:dyDescent="0.2">
      <c r="B54" t="s">
        <v>82</v>
      </c>
    </row>
    <row r="55" spans="1:5" x14ac:dyDescent="0.2">
      <c r="C55" t="s">
        <v>8</v>
      </c>
    </row>
    <row r="56" spans="1:5" x14ac:dyDescent="0.2">
      <c r="C56" t="s">
        <v>9</v>
      </c>
    </row>
    <row r="57" spans="1:5" x14ac:dyDescent="0.2">
      <c r="C57" t="s">
        <v>10</v>
      </c>
    </row>
    <row r="58" spans="1:5" x14ac:dyDescent="0.2">
      <c r="C58" t="s">
        <v>11</v>
      </c>
    </row>
    <row r="59" spans="1:5" x14ac:dyDescent="0.2">
      <c r="C59" t="s">
        <v>131</v>
      </c>
    </row>
    <row r="61" spans="1:5" x14ac:dyDescent="0.2">
      <c r="A61" s="8" t="s">
        <v>64</v>
      </c>
    </row>
    <row r="62" spans="1:5" x14ac:dyDescent="0.2">
      <c r="B62" s="6" t="s">
        <v>29</v>
      </c>
      <c r="D62" s="12" t="s">
        <v>57</v>
      </c>
    </row>
    <row r="63" spans="1:5" x14ac:dyDescent="0.2">
      <c r="B63" s="6"/>
      <c r="D63" t="s">
        <v>30</v>
      </c>
    </row>
    <row r="64" spans="1:5" x14ac:dyDescent="0.2">
      <c r="C64" s="2" t="s">
        <v>31</v>
      </c>
      <c r="D64" t="s">
        <v>32</v>
      </c>
    </row>
    <row r="65" spans="2:7" x14ac:dyDescent="0.2">
      <c r="C65" s="2" t="s">
        <v>33</v>
      </c>
      <c r="D65" t="s">
        <v>34</v>
      </c>
      <c r="G65" s="9" t="s">
        <v>35</v>
      </c>
    </row>
    <row r="66" spans="2:7" x14ac:dyDescent="0.2">
      <c r="C66" s="2" t="s">
        <v>36</v>
      </c>
      <c r="D66" t="s">
        <v>37</v>
      </c>
      <c r="E66" t="s">
        <v>1</v>
      </c>
      <c r="G66" s="9" t="s">
        <v>83</v>
      </c>
    </row>
    <row r="67" spans="2:7" x14ac:dyDescent="0.2">
      <c r="G67" s="9" t="s">
        <v>84</v>
      </c>
    </row>
    <row r="68" spans="2:7" x14ac:dyDescent="0.2">
      <c r="D68" t="s">
        <v>38</v>
      </c>
      <c r="E68" t="s">
        <v>7</v>
      </c>
      <c r="G68" s="9" t="s">
        <v>81</v>
      </c>
    </row>
    <row r="70" spans="2:7" x14ac:dyDescent="0.2">
      <c r="C70" t="s">
        <v>56</v>
      </c>
    </row>
    <row r="72" spans="2:7" x14ac:dyDescent="0.2">
      <c r="B72" s="6" t="s">
        <v>39</v>
      </c>
      <c r="D72" s="12" t="s">
        <v>58</v>
      </c>
    </row>
    <row r="73" spans="2:7" x14ac:dyDescent="0.2">
      <c r="B73" s="6"/>
      <c r="D73" t="str">
        <f>D63</f>
        <v>On y trouve:</v>
      </c>
    </row>
    <row r="74" spans="2:7" x14ac:dyDescent="0.2">
      <c r="C74" s="2" t="s">
        <v>31</v>
      </c>
      <c r="D74" t="s">
        <v>40</v>
      </c>
    </row>
    <row r="75" spans="2:7" x14ac:dyDescent="0.2">
      <c r="C75" s="2" t="s">
        <v>33</v>
      </c>
      <c r="D75" t="s">
        <v>41</v>
      </c>
      <c r="G75" s="10" t="s">
        <v>86</v>
      </c>
    </row>
    <row r="76" spans="2:7" x14ac:dyDescent="0.2">
      <c r="C76" s="2"/>
      <c r="G76" s="9" t="s">
        <v>85</v>
      </c>
    </row>
    <row r="77" spans="2:7" x14ac:dyDescent="0.2">
      <c r="C77" s="2" t="s">
        <v>45</v>
      </c>
      <c r="D77" t="s">
        <v>46</v>
      </c>
      <c r="G77" s="10" t="s">
        <v>50</v>
      </c>
    </row>
    <row r="78" spans="2:7" x14ac:dyDescent="0.2">
      <c r="C78" s="2" t="s">
        <v>36</v>
      </c>
      <c r="D78" t="s">
        <v>47</v>
      </c>
    </row>
    <row r="79" spans="2:7" x14ac:dyDescent="0.2">
      <c r="C79" s="2" t="s">
        <v>43</v>
      </c>
      <c r="D79" t="s">
        <v>48</v>
      </c>
    </row>
    <row r="80" spans="2:7" x14ac:dyDescent="0.2">
      <c r="C80" s="2" t="s">
        <v>44</v>
      </c>
      <c r="D80" t="s">
        <v>49</v>
      </c>
    </row>
    <row r="82" spans="1:7" x14ac:dyDescent="0.2">
      <c r="C82" s="2" t="s">
        <v>51</v>
      </c>
      <c r="D82" t="s">
        <v>52</v>
      </c>
      <c r="G82" s="9" t="s">
        <v>55</v>
      </c>
    </row>
    <row r="83" spans="1:7" x14ac:dyDescent="0.2">
      <c r="C83" s="2" t="s">
        <v>53</v>
      </c>
      <c r="D83" t="s">
        <v>54</v>
      </c>
    </row>
    <row r="85" spans="1:7" x14ac:dyDescent="0.2">
      <c r="C85" s="11" t="s">
        <v>65</v>
      </c>
    </row>
    <row r="87" spans="1:7" x14ac:dyDescent="0.2">
      <c r="B87" s="6" t="s">
        <v>59</v>
      </c>
      <c r="D87" s="12" t="s">
        <v>60</v>
      </c>
    </row>
    <row r="89" spans="1:7" x14ac:dyDescent="0.2">
      <c r="B89" s="6" t="s">
        <v>91</v>
      </c>
      <c r="D89" s="12" t="s">
        <v>92</v>
      </c>
    </row>
    <row r="90" spans="1:7" x14ac:dyDescent="0.2">
      <c r="C90" t="s">
        <v>93</v>
      </c>
    </row>
    <row r="91" spans="1:7" x14ac:dyDescent="0.2">
      <c r="C91" t="s">
        <v>96</v>
      </c>
    </row>
    <row r="92" spans="1:7" x14ac:dyDescent="0.2">
      <c r="D92" t="s">
        <v>94</v>
      </c>
    </row>
    <row r="93" spans="1:7" x14ac:dyDescent="0.2">
      <c r="C93" t="s">
        <v>95</v>
      </c>
    </row>
    <row r="95" spans="1:7" x14ac:dyDescent="0.2">
      <c r="A95" s="8" t="s">
        <v>116</v>
      </c>
    </row>
    <row r="96" spans="1:7" x14ac:dyDescent="0.2">
      <c r="B96" t="s">
        <v>111</v>
      </c>
    </row>
    <row r="97" spans="2:9" s="14" customFormat="1" x14ac:dyDescent="0.2">
      <c r="C97" s="14" t="s">
        <v>113</v>
      </c>
      <c r="G97" s="14" t="s">
        <v>114</v>
      </c>
    </row>
    <row r="98" spans="2:9" x14ac:dyDescent="0.2">
      <c r="C98" s="14" t="s">
        <v>115</v>
      </c>
    </row>
    <row r="100" spans="2:9" x14ac:dyDescent="0.2">
      <c r="B100" t="s">
        <v>112</v>
      </c>
    </row>
    <row r="101" spans="2:9" x14ac:dyDescent="0.2">
      <c r="B101" s="6" t="s">
        <v>117</v>
      </c>
    </row>
    <row r="102" spans="2:9" x14ac:dyDescent="0.2">
      <c r="C102" t="s">
        <v>118</v>
      </c>
    </row>
    <row r="103" spans="2:9" x14ac:dyDescent="0.2">
      <c r="D103" s="16" t="s">
        <v>119</v>
      </c>
    </row>
    <row r="104" spans="2:9" x14ac:dyDescent="0.2">
      <c r="C104" t="s">
        <v>120</v>
      </c>
      <c r="H104" s="16" t="s">
        <v>121</v>
      </c>
    </row>
    <row r="105" spans="2:9" x14ac:dyDescent="0.2">
      <c r="C105" t="s">
        <v>127</v>
      </c>
    </row>
    <row r="106" spans="2:9" x14ac:dyDescent="0.2">
      <c r="D106" s="16" t="s">
        <v>128</v>
      </c>
    </row>
    <row r="107" spans="2:9" x14ac:dyDescent="0.2">
      <c r="C107" t="s">
        <v>133</v>
      </c>
      <c r="D107" s="16"/>
    </row>
    <row r="108" spans="2:9" x14ac:dyDescent="0.2">
      <c r="D108" s="16" t="s">
        <v>134</v>
      </c>
      <c r="F108" s="16"/>
      <c r="H108" s="16" t="s">
        <v>132</v>
      </c>
      <c r="I108" s="16"/>
    </row>
    <row r="110" spans="2:9" x14ac:dyDescent="0.2">
      <c r="B110" s="6" t="s">
        <v>122</v>
      </c>
    </row>
    <row r="111" spans="2:9" x14ac:dyDescent="0.2">
      <c r="C111" t="str">
        <f>C104</f>
        <v>Vous pouvez modifier le nom des sous-titres, en ligne 1</v>
      </c>
    </row>
    <row r="112" spans="2:9" x14ac:dyDescent="0.2">
      <c r="C112" t="s">
        <v>123</v>
      </c>
    </row>
    <row r="114" spans="2:8" x14ac:dyDescent="0.2">
      <c r="C114" t="s">
        <v>124</v>
      </c>
    </row>
    <row r="115" spans="2:8" x14ac:dyDescent="0.2">
      <c r="D115" s="16" t="s">
        <v>125</v>
      </c>
    </row>
    <row r="116" spans="2:8" x14ac:dyDescent="0.2">
      <c r="D116" s="16" t="s">
        <v>126</v>
      </c>
    </row>
    <row r="117" spans="2:8" x14ac:dyDescent="0.2">
      <c r="C117" t="s">
        <v>133</v>
      </c>
      <c r="D117" s="16"/>
      <c r="F117" t="s">
        <v>135</v>
      </c>
      <c r="H117" s="16"/>
    </row>
    <row r="118" spans="2:8" x14ac:dyDescent="0.2">
      <c r="D118" t="s">
        <v>136</v>
      </c>
    </row>
    <row r="119" spans="2:8" x14ac:dyDescent="0.2">
      <c r="E119" s="16" t="s">
        <v>137</v>
      </c>
      <c r="G119" t="s">
        <v>141</v>
      </c>
    </row>
    <row r="120" spans="2:8" x14ac:dyDescent="0.2">
      <c r="D120" t="s">
        <v>138</v>
      </c>
      <c r="E120" s="16"/>
    </row>
    <row r="121" spans="2:8" x14ac:dyDescent="0.2">
      <c r="E121" s="16" t="s">
        <v>139</v>
      </c>
      <c r="G121" s="16" t="s">
        <v>140</v>
      </c>
    </row>
    <row r="122" spans="2:8" x14ac:dyDescent="0.2">
      <c r="E122" s="16"/>
    </row>
    <row r="123" spans="2:8" x14ac:dyDescent="0.2">
      <c r="B123" s="6" t="s">
        <v>129</v>
      </c>
    </row>
    <row r="124" spans="2:8" x14ac:dyDescent="0.2">
      <c r="C124" t="s">
        <v>142</v>
      </c>
    </row>
    <row r="125" spans="2:8" x14ac:dyDescent="0.2">
      <c r="C125" t="s">
        <v>130</v>
      </c>
    </row>
  </sheetData>
  <phoneticPr fontId="0" type="noConversion"/>
  <hyperlinks>
    <hyperlink ref="G4" r:id="rId1" xr:uid="{00000000-0004-0000-0200-000000000000}"/>
    <hyperlink ref="G5" r:id="rId2" xr:uid="{00000000-0004-0000-0200-000001000000}"/>
    <hyperlink ref="B4" r:id="rId3" xr:uid="{00000000-0004-0000-0200-000002000000}"/>
  </hyperlinks>
  <pageMargins left="0.78740157499999996" right="0.78740157499999996" top="0.984251969" bottom="0.984251969" header="0.4921259845" footer="0.4921259845"/>
  <pageSetup paperSize="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Demande</vt:lpstr>
      <vt:lpstr>Resultat</vt:lpstr>
      <vt:lpstr>Doc</vt:lpstr>
      <vt:lpstr>Resultat!Print_Area</vt:lpstr>
    </vt:vector>
  </TitlesOfParts>
  <Company>Famille DUPRAT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Découpe Linéaire</dc:title>
  <dc:creator>Jean DUPRAT</dc:creator>
  <cp:lastModifiedBy>h2so4</cp:lastModifiedBy>
  <cp:lastPrinted>2010-04-17T05:01:40Z</cp:lastPrinted>
  <dcterms:created xsi:type="dcterms:W3CDTF">2002-01-11T05:21:56Z</dcterms:created>
  <dcterms:modified xsi:type="dcterms:W3CDTF">2023-09-06T11:09:15Z</dcterms:modified>
</cp:coreProperties>
</file>