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48FD5F5-9AA4-452F-B31E-27555A6DD5D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FFICHAGE SUR 40S" sheetId="1" r:id="rId1"/>
    <sheet name="AFFICHAGE SUR 52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 a="1"/>
  <c r="G23" i="1" s="1"/>
  <c r="G22" i="1" a="1"/>
  <c r="G22" i="1" s="1"/>
  <c r="N10" i="3" l="1" a="1"/>
  <c r="N10" i="3" s="1"/>
  <c r="G21" i="3"/>
  <c r="H21" i="1"/>
  <c r="G21" i="1"/>
  <c r="J2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<sst xmlns="http://schemas.openxmlformats.org/spreadsheetml/2006/main" count="35" uniqueCount="30">
  <si>
    <t>SUIVI PV COLLECTIVE 2023</t>
  </si>
  <si>
    <t>EXCEDENT EPARGNE BANCAIRE</t>
  </si>
  <si>
    <t>IARD PART / PRO</t>
  </si>
  <si>
    <t>MARCHE DES JEUNES</t>
  </si>
  <si>
    <t>QHD</t>
  </si>
  <si>
    <t>SAE PERF ABSOLUE</t>
  </si>
  <si>
    <t>SAE PERF RELATIVE</t>
  </si>
  <si>
    <t>TAUX DE DECROCHE</t>
  </si>
  <si>
    <t>DOMAINE</t>
  </si>
  <si>
    <t>CREDIT CONSO</t>
  </si>
  <si>
    <t>MOYENNE PERFORMANCE</t>
  </si>
  <si>
    <t>POIDS</t>
  </si>
  <si>
    <t>TAUX ATTEINTE AGENCE</t>
  </si>
  <si>
    <t>TAUX ATTEINTE GROUPE</t>
  </si>
  <si>
    <t>EXCEDENT ASSANCE VIE ET PER</t>
  </si>
  <si>
    <t>VARIATION FDC BP-JBP</t>
  </si>
  <si>
    <t>52S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</si>
  <si>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</si>
  <si>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</si>
  <si>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</si>
  <si>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</si>
  <si>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</si>
  <si>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</si>
  <si>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</si>
  <si>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</si>
  <si>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</si>
  <si>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</si>
  <si>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SUIVI 2023</t>
  </si>
  <si>
    <t>somme des poids=100</t>
  </si>
  <si>
    <t>somme des poids( 1 à 6) + (7 à 10) si %&gt;100%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</si>
</sst>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color theme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2">
    <xf numFmtId="0" fontId="0" fillId="0" borderId="0" xfId="0"/>
    <xf numFmtId="0" fontId="0" fillId="0" borderId="7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left" vertical="top"/>
    </xf>
    <xf numFmtId="0" fontId="0" fillId="4" borderId="10" xfId="0" applyFill="1" applyBorder="1" applyAlignment="1">
      <alignment horizontal="left" vertical="top"/>
    </xf>
    <xf numFmtId="0" fontId="0" fillId="5" borderId="1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9" fontId="0" fillId="0" borderId="0" xfId="0" applyNumberFormat="1"/>
    <xf numFmtId="9" fontId="0" fillId="4" borderId="10" xfId="0" applyNumberFormat="1" applyFill="1" applyBorder="1" applyAlignment="1">
      <alignment horizontal="center"/>
    </xf>
    <xf numFmtId="9" fontId="0" fillId="5" borderId="10" xfId="0" applyNumberFormat="1" applyFill="1" applyBorder="1" applyAlignment="1">
      <alignment horizontal="center"/>
    </xf>
    <xf numFmtId="9" fontId="0" fillId="2" borderId="10" xfId="0" applyNumberFormat="1" applyFill="1" applyBorder="1" applyAlignment="1">
      <alignment horizontal="center"/>
    </xf>
    <xf numFmtId="9" fontId="1" fillId="0" borderId="12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3" borderId="25" xfId="0" applyFill="1" applyBorder="1" applyAlignment="1">
      <alignment horizontal="center"/>
    </xf>
    <xf numFmtId="9" fontId="0" fillId="3" borderId="25" xfId="0" applyNumberFormat="1" applyFill="1" applyBorder="1" applyAlignment="1">
      <alignment horizontal="center"/>
    </xf>
    <xf numFmtId="9" fontId="0" fillId="3" borderId="26" xfId="0" applyNumberFormat="1" applyFill="1" applyBorder="1" applyAlignment="1">
      <alignment horizontal="center"/>
    </xf>
    <xf numFmtId="9" fontId="0" fillId="4" borderId="28" xfId="0" applyNumberFormat="1" applyFill="1" applyBorder="1" applyAlignment="1">
      <alignment horizontal="center"/>
    </xf>
    <xf numFmtId="9" fontId="0" fillId="5" borderId="28" xfId="0" applyNumberFormat="1" applyFill="1" applyBorder="1" applyAlignment="1">
      <alignment horizontal="center"/>
    </xf>
    <xf numFmtId="9" fontId="0" fillId="2" borderId="28" xfId="0" applyNumberFormat="1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9" fontId="0" fillId="2" borderId="32" xfId="0" applyNumberFormat="1" applyFill="1" applyBorder="1" applyAlignment="1">
      <alignment horizontal="center"/>
    </xf>
    <xf numFmtId="9" fontId="0" fillId="2" borderId="33" xfId="0" applyNumberFormat="1" applyFill="1" applyBorder="1" applyAlignment="1">
      <alignment horizontal="center"/>
    </xf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3" borderId="23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4" borderId="27" xfId="0" applyFill="1" applyBorder="1" applyAlignment="1">
      <alignment horizontal="left" vertical="top"/>
    </xf>
    <xf numFmtId="0" fontId="0" fillId="4" borderId="20" xfId="0" applyFill="1" applyBorder="1" applyAlignment="1">
      <alignment horizontal="left" vertical="top"/>
    </xf>
    <xf numFmtId="0" fontId="0" fillId="4" borderId="21" xfId="0" applyFill="1" applyBorder="1" applyAlignment="1">
      <alignment horizontal="left" vertical="top"/>
    </xf>
    <xf numFmtId="0" fontId="0" fillId="5" borderId="27" xfId="0" applyFill="1" applyBorder="1" applyAlignment="1">
      <alignment horizontal="left" vertical="top"/>
    </xf>
    <xf numFmtId="0" fontId="0" fillId="5" borderId="20" xfId="0" applyFill="1" applyBorder="1" applyAlignment="1">
      <alignment horizontal="left" vertical="top"/>
    </xf>
    <xf numFmtId="0" fontId="0" fillId="5" borderId="21" xfId="0" applyFill="1" applyBorder="1" applyAlignment="1">
      <alignment horizontal="left" vertical="top"/>
    </xf>
    <xf numFmtId="0" fontId="0" fillId="2" borderId="27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1" xfId="0" applyFill="1" applyBorder="1" applyAlignment="1">
      <alignment horizontal="left" vertical="top"/>
    </xf>
    <xf numFmtId="0" fontId="0" fillId="2" borderId="29" xfId="0" applyFill="1" applyBorder="1" applyAlignment="1">
      <alignment horizontal="left" vertical="top"/>
    </xf>
    <xf numFmtId="0" fontId="0" fillId="2" borderId="30" xfId="0" applyFill="1" applyBorder="1" applyAlignment="1">
      <alignment horizontal="left" vertical="top"/>
    </xf>
    <xf numFmtId="0" fontId="0" fillId="2" borderId="31" xfId="0" applyFill="1" applyBorder="1" applyAlignment="1">
      <alignment horizontal="left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9" xfId="0" applyFill="1" applyBorder="1" applyAlignment="1">
      <alignment horizontal="left" vertical="top"/>
    </xf>
    <xf numFmtId="0" fontId="0" fillId="4" borderId="10" xfId="0" applyFill="1" applyBorder="1" applyAlignment="1">
      <alignment horizontal="left" vertical="top"/>
    </xf>
    <xf numFmtId="9" fontId="0" fillId="4" borderId="10" xfId="0" applyNumberFormat="1" applyFill="1" applyBorder="1" applyAlignment="1">
      <alignment horizontal="center"/>
    </xf>
    <xf numFmtId="9" fontId="0" fillId="4" borderId="11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0" xfId="0" applyFill="1" applyAlignment="1">
      <alignment horizontal="left"/>
    </xf>
    <xf numFmtId="9" fontId="0" fillId="3" borderId="15" xfId="0" applyNumberFormat="1" applyFill="1" applyBorder="1" applyAlignment="1">
      <alignment horizontal="center"/>
    </xf>
    <xf numFmtId="9" fontId="0" fillId="3" borderId="0" xfId="0" applyNumberFormat="1" applyFill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5" borderId="9" xfId="0" applyFill="1" applyBorder="1" applyAlignment="1">
      <alignment horizontal="left" vertical="top"/>
    </xf>
    <xf numFmtId="0" fontId="0" fillId="5" borderId="10" xfId="0" applyFill="1" applyBorder="1" applyAlignment="1">
      <alignment horizontal="left" vertical="top"/>
    </xf>
    <xf numFmtId="9" fontId="0" fillId="5" borderId="10" xfId="0" applyNumberFormat="1" applyFill="1" applyBorder="1" applyAlignment="1">
      <alignment horizontal="center"/>
    </xf>
    <xf numFmtId="9" fontId="0" fillId="5" borderId="11" xfId="0" applyNumberFormat="1" applyFill="1" applyBorder="1" applyAlignment="1">
      <alignment horizontal="center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9" fontId="0" fillId="2" borderId="10" xfId="0" applyNumberFormat="1" applyFill="1" applyBorder="1" applyAlignment="1">
      <alignment horizontal="center"/>
    </xf>
    <xf numFmtId="9" fontId="0" fillId="2" borderId="11" xfId="0" applyNumberFormat="1" applyFill="1" applyBorder="1" applyAlignment="1">
      <alignment horizontal="center"/>
    </xf>
    <xf numFmtId="9" fontId="1" fillId="0" borderId="12" xfId="0" applyNumberFormat="1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9" fontId="0" fillId="2" borderId="16" xfId="0" applyNumberFormat="1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6:T23"/>
  <sheetViews>
    <sheetView tabSelected="1" workbookViewId="0">
      <selection activeCell="G23" sqref="G23"/>
    </sheetView>
  </sheetViews>
  <sheetFormatPr defaultColWidth="9.140625" defaultRowHeight="15" x14ac:dyDescent="0.25"/>
  <cols>
    <col min="6" max="6" width="12.7109375" customWidth="1"/>
    <col min="7" max="7" width="26.140625" customWidth="1"/>
    <col min="8" max="8" width="34.42578125" customWidth="1"/>
  </cols>
  <sheetData>
    <row r="6" spans="2:20" ht="23.25" x14ac:dyDescent="0.25">
      <c r="B6" s="25" t="s">
        <v>27</v>
      </c>
      <c r="C6" s="25"/>
      <c r="D6" s="25"/>
      <c r="E6" s="25"/>
      <c r="F6" s="25"/>
      <c r="G6" s="25"/>
      <c r="H6" s="25"/>
    </row>
    <row r="8" spans="2:20" ht="15.75" thickBot="1" x14ac:dyDescent="0.3"/>
    <row r="9" spans="2:20" ht="16.5" thickTop="1" thickBot="1" x14ac:dyDescent="0.3">
      <c r="B9" s="43" t="s">
        <v>8</v>
      </c>
      <c r="C9" s="44"/>
      <c r="D9" s="44"/>
      <c r="E9" s="44"/>
      <c r="F9" s="14" t="s">
        <v>11</v>
      </c>
      <c r="G9" s="14" t="s">
        <v>12</v>
      </c>
      <c r="H9" s="14" t="s">
        <v>13</v>
      </c>
      <c r="T9" t="s">
        <v>16</v>
      </c>
    </row>
    <row r="10" spans="2:20" x14ac:dyDescent="0.25">
      <c r="B10" s="26" t="s">
        <v>17</v>
      </c>
      <c r="C10" s="27"/>
      <c r="D10" s="27"/>
      <c r="E10" s="27"/>
      <c r="F10" s="15">
        <v>10</v>
      </c>
      <c r="G10" s="16">
        <v>0.41</v>
      </c>
      <c r="H10" s="17">
        <v>0.11</v>
      </c>
      <c r="N10" s="9"/>
      <c r="P10" s="9"/>
      <c r="R10" s="9"/>
    </row>
    <row r="11" spans="2:20" x14ac:dyDescent="0.25">
      <c r="B11" s="28" t="s">
        <v>18</v>
      </c>
      <c r="C11" s="29"/>
      <c r="D11" s="29"/>
      <c r="E11" s="30"/>
      <c r="F11" s="3">
        <v>15</v>
      </c>
      <c r="G11" s="10">
        <v>0</v>
      </c>
      <c r="H11" s="18">
        <v>2</v>
      </c>
    </row>
    <row r="12" spans="2:20" x14ac:dyDescent="0.25">
      <c r="B12" s="28" t="s">
        <v>19</v>
      </c>
      <c r="C12" s="29"/>
      <c r="D12" s="29"/>
      <c r="E12" s="30"/>
      <c r="F12" s="3">
        <v>4</v>
      </c>
      <c r="G12" s="10">
        <v>1.25</v>
      </c>
      <c r="H12" s="18">
        <v>0.19</v>
      </c>
    </row>
    <row r="13" spans="2:20" x14ac:dyDescent="0.25">
      <c r="B13" s="28" t="s">
        <v>20</v>
      </c>
      <c r="C13" s="29"/>
      <c r="D13" s="29"/>
      <c r="E13" s="30"/>
      <c r="F13" s="3">
        <v>18</v>
      </c>
      <c r="G13" s="10">
        <v>0.56999999999999995</v>
      </c>
      <c r="H13" s="18">
        <v>0.63</v>
      </c>
    </row>
    <row r="14" spans="2:20" x14ac:dyDescent="0.25">
      <c r="B14" s="28" t="s">
        <v>21</v>
      </c>
      <c r="C14" s="29"/>
      <c r="D14" s="29"/>
      <c r="E14" s="30"/>
      <c r="F14" s="3">
        <v>15</v>
      </c>
      <c r="G14" s="10">
        <v>0.7</v>
      </c>
      <c r="H14" s="18">
        <v>0.74</v>
      </c>
    </row>
    <row r="15" spans="2:20" x14ac:dyDescent="0.25">
      <c r="B15" s="31" t="s">
        <v>22</v>
      </c>
      <c r="C15" s="32"/>
      <c r="D15" s="32"/>
      <c r="E15" s="33"/>
      <c r="F15" s="6">
        <v>18</v>
      </c>
      <c r="G15" s="11">
        <v>0.36</v>
      </c>
      <c r="H15" s="19">
        <v>0.39</v>
      </c>
    </row>
    <row r="16" spans="2:20" x14ac:dyDescent="0.25">
      <c r="B16" s="34" t="s">
        <v>23</v>
      </c>
      <c r="C16" s="35"/>
      <c r="D16" s="35"/>
      <c r="E16" s="36"/>
      <c r="F16" s="2">
        <v>4</v>
      </c>
      <c r="G16" s="12">
        <v>2.0099999999999998</v>
      </c>
      <c r="H16" s="20">
        <v>0.75</v>
      </c>
    </row>
    <row r="17" spans="2:8" x14ac:dyDescent="0.25">
      <c r="B17" s="34" t="s">
        <v>24</v>
      </c>
      <c r="C17" s="35"/>
      <c r="D17" s="35"/>
      <c r="E17" s="36"/>
      <c r="F17" s="2">
        <v>7</v>
      </c>
      <c r="G17" s="12">
        <v>0</v>
      </c>
      <c r="H17" s="20">
        <v>0.67</v>
      </c>
    </row>
    <row r="18" spans="2:8" x14ac:dyDescent="0.25">
      <c r="B18" s="34" t="s">
        <v>25</v>
      </c>
      <c r="C18" s="35"/>
      <c r="D18" s="35"/>
      <c r="E18" s="36"/>
      <c r="F18" s="2">
        <v>7</v>
      </c>
      <c r="G18" s="12">
        <v>0.47</v>
      </c>
      <c r="H18" s="20">
        <v>0</v>
      </c>
    </row>
    <row r="19" spans="2:8" ht="15.75" thickBot="1" x14ac:dyDescent="0.3">
      <c r="B19" s="37" t="s">
        <v>26</v>
      </c>
      <c r="C19" s="38"/>
      <c r="D19" s="38"/>
      <c r="E19" s="39"/>
      <c r="F19" s="21">
        <v>2</v>
      </c>
      <c r="G19" s="22">
        <v>0.9</v>
      </c>
      <c r="H19" s="23">
        <v>0.85</v>
      </c>
    </row>
    <row r="20" spans="2:8" ht="15.75" thickBot="1" x14ac:dyDescent="0.3"/>
    <row r="21" spans="2:8" ht="16.5" thickTop="1" thickBot="1" x14ac:dyDescent="0.3">
      <c r="B21" s="40" t="s">
        <v>10</v>
      </c>
      <c r="C21" s="41"/>
      <c r="D21" s="41"/>
      <c r="E21" s="41"/>
      <c r="F21" s="42"/>
      <c r="G21" s="13">
        <f>((F10*G10)*1.3+(F11*G11)*1.3+(F12*G12)*1.3+(F13*G13)*1.3+(F14*G14)*1.3+(F15*G15)*1.3+(F16*G16)+(F17*G17)+(F18*G18)+(F19*G19))/100</f>
        <v>0.60371999999999992</v>
      </c>
      <c r="H21" s="13">
        <f>((H10*F10)*1.3+(H11*F11)*1.3+(H12*F12)*1.3+(H13*F13)*1.3+(H14*F14)*1.3+(H15*F15)*1.3+(H16*F16)+(H17*F17)+(H18*F18)+(H19*F19))/100</f>
        <v>0.89106000000000007</v>
      </c>
    </row>
    <row r="22" spans="2:8" ht="15.75" thickTop="1" x14ac:dyDescent="0.25">
      <c r="G22" s="24" cm="1">
        <f t="array" ref="G22">(SUMPRODUCT((F10:F15)*(G10:G15)*1.3)+SUMPRODUCT((F16:F19)*(IF(G16:G19&gt;2,2,IF(G16:G19&gt;1,1,0)))))/(SUM(F10:F16)+SUMPRODUCT((F16:F19)*(G16:G19&gt;1)))</f>
        <v>0.62774999999999992</v>
      </c>
      <c r="H22" t="s">
        <v>29</v>
      </c>
    </row>
    <row r="23" spans="2:8" x14ac:dyDescent="0.25">
      <c r="G23" s="24" cm="1">
        <f t="array" ref="G23">(SUMPRODUCT((F10:F15)*(G10:G15)*1.3)+SUMPRODUCT((F16:F19)*(IF(G16:G19&gt;2,2,IF(G16:G19&gt;1,1,0)))))/100</f>
        <v>0.55242000000000002</v>
      </c>
      <c r="H23" t="s">
        <v>28</v>
      </c>
    </row>
  </sheetData>
  <mergeCells count="13">
    <mergeCell ref="B15:E15"/>
    <mergeCell ref="B16:E16"/>
    <mergeCell ref="B19:E19"/>
    <mergeCell ref="B21:F21"/>
    <mergeCell ref="B9:E9"/>
    <mergeCell ref="B17:E17"/>
    <mergeCell ref="B18:E18"/>
    <mergeCell ref="B12:E12"/>
    <mergeCell ref="B6:H6"/>
    <mergeCell ref="B10:E10"/>
    <mergeCell ref="B11:E11"/>
    <mergeCell ref="B13:E13"/>
    <mergeCell ref="B14:E1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BA1B-3E9B-490B-AD2E-16AEF3D35EFC}">
  <sheetPr codeName="Sheet2"/>
  <dimension ref="B6:V22"/>
  <sheetViews>
    <sheetView workbookViewId="0">
      <selection activeCell="N10" sqref="N10"/>
    </sheetView>
  </sheetViews>
  <sheetFormatPr defaultColWidth="9.140625" defaultRowHeight="15" x14ac:dyDescent="0.25"/>
  <cols>
    <col min="6" max="6" width="12.7109375" customWidth="1"/>
    <col min="8" max="8" width="12.7109375" customWidth="1"/>
  </cols>
  <sheetData>
    <row r="6" spans="2:22" ht="23.25" x14ac:dyDescent="0.25">
      <c r="B6" s="25" t="s">
        <v>0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8" spans="2:22" ht="15.75" thickBot="1" x14ac:dyDescent="0.3"/>
    <row r="9" spans="2:22" ht="16.5" thickTop="1" thickBot="1" x14ac:dyDescent="0.3">
      <c r="B9" s="49" t="s">
        <v>8</v>
      </c>
      <c r="C9" s="50"/>
      <c r="D9" s="50"/>
      <c r="E9" s="50"/>
      <c r="F9" s="1" t="s">
        <v>11</v>
      </c>
      <c r="G9" s="50" t="s">
        <v>12</v>
      </c>
      <c r="H9" s="50"/>
      <c r="I9" s="51"/>
      <c r="J9" s="50" t="s">
        <v>13</v>
      </c>
      <c r="K9" s="50"/>
      <c r="L9" s="51"/>
    </row>
    <row r="10" spans="2:22" ht="15.75" thickTop="1" x14ac:dyDescent="0.25">
      <c r="B10" s="52" t="s">
        <v>15</v>
      </c>
      <c r="C10" s="53"/>
      <c r="D10" s="53"/>
      <c r="E10" s="53"/>
      <c r="F10" s="8">
        <v>10</v>
      </c>
      <c r="G10" s="54">
        <v>0.43</v>
      </c>
      <c r="H10" s="55"/>
      <c r="I10" s="56"/>
      <c r="J10" s="55">
        <v>0.12</v>
      </c>
      <c r="K10" s="55"/>
      <c r="L10" s="56"/>
      <c r="N10" cm="1">
        <f t="array" ref="N10">SUMPRODUCT(F10:F15*G10:I15*1.3)+SUMPRODUCT(F16:F19*IF(G16:I19&gt;200,200,IF(G16:I19&gt;100,100,0)))/(SUM(F10:F16)+SUMPRODUCT(F16:F19*(G16:I19&gt;100)))</f>
        <v>46.864999999999995</v>
      </c>
      <c r="R10" s="9"/>
      <c r="T10" s="9"/>
      <c r="V10" s="9"/>
    </row>
    <row r="11" spans="2:22" x14ac:dyDescent="0.25">
      <c r="B11" s="45" t="s">
        <v>14</v>
      </c>
      <c r="C11" s="46"/>
      <c r="D11" s="46"/>
      <c r="E11" s="46"/>
      <c r="F11" s="3">
        <v>15</v>
      </c>
      <c r="G11" s="47">
        <v>0</v>
      </c>
      <c r="H11" s="47"/>
      <c r="I11" s="48"/>
      <c r="J11" s="47">
        <v>2</v>
      </c>
      <c r="K11" s="47"/>
      <c r="L11" s="48"/>
    </row>
    <row r="12" spans="2:22" x14ac:dyDescent="0.25">
      <c r="B12" s="4" t="s">
        <v>1</v>
      </c>
      <c r="C12" s="5"/>
      <c r="D12" s="5"/>
      <c r="E12" s="5"/>
      <c r="F12" s="3">
        <v>4</v>
      </c>
      <c r="G12" s="47">
        <v>1.21</v>
      </c>
      <c r="H12" s="47"/>
      <c r="I12" s="48"/>
      <c r="J12" s="47">
        <v>0.15</v>
      </c>
      <c r="K12" s="47"/>
      <c r="L12" s="48"/>
    </row>
    <row r="13" spans="2:22" x14ac:dyDescent="0.25">
      <c r="B13" s="45" t="s">
        <v>2</v>
      </c>
      <c r="C13" s="46"/>
      <c r="D13" s="46"/>
      <c r="E13" s="46"/>
      <c r="F13" s="3">
        <v>18</v>
      </c>
      <c r="G13" s="47">
        <v>0.56999999999999995</v>
      </c>
      <c r="H13" s="47"/>
      <c r="I13" s="48"/>
      <c r="J13" s="47">
        <v>0.63</v>
      </c>
      <c r="K13" s="47"/>
      <c r="L13" s="48"/>
    </row>
    <row r="14" spans="2:22" x14ac:dyDescent="0.25">
      <c r="B14" s="45" t="s">
        <v>9</v>
      </c>
      <c r="C14" s="46"/>
      <c r="D14" s="46"/>
      <c r="E14" s="46"/>
      <c r="F14" s="3">
        <v>15</v>
      </c>
      <c r="G14" s="47">
        <v>0.69</v>
      </c>
      <c r="H14" s="47"/>
      <c r="I14" s="48"/>
      <c r="J14" s="47">
        <v>0.72</v>
      </c>
      <c r="K14" s="47"/>
      <c r="L14" s="48"/>
    </row>
    <row r="15" spans="2:22" x14ac:dyDescent="0.25">
      <c r="B15" s="57" t="s">
        <v>3</v>
      </c>
      <c r="C15" s="58"/>
      <c r="D15" s="58"/>
      <c r="E15" s="58"/>
      <c r="F15" s="6">
        <v>18</v>
      </c>
      <c r="G15" s="59">
        <v>0.35</v>
      </c>
      <c r="H15" s="59"/>
      <c r="I15" s="60"/>
      <c r="J15" s="59">
        <v>0.38</v>
      </c>
      <c r="K15" s="59"/>
      <c r="L15" s="60"/>
    </row>
    <row r="16" spans="2:22" x14ac:dyDescent="0.25">
      <c r="B16" s="61" t="s">
        <v>4</v>
      </c>
      <c r="C16" s="62"/>
      <c r="D16" s="62"/>
      <c r="E16" s="62"/>
      <c r="F16" s="2">
        <v>4</v>
      </c>
      <c r="G16" s="63">
        <v>0.2</v>
      </c>
      <c r="H16" s="63"/>
      <c r="I16" s="64"/>
      <c r="J16" s="63">
        <v>0.75</v>
      </c>
      <c r="K16" s="63"/>
      <c r="L16" s="64"/>
    </row>
    <row r="17" spans="2:12" x14ac:dyDescent="0.25">
      <c r="B17" s="61" t="s">
        <v>5</v>
      </c>
      <c r="C17" s="62"/>
      <c r="D17" s="62"/>
      <c r="E17" s="62"/>
      <c r="F17" s="2">
        <v>7</v>
      </c>
      <c r="G17" s="63">
        <v>0</v>
      </c>
      <c r="H17" s="63"/>
      <c r="I17" s="64"/>
      <c r="J17" s="63">
        <v>0.67</v>
      </c>
      <c r="K17" s="63"/>
      <c r="L17" s="64"/>
    </row>
    <row r="18" spans="2:12" x14ac:dyDescent="0.25">
      <c r="B18" s="61" t="s">
        <v>6</v>
      </c>
      <c r="C18" s="62"/>
      <c r="D18" s="62"/>
      <c r="E18" s="62"/>
      <c r="F18" s="2">
        <v>7</v>
      </c>
      <c r="G18" s="63">
        <v>0.33</v>
      </c>
      <c r="H18" s="63"/>
      <c r="I18" s="64"/>
      <c r="J18" s="63">
        <v>0</v>
      </c>
      <c r="K18" s="63"/>
      <c r="L18" s="64"/>
    </row>
    <row r="19" spans="2:12" ht="15.75" thickBot="1" x14ac:dyDescent="0.3">
      <c r="B19" s="67" t="s">
        <v>7</v>
      </c>
      <c r="C19" s="68"/>
      <c r="D19" s="68"/>
      <c r="E19" s="68"/>
      <c r="F19" s="7">
        <v>2</v>
      </c>
      <c r="G19" s="69">
        <v>0.89</v>
      </c>
      <c r="H19" s="70"/>
      <c r="I19" s="71"/>
      <c r="J19" s="70">
        <v>0.84</v>
      </c>
      <c r="K19" s="70"/>
      <c r="L19" s="71"/>
    </row>
    <row r="20" spans="2:12" ht="16.5" thickTop="1" thickBot="1" x14ac:dyDescent="0.3"/>
    <row r="21" spans="2:12" ht="16.5" thickTop="1" thickBot="1" x14ac:dyDescent="0.3">
      <c r="B21" s="40" t="s">
        <v>10</v>
      </c>
      <c r="C21" s="41"/>
      <c r="D21" s="41"/>
      <c r="E21" s="41"/>
      <c r="F21" s="42"/>
      <c r="G21" s="65">
        <f>((F10*G10)+(F11*G11)+(F12*G12)+(F13*G13)+(F14*G14)+(F15*G15)+(F16*G16)+(F17*G17)+(F18*G18)+(F19*G19))/100</f>
        <v>0.40939999999999999</v>
      </c>
      <c r="H21" s="65"/>
      <c r="I21" s="66"/>
      <c r="J21" s="65">
        <f>((J10*F10)+(J11*F11)+(J12*F12)+(J13*F13)+(J14*F14)+(J15*F15)+(J16*F16)+(J17*F17)+(J18*F18)+(J19*F19))/100</f>
        <v>0.70150000000000001</v>
      </c>
      <c r="K21" s="65"/>
      <c r="L21" s="66"/>
    </row>
    <row r="22" spans="2:12" ht="15.75" thickTop="1" x14ac:dyDescent="0.25">
      <c r="G22" s="44"/>
      <c r="H22" s="44"/>
      <c r="I22" s="44"/>
    </row>
  </sheetData>
  <mergeCells count="37">
    <mergeCell ref="B21:F21"/>
    <mergeCell ref="G21:I21"/>
    <mergeCell ref="J21:L21"/>
    <mergeCell ref="G22:I22"/>
    <mergeCell ref="B18:E18"/>
    <mergeCell ref="G18:I18"/>
    <mergeCell ref="J18:L18"/>
    <mergeCell ref="B19:E19"/>
    <mergeCell ref="G19:I19"/>
    <mergeCell ref="J19:L19"/>
    <mergeCell ref="B16:E16"/>
    <mergeCell ref="G16:I16"/>
    <mergeCell ref="J16:L16"/>
    <mergeCell ref="B17:E17"/>
    <mergeCell ref="G17:I17"/>
    <mergeCell ref="J17:L17"/>
    <mergeCell ref="B14:E14"/>
    <mergeCell ref="G14:I14"/>
    <mergeCell ref="J14:L14"/>
    <mergeCell ref="B15:E15"/>
    <mergeCell ref="G15:I15"/>
    <mergeCell ref="J15:L15"/>
    <mergeCell ref="B13:E13"/>
    <mergeCell ref="G13:I13"/>
    <mergeCell ref="J13:L13"/>
    <mergeCell ref="B6:L6"/>
    <mergeCell ref="B9:E9"/>
    <mergeCell ref="G9:I9"/>
    <mergeCell ref="J9:L9"/>
    <mergeCell ref="B10:E10"/>
    <mergeCell ref="G10:I10"/>
    <mergeCell ref="J10:L10"/>
    <mergeCell ref="B11:E11"/>
    <mergeCell ref="G11:I11"/>
    <mergeCell ref="J11:L11"/>
    <mergeCell ref="G12:I12"/>
    <mergeCell ref="J12:L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AFFICHAGE SUR 40S</vt:lpstr>
      <vt:lpstr>AFFICHAGE SUR 52S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Cyril [CECAZ]</dc:creator>
  <cp:lastModifiedBy>h2so4</cp:lastModifiedBy>
  <dcterms:created xsi:type="dcterms:W3CDTF">2015-06-05T18:19:34Z</dcterms:created>
  <dcterms:modified xsi:type="dcterms:W3CDTF">2023-05-15T18:20:50Z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2023-05-02T13:33:21Z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ad70657e-d59c-4940-99af-060b3737c9fa</vt:lpwstr>
  </property>
  <property fmtid="{D5CDD505-2E9C-101B-9397-08002B2CF9AE}" pid="8" name="MSIP_Label_48a19f0c-bea1-442e-a475-ed109d9ec508_ContentBits">
    <vt:lpwstr>0</vt:lpwstr>
  </property>
</Properties>
</file>