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677AB1B-8AAE-4BFA-A090-D40E78C25E27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BC individuel" sheetId="1" r:id="rId1"/>
    <sheet name="BC groupé 04 23" sheetId="11" r:id="rId2"/>
  </sheets>
  <definedNames>
    <definedName name="_xlnm.Print_Area" localSheetId="1">'BC groupé 04 23'!$H$1:$AC$79</definedName>
    <definedName name="_xlnm.Print_Titles" localSheetId="1">'BC groupé 04 23'!$A:$F,'BC groupé 04 23'!$1:$1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1" i="11" l="1" a="1"/>
  <c r="J81" i="11" s="1"/>
  <c r="L81" i="11" a="1"/>
  <c r="L81" i="11" s="1"/>
  <c r="N81" i="11" a="1"/>
  <c r="N81" i="11" s="1"/>
  <c r="P81" i="11" a="1"/>
  <c r="P81" i="11" s="1"/>
  <c r="R81" i="11" a="1"/>
  <c r="R81" i="11" s="1"/>
  <c r="T81" i="11" a="1"/>
  <c r="T81" i="11" s="1"/>
  <c r="V81" i="11" a="1"/>
  <c r="V81" i="11" s="1"/>
  <c r="X81" i="11" a="1"/>
  <c r="X81" i="11" s="1"/>
  <c r="Z81" i="11" a="1"/>
  <c r="Z81" i="11" s="1"/>
  <c r="AB81" i="11" a="1"/>
  <c r="AB81" i="11" s="1"/>
  <c r="H81" i="11" a="1"/>
  <c r="H81" i="11" s="1"/>
  <c r="G82" i="11"/>
  <c r="AB79" i="11"/>
  <c r="Z79" i="11"/>
  <c r="X79" i="11"/>
  <c r="V79" i="11"/>
  <c r="T79" i="11"/>
  <c r="R79" i="11"/>
  <c r="P79" i="11"/>
  <c r="N79" i="11"/>
  <c r="L79" i="11"/>
  <c r="J79" i="11"/>
  <c r="H79" i="11"/>
  <c r="AD77" i="11"/>
  <c r="G77" i="11" s="1"/>
  <c r="AC77" i="11"/>
  <c r="AA77" i="11"/>
  <c r="Y77" i="11"/>
  <c r="W77" i="11"/>
  <c r="U77" i="11"/>
  <c r="S77" i="11"/>
  <c r="Q77" i="11"/>
  <c r="O77" i="11"/>
  <c r="M77" i="11"/>
  <c r="K77" i="11"/>
  <c r="I77" i="11"/>
  <c r="AD76" i="11"/>
  <c r="G76" i="11" s="1"/>
  <c r="AC76" i="11"/>
  <c r="AA76" i="11"/>
  <c r="Y76" i="11"/>
  <c r="W76" i="11"/>
  <c r="U76" i="11"/>
  <c r="S76" i="11"/>
  <c r="Q76" i="11"/>
  <c r="O76" i="11"/>
  <c r="M76" i="11"/>
  <c r="K76" i="11"/>
  <c r="I76" i="11"/>
  <c r="AD74" i="11"/>
  <c r="G74" i="11" s="1"/>
  <c r="AC74" i="11"/>
  <c r="AA74" i="11"/>
  <c r="Y74" i="11"/>
  <c r="W74" i="11"/>
  <c r="U74" i="11"/>
  <c r="S74" i="11"/>
  <c r="Q74" i="11"/>
  <c r="O74" i="11"/>
  <c r="M74" i="11"/>
  <c r="K74" i="11"/>
  <c r="I74" i="11"/>
  <c r="AD73" i="11"/>
  <c r="G73" i="11" s="1"/>
  <c r="AC73" i="11"/>
  <c r="AA73" i="11"/>
  <c r="Y73" i="11"/>
  <c r="W73" i="11"/>
  <c r="U73" i="11"/>
  <c r="S73" i="11"/>
  <c r="Q73" i="11"/>
  <c r="O73" i="11"/>
  <c r="M73" i="11"/>
  <c r="K73" i="11"/>
  <c r="I73" i="11"/>
  <c r="AD72" i="11"/>
  <c r="G72" i="11" s="1"/>
  <c r="AC72" i="11"/>
  <c r="AA72" i="11"/>
  <c r="Y72" i="11"/>
  <c r="W72" i="11"/>
  <c r="U72" i="11"/>
  <c r="S72" i="11"/>
  <c r="Q72" i="11"/>
  <c r="O72" i="11"/>
  <c r="M72" i="11"/>
  <c r="K72" i="11"/>
  <c r="I72" i="11"/>
  <c r="AD71" i="11"/>
  <c r="G71" i="11" s="1"/>
  <c r="AC71" i="11"/>
  <c r="AA71" i="11"/>
  <c r="Y71" i="11"/>
  <c r="W71" i="11"/>
  <c r="U71" i="11"/>
  <c r="S71" i="11"/>
  <c r="Q71" i="11"/>
  <c r="O71" i="11"/>
  <c r="M71" i="11"/>
  <c r="K71" i="11"/>
  <c r="I71" i="11"/>
  <c r="AD68" i="11"/>
  <c r="G68" i="11" s="1"/>
  <c r="D68" i="11"/>
  <c r="AC68" i="11" s="1"/>
  <c r="AD67" i="11"/>
  <c r="G67" i="11" s="1"/>
  <c r="D67" i="11"/>
  <c r="AD66" i="11"/>
  <c r="G66" i="11" s="1"/>
  <c r="D66" i="11"/>
  <c r="AD65" i="11"/>
  <c r="G65" i="11" s="1"/>
  <c r="D65" i="11"/>
  <c r="AC65" i="11" s="1"/>
  <c r="AD64" i="11"/>
  <c r="G64" i="11" s="1"/>
  <c r="D64" i="11"/>
  <c r="S64" i="11" s="1"/>
  <c r="AD63" i="11"/>
  <c r="G63" i="11" s="1"/>
  <c r="D63" i="11"/>
  <c r="Q63" i="11" s="1"/>
  <c r="AD62" i="11"/>
  <c r="G62" i="11" s="1"/>
  <c r="D62" i="11"/>
  <c r="O62" i="11" s="1"/>
  <c r="AD61" i="11"/>
  <c r="G61" i="11" s="1"/>
  <c r="D61" i="11"/>
  <c r="M61" i="11" s="1"/>
  <c r="AD60" i="11"/>
  <c r="G60" i="11" s="1"/>
  <c r="D60" i="11"/>
  <c r="K60" i="11" s="1"/>
  <c r="AD59" i="11"/>
  <c r="G59" i="11" s="1"/>
  <c r="D59" i="11"/>
  <c r="I59" i="11" s="1"/>
  <c r="AD58" i="11"/>
  <c r="G58" i="11" s="1"/>
  <c r="D58" i="11"/>
  <c r="AA58" i="11" s="1"/>
  <c r="AD57" i="11"/>
  <c r="G57" i="11" s="1"/>
  <c r="D57" i="11"/>
  <c r="U57" i="11" s="1"/>
  <c r="AD56" i="11"/>
  <c r="G56" i="11" s="1"/>
  <c r="D56" i="11"/>
  <c r="Q56" i="11" s="1"/>
  <c r="AD55" i="11"/>
  <c r="G55" i="11" s="1"/>
  <c r="D55" i="11"/>
  <c r="Q55" i="11" s="1"/>
  <c r="AD54" i="11"/>
  <c r="G54" i="11" s="1"/>
  <c r="D54" i="11"/>
  <c r="O54" i="11" s="1"/>
  <c r="AD53" i="11"/>
  <c r="G53" i="11" s="1"/>
  <c r="D53" i="11"/>
  <c r="I53" i="11" s="1"/>
  <c r="AD51" i="11"/>
  <c r="G51" i="11" s="1"/>
  <c r="D51" i="11"/>
  <c r="I51" i="11" s="1"/>
  <c r="AD50" i="11"/>
  <c r="G50" i="11" s="1"/>
  <c r="D50" i="11"/>
  <c r="I50" i="11" s="1"/>
  <c r="AD49" i="11"/>
  <c r="G49" i="11" s="1"/>
  <c r="D49" i="11"/>
  <c r="AC49" i="11" s="1"/>
  <c r="AD48" i="11"/>
  <c r="G48" i="11" s="1"/>
  <c r="D48" i="11"/>
  <c r="AD47" i="11"/>
  <c r="G47" i="11" s="1"/>
  <c r="D47" i="11"/>
  <c r="S47" i="11" s="1"/>
  <c r="AD46" i="11"/>
  <c r="G46" i="11" s="1"/>
  <c r="D46" i="11"/>
  <c r="Q46" i="11" s="1"/>
  <c r="AD45" i="11"/>
  <c r="G45" i="11" s="1"/>
  <c r="D45" i="11"/>
  <c r="O45" i="11" s="1"/>
  <c r="AD44" i="11"/>
  <c r="G44" i="11" s="1"/>
  <c r="D44" i="11"/>
  <c r="M44" i="11" s="1"/>
  <c r="AD43" i="11"/>
  <c r="G43" i="11" s="1"/>
  <c r="D43" i="11"/>
  <c r="K43" i="11" s="1"/>
  <c r="AD42" i="11"/>
  <c r="G42" i="11" s="1"/>
  <c r="D42" i="11"/>
  <c r="I42" i="11" s="1"/>
  <c r="AD41" i="11"/>
  <c r="G41" i="11" s="1"/>
  <c r="D41" i="11"/>
  <c r="W41" i="11" s="1"/>
  <c r="AD40" i="11"/>
  <c r="G40" i="11" s="1"/>
  <c r="D40" i="11"/>
  <c r="Q40" i="11" s="1"/>
  <c r="AD39" i="11"/>
  <c r="G39" i="11" s="1"/>
  <c r="D39" i="11"/>
  <c r="S39" i="11" s="1"/>
  <c r="AD38" i="11"/>
  <c r="G38" i="11" s="1"/>
  <c r="D38" i="11"/>
  <c r="M38" i="11" s="1"/>
  <c r="AD37" i="11"/>
  <c r="G37" i="11" s="1"/>
  <c r="D37" i="11"/>
  <c r="AD36" i="11"/>
  <c r="G36" i="11" s="1"/>
  <c r="D36" i="11"/>
  <c r="K36" i="11" s="1"/>
  <c r="AD35" i="11"/>
  <c r="G35" i="11" s="1"/>
  <c r="D35" i="11"/>
  <c r="AC35" i="11" s="1"/>
  <c r="AD34" i="11"/>
  <c r="G34" i="11" s="1"/>
  <c r="D34" i="11"/>
  <c r="AC34" i="11" s="1"/>
  <c r="AD33" i="11"/>
  <c r="G33" i="11" s="1"/>
  <c r="D33" i="11"/>
  <c r="AC33" i="11" s="1"/>
  <c r="AD32" i="11"/>
  <c r="G32" i="11" s="1"/>
  <c r="D32" i="11"/>
  <c r="AD31" i="11"/>
  <c r="G31" i="11" s="1"/>
  <c r="D31" i="11"/>
  <c r="S31" i="11" s="1"/>
  <c r="AD30" i="11"/>
  <c r="G30" i="11" s="1"/>
  <c r="D30" i="11"/>
  <c r="Q30" i="11" s="1"/>
  <c r="AD29" i="11"/>
  <c r="G29" i="11" s="1"/>
  <c r="D29" i="11"/>
  <c r="O29" i="11" s="1"/>
  <c r="AD28" i="11"/>
  <c r="G28" i="11" s="1"/>
  <c r="D28" i="11"/>
  <c r="M28" i="11" s="1"/>
  <c r="AD27" i="11"/>
  <c r="G27" i="11" s="1"/>
  <c r="D27" i="11"/>
  <c r="K27" i="11" s="1"/>
  <c r="AD26" i="11"/>
  <c r="G26" i="11" s="1"/>
  <c r="D26" i="11"/>
  <c r="I26" i="11" s="1"/>
  <c r="AD25" i="11"/>
  <c r="G25" i="11" s="1"/>
  <c r="D25" i="11"/>
  <c r="K25" i="11" s="1"/>
  <c r="AD24" i="11"/>
  <c r="G24" i="11" s="1"/>
  <c r="D24" i="11"/>
  <c r="AC24" i="11" s="1"/>
  <c r="AD23" i="11"/>
  <c r="G23" i="11" s="1"/>
  <c r="D23" i="11"/>
  <c r="I23" i="11" s="1"/>
  <c r="AD22" i="11"/>
  <c r="G22" i="11" s="1"/>
  <c r="D22" i="11"/>
  <c r="K22" i="11" s="1"/>
  <c r="AD20" i="11"/>
  <c r="G20" i="11" s="1"/>
  <c r="D20" i="11"/>
  <c r="M20" i="11" s="1"/>
  <c r="AD19" i="11"/>
  <c r="G19" i="11" s="1"/>
  <c r="D19" i="11"/>
  <c r="AD18" i="11"/>
  <c r="D18" i="11"/>
  <c r="I18" i="11" s="1"/>
  <c r="AD17" i="11"/>
  <c r="D17" i="11"/>
  <c r="AA17" i="11" s="1"/>
  <c r="AD16" i="11"/>
  <c r="D16" i="11"/>
  <c r="S16" i="11" s="1"/>
  <c r="AD15" i="11"/>
  <c r="D15" i="11"/>
  <c r="O15" i="11" s="1"/>
  <c r="AD14" i="11"/>
  <c r="D14" i="11"/>
  <c r="K14" i="11" s="1"/>
  <c r="AD12" i="11"/>
  <c r="G12" i="11" s="1"/>
  <c r="D12" i="11"/>
  <c r="Y12" i="11" s="1"/>
  <c r="AD11" i="11"/>
  <c r="G11" i="11" s="1"/>
  <c r="D11" i="11"/>
  <c r="S11" i="11" s="1"/>
  <c r="AD10" i="11"/>
  <c r="G10" i="11" s="1"/>
  <c r="D10" i="11"/>
  <c r="O10" i="11" s="1"/>
  <c r="AD9" i="11"/>
  <c r="G9" i="11" s="1"/>
  <c r="D9" i="11"/>
  <c r="Q9" i="11" s="1"/>
  <c r="AD8" i="11"/>
  <c r="G8" i="11" s="1"/>
  <c r="D8" i="11"/>
  <c r="Q8" i="11" s="1"/>
  <c r="AD6" i="11"/>
  <c r="G6" i="11" s="1"/>
  <c r="D6" i="11"/>
  <c r="AD5" i="11"/>
  <c r="G5" i="11" s="1"/>
  <c r="D5" i="11"/>
  <c r="AC5" i="11" s="1"/>
  <c r="AD4" i="11"/>
  <c r="G4" i="11" s="1"/>
  <c r="D4" i="11"/>
  <c r="AD3" i="11"/>
  <c r="G3" i="11" s="1"/>
  <c r="D3" i="11"/>
  <c r="AD2" i="11"/>
  <c r="G2" i="11" s="1"/>
  <c r="D2" i="11"/>
  <c r="D7" i="1"/>
  <c r="D8" i="1"/>
  <c r="D9" i="1"/>
  <c r="O61" i="11" l="1"/>
  <c r="K56" i="11"/>
  <c r="S56" i="11"/>
  <c r="M56" i="11"/>
  <c r="AC51" i="11"/>
  <c r="AE73" i="11"/>
  <c r="I57" i="11"/>
  <c r="Q25" i="11"/>
  <c r="AC31" i="11"/>
  <c r="U16" i="11"/>
  <c r="AC11" i="11"/>
  <c r="Y25" i="11"/>
  <c r="AA25" i="11"/>
  <c r="U25" i="11"/>
  <c r="AA11" i="11"/>
  <c r="W16" i="11"/>
  <c r="U11" i="11"/>
  <c r="S25" i="11"/>
  <c r="O56" i="11"/>
  <c r="W11" i="11"/>
  <c r="Y11" i="11"/>
  <c r="W25" i="11"/>
  <c r="AC62" i="11"/>
  <c r="U47" i="11"/>
  <c r="U40" i="11"/>
  <c r="Y47" i="11"/>
  <c r="Q61" i="11"/>
  <c r="AA12" i="11"/>
  <c r="Q29" i="11"/>
  <c r="W40" i="11"/>
  <c r="AA47" i="11"/>
  <c r="S61" i="11"/>
  <c r="O24" i="11"/>
  <c r="Q24" i="11"/>
  <c r="AA29" i="11"/>
  <c r="Y40" i="11"/>
  <c r="W44" i="11"/>
  <c r="AC47" i="11"/>
  <c r="W57" i="11"/>
  <c r="U61" i="11"/>
  <c r="S24" i="11"/>
  <c r="AC25" i="11"/>
  <c r="AC29" i="11"/>
  <c r="AA40" i="11"/>
  <c r="Y44" i="11"/>
  <c r="Y57" i="11"/>
  <c r="W61" i="11"/>
  <c r="AC40" i="11"/>
  <c r="AA44" i="11"/>
  <c r="AA57" i="11"/>
  <c r="Y61" i="11"/>
  <c r="I24" i="11"/>
  <c r="K24" i="11"/>
  <c r="S40" i="11"/>
  <c r="W24" i="11"/>
  <c r="AC44" i="11"/>
  <c r="AC57" i="11"/>
  <c r="AA61" i="11"/>
  <c r="AC61" i="11"/>
  <c r="U15" i="11"/>
  <c r="Y24" i="11"/>
  <c r="W15" i="11"/>
  <c r="AA24" i="11"/>
  <c r="Y26" i="11"/>
  <c r="I41" i="11"/>
  <c r="M24" i="11"/>
  <c r="U24" i="11"/>
  <c r="W26" i="11"/>
  <c r="Y15" i="11"/>
  <c r="AA26" i="11"/>
  <c r="K41" i="11"/>
  <c r="AC58" i="11"/>
  <c r="AA15" i="11"/>
  <c r="AC26" i="11"/>
  <c r="Y41" i="11"/>
  <c r="AC12" i="11"/>
  <c r="AC15" i="11"/>
  <c r="AA41" i="11"/>
  <c r="S46" i="11"/>
  <c r="W47" i="11"/>
  <c r="M25" i="11"/>
  <c r="AC41" i="11"/>
  <c r="U46" i="11"/>
  <c r="S15" i="11"/>
  <c r="O25" i="11"/>
  <c r="M27" i="11"/>
  <c r="K51" i="11"/>
  <c r="O28" i="11"/>
  <c r="M43" i="11"/>
  <c r="AE71" i="11"/>
  <c r="S43" i="11"/>
  <c r="U63" i="11"/>
  <c r="W28" i="11"/>
  <c r="U30" i="11"/>
  <c r="Y33" i="11"/>
  <c r="K42" i="11"/>
  <c r="U43" i="11"/>
  <c r="M60" i="11"/>
  <c r="W63" i="11"/>
  <c r="M14" i="11"/>
  <c r="U28" i="11"/>
  <c r="Q39" i="11"/>
  <c r="M42" i="11"/>
  <c r="W43" i="11"/>
  <c r="I58" i="11"/>
  <c r="O60" i="11"/>
  <c r="Y63" i="11"/>
  <c r="I12" i="11"/>
  <c r="S14" i="11"/>
  <c r="O27" i="11"/>
  <c r="AA28" i="11"/>
  <c r="Y30" i="11"/>
  <c r="O42" i="11"/>
  <c r="Y43" i="11"/>
  <c r="K58" i="11"/>
  <c r="Q60" i="11"/>
  <c r="AA63" i="11"/>
  <c r="Q14" i="11"/>
  <c r="Q27" i="11"/>
  <c r="AC28" i="11"/>
  <c r="AA30" i="11"/>
  <c r="Q42" i="11"/>
  <c r="AA43" i="11"/>
  <c r="K54" i="11"/>
  <c r="M58" i="11"/>
  <c r="S60" i="11"/>
  <c r="AC63" i="11"/>
  <c r="W14" i="11"/>
  <c r="AC30" i="11"/>
  <c r="S42" i="11"/>
  <c r="AC43" i="11"/>
  <c r="M54" i="11"/>
  <c r="O58" i="11"/>
  <c r="U60" i="11"/>
  <c r="S9" i="11"/>
  <c r="I11" i="11"/>
  <c r="O12" i="11"/>
  <c r="Y14" i="11"/>
  <c r="Y16" i="11"/>
  <c r="K26" i="11"/>
  <c r="U27" i="11"/>
  <c r="M41" i="11"/>
  <c r="U42" i="11"/>
  <c r="W46" i="11"/>
  <c r="K57" i="11"/>
  <c r="Q58" i="11"/>
  <c r="W60" i="11"/>
  <c r="Q62" i="11"/>
  <c r="Q28" i="11"/>
  <c r="O14" i="11"/>
  <c r="M12" i="11"/>
  <c r="K11" i="11"/>
  <c r="Q12" i="11"/>
  <c r="AA14" i="11"/>
  <c r="AA16" i="11"/>
  <c r="M26" i="11"/>
  <c r="W27" i="11"/>
  <c r="I40" i="11"/>
  <c r="O41" i="11"/>
  <c r="W42" i="11"/>
  <c r="Y46" i="11"/>
  <c r="M57" i="11"/>
  <c r="S58" i="11"/>
  <c r="Y60" i="11"/>
  <c r="S62" i="11"/>
  <c r="U64" i="11"/>
  <c r="Y28" i="11"/>
  <c r="K12" i="11"/>
  <c r="S27" i="11"/>
  <c r="M11" i="11"/>
  <c r="S12" i="11"/>
  <c r="AC14" i="11"/>
  <c r="AC16" i="11"/>
  <c r="O26" i="11"/>
  <c r="Y27" i="11"/>
  <c r="S29" i="11"/>
  <c r="U31" i="11"/>
  <c r="K40" i="11"/>
  <c r="Q41" i="11"/>
  <c r="Y42" i="11"/>
  <c r="O44" i="11"/>
  <c r="AA46" i="11"/>
  <c r="O57" i="11"/>
  <c r="U58" i="11"/>
  <c r="AA60" i="11"/>
  <c r="U62" i="11"/>
  <c r="W64" i="11"/>
  <c r="S28" i="11"/>
  <c r="S63" i="11"/>
  <c r="S30" i="11"/>
  <c r="W30" i="11"/>
  <c r="O11" i="11"/>
  <c r="U12" i="11"/>
  <c r="I25" i="11"/>
  <c r="Q26" i="11"/>
  <c r="AA27" i="11"/>
  <c r="U29" i="11"/>
  <c r="W31" i="11"/>
  <c r="M40" i="11"/>
  <c r="S41" i="11"/>
  <c r="AA42" i="11"/>
  <c r="Q44" i="11"/>
  <c r="AC46" i="11"/>
  <c r="Q57" i="11"/>
  <c r="W58" i="11"/>
  <c r="AC60" i="11"/>
  <c r="W62" i="11"/>
  <c r="Y64" i="11"/>
  <c r="Q43" i="11"/>
  <c r="U14" i="11"/>
  <c r="Q11" i="11"/>
  <c r="W12" i="11"/>
  <c r="S26" i="11"/>
  <c r="AC27" i="11"/>
  <c r="W29" i="11"/>
  <c r="Y31" i="11"/>
  <c r="O40" i="11"/>
  <c r="U41" i="11"/>
  <c r="AC42" i="11"/>
  <c r="S44" i="11"/>
  <c r="S57" i="11"/>
  <c r="Y58" i="11"/>
  <c r="Y62" i="11"/>
  <c r="AA64" i="11"/>
  <c r="O43" i="11"/>
  <c r="Q15" i="11"/>
  <c r="U26" i="11"/>
  <c r="Y29" i="11"/>
  <c r="AA31" i="11"/>
  <c r="U44" i="11"/>
  <c r="AA62" i="11"/>
  <c r="AC64" i="11"/>
  <c r="AE72" i="11"/>
  <c r="AE77" i="11"/>
  <c r="O59" i="11"/>
  <c r="Q59" i="11"/>
  <c r="K59" i="11"/>
  <c r="M59" i="11"/>
  <c r="S59" i="11"/>
  <c r="Y59" i="11"/>
  <c r="U59" i="11"/>
  <c r="W59" i="11"/>
  <c r="AA59" i="11"/>
  <c r="AC59" i="11"/>
  <c r="Q45" i="11"/>
  <c r="S45" i="11"/>
  <c r="W45" i="11"/>
  <c r="U45" i="11"/>
  <c r="AC45" i="11"/>
  <c r="AA45" i="11"/>
  <c r="Y45" i="11"/>
  <c r="I35" i="11"/>
  <c r="K35" i="11"/>
  <c r="AA33" i="11"/>
  <c r="G79" i="11"/>
  <c r="K5" i="11"/>
  <c r="AC17" i="11"/>
  <c r="AA34" i="11"/>
  <c r="Q38" i="11"/>
  <c r="AA68" i="11"/>
  <c r="Y68" i="11"/>
  <c r="Q68" i="11"/>
  <c r="W68" i="11"/>
  <c r="O68" i="11"/>
  <c r="U68" i="11"/>
  <c r="S68" i="11"/>
  <c r="M68" i="11"/>
  <c r="W3" i="11"/>
  <c r="U3" i="11"/>
  <c r="S3" i="11"/>
  <c r="O3" i="11"/>
  <c r="M3" i="11"/>
  <c r="Q3" i="11"/>
  <c r="K3" i="11"/>
  <c r="I68" i="11"/>
  <c r="I55" i="11"/>
  <c r="U32" i="11"/>
  <c r="I32" i="11"/>
  <c r="S32" i="11"/>
  <c r="Q32" i="11"/>
  <c r="O32" i="11"/>
  <c r="K32" i="11"/>
  <c r="M32" i="11"/>
  <c r="O38" i="11"/>
  <c r="U2" i="11"/>
  <c r="K2" i="11"/>
  <c r="S2" i="11"/>
  <c r="Q2" i="11"/>
  <c r="O2" i="11"/>
  <c r="M2" i="11"/>
  <c r="I2" i="11"/>
  <c r="Y4" i="11"/>
  <c r="W4" i="11"/>
  <c r="Q4" i="11"/>
  <c r="O4" i="11"/>
  <c r="U4" i="11"/>
  <c r="M4" i="11"/>
  <c r="S4" i="11"/>
  <c r="AC6" i="11"/>
  <c r="AA6" i="11"/>
  <c r="S6" i="11"/>
  <c r="Q6" i="11"/>
  <c r="Y6" i="11"/>
  <c r="U6" i="11"/>
  <c r="W6" i="11"/>
  <c r="Q10" i="11"/>
  <c r="Y32" i="11"/>
  <c r="U48" i="11"/>
  <c r="K48" i="11"/>
  <c r="I48" i="11"/>
  <c r="S48" i="11"/>
  <c r="Q48" i="11"/>
  <c r="O48" i="11"/>
  <c r="M48" i="11"/>
  <c r="M53" i="11"/>
  <c r="O55" i="11"/>
  <c r="Y67" i="11"/>
  <c r="W67" i="11"/>
  <c r="M67" i="11"/>
  <c r="U67" i="11"/>
  <c r="S67" i="11"/>
  <c r="K67" i="11"/>
  <c r="Q67" i="11"/>
  <c r="O67" i="11"/>
  <c r="Y49" i="11"/>
  <c r="I3" i="11"/>
  <c r="M5" i="11"/>
  <c r="Y50" i="11"/>
  <c r="W50" i="11"/>
  <c r="O50" i="11"/>
  <c r="U50" i="11"/>
  <c r="M50" i="11"/>
  <c r="S50" i="11"/>
  <c r="K50" i="11"/>
  <c r="Q50" i="11"/>
  <c r="W32" i="11"/>
  <c r="Y9" i="11"/>
  <c r="W9" i="11"/>
  <c r="AC9" i="11"/>
  <c r="AA9" i="11"/>
  <c r="U9" i="11"/>
  <c r="S10" i="11"/>
  <c r="I20" i="11"/>
  <c r="AA32" i="11"/>
  <c r="AC37" i="11"/>
  <c r="AA37" i="11"/>
  <c r="U37" i="11"/>
  <c r="Q37" i="11"/>
  <c r="Y37" i="11"/>
  <c r="S37" i="11"/>
  <c r="W37" i="11"/>
  <c r="AC39" i="11"/>
  <c r="Y39" i="11"/>
  <c r="W39" i="11"/>
  <c r="U39" i="11"/>
  <c r="AA39" i="11"/>
  <c r="W48" i="11"/>
  <c r="AA50" i="11"/>
  <c r="AC19" i="11"/>
  <c r="Q19" i="11"/>
  <c r="AA19" i="11"/>
  <c r="O19" i="11"/>
  <c r="Y19" i="11"/>
  <c r="S19" i="11"/>
  <c r="W19" i="11"/>
  <c r="U19" i="11"/>
  <c r="W66" i="11"/>
  <c r="I66" i="11"/>
  <c r="U66" i="11"/>
  <c r="S66" i="11"/>
  <c r="K66" i="11"/>
  <c r="Q66" i="11"/>
  <c r="M66" i="11"/>
  <c r="O66" i="11"/>
  <c r="AC36" i="11"/>
  <c r="AA36" i="11"/>
  <c r="Y36" i="11"/>
  <c r="W36" i="11"/>
  <c r="S36" i="11"/>
  <c r="U36" i="11"/>
  <c r="Q36" i="11"/>
  <c r="O36" i="11"/>
  <c r="AC55" i="11"/>
  <c r="U55" i="11"/>
  <c r="AA55" i="11"/>
  <c r="W55" i="11"/>
  <c r="S55" i="11"/>
  <c r="Y55" i="11"/>
  <c r="Y34" i="11"/>
  <c r="W34" i="11"/>
  <c r="U34" i="11"/>
  <c r="O34" i="11"/>
  <c r="S34" i="11"/>
  <c r="M34" i="11"/>
  <c r="K34" i="11"/>
  <c r="Q34" i="11"/>
  <c r="AC3" i="11"/>
  <c r="Y17" i="11"/>
  <c r="M36" i="11"/>
  <c r="AA23" i="11"/>
  <c r="Y23" i="11"/>
  <c r="W23" i="11"/>
  <c r="U23" i="11"/>
  <c r="AC23" i="11"/>
  <c r="K53" i="11"/>
  <c r="W2" i="11"/>
  <c r="I4" i="11"/>
  <c r="I6" i="11"/>
  <c r="U10" i="11"/>
  <c r="AA18" i="11"/>
  <c r="S18" i="11"/>
  <c r="Q18" i="11"/>
  <c r="Y18" i="11"/>
  <c r="W18" i="11"/>
  <c r="O18" i="11"/>
  <c r="U18" i="11"/>
  <c r="M18" i="11"/>
  <c r="K20" i="11"/>
  <c r="K23" i="11"/>
  <c r="AC32" i="11"/>
  <c r="Y48" i="11"/>
  <c r="AC50" i="11"/>
  <c r="U65" i="11"/>
  <c r="S65" i="11"/>
  <c r="I65" i="11"/>
  <c r="Q65" i="11"/>
  <c r="O65" i="11"/>
  <c r="K65" i="11"/>
  <c r="M65" i="11"/>
  <c r="I67" i="11"/>
  <c r="AC22" i="11"/>
  <c r="S22" i="11"/>
  <c r="AA22" i="11"/>
  <c r="Y22" i="11"/>
  <c r="W22" i="11"/>
  <c r="U22" i="11"/>
  <c r="AC8" i="11"/>
  <c r="AA8" i="11"/>
  <c r="U8" i="11"/>
  <c r="S8" i="11"/>
  <c r="Y8" i="11"/>
  <c r="W8" i="11"/>
  <c r="I19" i="11"/>
  <c r="K8" i="11"/>
  <c r="K19" i="11"/>
  <c r="AA3" i="11"/>
  <c r="O8" i="11"/>
  <c r="Q22" i="11"/>
  <c r="M55" i="11"/>
  <c r="Y2" i="11"/>
  <c r="K4" i="11"/>
  <c r="K6" i="11"/>
  <c r="I9" i="11"/>
  <c r="M23" i="11"/>
  <c r="AA35" i="11"/>
  <c r="M35" i="11"/>
  <c r="Y35" i="11"/>
  <c r="O35" i="11"/>
  <c r="W35" i="11"/>
  <c r="U35" i="11"/>
  <c r="S35" i="11"/>
  <c r="Q35" i="11"/>
  <c r="I37" i="11"/>
  <c r="I39" i="11"/>
  <c r="AA48" i="11"/>
  <c r="S54" i="11"/>
  <c r="Q54" i="11"/>
  <c r="AC54" i="11"/>
  <c r="AA54" i="11"/>
  <c r="U54" i="11"/>
  <c r="Y54" i="11"/>
  <c r="W54" i="11"/>
  <c r="Y56" i="11"/>
  <c r="W56" i="11"/>
  <c r="AC56" i="11"/>
  <c r="AA56" i="11"/>
  <c r="U56" i="11"/>
  <c r="W65" i="11"/>
  <c r="AA67" i="11"/>
  <c r="AA10" i="11"/>
  <c r="Y10" i="11"/>
  <c r="AC10" i="11"/>
  <c r="W10" i="11"/>
  <c r="I38" i="11"/>
  <c r="I10" i="11"/>
  <c r="M19" i="11"/>
  <c r="K38" i="11"/>
  <c r="AA66" i="11"/>
  <c r="K55" i="11"/>
  <c r="Q20" i="11"/>
  <c r="AC20" i="11"/>
  <c r="U20" i="11"/>
  <c r="S20" i="11"/>
  <c r="AA20" i="11"/>
  <c r="Y20" i="11"/>
  <c r="W20" i="11"/>
  <c r="AA2" i="11"/>
  <c r="AA4" i="11"/>
  <c r="M6" i="11"/>
  <c r="K9" i="11"/>
  <c r="K18" i="11"/>
  <c r="O20" i="11"/>
  <c r="O23" i="11"/>
  <c r="K37" i="11"/>
  <c r="K39" i="11"/>
  <c r="AC48" i="11"/>
  <c r="Y65" i="11"/>
  <c r="AC67" i="11"/>
  <c r="AE76" i="11"/>
  <c r="W49" i="11"/>
  <c r="I49" i="11"/>
  <c r="U49" i="11"/>
  <c r="K49" i="11"/>
  <c r="S49" i="11"/>
  <c r="Q49" i="11"/>
  <c r="O49" i="11"/>
  <c r="M49" i="11"/>
  <c r="AA5" i="11"/>
  <c r="S5" i="11"/>
  <c r="Y5" i="11"/>
  <c r="W5" i="11"/>
  <c r="Q5" i="11"/>
  <c r="U5" i="11"/>
  <c r="O5" i="11"/>
  <c r="I8" i="11"/>
  <c r="AA49" i="11"/>
  <c r="K68" i="11"/>
  <c r="Y3" i="11"/>
  <c r="M22" i="11"/>
  <c r="M8" i="11"/>
  <c r="W17" i="11"/>
  <c r="U17" i="11"/>
  <c r="S17" i="11"/>
  <c r="M17" i="11"/>
  <c r="I17" i="11"/>
  <c r="Q17" i="11"/>
  <c r="K17" i="11"/>
  <c r="O17" i="11"/>
  <c r="O22" i="11"/>
  <c r="I36" i="11"/>
  <c r="K10" i="11"/>
  <c r="AC66" i="11"/>
  <c r="AC2" i="11"/>
  <c r="AC4" i="11"/>
  <c r="O6" i="11"/>
  <c r="M9" i="11"/>
  <c r="AC18" i="11"/>
  <c r="Q23" i="11"/>
  <c r="W33" i="11"/>
  <c r="U33" i="11"/>
  <c r="M33" i="11"/>
  <c r="S33" i="11"/>
  <c r="Q33" i="11"/>
  <c r="O33" i="11"/>
  <c r="K33" i="11"/>
  <c r="I33" i="11"/>
  <c r="M37" i="11"/>
  <c r="M39" i="11"/>
  <c r="AA51" i="11"/>
  <c r="Y51" i="11"/>
  <c r="W51" i="11"/>
  <c r="M51" i="11"/>
  <c r="U51" i="11"/>
  <c r="Q51" i="11"/>
  <c r="S51" i="11"/>
  <c r="O51" i="11"/>
  <c r="I54" i="11"/>
  <c r="I56" i="11"/>
  <c r="AA65" i="11"/>
  <c r="I22" i="11"/>
  <c r="U38" i="11"/>
  <c r="W38" i="11"/>
  <c r="S38" i="11"/>
  <c r="AC38" i="11"/>
  <c r="AA38" i="11"/>
  <c r="Y38" i="11"/>
  <c r="I5" i="11"/>
  <c r="Y66" i="11"/>
  <c r="AC53" i="11"/>
  <c r="S53" i="11"/>
  <c r="AA53" i="11"/>
  <c r="Y53" i="11"/>
  <c r="W53" i="11"/>
  <c r="Q53" i="11"/>
  <c r="U53" i="11"/>
  <c r="O53" i="11"/>
  <c r="M10" i="11"/>
  <c r="I34" i="11"/>
  <c r="AD79" i="11"/>
  <c r="O9" i="11"/>
  <c r="S23" i="11"/>
  <c r="O37" i="11"/>
  <c r="O39" i="11"/>
  <c r="AE74" i="11"/>
  <c r="I30" i="11"/>
  <c r="K31" i="11"/>
  <c r="I46" i="11"/>
  <c r="K47" i="11"/>
  <c r="I63" i="11"/>
  <c r="K64" i="11"/>
  <c r="I47" i="11"/>
  <c r="I15" i="11"/>
  <c r="M16" i="11"/>
  <c r="I29" i="11"/>
  <c r="K30" i="11"/>
  <c r="M31" i="11"/>
  <c r="I45" i="11"/>
  <c r="K46" i="11"/>
  <c r="M47" i="11"/>
  <c r="I62" i="11"/>
  <c r="K63" i="11"/>
  <c r="M64" i="11"/>
  <c r="K16" i="11"/>
  <c r="K15" i="11"/>
  <c r="O16" i="11"/>
  <c r="I28" i="11"/>
  <c r="K29" i="11"/>
  <c r="M30" i="11"/>
  <c r="O31" i="11"/>
  <c r="I44" i="11"/>
  <c r="K45" i="11"/>
  <c r="M46" i="11"/>
  <c r="O47" i="11"/>
  <c r="I61" i="11"/>
  <c r="K62" i="11"/>
  <c r="M63" i="11"/>
  <c r="O64" i="11"/>
  <c r="I16" i="11"/>
  <c r="I64" i="11"/>
  <c r="I14" i="11"/>
  <c r="M15" i="11"/>
  <c r="Q16" i="11"/>
  <c r="I27" i="11"/>
  <c r="K28" i="11"/>
  <c r="M29" i="11"/>
  <c r="O30" i="11"/>
  <c r="Q31" i="11"/>
  <c r="I43" i="11"/>
  <c r="K44" i="11"/>
  <c r="M45" i="11"/>
  <c r="O46" i="11"/>
  <c r="Q47" i="11"/>
  <c r="I60" i="11"/>
  <c r="K61" i="11"/>
  <c r="M62" i="11"/>
  <c r="O63" i="11"/>
  <c r="Q64" i="11"/>
  <c r="I31" i="11"/>
  <c r="AE55" i="11" l="1"/>
  <c r="AE43" i="11"/>
  <c r="AE11" i="11"/>
  <c r="AE42" i="11"/>
  <c r="AE57" i="11"/>
  <c r="AE51" i="11"/>
  <c r="AE25" i="11"/>
  <c r="AE12" i="11"/>
  <c r="AE26" i="11"/>
  <c r="AE41" i="11"/>
  <c r="AE53" i="11"/>
  <c r="AE24" i="11"/>
  <c r="AE29" i="11"/>
  <c r="AE59" i="11"/>
  <c r="AE23" i="11"/>
  <c r="AE56" i="11"/>
  <c r="AE40" i="11"/>
  <c r="AE14" i="11"/>
  <c r="AE54" i="11"/>
  <c r="AE50" i="11"/>
  <c r="AE64" i="11"/>
  <c r="AE46" i="11"/>
  <c r="AE6" i="11"/>
  <c r="AE27" i="11"/>
  <c r="AE60" i="11"/>
  <c r="AE30" i="11"/>
  <c r="AE58" i="11"/>
  <c r="AE3" i="11"/>
  <c r="AE35" i="11"/>
  <c r="AE4" i="11"/>
  <c r="AE39" i="11"/>
  <c r="Y79" i="11"/>
  <c r="M79" i="11"/>
  <c r="AE45" i="11"/>
  <c r="AC79" i="11"/>
  <c r="AE49" i="11"/>
  <c r="AE37" i="11"/>
  <c r="O79" i="11"/>
  <c r="AE65" i="11"/>
  <c r="AE18" i="11"/>
  <c r="AE38" i="11"/>
  <c r="AE68" i="11"/>
  <c r="AE44" i="11"/>
  <c r="AE66" i="11"/>
  <c r="Q79" i="11"/>
  <c r="AE20" i="11"/>
  <c r="AE62" i="11"/>
  <c r="AE5" i="11"/>
  <c r="AA79" i="11"/>
  <c r="AE34" i="11"/>
  <c r="AE8" i="11"/>
  <c r="S79" i="11"/>
  <c r="AE10" i="11"/>
  <c r="AE48" i="11"/>
  <c r="AE15" i="11"/>
  <c r="AE33" i="11"/>
  <c r="AE36" i="11"/>
  <c r="AE67" i="11"/>
  <c r="K79" i="11"/>
  <c r="AE32" i="11"/>
  <c r="AE61" i="11"/>
  <c r="AE47" i="11"/>
  <c r="AE22" i="11"/>
  <c r="U79" i="11"/>
  <c r="AE17" i="11"/>
  <c r="W79" i="11"/>
  <c r="I79" i="11"/>
  <c r="AE2" i="11"/>
  <c r="AE31" i="11"/>
  <c r="AE28" i="11"/>
  <c r="AE16" i="11"/>
  <c r="AE9" i="11"/>
  <c r="AE63" i="11"/>
  <c r="AE19" i="11"/>
  <c r="AE79" i="11" l="1"/>
  <c r="D22" i="1" l="1"/>
  <c r="D21" i="1"/>
  <c r="D20" i="1"/>
  <c r="D19" i="1"/>
  <c r="D18" i="1"/>
  <c r="D23" i="1"/>
  <c r="D71" i="1" l="1"/>
  <c r="D72" i="1"/>
  <c r="D67" i="1"/>
  <c r="D68" i="1"/>
  <c r="D69" i="1"/>
  <c r="D66" i="1"/>
  <c r="D65" i="1"/>
  <c r="D57" i="1"/>
  <c r="D58" i="1"/>
  <c r="D59" i="1"/>
  <c r="D60" i="1"/>
  <c r="D61" i="1"/>
  <c r="D54" i="1"/>
  <c r="D55" i="1"/>
  <c r="D62" i="1"/>
  <c r="D50" i="1"/>
  <c r="D51" i="1"/>
  <c r="D53" i="1"/>
  <c r="D64" i="1"/>
  <c r="D70" i="1"/>
  <c r="D46" i="1"/>
  <c r="D47" i="1"/>
  <c r="D43" i="1"/>
  <c r="D44" i="1"/>
  <c r="D34" i="1"/>
  <c r="D27" i="1"/>
  <c r="D28" i="1"/>
  <c r="D29" i="1"/>
  <c r="D30" i="1"/>
  <c r="D31" i="1"/>
  <c r="D32" i="1"/>
  <c r="D33" i="1"/>
  <c r="D26" i="1"/>
  <c r="D35" i="1"/>
  <c r="D42" i="1"/>
  <c r="D45" i="1"/>
  <c r="D48" i="1"/>
  <c r="D10" i="1"/>
  <c r="D12" i="1"/>
  <c r="D13" i="1"/>
  <c r="D14" i="1"/>
  <c r="D15" i="1"/>
  <c r="D1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<sst xmlns="http://schemas.openxmlformats.org/spreadsheetml/2006/main" count="317" uniqueCount="76">
  <si>
    <t>Mise sous-vide</t>
  </si>
  <si>
    <t>Qté</t>
  </si>
  <si>
    <t>TOTAL</t>
  </si>
  <si>
    <t>Prix
du site</t>
  </si>
  <si>
    <t>Prix</t>
  </si>
  <si>
    <t>kg</t>
  </si>
  <si>
    <t>le pot de 240g</t>
  </si>
  <si>
    <t>300g</t>
  </si>
  <si>
    <t>500g</t>
  </si>
  <si>
    <t>250g</t>
  </si>
  <si>
    <t>1,1 kg</t>
  </si>
  <si>
    <t>400g</t>
  </si>
  <si>
    <t>550g</t>
  </si>
  <si>
    <t>150g</t>
  </si>
  <si>
    <t>700g</t>
  </si>
  <si>
    <t>Poids mini</t>
  </si>
  <si>
    <t>1 kg</t>
  </si>
  <si>
    <t xml:space="preserve">La terrine de foie gras </t>
  </si>
  <si>
    <t>80g</t>
  </si>
  <si>
    <t>Prénom NOM ______________________________________________</t>
  </si>
  <si>
    <t>Rupture</t>
  </si>
  <si>
    <t xml:space="preserve">TOTAL      </t>
  </si>
  <si>
    <t xml:space="preserve"> SOUS RESERVE DE DISPONIBILITE</t>
  </si>
  <si>
    <t>Poids mini en g</t>
  </si>
  <si>
    <t>TOTAL POIDS</t>
  </si>
  <si>
    <r>
      <t xml:space="preserve">Paiement par </t>
    </r>
    <r>
      <rPr>
        <b/>
        <sz val="14"/>
        <color theme="1"/>
        <rFont val="Calibri"/>
        <family val="2"/>
        <scheme val="minor"/>
      </rPr>
      <t>virement, paypal ou paylib</t>
    </r>
    <r>
      <rPr>
        <sz val="14"/>
        <color theme="1"/>
        <rFont val="Calibri"/>
        <family val="2"/>
        <scheme val="minor"/>
      </rPr>
      <t xml:space="preserve"> à la livraison</t>
    </r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</si>
  <si>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</si>
  <si>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</si>
  <si>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</si>
  <si>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</si>
  <si>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</si>
  <si>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</si>
  <si>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</si>
  <si>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</si>
  <si>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</si>
  <si>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Désignation produits</t>
  </si>
  <si>
    <t>SECTION 2</t>
  </si>
  <si>
    <t>Produit 1</t>
  </si>
  <si>
    <t>Produit 2</t>
  </si>
  <si>
    <t>Produit 3</t>
  </si>
  <si>
    <t>Produit 6</t>
  </si>
  <si>
    <t>Produit 7</t>
  </si>
  <si>
    <t>Produit 9</t>
  </si>
  <si>
    <t>Produit 10</t>
  </si>
  <si>
    <t>Produit 11</t>
  </si>
  <si>
    <t>Texte</t>
  </si>
  <si>
    <t>Produit 4 :</t>
  </si>
  <si>
    <t>Sous Produit</t>
  </si>
  <si>
    <t>Produit 5 :</t>
  </si>
  <si>
    <t>Produit 8 :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</si>
  <si>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</si>
  <si>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</si>
  <si>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</si>
  <si>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</si>
  <si>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</si>
  <si>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</si>
  <si>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</si>
  <si>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</si>
  <si>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</si>
  <si>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</si>
  <si>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</si>
  <si>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</si>
  <si>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 xml:space="preserve">Produit 24 </t>
  </si>
  <si>
    <t>Produit 25 :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</si>
  <si>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</si>
  <si>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</si>
  <si>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</si>
  <si>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</si>
  <si>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</si>
  <si>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</si>
  <si>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</si>
  <si>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</si>
  <si>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35</t>
  </si>
  <si>
    <t>Produit 34</t>
  </si>
  <si>
    <t>Frais de transport</t>
  </si>
  <si>
    <t xml:space="preserve">COMMANDE
A redonner pour 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</si>
</sst>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-* #,##0.00\ _€_-;\-* #,##0.00\ _€_-;_-* &quot;-&quot;??\ _€_-;_-@_-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21">
    <xf numFmtId="0" fontId="0" fillId="0" borderId="0" xfId="0"/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165" fontId="6" fillId="0" borderId="0" xfId="1" applyFont="1" applyAlignment="1">
      <alignment vertical="center"/>
    </xf>
    <xf numFmtId="165" fontId="6" fillId="0" borderId="0" xfId="0" applyNumberFormat="1" applyFont="1" applyAlignment="1">
      <alignment vertical="center"/>
    </xf>
    <xf numFmtId="165" fontId="5" fillId="0" borderId="0" xfId="1" applyFont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165" fontId="6" fillId="0" borderId="2" xfId="1" applyFont="1" applyBorder="1" applyAlignment="1">
      <alignment vertical="center"/>
    </xf>
    <xf numFmtId="165" fontId="6" fillId="0" borderId="2" xfId="0" applyNumberFormat="1" applyFont="1" applyBorder="1" applyAlignment="1">
      <alignment vertical="center"/>
    </xf>
    <xf numFmtId="165" fontId="6" fillId="0" borderId="5" xfId="1" applyFont="1" applyBorder="1" applyAlignment="1">
      <alignment vertical="center"/>
    </xf>
    <xf numFmtId="165" fontId="6" fillId="0" borderId="5" xfId="0" applyNumberFormat="1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0" xfId="1" applyFont="1" applyBorder="1" applyAlignment="1">
      <alignment vertical="center"/>
    </xf>
    <xf numFmtId="0" fontId="6" fillId="0" borderId="8" xfId="0" applyFont="1" applyBorder="1" applyAlignment="1">
      <alignment vertical="center"/>
    </xf>
    <xf numFmtId="165" fontId="6" fillId="0" borderId="10" xfId="1" applyFont="1" applyBorder="1" applyAlignment="1">
      <alignment vertical="center"/>
    </xf>
    <xf numFmtId="165" fontId="6" fillId="0" borderId="10" xfId="0" applyNumberFormat="1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49" fontId="6" fillId="0" borderId="0" xfId="0" applyNumberFormat="1" applyFont="1" applyAlignment="1">
      <alignment horizontal="right" vertical="center" indent="1"/>
    </xf>
    <xf numFmtId="49" fontId="6" fillId="0" borderId="2" xfId="0" applyNumberFormat="1" applyFont="1" applyBorder="1" applyAlignment="1">
      <alignment horizontal="right" vertical="center" indent="1"/>
    </xf>
    <xf numFmtId="49" fontId="6" fillId="0" borderId="5" xfId="0" applyNumberFormat="1" applyFont="1" applyBorder="1" applyAlignment="1">
      <alignment horizontal="right" vertical="center" indent="1"/>
    </xf>
    <xf numFmtId="49" fontId="6" fillId="0" borderId="10" xfId="0" applyNumberFormat="1" applyFont="1" applyBorder="1" applyAlignment="1">
      <alignment horizontal="right" vertical="center" indent="1"/>
    </xf>
    <xf numFmtId="49" fontId="5" fillId="0" borderId="0" xfId="0" applyNumberFormat="1" applyFont="1" applyAlignment="1">
      <alignment horizontal="right" vertical="center" indent="1"/>
    </xf>
    <xf numFmtId="0" fontId="9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5" fontId="10" fillId="0" borderId="14" xfId="1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49" fontId="10" fillId="0" borderId="14" xfId="0" applyNumberFormat="1" applyFont="1" applyBorder="1" applyAlignment="1">
      <alignment horizontal="right" vertical="center" indent="1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6" fillId="0" borderId="3" xfId="0" applyNumberFormat="1" applyFont="1" applyBorder="1" applyAlignment="1">
      <alignment vertical="center"/>
    </xf>
    <xf numFmtId="165" fontId="6" fillId="0" borderId="11" xfId="0" applyNumberFormat="1" applyFont="1" applyBorder="1" applyAlignment="1">
      <alignment vertical="center"/>
    </xf>
    <xf numFmtId="165" fontId="6" fillId="0" borderId="6" xfId="0" applyNumberFormat="1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5" fontId="5" fillId="0" borderId="0" xfId="1" applyFont="1" applyAlignment="1">
      <alignment vertical="center"/>
    </xf>
    <xf numFmtId="165" fontId="5" fillId="0" borderId="3" xfId="1" applyFont="1" applyBorder="1" applyAlignment="1">
      <alignment vertical="center"/>
    </xf>
    <xf numFmtId="165" fontId="5" fillId="0" borderId="6" xfId="1" applyFont="1" applyBorder="1" applyAlignment="1">
      <alignment vertical="center"/>
    </xf>
    <xf numFmtId="165" fontId="5" fillId="0" borderId="11" xfId="1" applyFont="1" applyBorder="1" applyAlignment="1">
      <alignment vertical="center"/>
    </xf>
    <xf numFmtId="4" fontId="10" fillId="0" borderId="15" xfId="1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165" fontId="5" fillId="0" borderId="11" xfId="1" applyFont="1" applyBorder="1" applyAlignment="1">
      <alignment horizontal="center" vertical="center" wrapText="1"/>
    </xf>
    <xf numFmtId="4" fontId="10" fillId="0" borderId="13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5" fontId="5" fillId="0" borderId="11" xfId="0" applyNumberFormat="1" applyFont="1" applyBorder="1" applyAlignment="1">
      <alignment vertical="center"/>
    </xf>
    <xf numFmtId="49" fontId="6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6" fillId="0" borderId="2" xfId="0" applyNumberFormat="1" applyFont="1" applyBorder="1" applyAlignment="1">
      <alignment horizontal="right" vertical="center"/>
    </xf>
    <xf numFmtId="49" fontId="6" fillId="0" borderId="5" xfId="0" applyNumberFormat="1" applyFont="1" applyBorder="1" applyAlignment="1">
      <alignment horizontal="right" vertical="center"/>
    </xf>
    <xf numFmtId="49" fontId="6" fillId="0" borderId="10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65" fontId="5" fillId="0" borderId="6" xfId="0" applyNumberFormat="1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right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 wrapText="1"/>
    </xf>
    <xf numFmtId="0" fontId="2" fillId="0" borderId="2" xfId="0" applyFont="1" applyBorder="1" applyAlignment="1">
      <alignment horizontal="right" vertical="center" indent="1"/>
    </xf>
    <xf numFmtId="0" fontId="2" fillId="0" borderId="10" xfId="0" applyFont="1" applyBorder="1" applyAlignment="1">
      <alignment horizontal="right" vertical="center" indent="1"/>
    </xf>
    <xf numFmtId="0" fontId="2" fillId="0" borderId="5" xfId="0" applyFont="1" applyBorder="1" applyAlignment="1">
      <alignment horizontal="right" vertical="center" indent="1"/>
    </xf>
    <xf numFmtId="3" fontId="2" fillId="0" borderId="2" xfId="0" applyNumberFormat="1" applyFont="1" applyBorder="1" applyAlignment="1">
      <alignment horizontal="right" vertical="center" indent="1"/>
    </xf>
    <xf numFmtId="3" fontId="6" fillId="0" borderId="5" xfId="0" applyNumberFormat="1" applyFont="1" applyBorder="1" applyAlignment="1">
      <alignment horizontal="right" vertical="center" indent="1"/>
    </xf>
    <xf numFmtId="3" fontId="6" fillId="0" borderId="10" xfId="0" applyNumberFormat="1" applyFont="1" applyBorder="1" applyAlignment="1">
      <alignment horizontal="right" vertical="center" indent="1"/>
    </xf>
    <xf numFmtId="3" fontId="6" fillId="0" borderId="0" xfId="0" applyNumberFormat="1" applyFont="1" applyAlignment="1">
      <alignment horizontal="right" vertical="center" indent="1"/>
    </xf>
    <xf numFmtId="3" fontId="6" fillId="0" borderId="6" xfId="0" applyNumberFormat="1" applyFont="1" applyBorder="1" applyAlignment="1">
      <alignment horizontal="right" vertical="center" indent="1"/>
    </xf>
    <xf numFmtId="3" fontId="2" fillId="0" borderId="10" xfId="0" applyNumberFormat="1" applyFont="1" applyBorder="1" applyAlignment="1">
      <alignment horizontal="right" vertical="center" indent="1"/>
    </xf>
    <xf numFmtId="165" fontId="6" fillId="2" borderId="2" xfId="1" applyFont="1" applyFill="1" applyBorder="1" applyAlignment="1">
      <alignment vertical="center"/>
    </xf>
    <xf numFmtId="49" fontId="6" fillId="2" borderId="2" xfId="0" applyNumberFormat="1" applyFont="1" applyFill="1" applyBorder="1" applyAlignment="1">
      <alignment horizontal="right" vertical="center"/>
    </xf>
    <xf numFmtId="0" fontId="6" fillId="2" borderId="16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/>
    </xf>
    <xf numFmtId="165" fontId="6" fillId="0" borderId="2" xfId="1" applyFont="1" applyFill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3" fontId="12" fillId="0" borderId="14" xfId="0" applyNumberFormat="1" applyFont="1" applyBorder="1" applyAlignment="1">
      <alignment horizontal="right" vertical="center" indent="1"/>
    </xf>
    <xf numFmtId="4" fontId="10" fillId="0" borderId="15" xfId="0" applyNumberFormat="1" applyFont="1" applyBorder="1" applyAlignment="1">
      <alignment horizontal="center" vertical="center"/>
    </xf>
    <xf numFmtId="164" fontId="1" fillId="0" borderId="0" xfId="2" applyFont="1" applyAlignment="1">
      <alignment horizontal="right" vertical="center" indent="1"/>
    </xf>
    <xf numFmtId="0" fontId="9" fillId="0" borderId="0" xfId="0" applyFont="1" applyAlignment="1">
      <alignment vertical="center"/>
    </xf>
    <xf numFmtId="0" fontId="6" fillId="0" borderId="7" xfId="0" applyFont="1" applyBorder="1" applyAlignment="1">
      <alignment horizontal="left" vertical="center" indent="5"/>
    </xf>
    <xf numFmtId="0" fontId="6" fillId="0" borderId="9" xfId="0" applyFont="1" applyBorder="1" applyAlignment="1">
      <alignment horizontal="left" vertical="center" indent="5"/>
    </xf>
    <xf numFmtId="0" fontId="1" fillId="0" borderId="1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" fillId="0" borderId="7" xfId="0" applyFont="1" applyBorder="1" applyAlignment="1">
      <alignment horizontal="left" vertical="center" indent="5"/>
    </xf>
    <xf numFmtId="0" fontId="1" fillId="0" borderId="9" xfId="0" applyFont="1" applyBorder="1" applyAlignment="1">
      <alignment horizontal="left" vertical="center" indent="5"/>
    </xf>
    <xf numFmtId="0" fontId="5" fillId="0" borderId="0" xfId="0" applyFont="1" applyAlignment="1">
      <alignment vertical="center"/>
    </xf>
    <xf numFmtId="0" fontId="10" fillId="0" borderId="5" xfId="0" applyFont="1" applyBorder="1" applyAlignment="1">
      <alignment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0" fontId="10" fillId="0" borderId="14" xfId="0" applyFont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 wrapText="1"/>
    </xf>
    <xf numFmtId="2" fontId="1" fillId="0" borderId="0" xfId="0" applyNumberFormat="1" applyFont="1" applyAlignment="1">
      <alignment horizontal="right" vertical="center" inden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G88"/>
  <sheetViews>
    <sheetView zoomScaleNormal="100" workbookViewId="0">
      <selection activeCell="A76" sqref="A76"/>
    </sheetView>
  </sheetViews>
  <sheetFormatPr defaultColWidth="11.42578125" defaultRowHeight="15.75" x14ac:dyDescent="0.25"/>
  <cols>
    <col min="1" max="1" width="26.7109375" style="1" bestFit="1" customWidth="1"/>
    <col min="2" max="2" width="11.42578125" style="3" hidden="1" customWidth="1"/>
    <col min="3" max="3" width="11.42578125" style="1" hidden="1" customWidth="1"/>
    <col min="4" max="4" width="11.42578125" style="1"/>
    <col min="5" max="5" width="15.5703125" style="55" customWidth="1"/>
    <col min="6" max="6" width="17.7109375" style="52" customWidth="1"/>
    <col min="7" max="7" width="17.7109375" style="1" customWidth="1"/>
    <col min="8" max="16384" width="11.42578125" style="1"/>
  </cols>
  <sheetData>
    <row r="1" spans="1:7" ht="45.75" customHeight="1" thickBot="1" x14ac:dyDescent="0.3">
      <c r="A1" s="110" t="s">
        <v>75</v>
      </c>
      <c r="B1" s="111"/>
      <c r="C1" s="111"/>
      <c r="D1" s="111"/>
      <c r="E1" s="111"/>
      <c r="F1" s="111"/>
      <c r="G1" s="112"/>
    </row>
    <row r="2" spans="1:7" ht="18.75" customHeight="1" x14ac:dyDescent="0.25">
      <c r="A2" s="24"/>
      <c r="B2" s="24"/>
      <c r="C2" s="24"/>
      <c r="D2" s="24"/>
      <c r="E2" s="24"/>
      <c r="F2" s="24"/>
      <c r="G2" s="24"/>
    </row>
    <row r="3" spans="1:7" ht="23.25" customHeight="1" x14ac:dyDescent="0.25">
      <c r="A3" s="113" t="s">
        <v>19</v>
      </c>
      <c r="B3" s="113"/>
      <c r="C3" s="113"/>
      <c r="D3" s="113"/>
      <c r="E3" s="113"/>
      <c r="F3" s="113"/>
      <c r="G3" s="113"/>
    </row>
    <row r="4" spans="1:7" ht="16.5" customHeight="1" x14ac:dyDescent="0.25"/>
    <row r="5" spans="1:7" s="2" customFormat="1" ht="17.25" customHeight="1" x14ac:dyDescent="0.25">
      <c r="A5" s="99" t="s">
        <v>35</v>
      </c>
      <c r="B5" s="5" t="s">
        <v>3</v>
      </c>
      <c r="C5" s="2" t="s">
        <v>0</v>
      </c>
      <c r="D5" s="2" t="s">
        <v>4</v>
      </c>
      <c r="E5" s="56" t="s">
        <v>15</v>
      </c>
      <c r="F5" s="2" t="s">
        <v>1</v>
      </c>
      <c r="G5" s="2" t="s">
        <v>2</v>
      </c>
    </row>
    <row r="6" spans="1:7" ht="18.95" customHeight="1" x14ac:dyDescent="0.25">
      <c r="A6" s="102" t="s">
        <v>37</v>
      </c>
      <c r="B6" s="82">
        <v>6</v>
      </c>
      <c r="C6" s="82">
        <v>0.5</v>
      </c>
      <c r="D6" s="90"/>
      <c r="E6" s="83" t="s">
        <v>7</v>
      </c>
      <c r="F6" s="85" t="s">
        <v>20</v>
      </c>
      <c r="G6" s="84"/>
    </row>
    <row r="7" spans="1:7" ht="18.95" customHeight="1" x14ac:dyDescent="0.25">
      <c r="A7" s="103" t="s">
        <v>38</v>
      </c>
      <c r="B7" s="91">
        <v>6.1</v>
      </c>
      <c r="C7" s="91">
        <v>0.5</v>
      </c>
      <c r="D7" s="8">
        <f t="shared" ref="D7:D72" si="0">B7+C7</f>
        <v>6.6</v>
      </c>
      <c r="E7" s="57" t="s">
        <v>7</v>
      </c>
      <c r="F7" s="65"/>
      <c r="G7" s="65"/>
    </row>
    <row r="8" spans="1:7" ht="18.95" customHeight="1" x14ac:dyDescent="0.25">
      <c r="A8" s="92"/>
      <c r="B8" s="91">
        <v>9.6</v>
      </c>
      <c r="C8" s="91">
        <v>0.5</v>
      </c>
      <c r="D8" s="8">
        <f t="shared" si="0"/>
        <v>10.1</v>
      </c>
      <c r="E8" s="57" t="s">
        <v>8</v>
      </c>
      <c r="F8" s="65"/>
      <c r="G8" s="65"/>
    </row>
    <row r="9" spans="1:7" ht="18.95" customHeight="1" x14ac:dyDescent="0.25">
      <c r="A9" s="93"/>
      <c r="B9" s="91">
        <v>18.3</v>
      </c>
      <c r="C9" s="91">
        <v>0.5</v>
      </c>
      <c r="D9" s="8">
        <f t="shared" si="0"/>
        <v>18.8</v>
      </c>
      <c r="E9" s="57" t="s">
        <v>5</v>
      </c>
      <c r="F9" s="65"/>
      <c r="G9" s="65"/>
    </row>
    <row r="10" spans="1:7" ht="18.95" customHeight="1" x14ac:dyDescent="0.25">
      <c r="A10" s="102" t="s">
        <v>39</v>
      </c>
      <c r="B10" s="91">
        <v>8.0500000000000007</v>
      </c>
      <c r="C10" s="91">
        <v>0.5</v>
      </c>
      <c r="D10" s="8">
        <f t="shared" si="0"/>
        <v>8.5500000000000007</v>
      </c>
      <c r="E10" s="57" t="s">
        <v>7</v>
      </c>
      <c r="F10" s="94"/>
      <c r="G10" s="65"/>
    </row>
    <row r="11" spans="1:7" ht="14.25" customHeight="1" x14ac:dyDescent="0.25">
      <c r="A11" s="103" t="s">
        <v>46</v>
      </c>
      <c r="B11" s="9"/>
      <c r="C11" s="9"/>
      <c r="D11" s="10"/>
      <c r="E11" s="58"/>
      <c r="F11" s="51"/>
      <c r="G11" s="11"/>
    </row>
    <row r="12" spans="1:7" ht="18.95" customHeight="1" x14ac:dyDescent="0.25">
      <c r="A12" s="106" t="s">
        <v>47</v>
      </c>
      <c r="B12" s="14">
        <v>4.2</v>
      </c>
      <c r="C12" s="14">
        <v>0</v>
      </c>
      <c r="D12" s="15">
        <f t="shared" si="0"/>
        <v>4.2</v>
      </c>
      <c r="E12" s="59" t="s">
        <v>6</v>
      </c>
      <c r="F12" s="67"/>
      <c r="G12" s="16"/>
    </row>
    <row r="13" spans="1:7" ht="18.95" customHeight="1" x14ac:dyDescent="0.25">
      <c r="A13" s="106" t="s">
        <v>47</v>
      </c>
      <c r="B13" s="7">
        <v>4.2</v>
      </c>
      <c r="C13" s="7">
        <v>0</v>
      </c>
      <c r="D13" s="8">
        <f t="shared" si="0"/>
        <v>4.2</v>
      </c>
      <c r="E13" s="57" t="s">
        <v>6</v>
      </c>
      <c r="F13" s="66"/>
      <c r="G13" s="65"/>
    </row>
    <row r="14" spans="1:7" ht="18.95" customHeight="1" x14ac:dyDescent="0.25">
      <c r="A14" s="106" t="s">
        <v>47</v>
      </c>
      <c r="B14" s="7">
        <v>4.2</v>
      </c>
      <c r="C14" s="7">
        <v>0</v>
      </c>
      <c r="D14" s="8">
        <f t="shared" si="0"/>
        <v>4.2</v>
      </c>
      <c r="E14" s="57" t="s">
        <v>6</v>
      </c>
      <c r="F14" s="66"/>
      <c r="G14" s="65"/>
    </row>
    <row r="15" spans="1:7" ht="18.95" customHeight="1" x14ac:dyDescent="0.25">
      <c r="A15" s="106" t="s">
        <v>47</v>
      </c>
      <c r="B15" s="7">
        <v>4.2</v>
      </c>
      <c r="C15" s="7">
        <v>0</v>
      </c>
      <c r="D15" s="8">
        <f t="shared" si="0"/>
        <v>4.2</v>
      </c>
      <c r="E15" s="57" t="s">
        <v>6</v>
      </c>
      <c r="F15" s="66"/>
      <c r="G15" s="65"/>
    </row>
    <row r="16" spans="1:7" ht="18.95" customHeight="1" x14ac:dyDescent="0.25">
      <c r="A16" s="106" t="s">
        <v>47</v>
      </c>
      <c r="B16" s="7">
        <v>4.2</v>
      </c>
      <c r="C16" s="7">
        <v>0</v>
      </c>
      <c r="D16" s="8">
        <f t="shared" si="0"/>
        <v>4.2</v>
      </c>
      <c r="E16" s="57" t="s">
        <v>6</v>
      </c>
      <c r="F16" s="66"/>
      <c r="G16" s="65"/>
    </row>
    <row r="17" spans="1:7" ht="14.25" customHeight="1" x14ac:dyDescent="0.25">
      <c r="A17" s="103" t="s">
        <v>48</v>
      </c>
      <c r="B17" s="9"/>
      <c r="C17" s="9"/>
      <c r="D17" s="10"/>
      <c r="E17" s="58"/>
      <c r="F17" s="51"/>
      <c r="G17" s="11"/>
    </row>
    <row r="18" spans="1:7" ht="18.95" customHeight="1" x14ac:dyDescent="0.25">
      <c r="A18" s="106" t="s">
        <v>47</v>
      </c>
      <c r="B18" s="14">
        <v>4.2</v>
      </c>
      <c r="C18" s="14">
        <v>0</v>
      </c>
      <c r="D18" s="15">
        <f t="shared" ref="D18:D22" si="1">B18+C18</f>
        <v>4.2</v>
      </c>
      <c r="E18" s="59" t="s">
        <v>6</v>
      </c>
      <c r="F18" s="67"/>
      <c r="G18" s="16"/>
    </row>
    <row r="19" spans="1:7" ht="18.95" customHeight="1" x14ac:dyDescent="0.25">
      <c r="A19" s="106" t="s">
        <v>47</v>
      </c>
      <c r="B19" s="7">
        <v>4.2</v>
      </c>
      <c r="C19" s="7">
        <v>0</v>
      </c>
      <c r="D19" s="8">
        <f t="shared" si="1"/>
        <v>4.2</v>
      </c>
      <c r="E19" s="57" t="s">
        <v>6</v>
      </c>
      <c r="F19" s="64"/>
      <c r="G19" s="65"/>
    </row>
    <row r="20" spans="1:7" ht="18.95" customHeight="1" x14ac:dyDescent="0.25">
      <c r="A20" s="106" t="s">
        <v>47</v>
      </c>
      <c r="B20" s="7">
        <v>4.2</v>
      </c>
      <c r="C20" s="7">
        <v>0</v>
      </c>
      <c r="D20" s="8">
        <f t="shared" si="1"/>
        <v>4.2</v>
      </c>
      <c r="E20" s="57" t="s">
        <v>6</v>
      </c>
      <c r="F20" s="64"/>
      <c r="G20" s="65"/>
    </row>
    <row r="21" spans="1:7" ht="18.95" customHeight="1" x14ac:dyDescent="0.25">
      <c r="A21" s="106" t="s">
        <v>47</v>
      </c>
      <c r="B21" s="7">
        <v>4.2</v>
      </c>
      <c r="C21" s="7">
        <v>0</v>
      </c>
      <c r="D21" s="8">
        <f t="shared" si="1"/>
        <v>4.2</v>
      </c>
      <c r="E21" s="57" t="s">
        <v>6</v>
      </c>
      <c r="F21" s="64"/>
      <c r="G21" s="65"/>
    </row>
    <row r="22" spans="1:7" ht="18.95" customHeight="1" x14ac:dyDescent="0.25">
      <c r="A22" s="106" t="s">
        <v>47</v>
      </c>
      <c r="B22" s="7">
        <v>4.2</v>
      </c>
      <c r="C22" s="7">
        <v>0</v>
      </c>
      <c r="D22" s="8">
        <f t="shared" si="1"/>
        <v>4.2</v>
      </c>
      <c r="E22" s="57" t="s">
        <v>6</v>
      </c>
      <c r="F22" s="64"/>
      <c r="G22" s="65"/>
    </row>
    <row r="23" spans="1:7" ht="18.95" customHeight="1" x14ac:dyDescent="0.25">
      <c r="A23" s="102" t="s">
        <v>40</v>
      </c>
      <c r="B23" s="7">
        <v>5.0999999999999996</v>
      </c>
      <c r="C23" s="7">
        <v>0.5</v>
      </c>
      <c r="D23" s="8">
        <f t="shared" si="0"/>
        <v>5.6</v>
      </c>
      <c r="E23" s="57" t="s">
        <v>7</v>
      </c>
      <c r="F23" s="64"/>
      <c r="G23" s="65"/>
    </row>
    <row r="24" spans="1:7" ht="18.95" customHeight="1" x14ac:dyDescent="0.25">
      <c r="A24" s="102" t="s">
        <v>41</v>
      </c>
      <c r="B24" s="82">
        <v>6</v>
      </c>
      <c r="C24" s="82">
        <v>0.5</v>
      </c>
      <c r="D24" s="90"/>
      <c r="E24" s="83" t="s">
        <v>7</v>
      </c>
      <c r="F24" s="85" t="s">
        <v>20</v>
      </c>
      <c r="G24" s="84"/>
    </row>
    <row r="25" spans="1:7" ht="14.25" customHeight="1" x14ac:dyDescent="0.25">
      <c r="A25" s="103" t="s">
        <v>49</v>
      </c>
      <c r="B25" s="9"/>
      <c r="C25" s="9"/>
      <c r="D25" s="10"/>
      <c r="E25" s="58"/>
      <c r="F25" s="51"/>
      <c r="G25" s="11"/>
    </row>
    <row r="26" spans="1:7" ht="18.95" customHeight="1" x14ac:dyDescent="0.25">
      <c r="A26" s="106" t="s">
        <v>47</v>
      </c>
      <c r="B26" s="14">
        <v>11.35</v>
      </c>
      <c r="C26" s="14">
        <v>0.5</v>
      </c>
      <c r="D26" s="15">
        <f t="shared" si="0"/>
        <v>11.85</v>
      </c>
      <c r="E26" s="59" t="s">
        <v>8</v>
      </c>
      <c r="F26" s="67"/>
      <c r="G26" s="16"/>
    </row>
    <row r="27" spans="1:7" ht="18.95" customHeight="1" x14ac:dyDescent="0.25">
      <c r="A27" s="101"/>
      <c r="B27" s="7">
        <v>21.65</v>
      </c>
      <c r="C27" s="7">
        <v>0.5</v>
      </c>
      <c r="D27" s="8">
        <f t="shared" si="0"/>
        <v>22.15</v>
      </c>
      <c r="E27" s="57" t="s">
        <v>5</v>
      </c>
      <c r="F27" s="68"/>
      <c r="G27" s="65"/>
    </row>
    <row r="28" spans="1:7" ht="18.95" customHeight="1" x14ac:dyDescent="0.25">
      <c r="A28" s="106" t="s">
        <v>47</v>
      </c>
      <c r="B28" s="7">
        <v>8.9499999999999993</v>
      </c>
      <c r="C28" s="7">
        <v>0.5</v>
      </c>
      <c r="D28" s="8">
        <f t="shared" si="0"/>
        <v>9.4499999999999993</v>
      </c>
      <c r="E28" s="57" t="s">
        <v>8</v>
      </c>
      <c r="F28" s="64"/>
      <c r="G28" s="65"/>
    </row>
    <row r="29" spans="1:7" ht="18.95" customHeight="1" x14ac:dyDescent="0.25">
      <c r="A29" s="101"/>
      <c r="B29" s="7">
        <v>17.05</v>
      </c>
      <c r="C29" s="7">
        <v>0.5</v>
      </c>
      <c r="D29" s="8">
        <f t="shared" si="0"/>
        <v>17.55</v>
      </c>
      <c r="E29" s="57" t="s">
        <v>5</v>
      </c>
      <c r="F29" s="64"/>
      <c r="G29" s="65"/>
    </row>
    <row r="30" spans="1:7" ht="18.95" customHeight="1" x14ac:dyDescent="0.25">
      <c r="A30" s="107" t="s">
        <v>47</v>
      </c>
      <c r="B30" s="7">
        <v>8.5500000000000007</v>
      </c>
      <c r="C30" s="7">
        <v>0</v>
      </c>
      <c r="D30" s="8">
        <f t="shared" si="0"/>
        <v>8.5500000000000007</v>
      </c>
      <c r="E30" s="57" t="s">
        <v>8</v>
      </c>
      <c r="F30" s="64"/>
      <c r="G30" s="65"/>
    </row>
    <row r="31" spans="1:7" ht="18.95" customHeight="1" x14ac:dyDescent="0.25">
      <c r="A31" s="106" t="s">
        <v>47</v>
      </c>
      <c r="B31" s="7">
        <v>9.6999999999999993</v>
      </c>
      <c r="C31" s="7">
        <v>0.5</v>
      </c>
      <c r="D31" s="8">
        <f t="shared" si="0"/>
        <v>10.199999999999999</v>
      </c>
      <c r="E31" s="57" t="s">
        <v>8</v>
      </c>
      <c r="F31" s="64"/>
      <c r="G31" s="65"/>
    </row>
    <row r="32" spans="1:7" ht="18.95" customHeight="1" x14ac:dyDescent="0.25">
      <c r="A32" s="93"/>
      <c r="B32" s="7">
        <v>19.399999999999999</v>
      </c>
      <c r="C32" s="7">
        <v>0.5</v>
      </c>
      <c r="D32" s="8">
        <f t="shared" si="0"/>
        <v>19.899999999999999</v>
      </c>
      <c r="E32" s="57" t="s">
        <v>5</v>
      </c>
      <c r="F32" s="64"/>
      <c r="G32" s="65"/>
    </row>
    <row r="33" spans="1:7" ht="18.95" customHeight="1" x14ac:dyDescent="0.25">
      <c r="A33" s="103" t="s">
        <v>42</v>
      </c>
      <c r="B33" s="7">
        <v>7.9</v>
      </c>
      <c r="C33" s="7">
        <v>0.5</v>
      </c>
      <c r="D33" s="8">
        <f t="shared" si="0"/>
        <v>8.4</v>
      </c>
      <c r="E33" s="57" t="s">
        <v>8</v>
      </c>
      <c r="F33" s="69"/>
      <c r="G33" s="65"/>
    </row>
    <row r="34" spans="1:7" ht="18.95" customHeight="1" x14ac:dyDescent="0.25">
      <c r="A34" s="93"/>
      <c r="B34" s="14">
        <v>15.05</v>
      </c>
      <c r="C34" s="14">
        <v>0.5</v>
      </c>
      <c r="D34" s="15">
        <f t="shared" si="0"/>
        <v>15.55</v>
      </c>
      <c r="E34" s="59" t="s">
        <v>5</v>
      </c>
      <c r="F34" s="65"/>
      <c r="G34" s="65"/>
    </row>
    <row r="35" spans="1:7" ht="18.95" customHeight="1" x14ac:dyDescent="0.25">
      <c r="A35" s="102" t="s">
        <v>43</v>
      </c>
      <c r="B35" s="91">
        <v>7.7</v>
      </c>
      <c r="C35" s="91">
        <v>0.5</v>
      </c>
      <c r="D35" s="8">
        <f t="shared" si="0"/>
        <v>8.1999999999999993</v>
      </c>
      <c r="E35" s="57" t="s">
        <v>7</v>
      </c>
      <c r="F35" s="94"/>
      <c r="G35" s="65"/>
    </row>
    <row r="36" spans="1:7" ht="18.95" customHeight="1" x14ac:dyDescent="0.25">
      <c r="A36" s="102" t="s">
        <v>44</v>
      </c>
      <c r="B36" s="82">
        <v>3.8</v>
      </c>
      <c r="C36" s="82">
        <v>0.5</v>
      </c>
      <c r="D36" s="90"/>
      <c r="E36" s="83" t="s">
        <v>9</v>
      </c>
      <c r="F36" s="85" t="s">
        <v>20</v>
      </c>
      <c r="G36" s="84"/>
    </row>
    <row r="37" spans="1:7" ht="18.95" customHeight="1" x14ac:dyDescent="0.25">
      <c r="A37" s="102" t="s">
        <v>50</v>
      </c>
      <c r="B37" s="82">
        <v>10.25</v>
      </c>
      <c r="C37" s="82">
        <v>0.5</v>
      </c>
      <c r="D37" s="90"/>
      <c r="E37" s="83" t="s">
        <v>8</v>
      </c>
      <c r="F37" s="85" t="s">
        <v>20</v>
      </c>
      <c r="G37" s="84"/>
    </row>
    <row r="38" spans="1:7" ht="18.95" customHeight="1" x14ac:dyDescent="0.25">
      <c r="A38" s="102" t="s">
        <v>51</v>
      </c>
      <c r="B38" s="91">
        <v>4.55</v>
      </c>
      <c r="C38" s="91"/>
      <c r="D38" s="95"/>
      <c r="E38" s="57" t="s">
        <v>9</v>
      </c>
      <c r="F38" s="94"/>
      <c r="G38" s="65"/>
    </row>
    <row r="39" spans="1:7" ht="18.95" customHeight="1" x14ac:dyDescent="0.25">
      <c r="A39" s="102" t="s">
        <v>52</v>
      </c>
      <c r="B39" s="82">
        <v>21.5</v>
      </c>
      <c r="C39" s="82"/>
      <c r="D39" s="90"/>
      <c r="E39" s="83" t="s">
        <v>10</v>
      </c>
      <c r="F39" s="85" t="s">
        <v>20</v>
      </c>
      <c r="G39" s="84"/>
    </row>
    <row r="40" spans="1:7" ht="18.95" customHeight="1" x14ac:dyDescent="0.25">
      <c r="A40" s="102" t="s">
        <v>53</v>
      </c>
      <c r="B40" s="82">
        <v>8.9</v>
      </c>
      <c r="C40" s="82"/>
      <c r="D40" s="90"/>
      <c r="E40" s="83" t="s">
        <v>11</v>
      </c>
      <c r="F40" s="85" t="s">
        <v>20</v>
      </c>
      <c r="G40" s="84"/>
    </row>
    <row r="41" spans="1:7" ht="18.95" customHeight="1" x14ac:dyDescent="0.25">
      <c r="A41" s="102" t="s">
        <v>54</v>
      </c>
      <c r="B41" s="82">
        <v>11.35</v>
      </c>
      <c r="C41" s="82"/>
      <c r="D41" s="90"/>
      <c r="E41" s="83" t="s">
        <v>12</v>
      </c>
      <c r="F41" s="85" t="s">
        <v>20</v>
      </c>
      <c r="G41" s="84"/>
    </row>
    <row r="42" spans="1:7" ht="18.95" customHeight="1" x14ac:dyDescent="0.25">
      <c r="A42" s="103" t="s">
        <v>55</v>
      </c>
      <c r="B42" s="7">
        <v>5.75</v>
      </c>
      <c r="C42" s="7">
        <v>0.5</v>
      </c>
      <c r="D42" s="8">
        <f t="shared" si="0"/>
        <v>6.25</v>
      </c>
      <c r="E42" s="57" t="s">
        <v>7</v>
      </c>
      <c r="F42" s="64"/>
      <c r="G42" s="65"/>
    </row>
    <row r="43" spans="1:7" ht="18.95" customHeight="1" x14ac:dyDescent="0.25">
      <c r="A43" s="92"/>
      <c r="B43" s="7">
        <v>9</v>
      </c>
      <c r="C43" s="7">
        <v>0.5</v>
      </c>
      <c r="D43" s="8">
        <f t="shared" si="0"/>
        <v>9.5</v>
      </c>
      <c r="E43" s="57" t="s">
        <v>8</v>
      </c>
      <c r="F43" s="64"/>
      <c r="G43" s="65"/>
    </row>
    <row r="44" spans="1:7" ht="18.95" customHeight="1" x14ac:dyDescent="0.25">
      <c r="A44" s="93"/>
      <c r="B44" s="7">
        <v>17.2</v>
      </c>
      <c r="C44" s="7">
        <v>0.5</v>
      </c>
      <c r="D44" s="8">
        <f t="shared" si="0"/>
        <v>17.7</v>
      </c>
      <c r="E44" s="57" t="s">
        <v>5</v>
      </c>
      <c r="F44" s="64"/>
      <c r="G44" s="65"/>
    </row>
    <row r="45" spans="1:7" ht="18.95" customHeight="1" x14ac:dyDescent="0.25">
      <c r="A45" s="103" t="s">
        <v>56</v>
      </c>
      <c r="B45" s="7">
        <v>6.19</v>
      </c>
      <c r="C45" s="7">
        <v>0.5</v>
      </c>
      <c r="D45" s="8">
        <f t="shared" si="0"/>
        <v>6.69</v>
      </c>
      <c r="E45" s="57" t="s">
        <v>7</v>
      </c>
      <c r="F45" s="64"/>
      <c r="G45" s="65"/>
    </row>
    <row r="46" spans="1:7" ht="18.95" customHeight="1" x14ac:dyDescent="0.25">
      <c r="A46" s="92"/>
      <c r="B46" s="7">
        <v>9.75</v>
      </c>
      <c r="C46" s="7">
        <v>0.5</v>
      </c>
      <c r="D46" s="8">
        <f t="shared" si="0"/>
        <v>10.25</v>
      </c>
      <c r="E46" s="57" t="s">
        <v>8</v>
      </c>
      <c r="F46" s="64"/>
      <c r="G46" s="65"/>
    </row>
    <row r="47" spans="1:7" ht="18.95" customHeight="1" x14ac:dyDescent="0.25">
      <c r="A47" s="93"/>
      <c r="B47" s="7">
        <v>18.600000000000001</v>
      </c>
      <c r="C47" s="7">
        <v>0.5</v>
      </c>
      <c r="D47" s="8">
        <f t="shared" si="0"/>
        <v>19.100000000000001</v>
      </c>
      <c r="E47" s="57" t="s">
        <v>5</v>
      </c>
      <c r="F47" s="64"/>
      <c r="G47" s="65"/>
    </row>
    <row r="48" spans="1:7" ht="18.95" customHeight="1" x14ac:dyDescent="0.25">
      <c r="A48" s="102" t="s">
        <v>57</v>
      </c>
      <c r="B48" s="7">
        <v>5.55</v>
      </c>
      <c r="C48" s="7">
        <v>0.5</v>
      </c>
      <c r="D48" s="8">
        <f t="shared" si="0"/>
        <v>6.05</v>
      </c>
      <c r="E48" s="57" t="s">
        <v>7</v>
      </c>
      <c r="F48" s="64"/>
      <c r="G48" s="65"/>
    </row>
    <row r="49" spans="1:7" ht="18.95" customHeight="1" x14ac:dyDescent="0.25">
      <c r="A49" s="102" t="s">
        <v>58</v>
      </c>
      <c r="B49" s="82">
        <v>6.4</v>
      </c>
      <c r="C49" s="82">
        <v>0.5</v>
      </c>
      <c r="D49" s="90"/>
      <c r="E49" s="83" t="s">
        <v>7</v>
      </c>
      <c r="F49" s="85" t="s">
        <v>20</v>
      </c>
      <c r="G49" s="84"/>
    </row>
    <row r="50" spans="1:7" ht="18.95" customHeight="1" x14ac:dyDescent="0.25">
      <c r="A50" s="102" t="s">
        <v>59</v>
      </c>
      <c r="B50" s="7">
        <v>3.6</v>
      </c>
      <c r="C50" s="7">
        <v>0.5</v>
      </c>
      <c r="D50" s="8">
        <f t="shared" si="0"/>
        <v>4.0999999999999996</v>
      </c>
      <c r="E50" s="57" t="s">
        <v>7</v>
      </c>
      <c r="F50" s="64"/>
      <c r="G50" s="65"/>
    </row>
    <row r="51" spans="1:7" ht="18.95" customHeight="1" x14ac:dyDescent="0.25">
      <c r="A51" s="102" t="s">
        <v>60</v>
      </c>
      <c r="B51" s="7">
        <v>7.4</v>
      </c>
      <c r="C51" s="7">
        <v>0.5</v>
      </c>
      <c r="D51" s="8">
        <f t="shared" si="0"/>
        <v>7.9</v>
      </c>
      <c r="E51" s="57" t="s">
        <v>7</v>
      </c>
      <c r="F51" s="64"/>
      <c r="G51" s="65"/>
    </row>
    <row r="52" spans="1:7" ht="18.95" customHeight="1" x14ac:dyDescent="0.25">
      <c r="A52" s="102" t="s">
        <v>61</v>
      </c>
      <c r="B52" s="82">
        <v>8</v>
      </c>
      <c r="C52" s="82">
        <v>0.5</v>
      </c>
      <c r="D52" s="90"/>
      <c r="E52" s="83" t="s">
        <v>7</v>
      </c>
      <c r="F52" s="85" t="s">
        <v>20</v>
      </c>
      <c r="G52" s="84"/>
    </row>
    <row r="53" spans="1:7" ht="18.95" customHeight="1" x14ac:dyDescent="0.25">
      <c r="A53" s="103" t="s">
        <v>62</v>
      </c>
      <c r="B53" s="7">
        <v>5.5</v>
      </c>
      <c r="C53" s="7">
        <v>0.5</v>
      </c>
      <c r="D53" s="8">
        <f t="shared" si="0"/>
        <v>6</v>
      </c>
      <c r="E53" s="57" t="s">
        <v>7</v>
      </c>
      <c r="F53" s="64"/>
      <c r="G53" s="65"/>
    </row>
    <row r="54" spans="1:7" ht="18.95" customHeight="1" x14ac:dyDescent="0.25">
      <c r="A54" s="92"/>
      <c r="B54" s="7">
        <v>8.6</v>
      </c>
      <c r="C54" s="7">
        <v>0.5</v>
      </c>
      <c r="D54" s="8">
        <f t="shared" si="0"/>
        <v>9.1</v>
      </c>
      <c r="E54" s="57" t="s">
        <v>8</v>
      </c>
      <c r="F54" s="64"/>
      <c r="G54" s="65"/>
    </row>
    <row r="55" spans="1:7" ht="18.95" customHeight="1" x14ac:dyDescent="0.25">
      <c r="A55" s="93"/>
      <c r="B55" s="7">
        <v>16.399999999999999</v>
      </c>
      <c r="C55" s="7">
        <v>0.5</v>
      </c>
      <c r="D55" s="8">
        <f t="shared" si="0"/>
        <v>16.899999999999999</v>
      </c>
      <c r="E55" s="57" t="s">
        <v>5</v>
      </c>
      <c r="F55" s="64"/>
      <c r="G55" s="65"/>
    </row>
    <row r="56" spans="1:7" ht="14.25" customHeight="1" x14ac:dyDescent="0.25">
      <c r="A56" s="103" t="s">
        <v>63</v>
      </c>
      <c r="B56" s="9"/>
      <c r="C56" s="9"/>
      <c r="D56" s="10"/>
      <c r="E56" s="58"/>
      <c r="F56" s="51"/>
      <c r="G56" s="11"/>
    </row>
    <row r="57" spans="1:7" ht="18.95" customHeight="1" x14ac:dyDescent="0.25">
      <c r="A57" s="106" t="s">
        <v>47</v>
      </c>
      <c r="B57" s="14">
        <v>6.25</v>
      </c>
      <c r="C57" s="14">
        <v>0.5</v>
      </c>
      <c r="D57" s="15">
        <f t="shared" si="0"/>
        <v>6.75</v>
      </c>
      <c r="E57" s="59" t="s">
        <v>7</v>
      </c>
      <c r="F57" s="67"/>
      <c r="G57" s="16"/>
    </row>
    <row r="58" spans="1:7" ht="18.95" customHeight="1" x14ac:dyDescent="0.25">
      <c r="A58" s="100"/>
      <c r="B58" s="7">
        <v>9.8000000000000007</v>
      </c>
      <c r="C58" s="7">
        <v>0.5</v>
      </c>
      <c r="D58" s="8">
        <f t="shared" si="0"/>
        <v>10.3</v>
      </c>
      <c r="E58" s="57" t="s">
        <v>8</v>
      </c>
      <c r="F58" s="64"/>
      <c r="G58" s="65"/>
    </row>
    <row r="59" spans="1:7" ht="18.95" customHeight="1" x14ac:dyDescent="0.25">
      <c r="A59" s="100"/>
      <c r="B59" s="7">
        <v>18.7</v>
      </c>
      <c r="C59" s="7">
        <v>0.5</v>
      </c>
      <c r="D59" s="8">
        <f t="shared" si="0"/>
        <v>19.2</v>
      </c>
      <c r="E59" s="57" t="s">
        <v>5</v>
      </c>
      <c r="F59" s="64"/>
      <c r="G59" s="65"/>
    </row>
    <row r="60" spans="1:7" ht="18.95" customHeight="1" x14ac:dyDescent="0.25">
      <c r="A60" s="106" t="s">
        <v>47</v>
      </c>
      <c r="B60" s="14">
        <v>6.25</v>
      </c>
      <c r="C60" s="7">
        <v>0.5</v>
      </c>
      <c r="D60" s="8">
        <f t="shared" si="0"/>
        <v>6.75</v>
      </c>
      <c r="E60" s="57" t="s">
        <v>7</v>
      </c>
      <c r="F60" s="64"/>
      <c r="G60" s="65"/>
    </row>
    <row r="61" spans="1:7" ht="18.95" customHeight="1" x14ac:dyDescent="0.25">
      <c r="A61" s="92"/>
      <c r="B61" s="7">
        <v>9.8000000000000007</v>
      </c>
      <c r="C61" s="7">
        <v>0.5</v>
      </c>
      <c r="D61" s="8">
        <f t="shared" si="0"/>
        <v>10.3</v>
      </c>
      <c r="E61" s="57" t="s">
        <v>8</v>
      </c>
      <c r="F61" s="64"/>
      <c r="G61" s="65"/>
    </row>
    <row r="62" spans="1:7" ht="18.95" customHeight="1" x14ac:dyDescent="0.25">
      <c r="A62" s="93"/>
      <c r="B62" s="7">
        <v>18.7</v>
      </c>
      <c r="C62" s="7">
        <v>0.5</v>
      </c>
      <c r="D62" s="8">
        <f t="shared" si="0"/>
        <v>19.2</v>
      </c>
      <c r="E62" s="57" t="s">
        <v>5</v>
      </c>
      <c r="F62" s="64"/>
      <c r="G62" s="65"/>
    </row>
    <row r="63" spans="1:7" ht="18.95" customHeight="1" x14ac:dyDescent="0.25">
      <c r="A63" s="102" t="s">
        <v>64</v>
      </c>
      <c r="B63" s="82">
        <v>6</v>
      </c>
      <c r="C63" s="82">
        <v>0.5</v>
      </c>
      <c r="D63" s="90"/>
      <c r="E63" s="83" t="s">
        <v>7</v>
      </c>
      <c r="F63" s="85" t="s">
        <v>20</v>
      </c>
      <c r="G63" s="84"/>
    </row>
    <row r="64" spans="1:7" ht="18.95" customHeight="1" x14ac:dyDescent="0.25">
      <c r="A64" s="103" t="s">
        <v>65</v>
      </c>
      <c r="B64" s="7">
        <v>6</v>
      </c>
      <c r="C64" s="7">
        <v>0.5</v>
      </c>
      <c r="D64" s="8">
        <f t="shared" si="0"/>
        <v>6.5</v>
      </c>
      <c r="E64" s="57" t="s">
        <v>7</v>
      </c>
      <c r="F64" s="64"/>
      <c r="G64" s="65"/>
    </row>
    <row r="65" spans="1:7" ht="18.95" customHeight="1" x14ac:dyDescent="0.25">
      <c r="A65" s="92"/>
      <c r="B65" s="7">
        <v>9.4499999999999993</v>
      </c>
      <c r="C65" s="7">
        <v>0.5</v>
      </c>
      <c r="D65" s="8">
        <f t="shared" si="0"/>
        <v>9.9499999999999993</v>
      </c>
      <c r="E65" s="57" t="s">
        <v>8</v>
      </c>
      <c r="F65" s="64"/>
      <c r="G65" s="65"/>
    </row>
    <row r="66" spans="1:7" ht="18.95" customHeight="1" x14ac:dyDescent="0.25">
      <c r="A66" s="93"/>
      <c r="B66" s="7">
        <v>18</v>
      </c>
      <c r="C66" s="7">
        <v>0.5</v>
      </c>
      <c r="D66" s="8">
        <f t="shared" si="0"/>
        <v>18.5</v>
      </c>
      <c r="E66" s="57" t="s">
        <v>5</v>
      </c>
      <c r="F66" s="64"/>
      <c r="G66" s="65"/>
    </row>
    <row r="67" spans="1:7" ht="18.95" customHeight="1" x14ac:dyDescent="0.25">
      <c r="A67" s="103" t="s">
        <v>66</v>
      </c>
      <c r="B67" s="7">
        <v>5.45</v>
      </c>
      <c r="C67" s="7">
        <v>0.5</v>
      </c>
      <c r="D67" s="8">
        <f t="shared" si="0"/>
        <v>5.95</v>
      </c>
      <c r="E67" s="57" t="s">
        <v>7</v>
      </c>
      <c r="F67" s="65"/>
      <c r="G67" s="65"/>
    </row>
    <row r="68" spans="1:7" ht="18.95" customHeight="1" x14ac:dyDescent="0.25">
      <c r="A68" s="92"/>
      <c r="B68" s="7">
        <v>8.5500000000000007</v>
      </c>
      <c r="C68" s="7">
        <v>0.5</v>
      </c>
      <c r="D68" s="8">
        <f t="shared" si="0"/>
        <v>9.0500000000000007</v>
      </c>
      <c r="E68" s="57" t="s">
        <v>8</v>
      </c>
      <c r="F68" s="65"/>
      <c r="G68" s="65"/>
    </row>
    <row r="69" spans="1:7" ht="18.95" customHeight="1" x14ac:dyDescent="0.25">
      <c r="A69" s="93"/>
      <c r="B69" s="7">
        <v>16.3</v>
      </c>
      <c r="C69" s="7">
        <v>0.5</v>
      </c>
      <c r="D69" s="8">
        <f t="shared" si="0"/>
        <v>16.8</v>
      </c>
      <c r="E69" s="57" t="s">
        <v>5</v>
      </c>
      <c r="F69" s="65"/>
      <c r="G69" s="65"/>
    </row>
    <row r="70" spans="1:7" ht="18.95" customHeight="1" x14ac:dyDescent="0.25">
      <c r="A70" s="103" t="s">
        <v>67</v>
      </c>
      <c r="B70" s="7">
        <v>6.8</v>
      </c>
      <c r="C70" s="7">
        <v>0.5</v>
      </c>
      <c r="D70" s="8">
        <f t="shared" si="0"/>
        <v>7.3</v>
      </c>
      <c r="E70" s="57" t="s">
        <v>7</v>
      </c>
      <c r="F70" s="65"/>
      <c r="G70" s="65"/>
    </row>
    <row r="71" spans="1:7" ht="18.95" customHeight="1" x14ac:dyDescent="0.25">
      <c r="A71" s="92"/>
      <c r="B71" s="7">
        <v>10.7</v>
      </c>
      <c r="C71" s="7">
        <v>0.5</v>
      </c>
      <c r="D71" s="8">
        <f t="shared" si="0"/>
        <v>11.2</v>
      </c>
      <c r="E71" s="57" t="s">
        <v>8</v>
      </c>
      <c r="F71" s="65"/>
      <c r="G71" s="65"/>
    </row>
    <row r="72" spans="1:7" ht="18.95" customHeight="1" x14ac:dyDescent="0.25">
      <c r="A72" s="93"/>
      <c r="B72" s="7">
        <v>20.399999999999999</v>
      </c>
      <c r="C72" s="7">
        <v>0.5</v>
      </c>
      <c r="D72" s="8">
        <f t="shared" si="0"/>
        <v>20.9</v>
      </c>
      <c r="E72" s="57" t="s">
        <v>5</v>
      </c>
      <c r="F72" s="65"/>
      <c r="G72" s="65"/>
    </row>
    <row r="73" spans="1:7" ht="16.5" customHeight="1" x14ac:dyDescent="0.25">
      <c r="B73" s="109"/>
      <c r="C73" s="109"/>
      <c r="D73" s="109"/>
      <c r="E73" s="109"/>
      <c r="F73" s="109"/>
      <c r="G73" s="109"/>
    </row>
    <row r="74" spans="1:7" ht="24.75" customHeight="1" x14ac:dyDescent="0.25">
      <c r="A74" s="99" t="s">
        <v>36</v>
      </c>
    </row>
    <row r="75" spans="1:7" ht="18.95" customHeight="1" x14ac:dyDescent="0.25">
      <c r="A75" s="102" t="s">
        <v>68</v>
      </c>
      <c r="D75" s="2" t="s">
        <v>4</v>
      </c>
      <c r="E75" s="56" t="s">
        <v>15</v>
      </c>
      <c r="F75" s="2" t="s">
        <v>1</v>
      </c>
      <c r="G75" s="2" t="s">
        <v>2</v>
      </c>
    </row>
    <row r="76" spans="1:7" ht="18.95" customHeight="1" x14ac:dyDescent="0.25">
      <c r="A76" s="102" t="s">
        <v>69</v>
      </c>
      <c r="B76" s="7"/>
      <c r="C76" s="17"/>
      <c r="D76" s="8">
        <v>18.149999999999999</v>
      </c>
      <c r="E76" s="57" t="s">
        <v>14</v>
      </c>
      <c r="F76" s="64"/>
      <c r="G76" s="65"/>
    </row>
    <row r="77" spans="1:7" ht="18.95" customHeight="1" x14ac:dyDescent="0.25">
      <c r="A77" s="102" t="s">
        <v>70</v>
      </c>
      <c r="B77" s="7"/>
      <c r="C77" s="17"/>
      <c r="D77" s="8">
        <v>7.7</v>
      </c>
      <c r="E77" s="57" t="s">
        <v>13</v>
      </c>
      <c r="F77" s="64"/>
      <c r="G77" s="65"/>
    </row>
    <row r="78" spans="1:7" ht="18.95" customHeight="1" x14ac:dyDescent="0.25">
      <c r="A78" s="102" t="s">
        <v>71</v>
      </c>
      <c r="B78" s="9"/>
      <c r="C78" s="18"/>
      <c r="D78" s="8">
        <v>10.75</v>
      </c>
      <c r="E78" s="57" t="s">
        <v>11</v>
      </c>
      <c r="F78" s="64"/>
      <c r="G78" s="65"/>
    </row>
    <row r="79" spans="1:7" ht="18.95" customHeight="1" x14ac:dyDescent="0.25">
      <c r="A79" s="104" t="s">
        <v>45</v>
      </c>
      <c r="B79" s="9"/>
      <c r="C79" s="18"/>
      <c r="D79" s="10">
        <v>22.16</v>
      </c>
      <c r="E79" s="58" t="s">
        <v>16</v>
      </c>
      <c r="F79" s="70"/>
      <c r="G79" s="11"/>
    </row>
    <row r="80" spans="1:7" ht="18.95" customHeight="1" x14ac:dyDescent="0.25">
      <c r="A80" s="102" t="s">
        <v>73</v>
      </c>
      <c r="B80" s="12"/>
      <c r="D80" s="4"/>
      <c r="F80" s="71"/>
      <c r="G80" s="13"/>
    </row>
    <row r="81" spans="1:7" ht="18.95" customHeight="1" x14ac:dyDescent="0.25">
      <c r="A81" s="102" t="s">
        <v>72</v>
      </c>
      <c r="B81" s="7"/>
      <c r="C81" s="17"/>
      <c r="D81" s="8">
        <v>13.7</v>
      </c>
      <c r="E81" s="57" t="s">
        <v>9</v>
      </c>
      <c r="F81" s="64"/>
      <c r="G81" s="65"/>
    </row>
    <row r="82" spans="1:7" ht="18.95" customHeight="1" x14ac:dyDescent="0.25">
      <c r="A82" s="6" t="s">
        <v>17</v>
      </c>
      <c r="B82" s="7"/>
      <c r="C82" s="17"/>
      <c r="D82" s="8">
        <v>6.1</v>
      </c>
      <c r="E82" s="57" t="s">
        <v>18</v>
      </c>
      <c r="F82" s="64"/>
      <c r="G82" s="65"/>
    </row>
    <row r="83" spans="1:7" ht="16.5" thickBot="1" x14ac:dyDescent="0.3">
      <c r="D83" s="4"/>
    </row>
    <row r="84" spans="1:7" ht="21" customHeight="1" thickBot="1" x14ac:dyDescent="0.3">
      <c r="A84" s="116" t="s">
        <v>21</v>
      </c>
      <c r="B84" s="117"/>
      <c r="C84" s="117"/>
      <c r="D84" s="117"/>
      <c r="E84" s="118"/>
      <c r="F84" s="63"/>
      <c r="G84" s="35"/>
    </row>
    <row r="85" spans="1:7" ht="10.5" customHeight="1" x14ac:dyDescent="0.25"/>
    <row r="86" spans="1:7" ht="17.25" customHeight="1" x14ac:dyDescent="0.25">
      <c r="A86" s="115" t="s">
        <v>22</v>
      </c>
      <c r="B86" s="115"/>
      <c r="C86" s="115"/>
      <c r="D86" s="115"/>
      <c r="E86" s="115"/>
      <c r="F86" s="115"/>
      <c r="G86" s="115"/>
    </row>
    <row r="87" spans="1:7" ht="11.25" customHeight="1" x14ac:dyDescent="0.25"/>
    <row r="88" spans="1:7" ht="18.75" x14ac:dyDescent="0.25">
      <c r="A88" s="114" t="s">
        <v>25</v>
      </c>
      <c r="B88" s="114"/>
      <c r="C88" s="114"/>
      <c r="D88" s="114"/>
      <c r="E88" s="114"/>
      <c r="F88" s="114"/>
      <c r="G88" s="114"/>
    </row>
  </sheetData>
  <mergeCells count="5">
    <mergeCell ref="A1:G1"/>
    <mergeCell ref="A3:G3"/>
    <mergeCell ref="A88:G88"/>
    <mergeCell ref="A86:G86"/>
    <mergeCell ref="A84:E84"/>
  </mergeCells>
  <printOptions horizontalCentered="1"/>
  <pageMargins left="0.39370078740157483" right="0.39370078740157483" top="0.39370078740157483" bottom="0.39370078740157483" header="0.31496062992125984" footer="0.19685039370078741"/>
  <pageSetup paperSize="9" scale="96" fitToHeight="2" orientation="portrait" r:id="rId1"/>
  <headerFooter>
    <oddFooter>&amp;R&amp;P / &amp;N</oddFooter>
  </headerFooter>
  <rowBreaks count="1" manualBreakCount="1">
    <brk id="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82"/>
  <sheetViews>
    <sheetView tabSelected="1" zoomScale="85" zoomScaleNormal="85" workbookViewId="0">
      <pane xSplit="5" ySplit="1" topLeftCell="F49" activePane="bottomRight" state="frozenSplit"/>
      <selection activeCell="A13" sqref="A13"/>
      <selection pane="topRight" activeCell="F1" sqref="F1"/>
      <selection pane="bottomLeft" activeCell="A10" sqref="A10"/>
      <selection pane="bottomRight" activeCell="G82" sqref="G82"/>
    </sheetView>
  </sheetViews>
  <sheetFormatPr defaultColWidth="11.42578125" defaultRowHeight="15.75" x14ac:dyDescent="0.25"/>
  <cols>
    <col min="1" max="1" width="27.28515625" style="1" customWidth="1"/>
    <col min="2" max="2" width="11.42578125" style="3" hidden="1" customWidth="1"/>
    <col min="3" max="3" width="11.42578125" style="1" hidden="1" customWidth="1"/>
    <col min="4" max="4" width="11.42578125" style="1"/>
    <col min="5" max="5" width="16" style="19" hidden="1" customWidth="1"/>
    <col min="6" max="6" width="14.42578125" style="19" bestFit="1" customWidth="1"/>
    <col min="7" max="7" width="14.85546875" style="19" customWidth="1"/>
    <col min="8" max="8" width="10.7109375" style="52" customWidth="1"/>
    <col min="9" max="9" width="10.7109375" style="1" customWidth="1"/>
    <col min="10" max="10" width="10.7109375" style="52" customWidth="1"/>
    <col min="11" max="11" width="10.7109375" style="1" customWidth="1"/>
    <col min="12" max="12" width="10.7109375" style="52" customWidth="1"/>
    <col min="13" max="13" width="10.7109375" style="1" customWidth="1"/>
    <col min="14" max="14" width="10.7109375" style="52" customWidth="1"/>
    <col min="15" max="15" width="10.7109375" style="1" customWidth="1"/>
    <col min="16" max="16" width="10.7109375" style="52" customWidth="1"/>
    <col min="17" max="25" width="10.7109375" style="1" customWidth="1"/>
    <col min="26" max="27" width="10.7109375" style="1" hidden="1" customWidth="1"/>
    <col min="28" max="28" width="10.7109375" style="52" hidden="1" customWidth="1"/>
    <col min="29" max="29" width="10.7109375" style="1" hidden="1" customWidth="1"/>
    <col min="30" max="30" width="11.7109375" style="31" customWidth="1"/>
    <col min="31" max="31" width="11.7109375" style="38" customWidth="1"/>
    <col min="32" max="16384" width="11.42578125" style="1"/>
  </cols>
  <sheetData>
    <row r="1" spans="1:31" s="2" customFormat="1" ht="31.5" x14ac:dyDescent="0.25">
      <c r="A1" s="99" t="s">
        <v>35</v>
      </c>
      <c r="B1" s="5" t="s">
        <v>3</v>
      </c>
      <c r="C1" s="2" t="s">
        <v>0</v>
      </c>
      <c r="D1" s="2" t="s">
        <v>4</v>
      </c>
      <c r="E1" s="23" t="s">
        <v>15</v>
      </c>
      <c r="F1" s="72" t="s">
        <v>23</v>
      </c>
      <c r="G1" s="72" t="s">
        <v>24</v>
      </c>
      <c r="H1" s="119" t="s">
        <v>26</v>
      </c>
      <c r="I1" s="119"/>
      <c r="J1" s="119" t="s">
        <v>27</v>
      </c>
      <c r="K1" s="119"/>
      <c r="L1" s="119" t="s">
        <v>28</v>
      </c>
      <c r="M1" s="119"/>
      <c r="N1" s="119" t="s">
        <v>29</v>
      </c>
      <c r="O1" s="119"/>
      <c r="P1" s="119" t="s">
        <v>30</v>
      </c>
      <c r="Q1" s="119"/>
      <c r="R1" s="119" t="s">
        <v>31</v>
      </c>
      <c r="S1" s="119"/>
      <c r="T1" s="119" t="s">
        <v>32</v>
      </c>
      <c r="U1" s="119"/>
      <c r="V1" s="119" t="s">
        <v>33</v>
      </c>
      <c r="W1" s="119"/>
      <c r="X1" s="119" t="s">
        <v>34</v>
      </c>
      <c r="Y1" s="119"/>
      <c r="Z1" s="119"/>
      <c r="AA1" s="119"/>
      <c r="AB1" s="119"/>
      <c r="AC1" s="119"/>
      <c r="AD1" s="88" t="s">
        <v>1</v>
      </c>
      <c r="AE1" s="48" t="s">
        <v>2</v>
      </c>
    </row>
    <row r="2" spans="1:31" ht="18.95" customHeight="1" x14ac:dyDescent="0.25">
      <c r="A2" s="102" t="s">
        <v>37</v>
      </c>
      <c r="B2" s="82"/>
      <c r="C2" s="7"/>
      <c r="D2" s="8">
        <f>B2+C2</f>
        <v>0</v>
      </c>
      <c r="E2" s="20" t="s">
        <v>7</v>
      </c>
      <c r="F2" s="73">
        <v>300</v>
      </c>
      <c r="G2" s="76">
        <f>F2*AD2</f>
        <v>0</v>
      </c>
      <c r="H2" s="43"/>
      <c r="I2" s="32">
        <f>$D2*H2</f>
        <v>0</v>
      </c>
      <c r="J2" s="36"/>
      <c r="K2" s="33">
        <f>$D2*J2</f>
        <v>0</v>
      </c>
      <c r="L2" s="37"/>
      <c r="M2" s="32">
        <f>$D2*L2</f>
        <v>0</v>
      </c>
      <c r="N2" s="37"/>
      <c r="O2" s="32">
        <f>$D2*N2</f>
        <v>0</v>
      </c>
      <c r="P2" s="37"/>
      <c r="Q2" s="32">
        <f>$D2*P2</f>
        <v>0</v>
      </c>
      <c r="R2" s="43"/>
      <c r="S2" s="32">
        <f>$D2*R2</f>
        <v>0</v>
      </c>
      <c r="T2" s="43"/>
      <c r="U2" s="32">
        <f>$D2*T2</f>
        <v>0</v>
      </c>
      <c r="V2" s="43"/>
      <c r="W2" s="32">
        <f>$D2*V2</f>
        <v>0</v>
      </c>
      <c r="X2" s="43"/>
      <c r="Y2" s="32">
        <f>$D2*X2</f>
        <v>0</v>
      </c>
      <c r="Z2" s="43"/>
      <c r="AA2" s="32">
        <f>$D2*Z2</f>
        <v>0</v>
      </c>
      <c r="AB2" s="43"/>
      <c r="AC2" s="32">
        <f>$D2*AB2</f>
        <v>0</v>
      </c>
      <c r="AD2" s="25">
        <f>SUM(H2,J2,L2,N2,P2,R2,T2,V2,AB2,X2,Z2)</f>
        <v>0</v>
      </c>
      <c r="AE2" s="39">
        <f>SUM(I2,K2,M2,O2,Q2,S2,U2,W2,AC2,Y2,AA2)</f>
        <v>0</v>
      </c>
    </row>
    <row r="3" spans="1:31" ht="18.95" customHeight="1" x14ac:dyDescent="0.25">
      <c r="A3" s="103" t="s">
        <v>38</v>
      </c>
      <c r="B3" s="91">
        <v>6.1</v>
      </c>
      <c r="C3" s="7">
        <v>0.5</v>
      </c>
      <c r="D3" s="8">
        <f t="shared" ref="D3:D68" si="0">B3+C3</f>
        <v>6.6</v>
      </c>
      <c r="E3" s="20" t="s">
        <v>7</v>
      </c>
      <c r="F3" s="73">
        <v>300</v>
      </c>
      <c r="G3" s="76">
        <f t="shared" ref="G3:G20" si="1">F3*AD3</f>
        <v>900</v>
      </c>
      <c r="H3" s="43">
        <v>1</v>
      </c>
      <c r="I3" s="32">
        <f t="shared" ref="I3:K6" si="2">$D3*H3</f>
        <v>6.6</v>
      </c>
      <c r="J3" s="37">
        <v>1</v>
      </c>
      <c r="K3" s="32">
        <f t="shared" si="2"/>
        <v>6.6</v>
      </c>
      <c r="L3" s="37">
        <v>1</v>
      </c>
      <c r="M3" s="32">
        <f t="shared" ref="M3:M6" si="3">$D3*L3</f>
        <v>6.6</v>
      </c>
      <c r="N3" s="37"/>
      <c r="O3" s="32">
        <f t="shared" ref="O3:O6" si="4">$D3*N3</f>
        <v>0</v>
      </c>
      <c r="P3" s="37"/>
      <c r="Q3" s="32">
        <f t="shared" ref="Q3:Q6" si="5">$D3*P3</f>
        <v>0</v>
      </c>
      <c r="R3" s="43"/>
      <c r="S3" s="32">
        <f t="shared" ref="S3:S6" si="6">$D3*R3</f>
        <v>0</v>
      </c>
      <c r="T3" s="43"/>
      <c r="U3" s="32">
        <f t="shared" ref="U3:U6" si="7">$D3*T3</f>
        <v>0</v>
      </c>
      <c r="V3" s="43"/>
      <c r="W3" s="32">
        <f t="shared" ref="W3:W6" si="8">$D3*V3</f>
        <v>0</v>
      </c>
      <c r="X3" s="43"/>
      <c r="Y3" s="32">
        <f t="shared" ref="Y3:Y6" si="9">$D3*X3</f>
        <v>0</v>
      </c>
      <c r="Z3" s="43"/>
      <c r="AA3" s="32">
        <f t="shared" ref="AA3:AA6" si="10">$D3*Z3</f>
        <v>0</v>
      </c>
      <c r="AB3" s="43"/>
      <c r="AC3" s="32">
        <f t="shared" ref="AC3:AC6" si="11">$D3*AB3</f>
        <v>0</v>
      </c>
      <c r="AD3" s="25">
        <f>SUM(H3,J3,L3,N3,P3,R3,T3,V3,AB3,X3,Z3)</f>
        <v>3</v>
      </c>
      <c r="AE3" s="39">
        <f>SUM(I3,K3,M3,O3,Q3,S3,U3,W3,Y3,AA3,AC3)</f>
        <v>19.799999999999997</v>
      </c>
    </row>
    <row r="4" spans="1:31" ht="18.95" customHeight="1" x14ac:dyDescent="0.25">
      <c r="A4" s="92"/>
      <c r="B4" s="91">
        <v>9.6</v>
      </c>
      <c r="C4" s="7">
        <v>0.5</v>
      </c>
      <c r="D4" s="8">
        <f t="shared" si="0"/>
        <v>10.1</v>
      </c>
      <c r="E4" s="20" t="s">
        <v>8</v>
      </c>
      <c r="F4" s="73">
        <v>500</v>
      </c>
      <c r="G4" s="76">
        <f t="shared" si="1"/>
        <v>0</v>
      </c>
      <c r="H4" s="43"/>
      <c r="I4" s="32">
        <f t="shared" si="2"/>
        <v>0</v>
      </c>
      <c r="J4" s="37"/>
      <c r="K4" s="32">
        <f t="shared" si="2"/>
        <v>0</v>
      </c>
      <c r="L4" s="37"/>
      <c r="M4" s="32">
        <f t="shared" si="3"/>
        <v>0</v>
      </c>
      <c r="N4" s="37"/>
      <c r="O4" s="32">
        <f t="shared" si="4"/>
        <v>0</v>
      </c>
      <c r="P4" s="37"/>
      <c r="Q4" s="32">
        <f t="shared" si="5"/>
        <v>0</v>
      </c>
      <c r="R4" s="43"/>
      <c r="S4" s="32">
        <f t="shared" si="6"/>
        <v>0</v>
      </c>
      <c r="T4" s="43"/>
      <c r="U4" s="32">
        <f t="shared" si="7"/>
        <v>0</v>
      </c>
      <c r="V4" s="43"/>
      <c r="W4" s="32">
        <f t="shared" si="8"/>
        <v>0</v>
      </c>
      <c r="X4" s="43"/>
      <c r="Y4" s="32">
        <f t="shared" si="9"/>
        <v>0</v>
      </c>
      <c r="Z4" s="43"/>
      <c r="AA4" s="32">
        <f t="shared" si="10"/>
        <v>0</v>
      </c>
      <c r="AB4" s="43"/>
      <c r="AC4" s="32">
        <f t="shared" si="11"/>
        <v>0</v>
      </c>
      <c r="AD4" s="25">
        <f>SUM(H4,J4,L4,N4,P4,R4,T4,V4,AB4,X4,Z4)</f>
        <v>0</v>
      </c>
      <c r="AE4" s="39">
        <f t="shared" ref="AE4:AE5" si="12">SUM(I4,K4,M4,O4,Q4,S4,U4,W4,Y4,AA4,AC4)</f>
        <v>0</v>
      </c>
    </row>
    <row r="5" spans="1:31" ht="18.95" customHeight="1" x14ac:dyDescent="0.25">
      <c r="A5" s="93"/>
      <c r="B5" s="91">
        <v>18.3</v>
      </c>
      <c r="C5" s="7">
        <v>0.5</v>
      </c>
      <c r="D5" s="8">
        <f t="shared" si="0"/>
        <v>18.8</v>
      </c>
      <c r="E5" s="20" t="s">
        <v>5</v>
      </c>
      <c r="F5" s="73">
        <v>1000</v>
      </c>
      <c r="G5" s="76">
        <f t="shared" si="1"/>
        <v>0</v>
      </c>
      <c r="H5" s="43"/>
      <c r="I5" s="32">
        <f t="shared" si="2"/>
        <v>0</v>
      </c>
      <c r="J5" s="37"/>
      <c r="K5" s="32">
        <f t="shared" si="2"/>
        <v>0</v>
      </c>
      <c r="L5" s="37"/>
      <c r="M5" s="32">
        <f t="shared" si="3"/>
        <v>0</v>
      </c>
      <c r="N5" s="37"/>
      <c r="O5" s="32">
        <f t="shared" si="4"/>
        <v>0</v>
      </c>
      <c r="P5" s="37"/>
      <c r="Q5" s="32">
        <f t="shared" si="5"/>
        <v>0</v>
      </c>
      <c r="R5" s="43"/>
      <c r="S5" s="32">
        <f t="shared" si="6"/>
        <v>0</v>
      </c>
      <c r="T5" s="43"/>
      <c r="U5" s="32">
        <f t="shared" si="7"/>
        <v>0</v>
      </c>
      <c r="V5" s="43"/>
      <c r="W5" s="32">
        <f t="shared" si="8"/>
        <v>0</v>
      </c>
      <c r="X5" s="43"/>
      <c r="Y5" s="32">
        <f t="shared" si="9"/>
        <v>0</v>
      </c>
      <c r="Z5" s="43"/>
      <c r="AA5" s="32">
        <f t="shared" si="10"/>
        <v>0</v>
      </c>
      <c r="AB5" s="43"/>
      <c r="AC5" s="32">
        <f t="shared" si="11"/>
        <v>0</v>
      </c>
      <c r="AD5" s="25">
        <f>SUM(H5,J5,L5,N5,P5,R5,T5,V5,AB5,X5,Z5)</f>
        <v>0</v>
      </c>
      <c r="AE5" s="39">
        <f t="shared" si="12"/>
        <v>0</v>
      </c>
    </row>
    <row r="6" spans="1:31" ht="18.95" customHeight="1" x14ac:dyDescent="0.25">
      <c r="A6" s="102" t="s">
        <v>39</v>
      </c>
      <c r="B6" s="91">
        <v>8.0500000000000007</v>
      </c>
      <c r="C6" s="7">
        <v>0.5</v>
      </c>
      <c r="D6" s="8">
        <f t="shared" si="0"/>
        <v>8.5500000000000007</v>
      </c>
      <c r="E6" s="20" t="s">
        <v>7</v>
      </c>
      <c r="F6" s="73">
        <v>300</v>
      </c>
      <c r="G6" s="76">
        <f t="shared" si="1"/>
        <v>0</v>
      </c>
      <c r="H6" s="43"/>
      <c r="I6" s="32">
        <f t="shared" si="2"/>
        <v>0</v>
      </c>
      <c r="J6" s="37"/>
      <c r="K6" s="32">
        <f t="shared" si="2"/>
        <v>0</v>
      </c>
      <c r="L6" s="37"/>
      <c r="M6" s="32">
        <f t="shared" si="3"/>
        <v>0</v>
      </c>
      <c r="N6" s="37"/>
      <c r="O6" s="32">
        <f t="shared" si="4"/>
        <v>0</v>
      </c>
      <c r="P6" s="37"/>
      <c r="Q6" s="32">
        <f t="shared" si="5"/>
        <v>0</v>
      </c>
      <c r="R6" s="43"/>
      <c r="S6" s="32">
        <f t="shared" si="6"/>
        <v>0</v>
      </c>
      <c r="T6" s="43"/>
      <c r="U6" s="32">
        <f t="shared" si="7"/>
        <v>0</v>
      </c>
      <c r="V6" s="43"/>
      <c r="W6" s="32">
        <f t="shared" si="8"/>
        <v>0</v>
      </c>
      <c r="X6" s="43"/>
      <c r="Y6" s="32">
        <f t="shared" si="9"/>
        <v>0</v>
      </c>
      <c r="Z6" s="43"/>
      <c r="AA6" s="32">
        <f t="shared" si="10"/>
        <v>0</v>
      </c>
      <c r="AB6" s="43"/>
      <c r="AC6" s="32">
        <f t="shared" si="11"/>
        <v>0</v>
      </c>
      <c r="AD6" s="25">
        <f>SUM(H6,J6,L6,N6,P6,R6,T6,V6,AB6,X6,Z6)</f>
        <v>0</v>
      </c>
      <c r="AE6" s="39">
        <f>SUM(I6,K6,M6,O6,Q6,S6,U6,W6,Y6,AA6,AC6)</f>
        <v>0</v>
      </c>
    </row>
    <row r="7" spans="1:31" ht="18.95" customHeight="1" x14ac:dyDescent="0.25">
      <c r="A7" s="103" t="s">
        <v>46</v>
      </c>
      <c r="B7" s="9"/>
      <c r="C7" s="9"/>
      <c r="D7" s="10"/>
      <c r="E7" s="21"/>
      <c r="F7" s="21"/>
      <c r="G7" s="77"/>
      <c r="H7" s="44"/>
      <c r="I7" s="11"/>
      <c r="J7" s="51"/>
      <c r="K7" s="11"/>
      <c r="L7" s="51"/>
      <c r="M7" s="11"/>
      <c r="N7" s="51"/>
      <c r="O7" s="11"/>
      <c r="P7" s="51"/>
      <c r="Q7" s="11"/>
      <c r="R7" s="44"/>
      <c r="S7" s="11"/>
      <c r="T7" s="44"/>
      <c r="U7" s="11"/>
      <c r="V7" s="44"/>
      <c r="W7" s="11"/>
      <c r="X7" s="44"/>
      <c r="Y7" s="11"/>
      <c r="Z7" s="44"/>
      <c r="AA7" s="11"/>
      <c r="AB7" s="44"/>
      <c r="AC7" s="11"/>
      <c r="AD7" s="86"/>
      <c r="AE7" s="40"/>
    </row>
    <row r="8" spans="1:31" ht="18.95" customHeight="1" x14ac:dyDescent="0.25">
      <c r="A8" s="106" t="s">
        <v>47</v>
      </c>
      <c r="B8" s="14">
        <v>4.2</v>
      </c>
      <c r="C8" s="14">
        <v>0</v>
      </c>
      <c r="D8" s="15">
        <f t="shared" si="0"/>
        <v>4.2</v>
      </c>
      <c r="E8" s="22" t="s">
        <v>6</v>
      </c>
      <c r="F8" s="74">
        <v>240</v>
      </c>
      <c r="G8" s="78">
        <f>F8*AD8</f>
        <v>0</v>
      </c>
      <c r="H8" s="60"/>
      <c r="I8" s="33">
        <f t="shared" ref="I8:W12" si="13">H8*$D8</f>
        <v>0</v>
      </c>
      <c r="J8" s="60"/>
      <c r="K8" s="33">
        <f t="shared" si="13"/>
        <v>0</v>
      </c>
      <c r="L8" s="60"/>
      <c r="M8" s="33">
        <f t="shared" si="13"/>
        <v>0</v>
      </c>
      <c r="N8" s="60"/>
      <c r="O8" s="33">
        <f t="shared" si="13"/>
        <v>0</v>
      </c>
      <c r="P8" s="60"/>
      <c r="Q8" s="33">
        <f t="shared" si="13"/>
        <v>0</v>
      </c>
      <c r="R8" s="60"/>
      <c r="S8" s="33">
        <f t="shared" si="13"/>
        <v>0</v>
      </c>
      <c r="T8" s="60"/>
      <c r="U8" s="33">
        <f t="shared" si="13"/>
        <v>0</v>
      </c>
      <c r="V8" s="60"/>
      <c r="W8" s="33">
        <f t="shared" si="13"/>
        <v>0</v>
      </c>
      <c r="X8" s="60"/>
      <c r="Y8" s="33">
        <f t="shared" ref="K8:Y12" si="14">X8*$D8</f>
        <v>0</v>
      </c>
      <c r="Z8" s="60"/>
      <c r="AA8" s="33">
        <f t="shared" ref="AA8:AA12" si="15">Z8*$D8</f>
        <v>0</v>
      </c>
      <c r="AB8" s="60"/>
      <c r="AC8" s="33">
        <f t="shared" ref="AC8:AC12" si="16">AB8*$D8</f>
        <v>0</v>
      </c>
      <c r="AD8" s="30">
        <f>SUM(H8,J8,L8,N8,P8,R8,T8,V8,AB8,X8,Z8)</f>
        <v>0</v>
      </c>
      <c r="AE8" s="41">
        <f>SUM(I8,K8,M8,O8,Q8,S8,U8,W8,AC8,Y8,AA8)</f>
        <v>0</v>
      </c>
    </row>
    <row r="9" spans="1:31" ht="18.95" customHeight="1" x14ac:dyDescent="0.25">
      <c r="A9" s="106" t="s">
        <v>47</v>
      </c>
      <c r="B9" s="7">
        <v>4.2</v>
      </c>
      <c r="C9" s="7">
        <v>0</v>
      </c>
      <c r="D9" s="8">
        <f t="shared" si="0"/>
        <v>4.2</v>
      </c>
      <c r="E9" s="20" t="s">
        <v>6</v>
      </c>
      <c r="F9" s="73">
        <v>240</v>
      </c>
      <c r="G9" s="76">
        <f t="shared" si="1"/>
        <v>0</v>
      </c>
      <c r="H9" s="61"/>
      <c r="I9" s="32">
        <f t="shared" si="13"/>
        <v>0</v>
      </c>
      <c r="J9" s="61"/>
      <c r="K9" s="32">
        <f t="shared" si="14"/>
        <v>0</v>
      </c>
      <c r="L9" s="61"/>
      <c r="M9" s="32">
        <f t="shared" si="14"/>
        <v>0</v>
      </c>
      <c r="N9" s="61"/>
      <c r="O9" s="32">
        <f t="shared" si="14"/>
        <v>0</v>
      </c>
      <c r="P9" s="61"/>
      <c r="Q9" s="32">
        <f t="shared" si="14"/>
        <v>0</v>
      </c>
      <c r="R9" s="61"/>
      <c r="S9" s="32">
        <f t="shared" si="14"/>
        <v>0</v>
      </c>
      <c r="T9" s="61"/>
      <c r="U9" s="32">
        <f t="shared" si="14"/>
        <v>0</v>
      </c>
      <c r="V9" s="61"/>
      <c r="W9" s="32">
        <f t="shared" si="14"/>
        <v>0</v>
      </c>
      <c r="X9" s="61"/>
      <c r="Y9" s="32">
        <f t="shared" si="14"/>
        <v>0</v>
      </c>
      <c r="Z9" s="61"/>
      <c r="AA9" s="32">
        <f t="shared" si="15"/>
        <v>0</v>
      </c>
      <c r="AB9" s="61"/>
      <c r="AC9" s="32">
        <f t="shared" si="16"/>
        <v>0</v>
      </c>
      <c r="AD9" s="25">
        <f>SUM(H9,J9,L9,N9,P9,R9,T9,V9,AB9,X9,Z9)</f>
        <v>0</v>
      </c>
      <c r="AE9" s="39">
        <f t="shared" ref="AE9:AE20" si="17">SUM(I9,K9,M9,O9,Q9,S9,U9,W9,Y9,AA9,AC9)</f>
        <v>0</v>
      </c>
    </row>
    <row r="10" spans="1:31" ht="18.95" customHeight="1" x14ac:dyDescent="0.25">
      <c r="A10" s="106" t="s">
        <v>47</v>
      </c>
      <c r="B10" s="7">
        <v>4.2</v>
      </c>
      <c r="C10" s="7">
        <v>0</v>
      </c>
      <c r="D10" s="8">
        <f t="shared" si="0"/>
        <v>4.2</v>
      </c>
      <c r="E10" s="20" t="s">
        <v>6</v>
      </c>
      <c r="F10" s="73">
        <v>240</v>
      </c>
      <c r="G10" s="76">
        <f t="shared" si="1"/>
        <v>0</v>
      </c>
      <c r="H10" s="61"/>
      <c r="I10" s="32">
        <f t="shared" si="13"/>
        <v>0</v>
      </c>
      <c r="J10" s="61"/>
      <c r="K10" s="32">
        <f t="shared" si="14"/>
        <v>0</v>
      </c>
      <c r="L10" s="61"/>
      <c r="M10" s="32">
        <f t="shared" si="14"/>
        <v>0</v>
      </c>
      <c r="N10" s="61"/>
      <c r="O10" s="32">
        <f t="shared" si="14"/>
        <v>0</v>
      </c>
      <c r="P10" s="61"/>
      <c r="Q10" s="32">
        <f t="shared" si="14"/>
        <v>0</v>
      </c>
      <c r="R10" s="61"/>
      <c r="S10" s="32">
        <f t="shared" si="14"/>
        <v>0</v>
      </c>
      <c r="T10" s="61"/>
      <c r="U10" s="32">
        <f t="shared" si="14"/>
        <v>0</v>
      </c>
      <c r="V10" s="61"/>
      <c r="W10" s="32">
        <f t="shared" si="14"/>
        <v>0</v>
      </c>
      <c r="X10" s="61"/>
      <c r="Y10" s="32">
        <f t="shared" si="14"/>
        <v>0</v>
      </c>
      <c r="Z10" s="61"/>
      <c r="AA10" s="32">
        <f t="shared" si="15"/>
        <v>0</v>
      </c>
      <c r="AB10" s="61"/>
      <c r="AC10" s="32">
        <f t="shared" si="16"/>
        <v>0</v>
      </c>
      <c r="AD10" s="25">
        <f t="shared" ref="AD10:AD20" si="18">SUM(H10,J10,L10,N10,P10,R10,T10,V10,AB10,X10,Z10)</f>
        <v>0</v>
      </c>
      <c r="AE10" s="39">
        <f t="shared" si="17"/>
        <v>0</v>
      </c>
    </row>
    <row r="11" spans="1:31" ht="18.95" customHeight="1" x14ac:dyDescent="0.25">
      <c r="A11" s="106" t="s">
        <v>47</v>
      </c>
      <c r="B11" s="7">
        <v>4.2</v>
      </c>
      <c r="C11" s="7">
        <v>0</v>
      </c>
      <c r="D11" s="8">
        <f t="shared" si="0"/>
        <v>4.2</v>
      </c>
      <c r="E11" s="20" t="s">
        <v>6</v>
      </c>
      <c r="F11" s="73">
        <v>240</v>
      </c>
      <c r="G11" s="76">
        <f t="shared" si="1"/>
        <v>0</v>
      </c>
      <c r="H11" s="61"/>
      <c r="I11" s="32">
        <f t="shared" si="13"/>
        <v>0</v>
      </c>
      <c r="J11" s="61"/>
      <c r="K11" s="32">
        <f t="shared" si="14"/>
        <v>0</v>
      </c>
      <c r="L11" s="61"/>
      <c r="M11" s="32">
        <f t="shared" si="14"/>
        <v>0</v>
      </c>
      <c r="N11" s="61"/>
      <c r="O11" s="32">
        <f t="shared" si="14"/>
        <v>0</v>
      </c>
      <c r="P11" s="61"/>
      <c r="Q11" s="32">
        <f t="shared" si="14"/>
        <v>0</v>
      </c>
      <c r="R11" s="61"/>
      <c r="S11" s="32">
        <f t="shared" si="14"/>
        <v>0</v>
      </c>
      <c r="T11" s="61"/>
      <c r="U11" s="32">
        <f t="shared" si="14"/>
        <v>0</v>
      </c>
      <c r="V11" s="61"/>
      <c r="W11" s="32">
        <f t="shared" si="14"/>
        <v>0</v>
      </c>
      <c r="X11" s="61"/>
      <c r="Y11" s="32">
        <f t="shared" si="14"/>
        <v>0</v>
      </c>
      <c r="Z11" s="61"/>
      <c r="AA11" s="32">
        <f t="shared" si="15"/>
        <v>0</v>
      </c>
      <c r="AB11" s="61"/>
      <c r="AC11" s="32">
        <f t="shared" si="16"/>
        <v>0</v>
      </c>
      <c r="AD11" s="25">
        <f t="shared" si="18"/>
        <v>0</v>
      </c>
      <c r="AE11" s="39">
        <f t="shared" si="17"/>
        <v>0</v>
      </c>
    </row>
    <row r="12" spans="1:31" ht="18.95" customHeight="1" x14ac:dyDescent="0.25">
      <c r="A12" s="106" t="s">
        <v>47</v>
      </c>
      <c r="B12" s="7">
        <v>4.2</v>
      </c>
      <c r="C12" s="7">
        <v>0</v>
      </c>
      <c r="D12" s="8">
        <f t="shared" si="0"/>
        <v>4.2</v>
      </c>
      <c r="E12" s="20" t="s">
        <v>6</v>
      </c>
      <c r="F12" s="73">
        <v>240</v>
      </c>
      <c r="G12" s="76">
        <f t="shared" si="1"/>
        <v>0</v>
      </c>
      <c r="H12" s="87"/>
      <c r="I12" s="32">
        <f t="shared" si="13"/>
        <v>0</v>
      </c>
      <c r="J12" s="87"/>
      <c r="K12" s="32">
        <f t="shared" si="14"/>
        <v>0</v>
      </c>
      <c r="L12" s="87"/>
      <c r="M12" s="32">
        <f t="shared" si="14"/>
        <v>0</v>
      </c>
      <c r="N12" s="87"/>
      <c r="O12" s="32">
        <f t="shared" si="14"/>
        <v>0</v>
      </c>
      <c r="P12" s="87"/>
      <c r="Q12" s="32">
        <f t="shared" si="14"/>
        <v>0</v>
      </c>
      <c r="R12" s="87"/>
      <c r="S12" s="32">
        <f t="shared" si="14"/>
        <v>0</v>
      </c>
      <c r="T12" s="87"/>
      <c r="U12" s="32">
        <f t="shared" si="14"/>
        <v>0</v>
      </c>
      <c r="V12" s="87"/>
      <c r="W12" s="32">
        <f t="shared" si="14"/>
        <v>0</v>
      </c>
      <c r="X12" s="87"/>
      <c r="Y12" s="32">
        <f t="shared" si="14"/>
        <v>0</v>
      </c>
      <c r="Z12" s="87"/>
      <c r="AA12" s="32">
        <f t="shared" si="15"/>
        <v>0</v>
      </c>
      <c r="AB12" s="87"/>
      <c r="AC12" s="32">
        <f t="shared" si="16"/>
        <v>0</v>
      </c>
      <c r="AD12" s="25">
        <f t="shared" si="18"/>
        <v>0</v>
      </c>
      <c r="AE12" s="39">
        <f t="shared" si="17"/>
        <v>0</v>
      </c>
    </row>
    <row r="13" spans="1:31" ht="18.95" customHeight="1" x14ac:dyDescent="0.25">
      <c r="A13" s="103" t="s">
        <v>48</v>
      </c>
      <c r="B13" s="9"/>
      <c r="C13" s="9"/>
      <c r="D13" s="10"/>
      <c r="E13" s="21"/>
      <c r="F13" s="21"/>
      <c r="G13" s="80"/>
      <c r="H13" s="44"/>
      <c r="I13" s="34"/>
      <c r="J13" s="44"/>
      <c r="K13" s="34"/>
      <c r="L13" s="44"/>
      <c r="M13" s="34"/>
      <c r="N13" s="44"/>
      <c r="O13" s="34"/>
      <c r="P13" s="44"/>
      <c r="Q13" s="34"/>
      <c r="R13" s="44"/>
      <c r="S13" s="34"/>
      <c r="T13" s="44"/>
      <c r="U13" s="34"/>
      <c r="V13" s="44"/>
      <c r="W13" s="34"/>
      <c r="X13" s="44"/>
      <c r="Y13" s="34"/>
      <c r="Z13" s="44"/>
      <c r="AA13" s="34"/>
      <c r="AB13" s="44"/>
      <c r="AC13" s="34"/>
      <c r="AD13" s="29"/>
      <c r="AE13" s="40"/>
    </row>
    <row r="14" spans="1:31" ht="18.95" customHeight="1" x14ac:dyDescent="0.25">
      <c r="A14" s="106" t="s">
        <v>47</v>
      </c>
      <c r="B14" s="14">
        <v>4.2</v>
      </c>
      <c r="C14" s="14">
        <v>0</v>
      </c>
      <c r="D14" s="15">
        <f t="shared" ref="D14:D18" si="19">B14+C14</f>
        <v>4.2</v>
      </c>
      <c r="E14" s="22" t="s">
        <v>6</v>
      </c>
      <c r="F14" s="74"/>
      <c r="G14" s="81"/>
      <c r="H14" s="60"/>
      <c r="I14" s="33">
        <f t="shared" ref="I14:I19" si="20">H14*$D14</f>
        <v>0</v>
      </c>
      <c r="J14" s="60"/>
      <c r="K14" s="33">
        <f t="shared" ref="K14:K20" si="21">J14*$D14</f>
        <v>0</v>
      </c>
      <c r="L14" s="60"/>
      <c r="M14" s="33">
        <f t="shared" ref="M14:M20" si="22">L14*$D14</f>
        <v>0</v>
      </c>
      <c r="N14" s="60"/>
      <c r="O14" s="33">
        <f t="shared" ref="O14:O20" si="23">N14*$D14</f>
        <v>0</v>
      </c>
      <c r="P14" s="60"/>
      <c r="Q14" s="33">
        <f t="shared" ref="Q14:Q20" si="24">P14*$D14</f>
        <v>0</v>
      </c>
      <c r="R14" s="60"/>
      <c r="S14" s="33">
        <f t="shared" ref="S14:S20" si="25">R14*$D14</f>
        <v>0</v>
      </c>
      <c r="T14" s="60"/>
      <c r="U14" s="33">
        <f t="shared" ref="U14:U20" si="26">T14*$D14</f>
        <v>0</v>
      </c>
      <c r="V14" s="60"/>
      <c r="W14" s="33">
        <f t="shared" ref="W14:W20" si="27">V14*$D14</f>
        <v>0</v>
      </c>
      <c r="X14" s="60"/>
      <c r="Y14" s="33">
        <f t="shared" ref="Y14:AC20" si="28">X14*$D14</f>
        <v>0</v>
      </c>
      <c r="Z14" s="60"/>
      <c r="AA14" s="33">
        <f t="shared" ref="AA14:AA18" si="29">Z14*$D14</f>
        <v>0</v>
      </c>
      <c r="AB14" s="60"/>
      <c r="AC14" s="33">
        <f t="shared" ref="AC14:AC18" si="30">AB14*$D14</f>
        <v>0</v>
      </c>
      <c r="AD14" s="30">
        <f>SUM(H14,J14,L14,N14,P14,R14,T14,V14,AB14,X14,Z14)</f>
        <v>0</v>
      </c>
      <c r="AE14" s="41">
        <f>SUM(I14,K14,M14,O14,Q14,S14,U14,W14,AC14,Y14,AA14)</f>
        <v>0</v>
      </c>
    </row>
    <row r="15" spans="1:31" ht="18.95" customHeight="1" x14ac:dyDescent="0.25">
      <c r="A15" s="106" t="s">
        <v>47</v>
      </c>
      <c r="B15" s="7">
        <v>4.2</v>
      </c>
      <c r="C15" s="7">
        <v>0</v>
      </c>
      <c r="D15" s="8">
        <f t="shared" si="19"/>
        <v>4.2</v>
      </c>
      <c r="E15" s="20" t="s">
        <v>6</v>
      </c>
      <c r="F15" s="73"/>
      <c r="G15" s="76"/>
      <c r="H15" s="60"/>
      <c r="I15" s="33">
        <f t="shared" si="20"/>
        <v>0</v>
      </c>
      <c r="J15" s="61"/>
      <c r="K15" s="32">
        <f t="shared" si="21"/>
        <v>0</v>
      </c>
      <c r="L15" s="61"/>
      <c r="M15" s="32">
        <f t="shared" si="22"/>
        <v>0</v>
      </c>
      <c r="N15" s="61"/>
      <c r="O15" s="32">
        <f t="shared" si="23"/>
        <v>0</v>
      </c>
      <c r="P15" s="61"/>
      <c r="Q15" s="32">
        <f t="shared" si="24"/>
        <v>0</v>
      </c>
      <c r="R15" s="61"/>
      <c r="S15" s="32">
        <f t="shared" si="25"/>
        <v>0</v>
      </c>
      <c r="T15" s="61"/>
      <c r="U15" s="32">
        <f t="shared" si="26"/>
        <v>0</v>
      </c>
      <c r="V15" s="61"/>
      <c r="W15" s="32">
        <f t="shared" si="27"/>
        <v>0</v>
      </c>
      <c r="X15" s="61"/>
      <c r="Y15" s="32">
        <f t="shared" si="28"/>
        <v>0</v>
      </c>
      <c r="Z15" s="61"/>
      <c r="AA15" s="32">
        <f t="shared" si="29"/>
        <v>0</v>
      </c>
      <c r="AB15" s="61"/>
      <c r="AC15" s="32">
        <f t="shared" si="30"/>
        <v>0</v>
      </c>
      <c r="AD15" s="25">
        <f>SUM(H15,J15,L15,N15,P15,R15,T15,V15,AB15,X15,Z15)</f>
        <v>0</v>
      </c>
      <c r="AE15" s="39">
        <f t="shared" ref="AE15:AE18" si="31">SUM(I15,K15,M15,O15,Q15,S15,U15,W15,Y15,AA15,AC15)</f>
        <v>0</v>
      </c>
    </row>
    <row r="16" spans="1:31" ht="18.95" customHeight="1" x14ac:dyDescent="0.25">
      <c r="A16" s="106" t="s">
        <v>47</v>
      </c>
      <c r="B16" s="7">
        <v>4.2</v>
      </c>
      <c r="C16" s="7">
        <v>0</v>
      </c>
      <c r="D16" s="8">
        <f t="shared" si="19"/>
        <v>4.2</v>
      </c>
      <c r="E16" s="20" t="s">
        <v>6</v>
      </c>
      <c r="F16" s="73"/>
      <c r="G16" s="76"/>
      <c r="H16" s="61"/>
      <c r="I16" s="32">
        <f t="shared" si="20"/>
        <v>0</v>
      </c>
      <c r="J16" s="61"/>
      <c r="K16" s="32">
        <f t="shared" si="21"/>
        <v>0</v>
      </c>
      <c r="L16" s="61"/>
      <c r="M16" s="32">
        <f t="shared" si="22"/>
        <v>0</v>
      </c>
      <c r="N16" s="61"/>
      <c r="O16" s="32">
        <f t="shared" si="23"/>
        <v>0</v>
      </c>
      <c r="P16" s="61"/>
      <c r="Q16" s="32">
        <f t="shared" si="24"/>
        <v>0</v>
      </c>
      <c r="R16" s="61"/>
      <c r="S16" s="32">
        <f t="shared" si="25"/>
        <v>0</v>
      </c>
      <c r="T16" s="61"/>
      <c r="U16" s="32">
        <f t="shared" si="26"/>
        <v>0</v>
      </c>
      <c r="V16" s="61"/>
      <c r="W16" s="32">
        <f t="shared" si="27"/>
        <v>0</v>
      </c>
      <c r="X16" s="61"/>
      <c r="Y16" s="32">
        <f t="shared" si="28"/>
        <v>0</v>
      </c>
      <c r="Z16" s="61"/>
      <c r="AA16" s="32">
        <f t="shared" si="29"/>
        <v>0</v>
      </c>
      <c r="AB16" s="61"/>
      <c r="AC16" s="32">
        <f t="shared" si="30"/>
        <v>0</v>
      </c>
      <c r="AD16" s="25">
        <f t="shared" ref="AD16:AD18" si="32">SUM(H16,J16,L16,N16,P16,R16,T16,V16,AB16,X16,Z16)</f>
        <v>0</v>
      </c>
      <c r="AE16" s="39">
        <f t="shared" si="31"/>
        <v>0</v>
      </c>
    </row>
    <row r="17" spans="1:31" ht="18.95" customHeight="1" x14ac:dyDescent="0.25">
      <c r="A17" s="106" t="s">
        <v>47</v>
      </c>
      <c r="B17" s="7">
        <v>4.2</v>
      </c>
      <c r="C17" s="7">
        <v>0</v>
      </c>
      <c r="D17" s="8">
        <f t="shared" si="19"/>
        <v>4.2</v>
      </c>
      <c r="E17" s="20" t="s">
        <v>6</v>
      </c>
      <c r="F17" s="73"/>
      <c r="G17" s="76"/>
      <c r="H17" s="61"/>
      <c r="I17" s="32">
        <f t="shared" si="20"/>
        <v>0</v>
      </c>
      <c r="J17" s="61"/>
      <c r="K17" s="32">
        <f t="shared" si="21"/>
        <v>0</v>
      </c>
      <c r="L17" s="61"/>
      <c r="M17" s="32">
        <f t="shared" si="22"/>
        <v>0</v>
      </c>
      <c r="N17" s="61"/>
      <c r="O17" s="32">
        <f t="shared" si="23"/>
        <v>0</v>
      </c>
      <c r="P17" s="61"/>
      <c r="Q17" s="32">
        <f t="shared" si="24"/>
        <v>0</v>
      </c>
      <c r="R17" s="61"/>
      <c r="S17" s="32">
        <f t="shared" si="25"/>
        <v>0</v>
      </c>
      <c r="T17" s="61"/>
      <c r="U17" s="32">
        <f t="shared" si="26"/>
        <v>0</v>
      </c>
      <c r="V17" s="61"/>
      <c r="W17" s="32">
        <f t="shared" si="27"/>
        <v>0</v>
      </c>
      <c r="X17" s="61"/>
      <c r="Y17" s="32">
        <f t="shared" si="28"/>
        <v>0</v>
      </c>
      <c r="Z17" s="61"/>
      <c r="AA17" s="32">
        <f t="shared" si="29"/>
        <v>0</v>
      </c>
      <c r="AB17" s="61"/>
      <c r="AC17" s="32">
        <f t="shared" si="30"/>
        <v>0</v>
      </c>
      <c r="AD17" s="25">
        <f t="shared" si="32"/>
        <v>0</v>
      </c>
      <c r="AE17" s="39">
        <f t="shared" si="31"/>
        <v>0</v>
      </c>
    </row>
    <row r="18" spans="1:31" ht="18.95" customHeight="1" x14ac:dyDescent="0.25">
      <c r="A18" s="106" t="s">
        <v>47</v>
      </c>
      <c r="B18" s="7">
        <v>4.2</v>
      </c>
      <c r="C18" s="7">
        <v>0</v>
      </c>
      <c r="D18" s="8">
        <f t="shared" si="19"/>
        <v>4.2</v>
      </c>
      <c r="E18" s="20" t="s">
        <v>6</v>
      </c>
      <c r="F18" s="73"/>
      <c r="G18" s="76"/>
      <c r="H18" s="61"/>
      <c r="I18" s="32">
        <f t="shared" si="20"/>
        <v>0</v>
      </c>
      <c r="J18" s="87"/>
      <c r="K18" s="32">
        <f t="shared" si="21"/>
        <v>0</v>
      </c>
      <c r="L18" s="87"/>
      <c r="M18" s="32">
        <f t="shared" si="22"/>
        <v>0</v>
      </c>
      <c r="N18" s="87"/>
      <c r="O18" s="32">
        <f t="shared" si="23"/>
        <v>0</v>
      </c>
      <c r="P18" s="87"/>
      <c r="Q18" s="32">
        <f t="shared" si="24"/>
        <v>0</v>
      </c>
      <c r="R18" s="87"/>
      <c r="S18" s="32">
        <f t="shared" si="25"/>
        <v>0</v>
      </c>
      <c r="T18" s="87"/>
      <c r="U18" s="32">
        <f t="shared" si="26"/>
        <v>0</v>
      </c>
      <c r="V18" s="87"/>
      <c r="W18" s="32">
        <f t="shared" si="27"/>
        <v>0</v>
      </c>
      <c r="X18" s="87"/>
      <c r="Y18" s="32">
        <f t="shared" si="28"/>
        <v>0</v>
      </c>
      <c r="Z18" s="87"/>
      <c r="AA18" s="32">
        <f t="shared" si="29"/>
        <v>0</v>
      </c>
      <c r="AB18" s="87"/>
      <c r="AC18" s="32">
        <f t="shared" si="30"/>
        <v>0</v>
      </c>
      <c r="AD18" s="25">
        <f t="shared" si="32"/>
        <v>0</v>
      </c>
      <c r="AE18" s="39">
        <f t="shared" si="31"/>
        <v>0</v>
      </c>
    </row>
    <row r="19" spans="1:31" ht="18.95" customHeight="1" x14ac:dyDescent="0.25">
      <c r="A19" s="102" t="s">
        <v>40</v>
      </c>
      <c r="B19" s="7">
        <v>5.0999999999999996</v>
      </c>
      <c r="C19" s="7">
        <v>0.5</v>
      </c>
      <c r="D19" s="8">
        <f t="shared" si="0"/>
        <v>5.6</v>
      </c>
      <c r="E19" s="20" t="s">
        <v>7</v>
      </c>
      <c r="F19" s="73">
        <v>300</v>
      </c>
      <c r="G19" s="76">
        <f t="shared" si="1"/>
        <v>0</v>
      </c>
      <c r="H19" s="87"/>
      <c r="I19" s="32">
        <f t="shared" si="20"/>
        <v>0</v>
      </c>
      <c r="J19" s="43"/>
      <c r="K19" s="32">
        <f t="shared" si="21"/>
        <v>0</v>
      </c>
      <c r="L19" s="43"/>
      <c r="M19" s="32">
        <f t="shared" si="22"/>
        <v>0</v>
      </c>
      <c r="N19" s="43"/>
      <c r="O19" s="32">
        <f t="shared" si="23"/>
        <v>0</v>
      </c>
      <c r="P19" s="43"/>
      <c r="Q19" s="32">
        <f t="shared" si="24"/>
        <v>0</v>
      </c>
      <c r="R19" s="43"/>
      <c r="S19" s="32">
        <f t="shared" si="25"/>
        <v>0</v>
      </c>
      <c r="T19" s="43"/>
      <c r="U19" s="32">
        <f t="shared" si="26"/>
        <v>0</v>
      </c>
      <c r="V19" s="43"/>
      <c r="W19" s="32">
        <f t="shared" si="27"/>
        <v>0</v>
      </c>
      <c r="X19" s="43"/>
      <c r="Y19" s="32">
        <f t="shared" si="28"/>
        <v>0</v>
      </c>
      <c r="Z19" s="43"/>
      <c r="AA19" s="32">
        <f t="shared" si="28"/>
        <v>0</v>
      </c>
      <c r="AB19" s="43"/>
      <c r="AC19" s="32">
        <f t="shared" si="28"/>
        <v>0</v>
      </c>
      <c r="AD19" s="25">
        <f t="shared" si="18"/>
        <v>0</v>
      </c>
      <c r="AE19" s="39">
        <f t="shared" si="17"/>
        <v>0</v>
      </c>
    </row>
    <row r="20" spans="1:31" ht="18.95" customHeight="1" x14ac:dyDescent="0.25">
      <c r="A20" s="102" t="s">
        <v>41</v>
      </c>
      <c r="B20" s="82"/>
      <c r="C20" s="7"/>
      <c r="D20" s="8">
        <f t="shared" si="0"/>
        <v>0</v>
      </c>
      <c r="E20" s="20" t="s">
        <v>7</v>
      </c>
      <c r="F20" s="73">
        <v>300</v>
      </c>
      <c r="G20" s="76">
        <f t="shared" si="1"/>
        <v>0</v>
      </c>
      <c r="H20" s="43"/>
      <c r="I20" s="32">
        <f>H20*$D20</f>
        <v>0</v>
      </c>
      <c r="J20" s="43"/>
      <c r="K20" s="32">
        <f t="shared" si="21"/>
        <v>0</v>
      </c>
      <c r="L20" s="43"/>
      <c r="M20" s="32">
        <f t="shared" si="22"/>
        <v>0</v>
      </c>
      <c r="N20" s="43"/>
      <c r="O20" s="32">
        <f t="shared" si="23"/>
        <v>0</v>
      </c>
      <c r="P20" s="43"/>
      <c r="Q20" s="32">
        <f t="shared" si="24"/>
        <v>0</v>
      </c>
      <c r="R20" s="43"/>
      <c r="S20" s="32">
        <f t="shared" si="25"/>
        <v>0</v>
      </c>
      <c r="T20" s="43"/>
      <c r="U20" s="32">
        <f t="shared" si="26"/>
        <v>0</v>
      </c>
      <c r="V20" s="43"/>
      <c r="W20" s="32">
        <f t="shared" si="27"/>
        <v>0</v>
      </c>
      <c r="X20" s="43"/>
      <c r="Y20" s="32">
        <f t="shared" si="28"/>
        <v>0</v>
      </c>
      <c r="Z20" s="43"/>
      <c r="AA20" s="32">
        <f t="shared" si="28"/>
        <v>0</v>
      </c>
      <c r="AB20" s="43"/>
      <c r="AC20" s="32">
        <f t="shared" si="28"/>
        <v>0</v>
      </c>
      <c r="AD20" s="25">
        <f t="shared" si="18"/>
        <v>0</v>
      </c>
      <c r="AE20" s="39">
        <f t="shared" si="17"/>
        <v>0</v>
      </c>
    </row>
    <row r="21" spans="1:31" ht="18.95" customHeight="1" x14ac:dyDescent="0.25">
      <c r="A21" s="103" t="s">
        <v>49</v>
      </c>
      <c r="B21" s="9"/>
      <c r="C21" s="9"/>
      <c r="D21" s="10"/>
      <c r="E21" s="21"/>
      <c r="F21" s="21"/>
      <c r="G21" s="77"/>
      <c r="H21" s="44"/>
      <c r="I21" s="11"/>
      <c r="J21" s="51"/>
      <c r="K21" s="11"/>
      <c r="L21" s="51"/>
      <c r="M21" s="11"/>
      <c r="N21" s="51"/>
      <c r="O21" s="11"/>
      <c r="P21" s="51"/>
      <c r="Q21" s="11"/>
      <c r="R21" s="44"/>
      <c r="S21" s="11"/>
      <c r="T21" s="44"/>
      <c r="U21" s="11"/>
      <c r="V21" s="44"/>
      <c r="W21" s="11"/>
      <c r="X21" s="44"/>
      <c r="Y21" s="11"/>
      <c r="Z21" s="44"/>
      <c r="AA21" s="11"/>
      <c r="AB21" s="44"/>
      <c r="AC21" s="11"/>
      <c r="AD21" s="86"/>
      <c r="AE21" s="40"/>
    </row>
    <row r="22" spans="1:31" ht="18.95" customHeight="1" x14ac:dyDescent="0.25">
      <c r="A22" s="106" t="s">
        <v>47</v>
      </c>
      <c r="B22" s="14">
        <v>11.35</v>
      </c>
      <c r="C22" s="14">
        <v>0.5</v>
      </c>
      <c r="D22" s="15">
        <f t="shared" si="0"/>
        <v>11.85</v>
      </c>
      <c r="E22" s="22" t="s">
        <v>8</v>
      </c>
      <c r="F22" s="74">
        <v>500</v>
      </c>
      <c r="G22" s="78">
        <f>F22*AD22</f>
        <v>1000</v>
      </c>
      <c r="H22" s="45"/>
      <c r="I22" s="33">
        <f>$D22*H22</f>
        <v>0</v>
      </c>
      <c r="J22" s="45"/>
      <c r="K22" s="33">
        <f t="shared" ref="K22:K28" si="33">$D22*J22</f>
        <v>0</v>
      </c>
      <c r="L22" s="45"/>
      <c r="M22" s="33">
        <f t="shared" ref="M22:M28" si="34">$D22*L22</f>
        <v>0</v>
      </c>
      <c r="N22" s="45">
        <v>1</v>
      </c>
      <c r="O22" s="33">
        <f t="shared" ref="O22:O28" si="35">$D22*N22</f>
        <v>11.85</v>
      </c>
      <c r="P22" s="45"/>
      <c r="Q22" s="33">
        <f t="shared" ref="Q22:Q28" si="36">$D22*P22</f>
        <v>0</v>
      </c>
      <c r="R22" s="45"/>
      <c r="S22" s="33">
        <f t="shared" ref="S22:S28" si="37">$D22*R22</f>
        <v>0</v>
      </c>
      <c r="T22" s="45"/>
      <c r="U22" s="33">
        <f t="shared" ref="U22:U28" si="38">$D22*T22</f>
        <v>0</v>
      </c>
      <c r="V22" s="45">
        <v>1</v>
      </c>
      <c r="W22" s="33">
        <f t="shared" ref="W22:W28" si="39">$D22*V22</f>
        <v>11.85</v>
      </c>
      <c r="X22" s="45"/>
      <c r="Y22" s="33">
        <f t="shared" ref="Y22:AC37" si="40">$D22*X22</f>
        <v>0</v>
      </c>
      <c r="Z22" s="45"/>
      <c r="AA22" s="33">
        <f t="shared" ref="AA22:AA28" si="41">$D22*Z22</f>
        <v>0</v>
      </c>
      <c r="AB22" s="45"/>
      <c r="AC22" s="33">
        <f t="shared" ref="AC22:AC28" si="42">$D22*AB22</f>
        <v>0</v>
      </c>
      <c r="AD22" s="30">
        <f>SUM(H22,J22,L22,N22,P22,R22,T22,V22,AB22,X22,Z22)</f>
        <v>2</v>
      </c>
      <c r="AE22" s="41">
        <f>SUM(I22,K22,M22,O22,Q22,S22,U22,W22,AC22,Y22,AA22)</f>
        <v>23.7</v>
      </c>
    </row>
    <row r="23" spans="1:31" ht="18.95" customHeight="1" x14ac:dyDescent="0.25">
      <c r="A23" s="101"/>
      <c r="B23" s="7">
        <v>21.65</v>
      </c>
      <c r="C23" s="7">
        <v>0.5</v>
      </c>
      <c r="D23" s="8">
        <f t="shared" si="0"/>
        <v>22.15</v>
      </c>
      <c r="E23" s="20" t="s">
        <v>5</v>
      </c>
      <c r="F23" s="73">
        <v>1000</v>
      </c>
      <c r="G23" s="76">
        <f t="shared" ref="G23:G51" si="43">F23*AD23</f>
        <v>0</v>
      </c>
      <c r="H23" s="43"/>
      <c r="I23" s="32">
        <f>$D23*H23</f>
        <v>0</v>
      </c>
      <c r="J23" s="43"/>
      <c r="K23" s="32">
        <f t="shared" si="33"/>
        <v>0</v>
      </c>
      <c r="L23" s="43"/>
      <c r="M23" s="32">
        <f t="shared" si="34"/>
        <v>0</v>
      </c>
      <c r="N23" s="43"/>
      <c r="O23" s="32">
        <f t="shared" si="35"/>
        <v>0</v>
      </c>
      <c r="P23" s="43"/>
      <c r="Q23" s="32">
        <f t="shared" si="36"/>
        <v>0</v>
      </c>
      <c r="R23" s="43"/>
      <c r="S23" s="32">
        <f t="shared" si="37"/>
        <v>0</v>
      </c>
      <c r="T23" s="43"/>
      <c r="U23" s="32">
        <f t="shared" si="38"/>
        <v>0</v>
      </c>
      <c r="V23" s="43"/>
      <c r="W23" s="32">
        <f t="shared" si="39"/>
        <v>0</v>
      </c>
      <c r="X23" s="43"/>
      <c r="Y23" s="32">
        <f t="shared" si="40"/>
        <v>0</v>
      </c>
      <c r="Z23" s="43"/>
      <c r="AA23" s="32">
        <f t="shared" si="41"/>
        <v>0</v>
      </c>
      <c r="AB23" s="43"/>
      <c r="AC23" s="32">
        <f t="shared" si="42"/>
        <v>0</v>
      </c>
      <c r="AD23" s="25">
        <f>SUM(H23,J23,L23,N23,P23,R23,T23,V23,AB23,X23,Z23)</f>
        <v>0</v>
      </c>
      <c r="AE23" s="39">
        <f t="shared" ref="AE23:AE51" si="44">SUM(I23,K23,M23,O23,Q23,S23,U23,W23,Y23,AA23,AC23)</f>
        <v>0</v>
      </c>
    </row>
    <row r="24" spans="1:31" ht="18.95" customHeight="1" x14ac:dyDescent="0.25">
      <c r="A24" s="106" t="s">
        <v>47</v>
      </c>
      <c r="B24" s="7">
        <v>8.9499999999999993</v>
      </c>
      <c r="C24" s="7">
        <v>0.5</v>
      </c>
      <c r="D24" s="8">
        <f t="shared" si="0"/>
        <v>9.4499999999999993</v>
      </c>
      <c r="E24" s="20" t="s">
        <v>8</v>
      </c>
      <c r="F24" s="73">
        <v>500</v>
      </c>
      <c r="G24" s="76">
        <f t="shared" si="43"/>
        <v>5000</v>
      </c>
      <c r="H24" s="43">
        <v>5</v>
      </c>
      <c r="I24" s="32">
        <f t="shared" ref="I24:I26" si="45">$D24*H24</f>
        <v>47.25</v>
      </c>
      <c r="J24" s="43">
        <v>1</v>
      </c>
      <c r="K24" s="32">
        <f t="shared" si="33"/>
        <v>9.4499999999999993</v>
      </c>
      <c r="L24" s="43">
        <v>1</v>
      </c>
      <c r="M24" s="32">
        <f t="shared" si="34"/>
        <v>9.4499999999999993</v>
      </c>
      <c r="N24" s="43">
        <v>1</v>
      </c>
      <c r="O24" s="32">
        <f t="shared" si="35"/>
        <v>9.4499999999999993</v>
      </c>
      <c r="P24" s="43">
        <v>1</v>
      </c>
      <c r="Q24" s="32">
        <f t="shared" si="36"/>
        <v>9.4499999999999993</v>
      </c>
      <c r="R24" s="43"/>
      <c r="S24" s="32">
        <f t="shared" si="37"/>
        <v>0</v>
      </c>
      <c r="T24" s="43">
        <v>1</v>
      </c>
      <c r="U24" s="32">
        <f t="shared" si="38"/>
        <v>9.4499999999999993</v>
      </c>
      <c r="V24" s="43"/>
      <c r="W24" s="32">
        <f t="shared" si="39"/>
        <v>0</v>
      </c>
      <c r="X24" s="43"/>
      <c r="Y24" s="32">
        <f t="shared" si="40"/>
        <v>0</v>
      </c>
      <c r="Z24" s="43"/>
      <c r="AA24" s="32">
        <f t="shared" si="41"/>
        <v>0</v>
      </c>
      <c r="AB24" s="43"/>
      <c r="AC24" s="32">
        <f t="shared" si="42"/>
        <v>0</v>
      </c>
      <c r="AD24" s="25">
        <f t="shared" ref="AD24:AD51" si="46">SUM(H24,J24,L24,N24,P24,R24,T24,V24,AB24,X24,Z24)</f>
        <v>10</v>
      </c>
      <c r="AE24" s="39">
        <f t="shared" si="44"/>
        <v>94.500000000000014</v>
      </c>
    </row>
    <row r="25" spans="1:31" ht="18.95" customHeight="1" x14ac:dyDescent="0.25">
      <c r="A25" s="101"/>
      <c r="B25" s="7">
        <v>17.05</v>
      </c>
      <c r="C25" s="7">
        <v>0.5</v>
      </c>
      <c r="D25" s="8">
        <f t="shared" si="0"/>
        <v>17.55</v>
      </c>
      <c r="E25" s="20" t="s">
        <v>5</v>
      </c>
      <c r="F25" s="73">
        <v>1000</v>
      </c>
      <c r="G25" s="76">
        <f t="shared" si="43"/>
        <v>0</v>
      </c>
      <c r="H25" s="43"/>
      <c r="I25" s="32">
        <f t="shared" si="45"/>
        <v>0</v>
      </c>
      <c r="J25" s="43"/>
      <c r="K25" s="32">
        <f t="shared" si="33"/>
        <v>0</v>
      </c>
      <c r="L25" s="43"/>
      <c r="M25" s="32">
        <f t="shared" si="34"/>
        <v>0</v>
      </c>
      <c r="N25" s="43"/>
      <c r="O25" s="32">
        <f t="shared" si="35"/>
        <v>0</v>
      </c>
      <c r="P25" s="43"/>
      <c r="Q25" s="32">
        <f t="shared" si="36"/>
        <v>0</v>
      </c>
      <c r="R25" s="43"/>
      <c r="S25" s="32">
        <f t="shared" si="37"/>
        <v>0</v>
      </c>
      <c r="T25" s="43"/>
      <c r="U25" s="32">
        <f t="shared" si="38"/>
        <v>0</v>
      </c>
      <c r="V25" s="43"/>
      <c r="W25" s="32">
        <f t="shared" si="39"/>
        <v>0</v>
      </c>
      <c r="X25" s="43"/>
      <c r="Y25" s="32">
        <f t="shared" si="40"/>
        <v>0</v>
      </c>
      <c r="Z25" s="43"/>
      <c r="AA25" s="32">
        <f t="shared" si="41"/>
        <v>0</v>
      </c>
      <c r="AB25" s="43"/>
      <c r="AC25" s="32">
        <f t="shared" si="42"/>
        <v>0</v>
      </c>
      <c r="AD25" s="25">
        <f t="shared" si="46"/>
        <v>0</v>
      </c>
      <c r="AE25" s="39">
        <f t="shared" si="44"/>
        <v>0</v>
      </c>
    </row>
    <row r="26" spans="1:31" ht="18.95" customHeight="1" x14ac:dyDescent="0.25">
      <c r="A26" s="107" t="s">
        <v>47</v>
      </c>
      <c r="B26" s="7">
        <v>8.5500000000000007</v>
      </c>
      <c r="C26" s="7">
        <v>0</v>
      </c>
      <c r="D26" s="8">
        <f t="shared" si="0"/>
        <v>8.5500000000000007</v>
      </c>
      <c r="E26" s="20" t="s">
        <v>8</v>
      </c>
      <c r="F26" s="73">
        <v>500</v>
      </c>
      <c r="G26" s="76">
        <f t="shared" si="43"/>
        <v>0</v>
      </c>
      <c r="H26" s="43"/>
      <c r="I26" s="32">
        <f t="shared" si="45"/>
        <v>0</v>
      </c>
      <c r="J26" s="43"/>
      <c r="K26" s="32">
        <f t="shared" si="33"/>
        <v>0</v>
      </c>
      <c r="L26" s="43"/>
      <c r="M26" s="32">
        <f t="shared" si="34"/>
        <v>0</v>
      </c>
      <c r="N26" s="43"/>
      <c r="O26" s="32">
        <f t="shared" si="35"/>
        <v>0</v>
      </c>
      <c r="P26" s="43"/>
      <c r="Q26" s="32">
        <f t="shared" si="36"/>
        <v>0</v>
      </c>
      <c r="R26" s="43"/>
      <c r="S26" s="32">
        <f t="shared" si="37"/>
        <v>0</v>
      </c>
      <c r="T26" s="43"/>
      <c r="U26" s="32">
        <f t="shared" si="38"/>
        <v>0</v>
      </c>
      <c r="V26" s="43"/>
      <c r="W26" s="32">
        <f t="shared" si="39"/>
        <v>0</v>
      </c>
      <c r="X26" s="43"/>
      <c r="Y26" s="32">
        <f t="shared" si="40"/>
        <v>0</v>
      </c>
      <c r="Z26" s="43"/>
      <c r="AA26" s="32">
        <f t="shared" si="41"/>
        <v>0</v>
      </c>
      <c r="AB26" s="43"/>
      <c r="AC26" s="32">
        <f t="shared" si="42"/>
        <v>0</v>
      </c>
      <c r="AD26" s="25">
        <f t="shared" si="46"/>
        <v>0</v>
      </c>
      <c r="AE26" s="39">
        <f t="shared" si="44"/>
        <v>0</v>
      </c>
    </row>
    <row r="27" spans="1:31" ht="18.95" customHeight="1" x14ac:dyDescent="0.25">
      <c r="A27" s="106" t="s">
        <v>47</v>
      </c>
      <c r="B27" s="7">
        <v>9.6999999999999993</v>
      </c>
      <c r="C27" s="7">
        <v>0.5</v>
      </c>
      <c r="D27" s="8">
        <f t="shared" si="0"/>
        <v>10.199999999999999</v>
      </c>
      <c r="E27" s="20" t="s">
        <v>8</v>
      </c>
      <c r="F27" s="73">
        <v>500</v>
      </c>
      <c r="G27" s="76">
        <f t="shared" si="43"/>
        <v>2500</v>
      </c>
      <c r="H27" s="43">
        <v>3</v>
      </c>
      <c r="I27" s="32">
        <f>$D27*H27</f>
        <v>30.599999999999998</v>
      </c>
      <c r="J27" s="43"/>
      <c r="K27" s="32">
        <f t="shared" si="33"/>
        <v>0</v>
      </c>
      <c r="L27" s="43"/>
      <c r="M27" s="32">
        <f t="shared" si="34"/>
        <v>0</v>
      </c>
      <c r="N27" s="43">
        <v>1</v>
      </c>
      <c r="O27" s="32">
        <f t="shared" si="35"/>
        <v>10.199999999999999</v>
      </c>
      <c r="P27" s="43"/>
      <c r="Q27" s="32">
        <f t="shared" si="36"/>
        <v>0</v>
      </c>
      <c r="R27" s="43"/>
      <c r="S27" s="32">
        <f t="shared" si="37"/>
        <v>0</v>
      </c>
      <c r="T27" s="43"/>
      <c r="U27" s="32">
        <f t="shared" si="38"/>
        <v>0</v>
      </c>
      <c r="V27" s="43"/>
      <c r="W27" s="32">
        <f t="shared" si="39"/>
        <v>0</v>
      </c>
      <c r="X27" s="43">
        <v>1</v>
      </c>
      <c r="Y27" s="32">
        <f t="shared" si="40"/>
        <v>10.199999999999999</v>
      </c>
      <c r="Z27" s="43"/>
      <c r="AA27" s="32">
        <f t="shared" si="41"/>
        <v>0</v>
      </c>
      <c r="AB27" s="43"/>
      <c r="AC27" s="32">
        <f t="shared" si="42"/>
        <v>0</v>
      </c>
      <c r="AD27" s="25">
        <f t="shared" si="46"/>
        <v>5</v>
      </c>
      <c r="AE27" s="39">
        <f t="shared" si="44"/>
        <v>51</v>
      </c>
    </row>
    <row r="28" spans="1:31" ht="18.95" customHeight="1" x14ac:dyDescent="0.25">
      <c r="A28" s="93"/>
      <c r="B28" s="7">
        <v>19.399999999999999</v>
      </c>
      <c r="C28" s="7">
        <v>0.5</v>
      </c>
      <c r="D28" s="8">
        <f t="shared" si="0"/>
        <v>19.899999999999999</v>
      </c>
      <c r="E28" s="20" t="s">
        <v>5</v>
      </c>
      <c r="F28" s="73">
        <v>1000</v>
      </c>
      <c r="G28" s="76">
        <f t="shared" si="43"/>
        <v>0</v>
      </c>
      <c r="H28" s="43"/>
      <c r="I28" s="32">
        <f>$D28*H28</f>
        <v>0</v>
      </c>
      <c r="J28" s="43"/>
      <c r="K28" s="32">
        <f t="shared" si="33"/>
        <v>0</v>
      </c>
      <c r="L28" s="43"/>
      <c r="M28" s="32">
        <f t="shared" si="34"/>
        <v>0</v>
      </c>
      <c r="N28" s="43"/>
      <c r="O28" s="32">
        <f t="shared" si="35"/>
        <v>0</v>
      </c>
      <c r="P28" s="43"/>
      <c r="Q28" s="32">
        <f t="shared" si="36"/>
        <v>0</v>
      </c>
      <c r="R28" s="43"/>
      <c r="S28" s="32">
        <f t="shared" si="37"/>
        <v>0</v>
      </c>
      <c r="T28" s="43"/>
      <c r="U28" s="32">
        <f t="shared" si="38"/>
        <v>0</v>
      </c>
      <c r="V28" s="43"/>
      <c r="W28" s="32">
        <f t="shared" si="39"/>
        <v>0</v>
      </c>
      <c r="X28" s="43"/>
      <c r="Y28" s="32">
        <f t="shared" si="40"/>
        <v>0</v>
      </c>
      <c r="Z28" s="43"/>
      <c r="AA28" s="32">
        <f t="shared" si="41"/>
        <v>0</v>
      </c>
      <c r="AB28" s="43"/>
      <c r="AC28" s="32">
        <f t="shared" si="42"/>
        <v>0</v>
      </c>
      <c r="AD28" s="25">
        <f t="shared" si="46"/>
        <v>0</v>
      </c>
      <c r="AE28" s="39">
        <f t="shared" si="44"/>
        <v>0</v>
      </c>
    </row>
    <row r="29" spans="1:31" ht="18.95" customHeight="1" x14ac:dyDescent="0.25">
      <c r="A29" s="103" t="s">
        <v>42</v>
      </c>
      <c r="B29" s="7">
        <v>7.9</v>
      </c>
      <c r="C29" s="7">
        <v>0.5</v>
      </c>
      <c r="D29" s="8">
        <f t="shared" si="0"/>
        <v>8.4</v>
      </c>
      <c r="E29" s="20" t="s">
        <v>8</v>
      </c>
      <c r="F29" s="73">
        <v>500</v>
      </c>
      <c r="G29" s="76">
        <f t="shared" si="43"/>
        <v>500</v>
      </c>
      <c r="H29" s="43"/>
      <c r="I29" s="32">
        <f t="shared" ref="I29:W44" si="47">$D29*H29</f>
        <v>0</v>
      </c>
      <c r="J29" s="43"/>
      <c r="K29" s="32">
        <f t="shared" si="47"/>
        <v>0</v>
      </c>
      <c r="L29" s="43"/>
      <c r="M29" s="32">
        <f t="shared" si="47"/>
        <v>0</v>
      </c>
      <c r="N29" s="43"/>
      <c r="O29" s="32">
        <f t="shared" si="47"/>
        <v>0</v>
      </c>
      <c r="P29" s="43"/>
      <c r="Q29" s="32">
        <f t="shared" si="47"/>
        <v>0</v>
      </c>
      <c r="R29" s="43">
        <v>1</v>
      </c>
      <c r="S29" s="32">
        <f t="shared" si="47"/>
        <v>8.4</v>
      </c>
      <c r="T29" s="43"/>
      <c r="U29" s="32">
        <f t="shared" si="47"/>
        <v>0</v>
      </c>
      <c r="V29" s="43"/>
      <c r="W29" s="32">
        <f t="shared" si="47"/>
        <v>0</v>
      </c>
      <c r="X29" s="43"/>
      <c r="Y29" s="32">
        <f t="shared" si="40"/>
        <v>0</v>
      </c>
      <c r="Z29" s="43"/>
      <c r="AA29" s="32">
        <f t="shared" si="40"/>
        <v>0</v>
      </c>
      <c r="AB29" s="43"/>
      <c r="AC29" s="32">
        <f t="shared" si="40"/>
        <v>0</v>
      </c>
      <c r="AD29" s="25">
        <f t="shared" si="46"/>
        <v>1</v>
      </c>
      <c r="AE29" s="39">
        <f t="shared" si="44"/>
        <v>8.4</v>
      </c>
    </row>
    <row r="30" spans="1:31" ht="18.95" customHeight="1" x14ac:dyDescent="0.25">
      <c r="A30" s="93"/>
      <c r="B30" s="14">
        <v>15.05</v>
      </c>
      <c r="C30" s="14">
        <v>0.5</v>
      </c>
      <c r="D30" s="15">
        <f t="shared" si="0"/>
        <v>15.55</v>
      </c>
      <c r="E30" s="22" t="s">
        <v>5</v>
      </c>
      <c r="F30" s="74">
        <v>1000</v>
      </c>
      <c r="G30" s="76">
        <f t="shared" si="43"/>
        <v>0</v>
      </c>
      <c r="H30" s="43"/>
      <c r="I30" s="32">
        <f t="shared" si="47"/>
        <v>0</v>
      </c>
      <c r="J30" s="43"/>
      <c r="K30" s="32">
        <f t="shared" si="47"/>
        <v>0</v>
      </c>
      <c r="L30" s="43"/>
      <c r="M30" s="32">
        <f t="shared" si="47"/>
        <v>0</v>
      </c>
      <c r="N30" s="43"/>
      <c r="O30" s="32">
        <f t="shared" si="47"/>
        <v>0</v>
      </c>
      <c r="P30" s="43"/>
      <c r="Q30" s="32">
        <f t="shared" si="47"/>
        <v>0</v>
      </c>
      <c r="R30" s="43"/>
      <c r="S30" s="32">
        <f t="shared" si="47"/>
        <v>0</v>
      </c>
      <c r="T30" s="43"/>
      <c r="U30" s="32">
        <f t="shared" si="47"/>
        <v>0</v>
      </c>
      <c r="V30" s="43"/>
      <c r="W30" s="32">
        <f t="shared" si="47"/>
        <v>0</v>
      </c>
      <c r="X30" s="43"/>
      <c r="Y30" s="32">
        <f t="shared" si="40"/>
        <v>0</v>
      </c>
      <c r="Z30" s="43"/>
      <c r="AA30" s="32">
        <f t="shared" si="40"/>
        <v>0</v>
      </c>
      <c r="AB30" s="43"/>
      <c r="AC30" s="32">
        <f t="shared" si="40"/>
        <v>0</v>
      </c>
      <c r="AD30" s="25">
        <f t="shared" si="46"/>
        <v>0</v>
      </c>
      <c r="AE30" s="39">
        <f t="shared" si="44"/>
        <v>0</v>
      </c>
    </row>
    <row r="31" spans="1:31" ht="18.95" customHeight="1" x14ac:dyDescent="0.25">
      <c r="A31" s="102" t="s">
        <v>43</v>
      </c>
      <c r="B31" s="91">
        <v>7.7</v>
      </c>
      <c r="C31" s="7">
        <v>0.5</v>
      </c>
      <c r="D31" s="8">
        <f t="shared" si="0"/>
        <v>8.1999999999999993</v>
      </c>
      <c r="E31" s="20" t="s">
        <v>7</v>
      </c>
      <c r="F31" s="73">
        <v>300</v>
      </c>
      <c r="G31" s="76">
        <f t="shared" si="43"/>
        <v>0</v>
      </c>
      <c r="H31" s="43"/>
      <c r="I31" s="32">
        <f t="shared" si="47"/>
        <v>0</v>
      </c>
      <c r="J31" s="43"/>
      <c r="K31" s="32">
        <f t="shared" si="47"/>
        <v>0</v>
      </c>
      <c r="L31" s="43"/>
      <c r="M31" s="32">
        <f t="shared" si="47"/>
        <v>0</v>
      </c>
      <c r="N31" s="43"/>
      <c r="O31" s="32">
        <f t="shared" si="47"/>
        <v>0</v>
      </c>
      <c r="P31" s="43"/>
      <c r="Q31" s="32">
        <f t="shared" si="47"/>
        <v>0</v>
      </c>
      <c r="R31" s="43"/>
      <c r="S31" s="32">
        <f t="shared" si="47"/>
        <v>0</v>
      </c>
      <c r="T31" s="43"/>
      <c r="U31" s="32">
        <f t="shared" si="47"/>
        <v>0</v>
      </c>
      <c r="V31" s="43"/>
      <c r="W31" s="32">
        <f t="shared" si="47"/>
        <v>0</v>
      </c>
      <c r="X31" s="43"/>
      <c r="Y31" s="32">
        <f t="shared" si="40"/>
        <v>0</v>
      </c>
      <c r="Z31" s="43"/>
      <c r="AA31" s="32">
        <f t="shared" si="40"/>
        <v>0</v>
      </c>
      <c r="AB31" s="43"/>
      <c r="AC31" s="32">
        <f t="shared" si="40"/>
        <v>0</v>
      </c>
      <c r="AD31" s="25">
        <f t="shared" si="46"/>
        <v>0</v>
      </c>
      <c r="AE31" s="39">
        <f t="shared" si="44"/>
        <v>0</v>
      </c>
    </row>
    <row r="32" spans="1:31" ht="18.95" customHeight="1" x14ac:dyDescent="0.25">
      <c r="A32" s="102" t="s">
        <v>44</v>
      </c>
      <c r="B32" s="82"/>
      <c r="C32" s="7"/>
      <c r="D32" s="8">
        <f t="shared" si="0"/>
        <v>0</v>
      </c>
      <c r="E32" s="20" t="s">
        <v>9</v>
      </c>
      <c r="F32" s="73">
        <v>250</v>
      </c>
      <c r="G32" s="76">
        <f t="shared" si="43"/>
        <v>0</v>
      </c>
      <c r="H32" s="43"/>
      <c r="I32" s="32">
        <f t="shared" si="47"/>
        <v>0</v>
      </c>
      <c r="J32" s="43"/>
      <c r="K32" s="32">
        <f t="shared" si="47"/>
        <v>0</v>
      </c>
      <c r="L32" s="43"/>
      <c r="M32" s="32">
        <f t="shared" si="47"/>
        <v>0</v>
      </c>
      <c r="N32" s="43"/>
      <c r="O32" s="32">
        <f t="shared" si="47"/>
        <v>0</v>
      </c>
      <c r="P32" s="43"/>
      <c r="Q32" s="32">
        <f t="shared" si="47"/>
        <v>0</v>
      </c>
      <c r="R32" s="43"/>
      <c r="S32" s="32">
        <f t="shared" si="47"/>
        <v>0</v>
      </c>
      <c r="T32" s="43"/>
      <c r="U32" s="32">
        <f t="shared" si="47"/>
        <v>0</v>
      </c>
      <c r="V32" s="43"/>
      <c r="W32" s="32">
        <f t="shared" si="47"/>
        <v>0</v>
      </c>
      <c r="X32" s="43"/>
      <c r="Y32" s="32">
        <f t="shared" si="40"/>
        <v>0</v>
      </c>
      <c r="Z32" s="43"/>
      <c r="AA32" s="32">
        <f t="shared" si="40"/>
        <v>0</v>
      </c>
      <c r="AB32" s="43"/>
      <c r="AC32" s="32">
        <f t="shared" si="40"/>
        <v>0</v>
      </c>
      <c r="AD32" s="25">
        <f t="shared" si="46"/>
        <v>0</v>
      </c>
      <c r="AE32" s="39">
        <f t="shared" si="44"/>
        <v>0</v>
      </c>
    </row>
    <row r="33" spans="1:31" ht="18.95" customHeight="1" x14ac:dyDescent="0.25">
      <c r="A33" s="102" t="s">
        <v>50</v>
      </c>
      <c r="B33" s="82"/>
      <c r="C33" s="7"/>
      <c r="D33" s="8">
        <f t="shared" si="0"/>
        <v>0</v>
      </c>
      <c r="E33" s="20" t="s">
        <v>8</v>
      </c>
      <c r="F33" s="73">
        <v>500</v>
      </c>
      <c r="G33" s="76">
        <f t="shared" si="43"/>
        <v>0</v>
      </c>
      <c r="H33" s="43"/>
      <c r="I33" s="32">
        <f t="shared" si="47"/>
        <v>0</v>
      </c>
      <c r="J33" s="43"/>
      <c r="K33" s="32">
        <f t="shared" si="47"/>
        <v>0</v>
      </c>
      <c r="L33" s="43"/>
      <c r="M33" s="32">
        <f t="shared" si="47"/>
        <v>0</v>
      </c>
      <c r="N33" s="43"/>
      <c r="O33" s="32">
        <f t="shared" si="47"/>
        <v>0</v>
      </c>
      <c r="P33" s="43"/>
      <c r="Q33" s="32">
        <f t="shared" si="47"/>
        <v>0</v>
      </c>
      <c r="R33" s="43"/>
      <c r="S33" s="32">
        <f t="shared" si="47"/>
        <v>0</v>
      </c>
      <c r="T33" s="43"/>
      <c r="U33" s="32">
        <f t="shared" si="47"/>
        <v>0</v>
      </c>
      <c r="V33" s="43"/>
      <c r="W33" s="32">
        <f t="shared" si="47"/>
        <v>0</v>
      </c>
      <c r="X33" s="43"/>
      <c r="Y33" s="32">
        <f t="shared" si="40"/>
        <v>0</v>
      </c>
      <c r="Z33" s="43"/>
      <c r="AA33" s="32">
        <f t="shared" si="40"/>
        <v>0</v>
      </c>
      <c r="AB33" s="43"/>
      <c r="AC33" s="32">
        <f t="shared" si="40"/>
        <v>0</v>
      </c>
      <c r="AD33" s="25">
        <f t="shared" si="46"/>
        <v>0</v>
      </c>
      <c r="AE33" s="39">
        <f t="shared" si="44"/>
        <v>0</v>
      </c>
    </row>
    <row r="34" spans="1:31" ht="18.95" customHeight="1" x14ac:dyDescent="0.25">
      <c r="A34" s="102" t="s">
        <v>51</v>
      </c>
      <c r="B34" s="91">
        <v>4.55</v>
      </c>
      <c r="C34" s="7"/>
      <c r="D34" s="8">
        <f t="shared" si="0"/>
        <v>4.55</v>
      </c>
      <c r="E34" s="20" t="s">
        <v>9</v>
      </c>
      <c r="F34" s="73">
        <v>250</v>
      </c>
      <c r="G34" s="76">
        <f t="shared" si="43"/>
        <v>0</v>
      </c>
      <c r="H34" s="43"/>
      <c r="I34" s="32">
        <f>$D34*H34</f>
        <v>0</v>
      </c>
      <c r="J34" s="43"/>
      <c r="K34" s="32">
        <f t="shared" si="47"/>
        <v>0</v>
      </c>
      <c r="L34" s="43"/>
      <c r="M34" s="32">
        <f t="shared" si="47"/>
        <v>0</v>
      </c>
      <c r="N34" s="43"/>
      <c r="O34" s="32">
        <f t="shared" si="47"/>
        <v>0</v>
      </c>
      <c r="P34" s="43"/>
      <c r="Q34" s="32">
        <f t="shared" si="47"/>
        <v>0</v>
      </c>
      <c r="R34" s="43"/>
      <c r="S34" s="32">
        <f t="shared" si="47"/>
        <v>0</v>
      </c>
      <c r="T34" s="43"/>
      <c r="U34" s="32">
        <f t="shared" si="47"/>
        <v>0</v>
      </c>
      <c r="V34" s="43"/>
      <c r="W34" s="32">
        <f t="shared" si="47"/>
        <v>0</v>
      </c>
      <c r="X34" s="43"/>
      <c r="Y34" s="32">
        <f t="shared" si="40"/>
        <v>0</v>
      </c>
      <c r="Z34" s="43"/>
      <c r="AA34" s="32">
        <f t="shared" si="40"/>
        <v>0</v>
      </c>
      <c r="AB34" s="43"/>
      <c r="AC34" s="32">
        <f t="shared" si="40"/>
        <v>0</v>
      </c>
      <c r="AD34" s="25">
        <f t="shared" si="46"/>
        <v>0</v>
      </c>
      <c r="AE34" s="39">
        <f t="shared" si="44"/>
        <v>0</v>
      </c>
    </row>
    <row r="35" spans="1:31" ht="18.95" customHeight="1" x14ac:dyDescent="0.25">
      <c r="A35" s="102" t="s">
        <v>52</v>
      </c>
      <c r="B35" s="82"/>
      <c r="C35" s="7"/>
      <c r="D35" s="8">
        <f t="shared" si="0"/>
        <v>0</v>
      </c>
      <c r="E35" s="20" t="s">
        <v>10</v>
      </c>
      <c r="F35" s="73">
        <v>1100</v>
      </c>
      <c r="G35" s="76">
        <f t="shared" si="43"/>
        <v>0</v>
      </c>
      <c r="H35" s="43"/>
      <c r="I35" s="32">
        <f t="shared" ref="I35:I51" si="48">$D35*H35</f>
        <v>0</v>
      </c>
      <c r="J35" s="43"/>
      <c r="K35" s="32">
        <f t="shared" si="47"/>
        <v>0</v>
      </c>
      <c r="L35" s="43"/>
      <c r="M35" s="32">
        <f t="shared" si="47"/>
        <v>0</v>
      </c>
      <c r="N35" s="43"/>
      <c r="O35" s="32">
        <f t="shared" si="47"/>
        <v>0</v>
      </c>
      <c r="P35" s="43"/>
      <c r="Q35" s="32">
        <f t="shared" si="47"/>
        <v>0</v>
      </c>
      <c r="R35" s="43"/>
      <c r="S35" s="32">
        <f t="shared" si="47"/>
        <v>0</v>
      </c>
      <c r="T35" s="43"/>
      <c r="U35" s="32">
        <f t="shared" si="47"/>
        <v>0</v>
      </c>
      <c r="V35" s="43"/>
      <c r="W35" s="32">
        <f t="shared" si="47"/>
        <v>0</v>
      </c>
      <c r="X35" s="43"/>
      <c r="Y35" s="32">
        <f t="shared" si="40"/>
        <v>0</v>
      </c>
      <c r="Z35" s="43"/>
      <c r="AA35" s="32">
        <f t="shared" si="40"/>
        <v>0</v>
      </c>
      <c r="AB35" s="43"/>
      <c r="AC35" s="32">
        <f t="shared" si="40"/>
        <v>0</v>
      </c>
      <c r="AD35" s="25">
        <f t="shared" si="46"/>
        <v>0</v>
      </c>
      <c r="AE35" s="39">
        <f t="shared" si="44"/>
        <v>0</v>
      </c>
    </row>
    <row r="36" spans="1:31" ht="18.95" customHeight="1" x14ac:dyDescent="0.25">
      <c r="A36" s="102" t="s">
        <v>53</v>
      </c>
      <c r="B36" s="82"/>
      <c r="C36" s="7"/>
      <c r="D36" s="8">
        <f>B36</f>
        <v>0</v>
      </c>
      <c r="E36" s="20" t="s">
        <v>11</v>
      </c>
      <c r="F36" s="73">
        <v>400</v>
      </c>
      <c r="G36" s="76">
        <f t="shared" si="43"/>
        <v>0</v>
      </c>
      <c r="H36" s="43"/>
      <c r="I36" s="32">
        <f>$D36*H36</f>
        <v>0</v>
      </c>
      <c r="J36" s="43"/>
      <c r="K36" s="32">
        <f t="shared" si="47"/>
        <v>0</v>
      </c>
      <c r="L36" s="43"/>
      <c r="M36" s="32">
        <f t="shared" si="47"/>
        <v>0</v>
      </c>
      <c r="N36" s="43"/>
      <c r="O36" s="32">
        <f t="shared" si="47"/>
        <v>0</v>
      </c>
      <c r="P36" s="43"/>
      <c r="Q36" s="32">
        <f t="shared" si="47"/>
        <v>0</v>
      </c>
      <c r="R36" s="43"/>
      <c r="S36" s="32">
        <f t="shared" si="47"/>
        <v>0</v>
      </c>
      <c r="T36" s="43"/>
      <c r="U36" s="32">
        <f t="shared" si="47"/>
        <v>0</v>
      </c>
      <c r="V36" s="43"/>
      <c r="W36" s="32">
        <f t="shared" si="47"/>
        <v>0</v>
      </c>
      <c r="X36" s="43"/>
      <c r="Y36" s="32">
        <f t="shared" si="40"/>
        <v>0</v>
      </c>
      <c r="Z36" s="43"/>
      <c r="AA36" s="32">
        <f t="shared" si="40"/>
        <v>0</v>
      </c>
      <c r="AB36" s="43"/>
      <c r="AC36" s="32">
        <f t="shared" si="40"/>
        <v>0</v>
      </c>
      <c r="AD36" s="25">
        <f t="shared" si="46"/>
        <v>0</v>
      </c>
      <c r="AE36" s="39">
        <f t="shared" si="44"/>
        <v>0</v>
      </c>
    </row>
    <row r="37" spans="1:31" ht="18.95" customHeight="1" x14ac:dyDescent="0.25">
      <c r="A37" s="102" t="s">
        <v>54</v>
      </c>
      <c r="B37" s="82"/>
      <c r="C37" s="7"/>
      <c r="D37" s="8">
        <f t="shared" si="0"/>
        <v>0</v>
      </c>
      <c r="E37" s="20" t="s">
        <v>12</v>
      </c>
      <c r="F37" s="73">
        <v>550</v>
      </c>
      <c r="G37" s="76">
        <f t="shared" si="43"/>
        <v>0</v>
      </c>
      <c r="H37" s="43"/>
      <c r="I37" s="32">
        <f t="shared" si="48"/>
        <v>0</v>
      </c>
      <c r="J37" s="43"/>
      <c r="K37" s="32">
        <f t="shared" si="47"/>
        <v>0</v>
      </c>
      <c r="L37" s="43"/>
      <c r="M37" s="32">
        <f t="shared" si="47"/>
        <v>0</v>
      </c>
      <c r="N37" s="43"/>
      <c r="O37" s="32">
        <f t="shared" si="47"/>
        <v>0</v>
      </c>
      <c r="P37" s="43"/>
      <c r="Q37" s="32">
        <f t="shared" si="47"/>
        <v>0</v>
      </c>
      <c r="R37" s="43"/>
      <c r="S37" s="32">
        <f t="shared" si="47"/>
        <v>0</v>
      </c>
      <c r="T37" s="43"/>
      <c r="U37" s="32">
        <f t="shared" si="47"/>
        <v>0</v>
      </c>
      <c r="V37" s="43"/>
      <c r="W37" s="32">
        <f t="shared" si="47"/>
        <v>0</v>
      </c>
      <c r="X37" s="43"/>
      <c r="Y37" s="32">
        <f t="shared" si="40"/>
        <v>0</v>
      </c>
      <c r="Z37" s="43"/>
      <c r="AA37" s="32">
        <f t="shared" si="40"/>
        <v>0</v>
      </c>
      <c r="AB37" s="43"/>
      <c r="AC37" s="32">
        <f t="shared" si="40"/>
        <v>0</v>
      </c>
      <c r="AD37" s="25">
        <f t="shared" si="46"/>
        <v>0</v>
      </c>
      <c r="AE37" s="39">
        <f t="shared" si="44"/>
        <v>0</v>
      </c>
    </row>
    <row r="38" spans="1:31" ht="18.95" customHeight="1" x14ac:dyDescent="0.25">
      <c r="A38" s="103" t="s">
        <v>55</v>
      </c>
      <c r="B38" s="7">
        <v>5.75</v>
      </c>
      <c r="C38" s="7">
        <v>0.5</v>
      </c>
      <c r="D38" s="8">
        <f t="shared" si="0"/>
        <v>6.25</v>
      </c>
      <c r="E38" s="20" t="s">
        <v>7</v>
      </c>
      <c r="F38" s="73">
        <v>300</v>
      </c>
      <c r="G38" s="76">
        <f t="shared" si="43"/>
        <v>600</v>
      </c>
      <c r="H38" s="43">
        <v>2</v>
      </c>
      <c r="I38" s="32">
        <f t="shared" si="48"/>
        <v>12.5</v>
      </c>
      <c r="J38" s="43"/>
      <c r="K38" s="32">
        <f t="shared" si="47"/>
        <v>0</v>
      </c>
      <c r="L38" s="43"/>
      <c r="M38" s="32">
        <f t="shared" si="47"/>
        <v>0</v>
      </c>
      <c r="N38" s="43"/>
      <c r="O38" s="32">
        <f t="shared" si="47"/>
        <v>0</v>
      </c>
      <c r="P38" s="43"/>
      <c r="Q38" s="32">
        <f t="shared" si="47"/>
        <v>0</v>
      </c>
      <c r="R38" s="43"/>
      <c r="S38" s="32">
        <f t="shared" si="47"/>
        <v>0</v>
      </c>
      <c r="T38" s="43"/>
      <c r="U38" s="32">
        <f t="shared" si="47"/>
        <v>0</v>
      </c>
      <c r="V38" s="43"/>
      <c r="W38" s="32">
        <f t="shared" si="47"/>
        <v>0</v>
      </c>
      <c r="X38" s="43"/>
      <c r="Y38" s="32">
        <f t="shared" ref="Y38:Y51" si="49">$D38*X38</f>
        <v>0</v>
      </c>
      <c r="Z38" s="43"/>
      <c r="AA38" s="32">
        <f t="shared" ref="AA38:AA51" si="50">$D38*Z38</f>
        <v>0</v>
      </c>
      <c r="AB38" s="43"/>
      <c r="AC38" s="32">
        <f t="shared" ref="AC38:AC51" si="51">$D38*AB38</f>
        <v>0</v>
      </c>
      <c r="AD38" s="25">
        <f t="shared" si="46"/>
        <v>2</v>
      </c>
      <c r="AE38" s="39">
        <f t="shared" si="44"/>
        <v>12.5</v>
      </c>
    </row>
    <row r="39" spans="1:31" ht="18.95" customHeight="1" x14ac:dyDescent="0.25">
      <c r="A39" s="92"/>
      <c r="B39" s="7">
        <v>9</v>
      </c>
      <c r="C39" s="7">
        <v>0.5</v>
      </c>
      <c r="D39" s="8">
        <f t="shared" si="0"/>
        <v>9.5</v>
      </c>
      <c r="E39" s="20" t="s">
        <v>8</v>
      </c>
      <c r="F39" s="73">
        <v>500</v>
      </c>
      <c r="G39" s="76">
        <f t="shared" si="43"/>
        <v>2500</v>
      </c>
      <c r="H39" s="43"/>
      <c r="I39" s="32">
        <f t="shared" si="48"/>
        <v>0</v>
      </c>
      <c r="J39" s="43"/>
      <c r="K39" s="32">
        <f t="shared" si="47"/>
        <v>0</v>
      </c>
      <c r="L39" s="43">
        <v>1</v>
      </c>
      <c r="M39" s="32">
        <f t="shared" si="47"/>
        <v>9.5</v>
      </c>
      <c r="N39" s="43">
        <v>1</v>
      </c>
      <c r="O39" s="32">
        <f t="shared" si="47"/>
        <v>9.5</v>
      </c>
      <c r="P39" s="43">
        <v>1</v>
      </c>
      <c r="Q39" s="32">
        <f t="shared" si="47"/>
        <v>9.5</v>
      </c>
      <c r="R39" s="43"/>
      <c r="S39" s="32">
        <f t="shared" si="47"/>
        <v>0</v>
      </c>
      <c r="T39" s="43">
        <v>1</v>
      </c>
      <c r="U39" s="32">
        <f t="shared" si="47"/>
        <v>9.5</v>
      </c>
      <c r="V39" s="43">
        <v>1</v>
      </c>
      <c r="W39" s="32">
        <f t="shared" si="47"/>
        <v>9.5</v>
      </c>
      <c r="X39" s="43"/>
      <c r="Y39" s="32">
        <f t="shared" si="49"/>
        <v>0</v>
      </c>
      <c r="Z39" s="43"/>
      <c r="AA39" s="32">
        <f t="shared" si="50"/>
        <v>0</v>
      </c>
      <c r="AB39" s="43"/>
      <c r="AC39" s="32">
        <f t="shared" si="51"/>
        <v>0</v>
      </c>
      <c r="AD39" s="25">
        <f t="shared" si="46"/>
        <v>5</v>
      </c>
      <c r="AE39" s="39">
        <f t="shared" si="44"/>
        <v>47.5</v>
      </c>
    </row>
    <row r="40" spans="1:31" ht="18.95" customHeight="1" x14ac:dyDescent="0.25">
      <c r="A40" s="93"/>
      <c r="B40" s="7">
        <v>17.2</v>
      </c>
      <c r="C40" s="7">
        <v>0.5</v>
      </c>
      <c r="D40" s="8">
        <f t="shared" si="0"/>
        <v>17.7</v>
      </c>
      <c r="E40" s="20" t="s">
        <v>5</v>
      </c>
      <c r="F40" s="73">
        <v>1000</v>
      </c>
      <c r="G40" s="76">
        <f t="shared" si="43"/>
        <v>0</v>
      </c>
      <c r="H40" s="43"/>
      <c r="I40" s="32">
        <f t="shared" si="48"/>
        <v>0</v>
      </c>
      <c r="J40" s="43"/>
      <c r="K40" s="32">
        <f t="shared" si="47"/>
        <v>0</v>
      </c>
      <c r="L40" s="43"/>
      <c r="M40" s="32">
        <f t="shared" si="47"/>
        <v>0</v>
      </c>
      <c r="N40" s="43"/>
      <c r="O40" s="32">
        <f t="shared" si="47"/>
        <v>0</v>
      </c>
      <c r="P40" s="43"/>
      <c r="Q40" s="32">
        <f t="shared" si="47"/>
        <v>0</v>
      </c>
      <c r="R40" s="43"/>
      <c r="S40" s="32">
        <f t="shared" si="47"/>
        <v>0</v>
      </c>
      <c r="T40" s="43"/>
      <c r="U40" s="32">
        <f t="shared" si="47"/>
        <v>0</v>
      </c>
      <c r="V40" s="43"/>
      <c r="W40" s="32">
        <f t="shared" si="47"/>
        <v>0</v>
      </c>
      <c r="X40" s="43"/>
      <c r="Y40" s="32">
        <f t="shared" si="49"/>
        <v>0</v>
      </c>
      <c r="Z40" s="43"/>
      <c r="AA40" s="32">
        <f t="shared" si="50"/>
        <v>0</v>
      </c>
      <c r="AB40" s="43"/>
      <c r="AC40" s="32">
        <f t="shared" si="51"/>
        <v>0</v>
      </c>
      <c r="AD40" s="25">
        <f t="shared" si="46"/>
        <v>0</v>
      </c>
      <c r="AE40" s="39">
        <f t="shared" si="44"/>
        <v>0</v>
      </c>
    </row>
    <row r="41" spans="1:31" ht="18.95" customHeight="1" x14ac:dyDescent="0.25">
      <c r="A41" s="103" t="s">
        <v>56</v>
      </c>
      <c r="B41" s="7">
        <v>6.19</v>
      </c>
      <c r="C41" s="7">
        <v>0.5</v>
      </c>
      <c r="D41" s="8">
        <f t="shared" si="0"/>
        <v>6.69</v>
      </c>
      <c r="E41" s="20" t="s">
        <v>7</v>
      </c>
      <c r="F41" s="73">
        <v>300</v>
      </c>
      <c r="G41" s="76">
        <f t="shared" si="43"/>
        <v>0</v>
      </c>
      <c r="H41" s="43"/>
      <c r="I41" s="32">
        <f t="shared" si="48"/>
        <v>0</v>
      </c>
      <c r="J41" s="43"/>
      <c r="K41" s="32">
        <f t="shared" si="47"/>
        <v>0</v>
      </c>
      <c r="L41" s="43"/>
      <c r="M41" s="32">
        <f t="shared" si="47"/>
        <v>0</v>
      </c>
      <c r="N41" s="43"/>
      <c r="O41" s="32">
        <f t="shared" si="47"/>
        <v>0</v>
      </c>
      <c r="P41" s="43"/>
      <c r="Q41" s="32">
        <f t="shared" si="47"/>
        <v>0</v>
      </c>
      <c r="R41" s="43"/>
      <c r="S41" s="32">
        <f t="shared" si="47"/>
        <v>0</v>
      </c>
      <c r="T41" s="43"/>
      <c r="U41" s="32">
        <f t="shared" si="47"/>
        <v>0</v>
      </c>
      <c r="V41" s="43"/>
      <c r="W41" s="32">
        <f t="shared" si="47"/>
        <v>0</v>
      </c>
      <c r="X41" s="43"/>
      <c r="Y41" s="32">
        <f t="shared" si="49"/>
        <v>0</v>
      </c>
      <c r="Z41" s="43"/>
      <c r="AA41" s="32">
        <f t="shared" si="50"/>
        <v>0</v>
      </c>
      <c r="AB41" s="43"/>
      <c r="AC41" s="32">
        <f t="shared" si="51"/>
        <v>0</v>
      </c>
      <c r="AD41" s="25">
        <f t="shared" si="46"/>
        <v>0</v>
      </c>
      <c r="AE41" s="39">
        <f t="shared" si="44"/>
        <v>0</v>
      </c>
    </row>
    <row r="42" spans="1:31" ht="18.95" customHeight="1" x14ac:dyDescent="0.25">
      <c r="A42" s="92"/>
      <c r="B42" s="7">
        <v>9.75</v>
      </c>
      <c r="C42" s="7">
        <v>0.5</v>
      </c>
      <c r="D42" s="8">
        <f t="shared" si="0"/>
        <v>10.25</v>
      </c>
      <c r="E42" s="20" t="s">
        <v>8</v>
      </c>
      <c r="F42" s="73">
        <v>500</v>
      </c>
      <c r="G42" s="76">
        <f t="shared" si="43"/>
        <v>0</v>
      </c>
      <c r="H42" s="43"/>
      <c r="I42" s="32">
        <f t="shared" si="48"/>
        <v>0</v>
      </c>
      <c r="J42" s="43"/>
      <c r="K42" s="32">
        <f t="shared" si="47"/>
        <v>0</v>
      </c>
      <c r="L42" s="43"/>
      <c r="M42" s="32">
        <f t="shared" si="47"/>
        <v>0</v>
      </c>
      <c r="N42" s="43"/>
      <c r="O42" s="32">
        <f t="shared" si="47"/>
        <v>0</v>
      </c>
      <c r="P42" s="43"/>
      <c r="Q42" s="32">
        <f t="shared" si="47"/>
        <v>0</v>
      </c>
      <c r="R42" s="43"/>
      <c r="S42" s="32">
        <f t="shared" si="47"/>
        <v>0</v>
      </c>
      <c r="T42" s="43"/>
      <c r="U42" s="32">
        <f t="shared" si="47"/>
        <v>0</v>
      </c>
      <c r="V42" s="43"/>
      <c r="W42" s="32">
        <f t="shared" si="47"/>
        <v>0</v>
      </c>
      <c r="X42" s="43"/>
      <c r="Y42" s="32">
        <f t="shared" si="49"/>
        <v>0</v>
      </c>
      <c r="Z42" s="43"/>
      <c r="AA42" s="32">
        <f t="shared" si="50"/>
        <v>0</v>
      </c>
      <c r="AB42" s="43"/>
      <c r="AC42" s="32">
        <f t="shared" si="51"/>
        <v>0</v>
      </c>
      <c r="AD42" s="25">
        <f t="shared" si="46"/>
        <v>0</v>
      </c>
      <c r="AE42" s="39">
        <f t="shared" si="44"/>
        <v>0</v>
      </c>
    </row>
    <row r="43" spans="1:31" ht="18.95" customHeight="1" x14ac:dyDescent="0.25">
      <c r="A43" s="93"/>
      <c r="B43" s="7">
        <v>18.600000000000001</v>
      </c>
      <c r="C43" s="7">
        <v>0.5</v>
      </c>
      <c r="D43" s="8">
        <f t="shared" si="0"/>
        <v>19.100000000000001</v>
      </c>
      <c r="E43" s="20" t="s">
        <v>5</v>
      </c>
      <c r="F43" s="73">
        <v>1000</v>
      </c>
      <c r="G43" s="76">
        <f t="shared" si="43"/>
        <v>0</v>
      </c>
      <c r="H43" s="43"/>
      <c r="I43" s="32">
        <f t="shared" si="48"/>
        <v>0</v>
      </c>
      <c r="J43" s="43"/>
      <c r="K43" s="32">
        <f t="shared" si="47"/>
        <v>0</v>
      </c>
      <c r="L43" s="43"/>
      <c r="M43" s="32">
        <f t="shared" si="47"/>
        <v>0</v>
      </c>
      <c r="N43" s="43"/>
      <c r="O43" s="32">
        <f t="shared" si="47"/>
        <v>0</v>
      </c>
      <c r="P43" s="43"/>
      <c r="Q43" s="32">
        <f t="shared" si="47"/>
        <v>0</v>
      </c>
      <c r="R43" s="43"/>
      <c r="S43" s="32">
        <f t="shared" si="47"/>
        <v>0</v>
      </c>
      <c r="T43" s="43"/>
      <c r="U43" s="32">
        <f t="shared" si="47"/>
        <v>0</v>
      </c>
      <c r="V43" s="43"/>
      <c r="W43" s="32">
        <f t="shared" si="47"/>
        <v>0</v>
      </c>
      <c r="X43" s="43"/>
      <c r="Y43" s="32">
        <f t="shared" si="49"/>
        <v>0</v>
      </c>
      <c r="Z43" s="43"/>
      <c r="AA43" s="32">
        <f t="shared" si="50"/>
        <v>0</v>
      </c>
      <c r="AB43" s="43"/>
      <c r="AC43" s="32">
        <f t="shared" si="51"/>
        <v>0</v>
      </c>
      <c r="AD43" s="25">
        <f t="shared" si="46"/>
        <v>0</v>
      </c>
      <c r="AE43" s="39">
        <f t="shared" si="44"/>
        <v>0</v>
      </c>
    </row>
    <row r="44" spans="1:31" ht="18.95" customHeight="1" x14ac:dyDescent="0.25">
      <c r="A44" s="102" t="s">
        <v>57</v>
      </c>
      <c r="B44" s="7">
        <v>5.55</v>
      </c>
      <c r="C44" s="7">
        <v>0.5</v>
      </c>
      <c r="D44" s="8">
        <f t="shared" si="0"/>
        <v>6.05</v>
      </c>
      <c r="E44" s="20" t="s">
        <v>7</v>
      </c>
      <c r="F44" s="73">
        <v>300</v>
      </c>
      <c r="G44" s="76">
        <f t="shared" si="43"/>
        <v>900</v>
      </c>
      <c r="H44" s="43"/>
      <c r="I44" s="32">
        <f t="shared" si="48"/>
        <v>0</v>
      </c>
      <c r="J44" s="43"/>
      <c r="K44" s="32">
        <f t="shared" si="47"/>
        <v>0</v>
      </c>
      <c r="L44" s="43"/>
      <c r="M44" s="32">
        <f t="shared" si="47"/>
        <v>0</v>
      </c>
      <c r="N44" s="43">
        <v>2</v>
      </c>
      <c r="O44" s="32">
        <f t="shared" si="47"/>
        <v>12.1</v>
      </c>
      <c r="P44" s="43"/>
      <c r="Q44" s="32">
        <f t="shared" si="47"/>
        <v>0</v>
      </c>
      <c r="R44" s="43"/>
      <c r="S44" s="32">
        <f t="shared" si="47"/>
        <v>0</v>
      </c>
      <c r="T44" s="43"/>
      <c r="U44" s="32">
        <f t="shared" si="47"/>
        <v>0</v>
      </c>
      <c r="V44" s="43">
        <v>1</v>
      </c>
      <c r="W44" s="32">
        <f t="shared" si="47"/>
        <v>6.05</v>
      </c>
      <c r="X44" s="43"/>
      <c r="Y44" s="32">
        <f t="shared" si="49"/>
        <v>0</v>
      </c>
      <c r="Z44" s="43"/>
      <c r="AA44" s="32">
        <f t="shared" si="50"/>
        <v>0</v>
      </c>
      <c r="AB44" s="43"/>
      <c r="AC44" s="32">
        <f t="shared" si="51"/>
        <v>0</v>
      </c>
      <c r="AD44" s="25">
        <f t="shared" si="46"/>
        <v>3</v>
      </c>
      <c r="AE44" s="39">
        <f t="shared" si="44"/>
        <v>18.149999999999999</v>
      </c>
    </row>
    <row r="45" spans="1:31" ht="18.95" customHeight="1" x14ac:dyDescent="0.25">
      <c r="A45" s="102" t="s">
        <v>58</v>
      </c>
      <c r="B45" s="82"/>
      <c r="C45" s="7"/>
      <c r="D45" s="8">
        <f t="shared" si="0"/>
        <v>0</v>
      </c>
      <c r="E45" s="20" t="s">
        <v>7</v>
      </c>
      <c r="F45" s="73">
        <v>300</v>
      </c>
      <c r="G45" s="76">
        <f t="shared" si="43"/>
        <v>0</v>
      </c>
      <c r="H45" s="43"/>
      <c r="I45" s="32">
        <f t="shared" si="48"/>
        <v>0</v>
      </c>
      <c r="J45" s="43"/>
      <c r="K45" s="32">
        <f t="shared" ref="K45:K51" si="52">$D45*J45</f>
        <v>0</v>
      </c>
      <c r="L45" s="43"/>
      <c r="M45" s="32">
        <f t="shared" ref="M45:M51" si="53">$D45*L45</f>
        <v>0</v>
      </c>
      <c r="N45" s="43"/>
      <c r="O45" s="32">
        <f t="shared" ref="O45:O51" si="54">$D45*N45</f>
        <v>0</v>
      </c>
      <c r="P45" s="43"/>
      <c r="Q45" s="32">
        <f t="shared" ref="Q45:Q51" si="55">$D45*P45</f>
        <v>0</v>
      </c>
      <c r="R45" s="43"/>
      <c r="S45" s="32">
        <f t="shared" ref="S45:S51" si="56">$D45*R45</f>
        <v>0</v>
      </c>
      <c r="T45" s="43"/>
      <c r="U45" s="32">
        <f t="shared" ref="U45:U51" si="57">$D45*T45</f>
        <v>0</v>
      </c>
      <c r="V45" s="43"/>
      <c r="W45" s="32">
        <f t="shared" ref="W45:W51" si="58">$D45*V45</f>
        <v>0</v>
      </c>
      <c r="X45" s="43"/>
      <c r="Y45" s="32">
        <f t="shared" si="49"/>
        <v>0</v>
      </c>
      <c r="Z45" s="43"/>
      <c r="AA45" s="32">
        <f t="shared" si="50"/>
        <v>0</v>
      </c>
      <c r="AB45" s="43"/>
      <c r="AC45" s="32">
        <f t="shared" si="51"/>
        <v>0</v>
      </c>
      <c r="AD45" s="25">
        <f t="shared" si="46"/>
        <v>0</v>
      </c>
      <c r="AE45" s="39">
        <f t="shared" si="44"/>
        <v>0</v>
      </c>
    </row>
    <row r="46" spans="1:31" ht="18.95" customHeight="1" x14ac:dyDescent="0.25">
      <c r="A46" s="102" t="s">
        <v>59</v>
      </c>
      <c r="B46" s="7">
        <v>3.6</v>
      </c>
      <c r="C46" s="7">
        <v>0.5</v>
      </c>
      <c r="D46" s="8">
        <f t="shared" si="0"/>
        <v>4.0999999999999996</v>
      </c>
      <c r="E46" s="20" t="s">
        <v>7</v>
      </c>
      <c r="F46" s="73">
        <v>300</v>
      </c>
      <c r="G46" s="76">
        <f t="shared" si="43"/>
        <v>900</v>
      </c>
      <c r="H46" s="43">
        <v>1</v>
      </c>
      <c r="I46" s="32">
        <f>$D46*H46</f>
        <v>4.0999999999999996</v>
      </c>
      <c r="J46" s="43"/>
      <c r="K46" s="32">
        <f t="shared" si="52"/>
        <v>0</v>
      </c>
      <c r="L46" s="43"/>
      <c r="M46" s="32">
        <f t="shared" si="53"/>
        <v>0</v>
      </c>
      <c r="N46" s="43"/>
      <c r="O46" s="32">
        <f t="shared" si="54"/>
        <v>0</v>
      </c>
      <c r="P46" s="43"/>
      <c r="Q46" s="32">
        <f t="shared" si="55"/>
        <v>0</v>
      </c>
      <c r="R46" s="43"/>
      <c r="S46" s="32">
        <f t="shared" si="56"/>
        <v>0</v>
      </c>
      <c r="T46" s="43"/>
      <c r="U46" s="32">
        <f t="shared" si="57"/>
        <v>0</v>
      </c>
      <c r="V46" s="43">
        <v>2</v>
      </c>
      <c r="W46" s="32">
        <f t="shared" si="58"/>
        <v>8.1999999999999993</v>
      </c>
      <c r="X46" s="43"/>
      <c r="Y46" s="32">
        <f t="shared" si="49"/>
        <v>0</v>
      </c>
      <c r="Z46" s="43"/>
      <c r="AA46" s="32">
        <f t="shared" si="50"/>
        <v>0</v>
      </c>
      <c r="AB46" s="43"/>
      <c r="AC46" s="32">
        <f t="shared" si="51"/>
        <v>0</v>
      </c>
      <c r="AD46" s="25">
        <f t="shared" si="46"/>
        <v>3</v>
      </c>
      <c r="AE46" s="39">
        <f t="shared" si="44"/>
        <v>12.299999999999999</v>
      </c>
    </row>
    <row r="47" spans="1:31" ht="18.95" customHeight="1" x14ac:dyDescent="0.25">
      <c r="A47" s="102" t="s">
        <v>60</v>
      </c>
      <c r="B47" s="7">
        <v>7.4</v>
      </c>
      <c r="C47" s="7">
        <v>0.5</v>
      </c>
      <c r="D47" s="8">
        <f t="shared" si="0"/>
        <v>7.9</v>
      </c>
      <c r="E47" s="20" t="s">
        <v>7</v>
      </c>
      <c r="F47" s="73">
        <v>300</v>
      </c>
      <c r="G47" s="76">
        <f t="shared" si="43"/>
        <v>0</v>
      </c>
      <c r="H47" s="43"/>
      <c r="I47" s="32">
        <f t="shared" si="48"/>
        <v>0</v>
      </c>
      <c r="J47" s="43"/>
      <c r="K47" s="32">
        <f t="shared" si="52"/>
        <v>0</v>
      </c>
      <c r="L47" s="43"/>
      <c r="M47" s="32">
        <f t="shared" si="53"/>
        <v>0</v>
      </c>
      <c r="N47" s="43"/>
      <c r="O47" s="32">
        <f t="shared" si="54"/>
        <v>0</v>
      </c>
      <c r="P47" s="43"/>
      <c r="Q47" s="32">
        <f t="shared" si="55"/>
        <v>0</v>
      </c>
      <c r="R47" s="43"/>
      <c r="S47" s="32">
        <f t="shared" si="56"/>
        <v>0</v>
      </c>
      <c r="T47" s="43"/>
      <c r="U47" s="32">
        <f t="shared" si="57"/>
        <v>0</v>
      </c>
      <c r="V47" s="43"/>
      <c r="W47" s="32">
        <f t="shared" si="58"/>
        <v>0</v>
      </c>
      <c r="X47" s="43"/>
      <c r="Y47" s="32">
        <f t="shared" si="49"/>
        <v>0</v>
      </c>
      <c r="Z47" s="43"/>
      <c r="AA47" s="32">
        <f t="shared" si="50"/>
        <v>0</v>
      </c>
      <c r="AB47" s="43"/>
      <c r="AC47" s="32">
        <f t="shared" si="51"/>
        <v>0</v>
      </c>
      <c r="AD47" s="25">
        <f t="shared" si="46"/>
        <v>0</v>
      </c>
      <c r="AE47" s="39">
        <f t="shared" si="44"/>
        <v>0</v>
      </c>
    </row>
    <row r="48" spans="1:31" ht="18.95" customHeight="1" x14ac:dyDescent="0.25">
      <c r="A48" s="102" t="s">
        <v>61</v>
      </c>
      <c r="B48" s="82"/>
      <c r="C48" s="7"/>
      <c r="D48" s="8">
        <f t="shared" si="0"/>
        <v>0</v>
      </c>
      <c r="E48" s="20" t="s">
        <v>7</v>
      </c>
      <c r="F48" s="73">
        <v>300</v>
      </c>
      <c r="G48" s="76">
        <f t="shared" si="43"/>
        <v>0</v>
      </c>
      <c r="H48" s="43"/>
      <c r="I48" s="32">
        <f t="shared" si="48"/>
        <v>0</v>
      </c>
      <c r="J48" s="43"/>
      <c r="K48" s="32">
        <f t="shared" si="52"/>
        <v>0</v>
      </c>
      <c r="L48" s="43"/>
      <c r="M48" s="32">
        <f t="shared" si="53"/>
        <v>0</v>
      </c>
      <c r="N48" s="43"/>
      <c r="O48" s="32">
        <f t="shared" si="54"/>
        <v>0</v>
      </c>
      <c r="P48" s="43"/>
      <c r="Q48" s="32">
        <f t="shared" si="55"/>
        <v>0</v>
      </c>
      <c r="R48" s="43"/>
      <c r="S48" s="32">
        <f t="shared" si="56"/>
        <v>0</v>
      </c>
      <c r="T48" s="43"/>
      <c r="U48" s="32">
        <f t="shared" si="57"/>
        <v>0</v>
      </c>
      <c r="V48" s="43"/>
      <c r="W48" s="32">
        <f t="shared" si="58"/>
        <v>0</v>
      </c>
      <c r="X48" s="43"/>
      <c r="Y48" s="32">
        <f t="shared" si="49"/>
        <v>0</v>
      </c>
      <c r="Z48" s="43"/>
      <c r="AA48" s="32">
        <f t="shared" si="50"/>
        <v>0</v>
      </c>
      <c r="AB48" s="43"/>
      <c r="AC48" s="32">
        <f t="shared" si="51"/>
        <v>0</v>
      </c>
      <c r="AD48" s="25">
        <f t="shared" si="46"/>
        <v>0</v>
      </c>
      <c r="AE48" s="39">
        <f t="shared" si="44"/>
        <v>0</v>
      </c>
    </row>
    <row r="49" spans="1:31" ht="18.95" customHeight="1" x14ac:dyDescent="0.25">
      <c r="A49" s="103" t="s">
        <v>62</v>
      </c>
      <c r="B49" s="7">
        <v>5.5</v>
      </c>
      <c r="C49" s="7">
        <v>0.5</v>
      </c>
      <c r="D49" s="8">
        <f t="shared" si="0"/>
        <v>6</v>
      </c>
      <c r="E49" s="20" t="s">
        <v>7</v>
      </c>
      <c r="F49" s="73">
        <v>300</v>
      </c>
      <c r="G49" s="76">
        <f t="shared" si="43"/>
        <v>300</v>
      </c>
      <c r="H49" s="43"/>
      <c r="I49" s="32">
        <f t="shared" si="48"/>
        <v>0</v>
      </c>
      <c r="J49" s="43"/>
      <c r="K49" s="32">
        <f t="shared" si="52"/>
        <v>0</v>
      </c>
      <c r="L49" s="43"/>
      <c r="M49" s="32">
        <f t="shared" si="53"/>
        <v>0</v>
      </c>
      <c r="N49" s="43">
        <v>1</v>
      </c>
      <c r="O49" s="32">
        <f t="shared" si="54"/>
        <v>6</v>
      </c>
      <c r="P49" s="43"/>
      <c r="Q49" s="32">
        <f t="shared" si="55"/>
        <v>0</v>
      </c>
      <c r="R49" s="43"/>
      <c r="S49" s="32">
        <f t="shared" si="56"/>
        <v>0</v>
      </c>
      <c r="T49" s="43"/>
      <c r="U49" s="32">
        <f t="shared" si="57"/>
        <v>0</v>
      </c>
      <c r="V49" s="43"/>
      <c r="W49" s="32">
        <f t="shared" si="58"/>
        <v>0</v>
      </c>
      <c r="X49" s="43"/>
      <c r="Y49" s="32">
        <f t="shared" si="49"/>
        <v>0</v>
      </c>
      <c r="Z49" s="43"/>
      <c r="AA49" s="32">
        <f t="shared" si="50"/>
        <v>0</v>
      </c>
      <c r="AB49" s="43"/>
      <c r="AC49" s="32">
        <f t="shared" si="51"/>
        <v>0</v>
      </c>
      <c r="AD49" s="25">
        <f t="shared" si="46"/>
        <v>1</v>
      </c>
      <c r="AE49" s="39">
        <f t="shared" si="44"/>
        <v>6</v>
      </c>
    </row>
    <row r="50" spans="1:31" ht="18.95" customHeight="1" x14ac:dyDescent="0.25">
      <c r="A50" s="92"/>
      <c r="B50" s="7">
        <v>8.6</v>
      </c>
      <c r="C50" s="7">
        <v>0.5</v>
      </c>
      <c r="D50" s="8">
        <f t="shared" si="0"/>
        <v>9.1</v>
      </c>
      <c r="E50" s="20" t="s">
        <v>8</v>
      </c>
      <c r="F50" s="73">
        <v>500</v>
      </c>
      <c r="G50" s="76">
        <f t="shared" si="43"/>
        <v>0</v>
      </c>
      <c r="H50" s="43"/>
      <c r="I50" s="32">
        <f t="shared" si="48"/>
        <v>0</v>
      </c>
      <c r="J50" s="43"/>
      <c r="K50" s="32">
        <f t="shared" si="52"/>
        <v>0</v>
      </c>
      <c r="L50" s="43"/>
      <c r="M50" s="32">
        <f t="shared" si="53"/>
        <v>0</v>
      </c>
      <c r="N50" s="43"/>
      <c r="O50" s="32">
        <f t="shared" si="54"/>
        <v>0</v>
      </c>
      <c r="P50" s="43"/>
      <c r="Q50" s="32">
        <f t="shared" si="55"/>
        <v>0</v>
      </c>
      <c r="R50" s="43"/>
      <c r="S50" s="32">
        <f t="shared" si="56"/>
        <v>0</v>
      </c>
      <c r="T50" s="43"/>
      <c r="U50" s="32">
        <f t="shared" si="57"/>
        <v>0</v>
      </c>
      <c r="V50" s="43"/>
      <c r="W50" s="32">
        <f t="shared" si="58"/>
        <v>0</v>
      </c>
      <c r="X50" s="43"/>
      <c r="Y50" s="32">
        <f t="shared" si="49"/>
        <v>0</v>
      </c>
      <c r="Z50" s="43"/>
      <c r="AA50" s="32">
        <f t="shared" si="50"/>
        <v>0</v>
      </c>
      <c r="AB50" s="43"/>
      <c r="AC50" s="32">
        <f t="shared" si="51"/>
        <v>0</v>
      </c>
      <c r="AD50" s="25">
        <f t="shared" si="46"/>
        <v>0</v>
      </c>
      <c r="AE50" s="39">
        <f t="shared" si="44"/>
        <v>0</v>
      </c>
    </row>
    <row r="51" spans="1:31" ht="18.95" customHeight="1" x14ac:dyDescent="0.25">
      <c r="A51" s="93"/>
      <c r="B51" s="7">
        <v>16.399999999999999</v>
      </c>
      <c r="C51" s="7">
        <v>0.5</v>
      </c>
      <c r="D51" s="8">
        <f t="shared" si="0"/>
        <v>16.899999999999999</v>
      </c>
      <c r="E51" s="20" t="s">
        <v>5</v>
      </c>
      <c r="F51" s="73">
        <v>1000</v>
      </c>
      <c r="G51" s="76">
        <f t="shared" si="43"/>
        <v>0</v>
      </c>
      <c r="H51" s="43"/>
      <c r="I51" s="32">
        <f t="shared" si="48"/>
        <v>0</v>
      </c>
      <c r="J51" s="43"/>
      <c r="K51" s="32">
        <f t="shared" si="52"/>
        <v>0</v>
      </c>
      <c r="L51" s="43"/>
      <c r="M51" s="32">
        <f t="shared" si="53"/>
        <v>0</v>
      </c>
      <c r="N51" s="43"/>
      <c r="O51" s="32">
        <f t="shared" si="54"/>
        <v>0</v>
      </c>
      <c r="P51" s="43"/>
      <c r="Q51" s="32">
        <f t="shared" si="55"/>
        <v>0</v>
      </c>
      <c r="R51" s="43"/>
      <c r="S51" s="32">
        <f t="shared" si="56"/>
        <v>0</v>
      </c>
      <c r="T51" s="43"/>
      <c r="U51" s="32">
        <f t="shared" si="57"/>
        <v>0</v>
      </c>
      <c r="V51" s="43"/>
      <c r="W51" s="32">
        <f t="shared" si="58"/>
        <v>0</v>
      </c>
      <c r="X51" s="43"/>
      <c r="Y51" s="32">
        <f t="shared" si="49"/>
        <v>0</v>
      </c>
      <c r="Z51" s="43"/>
      <c r="AA51" s="32">
        <f t="shared" si="50"/>
        <v>0</v>
      </c>
      <c r="AB51" s="43"/>
      <c r="AC51" s="32">
        <f t="shared" si="51"/>
        <v>0</v>
      </c>
      <c r="AD51" s="25">
        <f t="shared" si="46"/>
        <v>0</v>
      </c>
      <c r="AE51" s="39">
        <f t="shared" si="44"/>
        <v>0</v>
      </c>
    </row>
    <row r="52" spans="1:31" ht="18.95" customHeight="1" x14ac:dyDescent="0.25">
      <c r="A52" s="103" t="s">
        <v>63</v>
      </c>
      <c r="B52" s="9"/>
      <c r="C52" s="9"/>
      <c r="D52" s="10"/>
      <c r="E52" s="21"/>
      <c r="F52" s="21"/>
      <c r="G52" s="77"/>
      <c r="H52" s="44"/>
      <c r="I52" s="11"/>
      <c r="J52" s="51"/>
      <c r="K52" s="11"/>
      <c r="L52" s="51"/>
      <c r="M52" s="11"/>
      <c r="N52" s="51"/>
      <c r="O52" s="11"/>
      <c r="P52" s="51"/>
      <c r="Q52" s="11"/>
      <c r="R52" s="44"/>
      <c r="S52" s="11"/>
      <c r="T52" s="44"/>
      <c r="U52" s="11"/>
      <c r="V52" s="44"/>
      <c r="W52" s="11"/>
      <c r="X52" s="44"/>
      <c r="Y52" s="11"/>
      <c r="Z52" s="44"/>
      <c r="AA52" s="11"/>
      <c r="AB52" s="44"/>
      <c r="AC52" s="11"/>
      <c r="AD52" s="86"/>
      <c r="AE52" s="40"/>
    </row>
    <row r="53" spans="1:31" ht="18.95" customHeight="1" x14ac:dyDescent="0.25">
      <c r="A53" s="106" t="s">
        <v>47</v>
      </c>
      <c r="B53" s="14">
        <v>6.25</v>
      </c>
      <c r="C53" s="14">
        <v>0.5</v>
      </c>
      <c r="D53" s="15">
        <f t="shared" si="0"/>
        <v>6.75</v>
      </c>
      <c r="E53" s="22" t="s">
        <v>7</v>
      </c>
      <c r="F53" s="74">
        <v>300</v>
      </c>
      <c r="G53" s="78">
        <f>F53*AD53</f>
        <v>0</v>
      </c>
      <c r="H53" s="45"/>
      <c r="I53" s="33">
        <f>$D53*H53</f>
        <v>0</v>
      </c>
      <c r="J53" s="45"/>
      <c r="K53" s="33">
        <f t="shared" ref="K53:K68" si="59">$D53*J53</f>
        <v>0</v>
      </c>
      <c r="L53" s="45"/>
      <c r="M53" s="33">
        <f t="shared" ref="M53:M68" si="60">$D53*L53</f>
        <v>0</v>
      </c>
      <c r="N53" s="45"/>
      <c r="O53" s="33">
        <f t="shared" ref="O53:O68" si="61">$D53*N53</f>
        <v>0</v>
      </c>
      <c r="P53" s="45"/>
      <c r="Q53" s="33">
        <f t="shared" ref="Q53:Q68" si="62">$D53*P53</f>
        <v>0</v>
      </c>
      <c r="R53" s="45"/>
      <c r="S53" s="33">
        <f t="shared" ref="S53:S68" si="63">$D53*R53</f>
        <v>0</v>
      </c>
      <c r="T53" s="45"/>
      <c r="U53" s="33">
        <f t="shared" ref="U53:U68" si="64">$D53*T53</f>
        <v>0</v>
      </c>
      <c r="V53" s="45"/>
      <c r="W53" s="33">
        <f t="shared" ref="W53:W68" si="65">$D53*V53</f>
        <v>0</v>
      </c>
      <c r="X53" s="45"/>
      <c r="Y53" s="33">
        <f t="shared" ref="Y53:Y68" si="66">$D53*X53</f>
        <v>0</v>
      </c>
      <c r="Z53" s="45"/>
      <c r="AA53" s="33">
        <f t="shared" ref="AA53:AA68" si="67">$D53*Z53</f>
        <v>0</v>
      </c>
      <c r="AB53" s="45"/>
      <c r="AC53" s="33">
        <f t="shared" ref="AC53:AC68" si="68">$D53*AB53</f>
        <v>0</v>
      </c>
      <c r="AD53" s="53">
        <f>SUM(H53,J53,L53,N53,P53,R53,T53,V53,AB53,X53,Z53)</f>
        <v>0</v>
      </c>
      <c r="AE53" s="54">
        <f>SUM(I53,K53,M53,O53,Q53,S53,U53,W53,AC53,Y53,AA53)</f>
        <v>0</v>
      </c>
    </row>
    <row r="54" spans="1:31" ht="18.95" customHeight="1" x14ac:dyDescent="0.25">
      <c r="A54" s="100"/>
      <c r="B54" s="7">
        <v>9.8000000000000007</v>
      </c>
      <c r="C54" s="7">
        <v>0.5</v>
      </c>
      <c r="D54" s="8">
        <f t="shared" si="0"/>
        <v>10.3</v>
      </c>
      <c r="E54" s="20" t="s">
        <v>8</v>
      </c>
      <c r="F54" s="73">
        <v>500</v>
      </c>
      <c r="G54" s="76">
        <f t="shared" ref="G54:G68" si="69">F54*AD54</f>
        <v>0</v>
      </c>
      <c r="H54" s="43"/>
      <c r="I54" s="32">
        <f>$D54*H54</f>
        <v>0</v>
      </c>
      <c r="J54" s="43"/>
      <c r="K54" s="32">
        <f t="shared" si="59"/>
        <v>0</v>
      </c>
      <c r="L54" s="43"/>
      <c r="M54" s="32">
        <f t="shared" si="60"/>
        <v>0</v>
      </c>
      <c r="N54" s="43"/>
      <c r="O54" s="32">
        <f t="shared" si="61"/>
        <v>0</v>
      </c>
      <c r="P54" s="43"/>
      <c r="Q54" s="32">
        <f t="shared" si="62"/>
        <v>0</v>
      </c>
      <c r="R54" s="43"/>
      <c r="S54" s="32">
        <f t="shared" si="63"/>
        <v>0</v>
      </c>
      <c r="T54" s="43"/>
      <c r="U54" s="32">
        <f t="shared" si="64"/>
        <v>0</v>
      </c>
      <c r="V54" s="43"/>
      <c r="W54" s="32">
        <f t="shared" si="65"/>
        <v>0</v>
      </c>
      <c r="X54" s="43"/>
      <c r="Y54" s="32">
        <f t="shared" si="66"/>
        <v>0</v>
      </c>
      <c r="Z54" s="43"/>
      <c r="AA54" s="32">
        <f t="shared" si="67"/>
        <v>0</v>
      </c>
      <c r="AB54" s="43"/>
      <c r="AC54" s="32">
        <f t="shared" si="68"/>
        <v>0</v>
      </c>
      <c r="AD54" s="25">
        <f t="shared" ref="AD54:AD68" si="70">SUM(H54,J54,L54,N54,P54,R54,T54,V54,AB54,X54,Z54)</f>
        <v>0</v>
      </c>
      <c r="AE54" s="39">
        <f t="shared" ref="AE54:AE68" si="71">SUM(I54,K54,M54,O54,Q54,S54,U54,W54,Y54,AA54,AC54)</f>
        <v>0</v>
      </c>
    </row>
    <row r="55" spans="1:31" ht="18.95" customHeight="1" x14ac:dyDescent="0.25">
      <c r="A55" s="100"/>
      <c r="B55" s="7">
        <v>18.7</v>
      </c>
      <c r="C55" s="7">
        <v>0.5</v>
      </c>
      <c r="D55" s="8">
        <f t="shared" si="0"/>
        <v>19.2</v>
      </c>
      <c r="E55" s="20" t="s">
        <v>5</v>
      </c>
      <c r="F55" s="73">
        <v>1000</v>
      </c>
      <c r="G55" s="76">
        <f t="shared" si="69"/>
        <v>0</v>
      </c>
      <c r="H55" s="43"/>
      <c r="I55" s="32">
        <f t="shared" ref="I55:I68" si="72">$D55*H55</f>
        <v>0</v>
      </c>
      <c r="J55" s="43"/>
      <c r="K55" s="32">
        <f t="shared" si="59"/>
        <v>0</v>
      </c>
      <c r="L55" s="43"/>
      <c r="M55" s="32">
        <f t="shared" si="60"/>
        <v>0</v>
      </c>
      <c r="N55" s="43"/>
      <c r="O55" s="32">
        <f t="shared" si="61"/>
        <v>0</v>
      </c>
      <c r="P55" s="43"/>
      <c r="Q55" s="32">
        <f t="shared" si="62"/>
        <v>0</v>
      </c>
      <c r="R55" s="43"/>
      <c r="S55" s="32">
        <f t="shared" si="63"/>
        <v>0</v>
      </c>
      <c r="T55" s="43"/>
      <c r="U55" s="32">
        <f t="shared" si="64"/>
        <v>0</v>
      </c>
      <c r="V55" s="43"/>
      <c r="W55" s="32">
        <f t="shared" si="65"/>
        <v>0</v>
      </c>
      <c r="X55" s="43"/>
      <c r="Y55" s="32">
        <f t="shared" si="66"/>
        <v>0</v>
      </c>
      <c r="Z55" s="43"/>
      <c r="AA55" s="32">
        <f t="shared" si="67"/>
        <v>0</v>
      </c>
      <c r="AB55" s="43"/>
      <c r="AC55" s="32">
        <f t="shared" si="68"/>
        <v>0</v>
      </c>
      <c r="AD55" s="25">
        <f t="shared" si="70"/>
        <v>0</v>
      </c>
      <c r="AE55" s="39">
        <f t="shared" si="71"/>
        <v>0</v>
      </c>
    </row>
    <row r="56" spans="1:31" ht="18.95" customHeight="1" x14ac:dyDescent="0.25">
      <c r="A56" s="106" t="s">
        <v>47</v>
      </c>
      <c r="B56" s="14">
        <v>6.25</v>
      </c>
      <c r="C56" s="7">
        <v>0.5</v>
      </c>
      <c r="D56" s="8">
        <f t="shared" si="0"/>
        <v>6.75</v>
      </c>
      <c r="E56" s="20" t="s">
        <v>7</v>
      </c>
      <c r="F56" s="73">
        <v>300</v>
      </c>
      <c r="G56" s="76">
        <f t="shared" si="69"/>
        <v>300</v>
      </c>
      <c r="H56" s="43"/>
      <c r="I56" s="32">
        <f t="shared" si="72"/>
        <v>0</v>
      </c>
      <c r="J56" s="43"/>
      <c r="K56" s="32">
        <f t="shared" si="59"/>
        <v>0</v>
      </c>
      <c r="L56" s="43"/>
      <c r="M56" s="32">
        <f t="shared" si="60"/>
        <v>0</v>
      </c>
      <c r="N56" s="43">
        <v>1</v>
      </c>
      <c r="O56" s="32">
        <f t="shared" si="61"/>
        <v>6.75</v>
      </c>
      <c r="P56" s="43"/>
      <c r="Q56" s="32">
        <f t="shared" si="62"/>
        <v>0</v>
      </c>
      <c r="R56" s="43"/>
      <c r="S56" s="32">
        <f t="shared" si="63"/>
        <v>0</v>
      </c>
      <c r="T56" s="43"/>
      <c r="U56" s="32">
        <f t="shared" si="64"/>
        <v>0</v>
      </c>
      <c r="V56" s="43"/>
      <c r="W56" s="32">
        <f t="shared" si="65"/>
        <v>0</v>
      </c>
      <c r="X56" s="43"/>
      <c r="Y56" s="32">
        <f t="shared" si="66"/>
        <v>0</v>
      </c>
      <c r="Z56" s="43"/>
      <c r="AA56" s="32">
        <f t="shared" si="67"/>
        <v>0</v>
      </c>
      <c r="AB56" s="43"/>
      <c r="AC56" s="32">
        <f t="shared" si="68"/>
        <v>0</v>
      </c>
      <c r="AD56" s="25">
        <f t="shared" si="70"/>
        <v>1</v>
      </c>
      <c r="AE56" s="39">
        <f t="shared" si="71"/>
        <v>6.75</v>
      </c>
    </row>
    <row r="57" spans="1:31" ht="18.95" customHeight="1" x14ac:dyDescent="0.25">
      <c r="A57" s="92"/>
      <c r="B57" s="7">
        <v>9.8000000000000007</v>
      </c>
      <c r="C57" s="7">
        <v>0.5</v>
      </c>
      <c r="D57" s="8">
        <f t="shared" si="0"/>
        <v>10.3</v>
      </c>
      <c r="E57" s="20" t="s">
        <v>8</v>
      </c>
      <c r="F57" s="73">
        <v>500</v>
      </c>
      <c r="G57" s="76">
        <f t="shared" si="69"/>
        <v>0</v>
      </c>
      <c r="H57" s="43"/>
      <c r="I57" s="32">
        <f t="shared" si="72"/>
        <v>0</v>
      </c>
      <c r="J57" s="43"/>
      <c r="K57" s="32">
        <f t="shared" si="59"/>
        <v>0</v>
      </c>
      <c r="L57" s="43"/>
      <c r="M57" s="32">
        <f t="shared" si="60"/>
        <v>0</v>
      </c>
      <c r="N57" s="43"/>
      <c r="O57" s="32">
        <f t="shared" si="61"/>
        <v>0</v>
      </c>
      <c r="P57" s="43"/>
      <c r="Q57" s="32">
        <f t="shared" si="62"/>
        <v>0</v>
      </c>
      <c r="R57" s="43"/>
      <c r="S57" s="32">
        <f t="shared" si="63"/>
        <v>0</v>
      </c>
      <c r="T57" s="43"/>
      <c r="U57" s="32">
        <f t="shared" si="64"/>
        <v>0</v>
      </c>
      <c r="V57" s="43"/>
      <c r="W57" s="32">
        <f t="shared" si="65"/>
        <v>0</v>
      </c>
      <c r="X57" s="43"/>
      <c r="Y57" s="32">
        <f t="shared" si="66"/>
        <v>0</v>
      </c>
      <c r="Z57" s="43"/>
      <c r="AA57" s="32">
        <f t="shared" si="67"/>
        <v>0</v>
      </c>
      <c r="AB57" s="43"/>
      <c r="AC57" s="32">
        <f t="shared" si="68"/>
        <v>0</v>
      </c>
      <c r="AD57" s="25">
        <f t="shared" si="70"/>
        <v>0</v>
      </c>
      <c r="AE57" s="39">
        <f t="shared" si="71"/>
        <v>0</v>
      </c>
    </row>
    <row r="58" spans="1:31" ht="18.95" customHeight="1" x14ac:dyDescent="0.25">
      <c r="A58" s="93"/>
      <c r="B58" s="7">
        <v>18.7</v>
      </c>
      <c r="C58" s="7">
        <v>0.5</v>
      </c>
      <c r="D58" s="8">
        <f t="shared" si="0"/>
        <v>19.2</v>
      </c>
      <c r="E58" s="20" t="s">
        <v>5</v>
      </c>
      <c r="F58" s="73">
        <v>1000</v>
      </c>
      <c r="G58" s="76">
        <f t="shared" si="69"/>
        <v>0</v>
      </c>
      <c r="H58" s="43"/>
      <c r="I58" s="32">
        <f t="shared" si="72"/>
        <v>0</v>
      </c>
      <c r="J58" s="43"/>
      <c r="K58" s="32">
        <f t="shared" si="59"/>
        <v>0</v>
      </c>
      <c r="L58" s="43"/>
      <c r="M58" s="32">
        <f t="shared" si="60"/>
        <v>0</v>
      </c>
      <c r="N58" s="43"/>
      <c r="O58" s="32">
        <f t="shared" si="61"/>
        <v>0</v>
      </c>
      <c r="P58" s="43"/>
      <c r="Q58" s="32">
        <f t="shared" si="62"/>
        <v>0</v>
      </c>
      <c r="R58" s="43"/>
      <c r="S58" s="32">
        <f t="shared" si="63"/>
        <v>0</v>
      </c>
      <c r="T58" s="43"/>
      <c r="U58" s="32">
        <f t="shared" si="64"/>
        <v>0</v>
      </c>
      <c r="V58" s="43"/>
      <c r="W58" s="32">
        <f t="shared" si="65"/>
        <v>0</v>
      </c>
      <c r="X58" s="43"/>
      <c r="Y58" s="32">
        <f t="shared" si="66"/>
        <v>0</v>
      </c>
      <c r="Z58" s="43"/>
      <c r="AA58" s="32">
        <f t="shared" si="67"/>
        <v>0</v>
      </c>
      <c r="AB58" s="43"/>
      <c r="AC58" s="32">
        <f t="shared" si="68"/>
        <v>0</v>
      </c>
      <c r="AD58" s="25">
        <f t="shared" si="70"/>
        <v>0</v>
      </c>
      <c r="AE58" s="39">
        <f t="shared" si="71"/>
        <v>0</v>
      </c>
    </row>
    <row r="59" spans="1:31" ht="18.95" customHeight="1" x14ac:dyDescent="0.25">
      <c r="A59" s="102" t="s">
        <v>64</v>
      </c>
      <c r="B59" s="82"/>
      <c r="C59" s="7"/>
      <c r="D59" s="8">
        <f t="shared" si="0"/>
        <v>0</v>
      </c>
      <c r="E59" s="20" t="s">
        <v>7</v>
      </c>
      <c r="F59" s="73">
        <v>300</v>
      </c>
      <c r="G59" s="76">
        <f t="shared" si="69"/>
        <v>0</v>
      </c>
      <c r="H59" s="43"/>
      <c r="I59" s="32">
        <f t="shared" si="72"/>
        <v>0</v>
      </c>
      <c r="J59" s="43"/>
      <c r="K59" s="32">
        <f t="shared" si="59"/>
        <v>0</v>
      </c>
      <c r="L59" s="43"/>
      <c r="M59" s="32">
        <f t="shared" si="60"/>
        <v>0</v>
      </c>
      <c r="N59" s="43"/>
      <c r="O59" s="32">
        <f t="shared" si="61"/>
        <v>0</v>
      </c>
      <c r="P59" s="43"/>
      <c r="Q59" s="32">
        <f t="shared" si="62"/>
        <v>0</v>
      </c>
      <c r="R59" s="43"/>
      <c r="S59" s="32">
        <f t="shared" si="63"/>
        <v>0</v>
      </c>
      <c r="T59" s="43"/>
      <c r="U59" s="32">
        <f t="shared" si="64"/>
        <v>0</v>
      </c>
      <c r="V59" s="43"/>
      <c r="W59" s="32">
        <f t="shared" si="65"/>
        <v>0</v>
      </c>
      <c r="X59" s="43"/>
      <c r="Y59" s="32">
        <f t="shared" si="66"/>
        <v>0</v>
      </c>
      <c r="Z59" s="43"/>
      <c r="AA59" s="32">
        <f t="shared" si="67"/>
        <v>0</v>
      </c>
      <c r="AB59" s="43"/>
      <c r="AC59" s="32">
        <f t="shared" si="68"/>
        <v>0</v>
      </c>
      <c r="AD59" s="25">
        <f t="shared" si="70"/>
        <v>0</v>
      </c>
      <c r="AE59" s="39">
        <f t="shared" si="71"/>
        <v>0</v>
      </c>
    </row>
    <row r="60" spans="1:31" ht="18.95" customHeight="1" x14ac:dyDescent="0.25">
      <c r="A60" s="103" t="s">
        <v>65</v>
      </c>
      <c r="B60" s="7">
        <v>6</v>
      </c>
      <c r="C60" s="7">
        <v>0.5</v>
      </c>
      <c r="D60" s="8">
        <f t="shared" si="0"/>
        <v>6.5</v>
      </c>
      <c r="E60" s="20" t="s">
        <v>7</v>
      </c>
      <c r="F60" s="73">
        <v>300</v>
      </c>
      <c r="G60" s="76">
        <f t="shared" si="69"/>
        <v>300</v>
      </c>
      <c r="H60" s="43"/>
      <c r="I60" s="32">
        <f t="shared" si="72"/>
        <v>0</v>
      </c>
      <c r="J60" s="43">
        <v>1</v>
      </c>
      <c r="K60" s="32">
        <f t="shared" si="59"/>
        <v>6.5</v>
      </c>
      <c r="L60" s="43"/>
      <c r="M60" s="32">
        <f t="shared" si="60"/>
        <v>0</v>
      </c>
      <c r="N60" s="43"/>
      <c r="O60" s="32">
        <f t="shared" si="61"/>
        <v>0</v>
      </c>
      <c r="P60" s="43"/>
      <c r="Q60" s="32">
        <f t="shared" si="62"/>
        <v>0</v>
      </c>
      <c r="R60" s="43"/>
      <c r="S60" s="32">
        <f t="shared" si="63"/>
        <v>0</v>
      </c>
      <c r="T60" s="43"/>
      <c r="U60" s="32">
        <f t="shared" si="64"/>
        <v>0</v>
      </c>
      <c r="V60" s="43"/>
      <c r="W60" s="32">
        <f t="shared" si="65"/>
        <v>0</v>
      </c>
      <c r="X60" s="43"/>
      <c r="Y60" s="32">
        <f t="shared" si="66"/>
        <v>0</v>
      </c>
      <c r="Z60" s="43"/>
      <c r="AA60" s="32">
        <f t="shared" si="67"/>
        <v>0</v>
      </c>
      <c r="AB60" s="43"/>
      <c r="AC60" s="32">
        <f t="shared" si="68"/>
        <v>0</v>
      </c>
      <c r="AD60" s="25">
        <f t="shared" si="70"/>
        <v>1</v>
      </c>
      <c r="AE60" s="39">
        <f t="shared" si="71"/>
        <v>6.5</v>
      </c>
    </row>
    <row r="61" spans="1:31" ht="18.95" customHeight="1" x14ac:dyDescent="0.25">
      <c r="A61" s="92"/>
      <c r="B61" s="7">
        <v>9.4499999999999993</v>
      </c>
      <c r="C61" s="7">
        <v>0.5</v>
      </c>
      <c r="D61" s="8">
        <f t="shared" si="0"/>
        <v>9.9499999999999993</v>
      </c>
      <c r="E61" s="20" t="s">
        <v>8</v>
      </c>
      <c r="F61" s="73">
        <v>500</v>
      </c>
      <c r="G61" s="76">
        <f t="shared" si="69"/>
        <v>1000</v>
      </c>
      <c r="H61" s="43">
        <v>1</v>
      </c>
      <c r="I61" s="32">
        <f t="shared" si="72"/>
        <v>9.9499999999999993</v>
      </c>
      <c r="J61" s="43"/>
      <c r="K61" s="32">
        <f t="shared" si="59"/>
        <v>0</v>
      </c>
      <c r="L61" s="43"/>
      <c r="M61" s="32">
        <f t="shared" si="60"/>
        <v>0</v>
      </c>
      <c r="N61" s="43"/>
      <c r="O61" s="32">
        <f t="shared" si="61"/>
        <v>0</v>
      </c>
      <c r="P61" s="43"/>
      <c r="Q61" s="32">
        <f t="shared" si="62"/>
        <v>0</v>
      </c>
      <c r="R61" s="43"/>
      <c r="S61" s="32">
        <f t="shared" si="63"/>
        <v>0</v>
      </c>
      <c r="T61" s="43"/>
      <c r="U61" s="32">
        <f t="shared" si="64"/>
        <v>0</v>
      </c>
      <c r="V61" s="43"/>
      <c r="W61" s="32">
        <f t="shared" si="65"/>
        <v>0</v>
      </c>
      <c r="X61" s="43">
        <v>1</v>
      </c>
      <c r="Y61" s="32">
        <f t="shared" si="66"/>
        <v>9.9499999999999993</v>
      </c>
      <c r="Z61" s="43"/>
      <c r="AA61" s="32">
        <f t="shared" si="67"/>
        <v>0</v>
      </c>
      <c r="AB61" s="43"/>
      <c r="AC61" s="32">
        <f t="shared" si="68"/>
        <v>0</v>
      </c>
      <c r="AD61" s="25">
        <f t="shared" si="70"/>
        <v>2</v>
      </c>
      <c r="AE61" s="39">
        <f t="shared" si="71"/>
        <v>19.899999999999999</v>
      </c>
    </row>
    <row r="62" spans="1:31" ht="18.95" customHeight="1" x14ac:dyDescent="0.25">
      <c r="A62" s="93"/>
      <c r="B62" s="7">
        <v>18</v>
      </c>
      <c r="C62" s="7">
        <v>0.5</v>
      </c>
      <c r="D62" s="8">
        <f t="shared" si="0"/>
        <v>18.5</v>
      </c>
      <c r="E62" s="20" t="s">
        <v>5</v>
      </c>
      <c r="F62" s="73">
        <v>1000</v>
      </c>
      <c r="G62" s="76">
        <f t="shared" si="69"/>
        <v>0</v>
      </c>
      <c r="H62" s="43"/>
      <c r="I62" s="32">
        <f t="shared" si="72"/>
        <v>0</v>
      </c>
      <c r="J62" s="43"/>
      <c r="K62" s="32">
        <f t="shared" si="59"/>
        <v>0</v>
      </c>
      <c r="L62" s="43"/>
      <c r="M62" s="32">
        <f t="shared" si="60"/>
        <v>0</v>
      </c>
      <c r="N62" s="43"/>
      <c r="O62" s="32">
        <f t="shared" si="61"/>
        <v>0</v>
      </c>
      <c r="P62" s="43"/>
      <c r="Q62" s="32">
        <f t="shared" si="62"/>
        <v>0</v>
      </c>
      <c r="R62" s="43"/>
      <c r="S62" s="32">
        <f t="shared" si="63"/>
        <v>0</v>
      </c>
      <c r="T62" s="43"/>
      <c r="U62" s="32">
        <f t="shared" si="64"/>
        <v>0</v>
      </c>
      <c r="V62" s="43"/>
      <c r="W62" s="32">
        <f t="shared" si="65"/>
        <v>0</v>
      </c>
      <c r="X62" s="43"/>
      <c r="Y62" s="32">
        <f t="shared" si="66"/>
        <v>0</v>
      </c>
      <c r="Z62" s="43"/>
      <c r="AA62" s="32">
        <f t="shared" si="67"/>
        <v>0</v>
      </c>
      <c r="AB62" s="43"/>
      <c r="AC62" s="32">
        <f t="shared" si="68"/>
        <v>0</v>
      </c>
      <c r="AD62" s="25">
        <f t="shared" si="70"/>
        <v>0</v>
      </c>
      <c r="AE62" s="39">
        <f t="shared" si="71"/>
        <v>0</v>
      </c>
    </row>
    <row r="63" spans="1:31" ht="18.95" customHeight="1" x14ac:dyDescent="0.25">
      <c r="A63" s="103" t="s">
        <v>66</v>
      </c>
      <c r="B63" s="7">
        <v>5.45</v>
      </c>
      <c r="C63" s="7">
        <v>0.5</v>
      </c>
      <c r="D63" s="8">
        <f t="shared" si="0"/>
        <v>5.95</v>
      </c>
      <c r="E63" s="20" t="s">
        <v>7</v>
      </c>
      <c r="F63" s="73">
        <v>300</v>
      </c>
      <c r="G63" s="76">
        <f t="shared" si="69"/>
        <v>0</v>
      </c>
      <c r="H63" s="43"/>
      <c r="I63" s="32">
        <f t="shared" si="72"/>
        <v>0</v>
      </c>
      <c r="J63" s="43"/>
      <c r="K63" s="32">
        <f t="shared" si="59"/>
        <v>0</v>
      </c>
      <c r="L63" s="43"/>
      <c r="M63" s="32">
        <f t="shared" si="60"/>
        <v>0</v>
      </c>
      <c r="N63" s="43"/>
      <c r="O63" s="32">
        <f t="shared" si="61"/>
        <v>0</v>
      </c>
      <c r="P63" s="43"/>
      <c r="Q63" s="32">
        <f t="shared" si="62"/>
        <v>0</v>
      </c>
      <c r="R63" s="43"/>
      <c r="S63" s="32">
        <f t="shared" si="63"/>
        <v>0</v>
      </c>
      <c r="T63" s="43"/>
      <c r="U63" s="32">
        <f t="shared" si="64"/>
        <v>0</v>
      </c>
      <c r="V63" s="43"/>
      <c r="W63" s="32">
        <f t="shared" si="65"/>
        <v>0</v>
      </c>
      <c r="X63" s="43"/>
      <c r="Y63" s="32">
        <f t="shared" si="66"/>
        <v>0</v>
      </c>
      <c r="Z63" s="43"/>
      <c r="AA63" s="32">
        <f t="shared" si="67"/>
        <v>0</v>
      </c>
      <c r="AB63" s="43"/>
      <c r="AC63" s="32">
        <f t="shared" si="68"/>
        <v>0</v>
      </c>
      <c r="AD63" s="25">
        <f t="shared" si="70"/>
        <v>0</v>
      </c>
      <c r="AE63" s="39">
        <f t="shared" si="71"/>
        <v>0</v>
      </c>
    </row>
    <row r="64" spans="1:31" ht="18.95" customHeight="1" x14ac:dyDescent="0.25">
      <c r="A64" s="92"/>
      <c r="B64" s="7">
        <v>8.5500000000000007</v>
      </c>
      <c r="C64" s="7">
        <v>0.5</v>
      </c>
      <c r="D64" s="8">
        <f t="shared" si="0"/>
        <v>9.0500000000000007</v>
      </c>
      <c r="E64" s="20" t="s">
        <v>8</v>
      </c>
      <c r="F64" s="73">
        <v>500</v>
      </c>
      <c r="G64" s="76">
        <f t="shared" si="69"/>
        <v>1500</v>
      </c>
      <c r="H64" s="43">
        <v>1</v>
      </c>
      <c r="I64" s="32">
        <f t="shared" si="72"/>
        <v>9.0500000000000007</v>
      </c>
      <c r="J64" s="43"/>
      <c r="K64" s="32">
        <f t="shared" si="59"/>
        <v>0</v>
      </c>
      <c r="L64" s="43"/>
      <c r="M64" s="32">
        <f t="shared" si="60"/>
        <v>0</v>
      </c>
      <c r="N64" s="43"/>
      <c r="O64" s="32">
        <f t="shared" si="61"/>
        <v>0</v>
      </c>
      <c r="P64" s="43"/>
      <c r="Q64" s="32">
        <f t="shared" si="62"/>
        <v>0</v>
      </c>
      <c r="R64" s="43">
        <v>1</v>
      </c>
      <c r="S64" s="32">
        <f t="shared" si="63"/>
        <v>9.0500000000000007</v>
      </c>
      <c r="T64" s="43">
        <v>1</v>
      </c>
      <c r="U64" s="32">
        <f t="shared" si="64"/>
        <v>9.0500000000000007</v>
      </c>
      <c r="V64" s="43"/>
      <c r="W64" s="32">
        <f t="shared" si="65"/>
        <v>0</v>
      </c>
      <c r="X64" s="43"/>
      <c r="Y64" s="32">
        <f t="shared" si="66"/>
        <v>0</v>
      </c>
      <c r="Z64" s="43"/>
      <c r="AA64" s="32">
        <f t="shared" si="67"/>
        <v>0</v>
      </c>
      <c r="AB64" s="43"/>
      <c r="AC64" s="32">
        <f t="shared" si="68"/>
        <v>0</v>
      </c>
      <c r="AD64" s="25">
        <f t="shared" si="70"/>
        <v>3</v>
      </c>
      <c r="AE64" s="39">
        <f t="shared" si="71"/>
        <v>27.150000000000002</v>
      </c>
    </row>
    <row r="65" spans="1:31" ht="18.95" customHeight="1" x14ac:dyDescent="0.25">
      <c r="A65" s="93"/>
      <c r="B65" s="7">
        <v>16.3</v>
      </c>
      <c r="C65" s="7">
        <v>0.5</v>
      </c>
      <c r="D65" s="8">
        <f t="shared" si="0"/>
        <v>16.8</v>
      </c>
      <c r="E65" s="20" t="s">
        <v>5</v>
      </c>
      <c r="F65" s="73">
        <v>1000</v>
      </c>
      <c r="G65" s="76">
        <f t="shared" si="69"/>
        <v>0</v>
      </c>
      <c r="H65" s="43"/>
      <c r="I65" s="32">
        <f t="shared" si="72"/>
        <v>0</v>
      </c>
      <c r="J65" s="43"/>
      <c r="K65" s="32">
        <f t="shared" si="59"/>
        <v>0</v>
      </c>
      <c r="L65" s="43"/>
      <c r="M65" s="32">
        <f t="shared" si="60"/>
        <v>0</v>
      </c>
      <c r="N65" s="43"/>
      <c r="O65" s="32">
        <f t="shared" si="61"/>
        <v>0</v>
      </c>
      <c r="P65" s="43"/>
      <c r="Q65" s="32">
        <f t="shared" si="62"/>
        <v>0</v>
      </c>
      <c r="R65" s="43"/>
      <c r="S65" s="32">
        <f t="shared" si="63"/>
        <v>0</v>
      </c>
      <c r="T65" s="43"/>
      <c r="U65" s="32">
        <f t="shared" si="64"/>
        <v>0</v>
      </c>
      <c r="V65" s="43"/>
      <c r="W65" s="32">
        <f t="shared" si="65"/>
        <v>0</v>
      </c>
      <c r="X65" s="43"/>
      <c r="Y65" s="32">
        <f t="shared" si="66"/>
        <v>0</v>
      </c>
      <c r="Z65" s="43"/>
      <c r="AA65" s="32">
        <f t="shared" si="67"/>
        <v>0</v>
      </c>
      <c r="AB65" s="43"/>
      <c r="AC65" s="32">
        <f t="shared" si="68"/>
        <v>0</v>
      </c>
      <c r="AD65" s="25">
        <f t="shared" si="70"/>
        <v>0</v>
      </c>
      <c r="AE65" s="39">
        <f t="shared" si="71"/>
        <v>0</v>
      </c>
    </row>
    <row r="66" spans="1:31" ht="18.95" customHeight="1" x14ac:dyDescent="0.25">
      <c r="A66" s="103" t="s">
        <v>67</v>
      </c>
      <c r="B66" s="7">
        <v>6.8</v>
      </c>
      <c r="C66" s="7">
        <v>0.5</v>
      </c>
      <c r="D66" s="8">
        <f t="shared" si="0"/>
        <v>7.3</v>
      </c>
      <c r="E66" s="20" t="s">
        <v>7</v>
      </c>
      <c r="F66" s="73">
        <v>300</v>
      </c>
      <c r="G66" s="76">
        <f t="shared" si="69"/>
        <v>0</v>
      </c>
      <c r="H66" s="43"/>
      <c r="I66" s="32">
        <f t="shared" si="72"/>
        <v>0</v>
      </c>
      <c r="J66" s="43"/>
      <c r="K66" s="32">
        <f t="shared" si="59"/>
        <v>0</v>
      </c>
      <c r="L66" s="43"/>
      <c r="M66" s="32">
        <f t="shared" si="60"/>
        <v>0</v>
      </c>
      <c r="N66" s="43"/>
      <c r="O66" s="32">
        <f t="shared" si="61"/>
        <v>0</v>
      </c>
      <c r="P66" s="43"/>
      <c r="Q66" s="32">
        <f t="shared" si="62"/>
        <v>0</v>
      </c>
      <c r="R66" s="43"/>
      <c r="S66" s="32">
        <f t="shared" si="63"/>
        <v>0</v>
      </c>
      <c r="T66" s="43"/>
      <c r="U66" s="32">
        <f t="shared" si="64"/>
        <v>0</v>
      </c>
      <c r="V66" s="43"/>
      <c r="W66" s="32">
        <f t="shared" si="65"/>
        <v>0</v>
      </c>
      <c r="X66" s="43"/>
      <c r="Y66" s="32">
        <f t="shared" si="66"/>
        <v>0</v>
      </c>
      <c r="Z66" s="43"/>
      <c r="AA66" s="32">
        <f t="shared" si="67"/>
        <v>0</v>
      </c>
      <c r="AB66" s="43"/>
      <c r="AC66" s="32">
        <f t="shared" si="68"/>
        <v>0</v>
      </c>
      <c r="AD66" s="25">
        <f t="shared" si="70"/>
        <v>0</v>
      </c>
      <c r="AE66" s="39">
        <f t="shared" si="71"/>
        <v>0</v>
      </c>
    </row>
    <row r="67" spans="1:31" ht="18.95" customHeight="1" x14ac:dyDescent="0.25">
      <c r="A67" s="92"/>
      <c r="B67" s="7">
        <v>10.7</v>
      </c>
      <c r="C67" s="7">
        <v>0.5</v>
      </c>
      <c r="D67" s="8">
        <f t="shared" si="0"/>
        <v>11.2</v>
      </c>
      <c r="E67" s="20" t="s">
        <v>8</v>
      </c>
      <c r="F67" s="73">
        <v>500</v>
      </c>
      <c r="G67" s="76">
        <f t="shared" si="69"/>
        <v>1000</v>
      </c>
      <c r="H67" s="43">
        <v>1</v>
      </c>
      <c r="I67" s="32">
        <f t="shared" si="72"/>
        <v>11.2</v>
      </c>
      <c r="J67" s="43"/>
      <c r="K67" s="32">
        <f t="shared" si="59"/>
        <v>0</v>
      </c>
      <c r="L67" s="43"/>
      <c r="M67" s="32">
        <f t="shared" si="60"/>
        <v>0</v>
      </c>
      <c r="N67" s="43"/>
      <c r="O67" s="32">
        <f t="shared" si="61"/>
        <v>0</v>
      </c>
      <c r="P67" s="43"/>
      <c r="Q67" s="32">
        <f t="shared" si="62"/>
        <v>0</v>
      </c>
      <c r="R67" s="43"/>
      <c r="S67" s="32">
        <f t="shared" si="63"/>
        <v>0</v>
      </c>
      <c r="T67" s="43"/>
      <c r="U67" s="32">
        <f t="shared" si="64"/>
        <v>0</v>
      </c>
      <c r="V67" s="43">
        <v>1</v>
      </c>
      <c r="W67" s="32">
        <f t="shared" si="65"/>
        <v>11.2</v>
      </c>
      <c r="X67" s="43"/>
      <c r="Y67" s="32">
        <f t="shared" si="66"/>
        <v>0</v>
      </c>
      <c r="Z67" s="43"/>
      <c r="AA67" s="32">
        <f t="shared" si="67"/>
        <v>0</v>
      </c>
      <c r="AB67" s="43"/>
      <c r="AC67" s="32">
        <f t="shared" si="68"/>
        <v>0</v>
      </c>
      <c r="AD67" s="25">
        <f t="shared" si="70"/>
        <v>2</v>
      </c>
      <c r="AE67" s="39">
        <f t="shared" si="71"/>
        <v>22.4</v>
      </c>
    </row>
    <row r="68" spans="1:31" ht="18.95" customHeight="1" x14ac:dyDescent="0.25">
      <c r="A68" s="93"/>
      <c r="B68" s="7">
        <v>20.399999999999999</v>
      </c>
      <c r="C68" s="7">
        <v>0.5</v>
      </c>
      <c r="D68" s="8">
        <f t="shared" si="0"/>
        <v>20.9</v>
      </c>
      <c r="E68" s="20" t="s">
        <v>5</v>
      </c>
      <c r="F68" s="73">
        <v>1000</v>
      </c>
      <c r="G68" s="76">
        <f t="shared" si="69"/>
        <v>0</v>
      </c>
      <c r="H68" s="43"/>
      <c r="I68" s="32">
        <f t="shared" si="72"/>
        <v>0</v>
      </c>
      <c r="J68" s="43"/>
      <c r="K68" s="32">
        <f t="shared" si="59"/>
        <v>0</v>
      </c>
      <c r="L68" s="43"/>
      <c r="M68" s="32">
        <f t="shared" si="60"/>
        <v>0</v>
      </c>
      <c r="N68" s="43"/>
      <c r="O68" s="32">
        <f t="shared" si="61"/>
        <v>0</v>
      </c>
      <c r="P68" s="43"/>
      <c r="Q68" s="32">
        <f t="shared" si="62"/>
        <v>0</v>
      </c>
      <c r="R68" s="43"/>
      <c r="S68" s="32">
        <f t="shared" si="63"/>
        <v>0</v>
      </c>
      <c r="T68" s="43"/>
      <c r="U68" s="32">
        <f t="shared" si="64"/>
        <v>0</v>
      </c>
      <c r="V68" s="43"/>
      <c r="W68" s="32">
        <f t="shared" si="65"/>
        <v>0</v>
      </c>
      <c r="X68" s="43"/>
      <c r="Y68" s="32">
        <f t="shared" si="66"/>
        <v>0</v>
      </c>
      <c r="Z68" s="43"/>
      <c r="AA68" s="32">
        <f t="shared" si="67"/>
        <v>0</v>
      </c>
      <c r="AB68" s="43"/>
      <c r="AC68" s="32">
        <f t="shared" si="68"/>
        <v>0</v>
      </c>
      <c r="AD68" s="25">
        <f t="shared" si="70"/>
        <v>0</v>
      </c>
      <c r="AE68" s="39">
        <f t="shared" si="71"/>
        <v>0</v>
      </c>
    </row>
    <row r="69" spans="1:31" ht="18.95" customHeight="1" x14ac:dyDescent="0.25">
      <c r="G69" s="79"/>
      <c r="H69" s="47"/>
      <c r="I69" s="13"/>
      <c r="R69" s="52"/>
      <c r="T69" s="52"/>
      <c r="V69" s="52"/>
      <c r="X69" s="52"/>
      <c r="Z69" s="52"/>
    </row>
    <row r="70" spans="1:31" ht="18.95" customHeight="1" x14ac:dyDescent="0.25">
      <c r="A70" s="99" t="s">
        <v>36</v>
      </c>
      <c r="D70" s="2" t="s">
        <v>4</v>
      </c>
      <c r="E70" s="23" t="s">
        <v>15</v>
      </c>
      <c r="F70" s="23"/>
      <c r="G70" s="78"/>
      <c r="H70" s="89" t="s">
        <v>1</v>
      </c>
      <c r="I70" s="50" t="s">
        <v>2</v>
      </c>
      <c r="J70" s="2" t="s">
        <v>1</v>
      </c>
      <c r="K70" s="2" t="s">
        <v>2</v>
      </c>
      <c r="L70" s="2" t="s">
        <v>1</v>
      </c>
      <c r="M70" s="2" t="s">
        <v>2</v>
      </c>
      <c r="N70" s="2" t="s">
        <v>1</v>
      </c>
      <c r="O70" s="2" t="s">
        <v>2</v>
      </c>
      <c r="P70" s="2" t="s">
        <v>1</v>
      </c>
      <c r="Q70" s="2" t="s">
        <v>2</v>
      </c>
      <c r="R70" s="2" t="s">
        <v>1</v>
      </c>
      <c r="S70" s="2" t="s">
        <v>2</v>
      </c>
      <c r="T70" s="2" t="s">
        <v>1</v>
      </c>
      <c r="U70" s="2" t="s">
        <v>2</v>
      </c>
      <c r="V70" s="2" t="s">
        <v>1</v>
      </c>
      <c r="W70" s="2" t="s">
        <v>2</v>
      </c>
      <c r="X70" s="2" t="s">
        <v>1</v>
      </c>
      <c r="Y70" s="2" t="s">
        <v>2</v>
      </c>
      <c r="Z70" s="2" t="s">
        <v>1</v>
      </c>
      <c r="AA70" s="2" t="s">
        <v>2</v>
      </c>
      <c r="AB70" s="2" t="s">
        <v>1</v>
      </c>
      <c r="AC70" s="2" t="s">
        <v>2</v>
      </c>
      <c r="AD70" s="2" t="s">
        <v>1</v>
      </c>
      <c r="AE70" s="5" t="s">
        <v>2</v>
      </c>
    </row>
    <row r="71" spans="1:31" ht="18.95" customHeight="1" x14ac:dyDescent="0.25">
      <c r="A71" s="102" t="s">
        <v>68</v>
      </c>
      <c r="B71" s="7"/>
      <c r="C71" s="17"/>
      <c r="D71" s="8">
        <v>18.149999999999999</v>
      </c>
      <c r="E71" s="20" t="s">
        <v>14</v>
      </c>
      <c r="F71" s="73">
        <v>700</v>
      </c>
      <c r="G71" s="76">
        <f t="shared" ref="G71:G73" si="73">F71*AD71</f>
        <v>0</v>
      </c>
      <c r="H71" s="43"/>
      <c r="I71" s="32">
        <f>$D71*H71</f>
        <v>0</v>
      </c>
      <c r="J71" s="43"/>
      <c r="K71" s="32">
        <f t="shared" ref="K71:K74" si="74">$D71*J71</f>
        <v>0</v>
      </c>
      <c r="L71" s="43"/>
      <c r="M71" s="32">
        <f t="shared" ref="M71:M74" si="75">$D71*L71</f>
        <v>0</v>
      </c>
      <c r="N71" s="43"/>
      <c r="O71" s="32">
        <f t="shared" ref="O71:O74" si="76">$D71*N71</f>
        <v>0</v>
      </c>
      <c r="P71" s="43"/>
      <c r="Q71" s="32">
        <f t="shared" ref="Q71:Q74" si="77">$D71*P71</f>
        <v>0</v>
      </c>
      <c r="R71" s="43"/>
      <c r="S71" s="32">
        <f t="shared" ref="S71:S74" si="78">$D71*R71</f>
        <v>0</v>
      </c>
      <c r="T71" s="43"/>
      <c r="U71" s="32">
        <f t="shared" ref="U71:U74" si="79">$D71*T71</f>
        <v>0</v>
      </c>
      <c r="V71" s="43"/>
      <c r="W71" s="32">
        <f t="shared" ref="W71:W74" si="80">$D71*V71</f>
        <v>0</v>
      </c>
      <c r="X71" s="43"/>
      <c r="Y71" s="32">
        <f t="shared" ref="Y71:Y74" si="81">$D71*X71</f>
        <v>0</v>
      </c>
      <c r="Z71" s="43"/>
      <c r="AA71" s="32">
        <f t="shared" ref="AA71:AA74" si="82">$D71*Z71</f>
        <v>0</v>
      </c>
      <c r="AB71" s="43"/>
      <c r="AC71" s="32">
        <f t="shared" ref="AC71:AC74" si="83">$D71*AB71</f>
        <v>0</v>
      </c>
      <c r="AD71" s="25">
        <f>SUM(H71,J71,L71,N71,P71,R71,T71,V71,AB71,X71,Z71)</f>
        <v>0</v>
      </c>
      <c r="AE71" s="39">
        <f>SUM(I71,K71,M71,O71,Q71,S71,U71,W71,AC71,Y71,AA71)</f>
        <v>0</v>
      </c>
    </row>
    <row r="72" spans="1:31" ht="18.95" customHeight="1" x14ac:dyDescent="0.25">
      <c r="A72" s="102" t="s">
        <v>69</v>
      </c>
      <c r="B72" s="7"/>
      <c r="C72" s="17"/>
      <c r="D72" s="8">
        <v>7.7</v>
      </c>
      <c r="E72" s="20" t="s">
        <v>13</v>
      </c>
      <c r="F72" s="73">
        <v>150</v>
      </c>
      <c r="G72" s="76">
        <f t="shared" si="73"/>
        <v>300</v>
      </c>
      <c r="H72" s="43">
        <v>2</v>
      </c>
      <c r="I72" s="32">
        <f>$D72*H72</f>
        <v>15.4</v>
      </c>
      <c r="J72" s="43"/>
      <c r="K72" s="32">
        <f t="shared" si="74"/>
        <v>0</v>
      </c>
      <c r="L72" s="43"/>
      <c r="M72" s="32">
        <f t="shared" si="75"/>
        <v>0</v>
      </c>
      <c r="N72" s="43"/>
      <c r="O72" s="32">
        <f t="shared" si="76"/>
        <v>0</v>
      </c>
      <c r="P72" s="43"/>
      <c r="Q72" s="32">
        <f t="shared" si="77"/>
        <v>0</v>
      </c>
      <c r="R72" s="43"/>
      <c r="S72" s="32">
        <f t="shared" si="78"/>
        <v>0</v>
      </c>
      <c r="T72" s="43"/>
      <c r="U72" s="32">
        <f t="shared" si="79"/>
        <v>0</v>
      </c>
      <c r="V72" s="43"/>
      <c r="W72" s="32">
        <f t="shared" si="80"/>
        <v>0</v>
      </c>
      <c r="X72" s="43"/>
      <c r="Y72" s="32">
        <f t="shared" si="81"/>
        <v>0</v>
      </c>
      <c r="Z72" s="43"/>
      <c r="AA72" s="32">
        <f t="shared" si="82"/>
        <v>0</v>
      </c>
      <c r="AB72" s="43"/>
      <c r="AC72" s="32">
        <f t="shared" si="83"/>
        <v>0</v>
      </c>
      <c r="AD72" s="25">
        <f t="shared" ref="AD72:AE74" si="84">SUM(H72,J72,L72,N72,P72,R72,T72,V72,AB72,X72,Z72)</f>
        <v>2</v>
      </c>
      <c r="AE72" s="39">
        <f t="shared" si="84"/>
        <v>15.4</v>
      </c>
    </row>
    <row r="73" spans="1:31" ht="18.95" customHeight="1" x14ac:dyDescent="0.25">
      <c r="A73" s="102" t="s">
        <v>70</v>
      </c>
      <c r="B73" s="9"/>
      <c r="C73" s="18"/>
      <c r="D73" s="8">
        <v>10.75</v>
      </c>
      <c r="E73" s="20" t="s">
        <v>11</v>
      </c>
      <c r="F73" s="73">
        <v>400</v>
      </c>
      <c r="G73" s="76">
        <f t="shared" si="73"/>
        <v>1200</v>
      </c>
      <c r="H73" s="46">
        <v>1</v>
      </c>
      <c r="I73" s="32">
        <f>$D73*H73</f>
        <v>10.75</v>
      </c>
      <c r="J73" s="46"/>
      <c r="K73" s="32">
        <f t="shared" si="74"/>
        <v>0</v>
      </c>
      <c r="L73" s="46"/>
      <c r="M73" s="32">
        <f t="shared" si="75"/>
        <v>0</v>
      </c>
      <c r="N73" s="46"/>
      <c r="O73" s="32">
        <f t="shared" si="76"/>
        <v>0</v>
      </c>
      <c r="P73" s="46"/>
      <c r="Q73" s="32">
        <f t="shared" si="77"/>
        <v>0</v>
      </c>
      <c r="R73" s="46"/>
      <c r="S73" s="32">
        <f t="shared" si="78"/>
        <v>0</v>
      </c>
      <c r="T73" s="46"/>
      <c r="U73" s="32">
        <f t="shared" si="79"/>
        <v>0</v>
      </c>
      <c r="V73" s="46"/>
      <c r="W73" s="32">
        <f t="shared" si="80"/>
        <v>0</v>
      </c>
      <c r="X73" s="46">
        <v>2</v>
      </c>
      <c r="Y73" s="32">
        <f t="shared" si="81"/>
        <v>21.5</v>
      </c>
      <c r="Z73" s="46"/>
      <c r="AA73" s="32">
        <f t="shared" si="82"/>
        <v>0</v>
      </c>
      <c r="AB73" s="46"/>
      <c r="AC73" s="32">
        <f t="shared" si="83"/>
        <v>0</v>
      </c>
      <c r="AD73" s="25">
        <f t="shared" si="84"/>
        <v>3</v>
      </c>
      <c r="AE73" s="39">
        <f t="shared" si="84"/>
        <v>32.25</v>
      </c>
    </row>
    <row r="74" spans="1:31" ht="18.95" customHeight="1" x14ac:dyDescent="0.25">
      <c r="A74" s="102" t="s">
        <v>71</v>
      </c>
      <c r="B74" s="9"/>
      <c r="C74" s="18"/>
      <c r="D74" s="10">
        <v>22.16</v>
      </c>
      <c r="E74" s="21" t="s">
        <v>16</v>
      </c>
      <c r="F74" s="75">
        <v>1000</v>
      </c>
      <c r="G74" s="80">
        <f>F74*AD74</f>
        <v>0</v>
      </c>
      <c r="H74" s="44"/>
      <c r="I74" s="34">
        <f>$D74*H74</f>
        <v>0</v>
      </c>
      <c r="J74" s="44"/>
      <c r="K74" s="34">
        <f t="shared" si="74"/>
        <v>0</v>
      </c>
      <c r="L74" s="44"/>
      <c r="M74" s="34">
        <f t="shared" si="75"/>
        <v>0</v>
      </c>
      <c r="N74" s="44"/>
      <c r="O74" s="34">
        <f t="shared" si="76"/>
        <v>0</v>
      </c>
      <c r="P74" s="44"/>
      <c r="Q74" s="34">
        <f t="shared" si="77"/>
        <v>0</v>
      </c>
      <c r="R74" s="44"/>
      <c r="S74" s="34">
        <f t="shared" si="78"/>
        <v>0</v>
      </c>
      <c r="T74" s="44"/>
      <c r="U74" s="34">
        <f t="shared" si="79"/>
        <v>0</v>
      </c>
      <c r="V74" s="44"/>
      <c r="W74" s="34">
        <f t="shared" si="80"/>
        <v>0</v>
      </c>
      <c r="X74" s="44"/>
      <c r="Y74" s="34">
        <f t="shared" si="81"/>
        <v>0</v>
      </c>
      <c r="Z74" s="44"/>
      <c r="AA74" s="34">
        <f t="shared" si="82"/>
        <v>0</v>
      </c>
      <c r="AB74" s="44"/>
      <c r="AC74" s="34">
        <f t="shared" si="83"/>
        <v>0</v>
      </c>
      <c r="AD74" s="86">
        <f t="shared" si="84"/>
        <v>0</v>
      </c>
      <c r="AE74" s="62">
        <f t="shared" si="84"/>
        <v>0</v>
      </c>
    </row>
    <row r="75" spans="1:31" ht="18.95" customHeight="1" x14ac:dyDescent="0.25">
      <c r="A75" s="104" t="s">
        <v>45</v>
      </c>
      <c r="B75" s="9"/>
      <c r="C75" s="18"/>
      <c r="D75" s="15"/>
      <c r="E75" s="21"/>
      <c r="F75" s="74"/>
      <c r="G75" s="79"/>
      <c r="H75" s="44"/>
      <c r="I75" s="34"/>
      <c r="J75" s="44"/>
      <c r="K75" s="34"/>
      <c r="L75" s="44"/>
      <c r="M75" s="34"/>
      <c r="N75" s="44"/>
      <c r="O75" s="34"/>
      <c r="P75" s="44"/>
      <c r="Q75" s="34"/>
      <c r="R75" s="44"/>
      <c r="S75" s="34"/>
      <c r="T75" s="44"/>
      <c r="U75" s="34"/>
      <c r="V75" s="44"/>
      <c r="W75" s="34"/>
      <c r="X75" s="44"/>
      <c r="Y75" s="34"/>
      <c r="Z75" s="44"/>
      <c r="AA75" s="34"/>
      <c r="AB75" s="44"/>
      <c r="AC75" s="34"/>
      <c r="AD75" s="29"/>
      <c r="AE75" s="62"/>
    </row>
    <row r="76" spans="1:31" ht="18.95" customHeight="1" x14ac:dyDescent="0.25">
      <c r="A76" s="102" t="s">
        <v>73</v>
      </c>
      <c r="B76" s="7"/>
      <c r="C76" s="17"/>
      <c r="D76" s="8">
        <v>13.7</v>
      </c>
      <c r="E76" s="20" t="s">
        <v>9</v>
      </c>
      <c r="F76" s="73">
        <v>250</v>
      </c>
      <c r="G76" s="76">
        <f t="shared" ref="G76:G77" si="85">F76*AD76</f>
        <v>0</v>
      </c>
      <c r="H76" s="43"/>
      <c r="I76" s="32">
        <f>$D76*H76</f>
        <v>0</v>
      </c>
      <c r="J76" s="43"/>
      <c r="K76" s="32">
        <f t="shared" ref="K76:K77" si="86">$D76*J76</f>
        <v>0</v>
      </c>
      <c r="L76" s="43"/>
      <c r="M76" s="32">
        <f t="shared" ref="M76:M77" si="87">$D76*L76</f>
        <v>0</v>
      </c>
      <c r="N76" s="43"/>
      <c r="O76" s="32">
        <f t="shared" ref="O76:O77" si="88">$D76*N76</f>
        <v>0</v>
      </c>
      <c r="P76" s="43"/>
      <c r="Q76" s="32">
        <f t="shared" ref="Q76:Q77" si="89">$D76*P76</f>
        <v>0</v>
      </c>
      <c r="R76" s="43"/>
      <c r="S76" s="32">
        <f t="shared" ref="S76:S77" si="90">$D76*R76</f>
        <v>0</v>
      </c>
      <c r="T76" s="43"/>
      <c r="U76" s="32">
        <f t="shared" ref="U76:U77" si="91">$D76*T76</f>
        <v>0</v>
      </c>
      <c r="V76" s="43"/>
      <c r="W76" s="32">
        <f t="shared" ref="W76:W77" si="92">$D76*V76</f>
        <v>0</v>
      </c>
      <c r="X76" s="43"/>
      <c r="Y76" s="32">
        <f t="shared" ref="Y76:Y77" si="93">$D76*X76</f>
        <v>0</v>
      </c>
      <c r="Z76" s="43"/>
      <c r="AA76" s="32">
        <f t="shared" ref="AA76:AA77" si="94">$D76*Z76</f>
        <v>0</v>
      </c>
      <c r="AB76" s="43"/>
      <c r="AC76" s="32">
        <f t="shared" ref="AC76:AC77" si="95">$D76*AB76</f>
        <v>0</v>
      </c>
      <c r="AD76" s="25">
        <f t="shared" ref="AD76:AE77" si="96">SUM(H76,J76,L76,N76,P76,R76,T76,V76,AB76,X76,Z76)</f>
        <v>0</v>
      </c>
      <c r="AE76" s="39">
        <f t="shared" si="96"/>
        <v>0</v>
      </c>
    </row>
    <row r="77" spans="1:31" ht="18.95" customHeight="1" x14ac:dyDescent="0.25">
      <c r="A77" s="102" t="s">
        <v>72</v>
      </c>
      <c r="B77" s="7"/>
      <c r="C77" s="17"/>
      <c r="D77" s="8">
        <v>6.1</v>
      </c>
      <c r="E77" s="20" t="s">
        <v>18</v>
      </c>
      <c r="F77" s="73">
        <v>80</v>
      </c>
      <c r="G77" s="76">
        <f t="shared" si="85"/>
        <v>400</v>
      </c>
      <c r="H77" s="43">
        <v>3</v>
      </c>
      <c r="I77" s="32">
        <f>$D77*H77</f>
        <v>18.299999999999997</v>
      </c>
      <c r="J77" s="43"/>
      <c r="K77" s="32">
        <f t="shared" si="86"/>
        <v>0</v>
      </c>
      <c r="L77" s="43"/>
      <c r="M77" s="32">
        <f t="shared" si="87"/>
        <v>0</v>
      </c>
      <c r="N77" s="43"/>
      <c r="O77" s="32">
        <f t="shared" si="88"/>
        <v>0</v>
      </c>
      <c r="P77" s="43"/>
      <c r="Q77" s="32">
        <f t="shared" si="89"/>
        <v>0</v>
      </c>
      <c r="R77" s="43">
        <v>2</v>
      </c>
      <c r="S77" s="32">
        <f t="shared" si="90"/>
        <v>12.2</v>
      </c>
      <c r="T77" s="43"/>
      <c r="U77" s="32">
        <f t="shared" si="91"/>
        <v>0</v>
      </c>
      <c r="V77" s="43"/>
      <c r="W77" s="32">
        <f t="shared" si="92"/>
        <v>0</v>
      </c>
      <c r="X77" s="43"/>
      <c r="Y77" s="32">
        <f t="shared" si="93"/>
        <v>0</v>
      </c>
      <c r="Z77" s="43"/>
      <c r="AA77" s="32">
        <f t="shared" si="94"/>
        <v>0</v>
      </c>
      <c r="AB77" s="43"/>
      <c r="AC77" s="32">
        <f t="shared" si="95"/>
        <v>0</v>
      </c>
      <c r="AD77" s="25">
        <f t="shared" si="96"/>
        <v>5</v>
      </c>
      <c r="AE77" s="39">
        <f t="shared" si="96"/>
        <v>30.499999999999996</v>
      </c>
    </row>
    <row r="78" spans="1:31" ht="16.5" thickBot="1" x14ac:dyDescent="0.3">
      <c r="D78" s="4"/>
      <c r="H78" s="47"/>
      <c r="I78" s="13"/>
      <c r="J78" s="47"/>
      <c r="K78" s="13"/>
      <c r="L78" s="47"/>
      <c r="M78" s="13"/>
      <c r="N78" s="47"/>
      <c r="O78" s="13"/>
      <c r="P78" s="47"/>
      <c r="Q78" s="13"/>
      <c r="R78" s="47"/>
      <c r="S78" s="13"/>
      <c r="T78" s="47"/>
      <c r="U78" s="13"/>
      <c r="V78" s="47"/>
      <c r="W78" s="13"/>
      <c r="X78" s="47"/>
      <c r="Y78" s="13"/>
      <c r="Z78" s="47"/>
      <c r="AA78" s="13"/>
      <c r="AB78" s="47"/>
      <c r="AC78" s="13"/>
    </row>
    <row r="79" spans="1:31" ht="21" customHeight="1" thickBot="1" x14ac:dyDescent="0.3">
      <c r="A79" s="105" t="s">
        <v>2</v>
      </c>
      <c r="B79" s="26"/>
      <c r="C79" s="27"/>
      <c r="D79" s="27"/>
      <c r="E79" s="28"/>
      <c r="F79" s="28"/>
      <c r="G79" s="96">
        <f>SUM(G2:G77)</f>
        <v>21100</v>
      </c>
      <c r="H79" s="49">
        <f>SUM(H2:H77)</f>
        <v>21</v>
      </c>
      <c r="I79" s="97">
        <f>SUM(I2:I78)</f>
        <v>175.7</v>
      </c>
      <c r="J79" s="49">
        <f>SUM(J2:J77)</f>
        <v>3</v>
      </c>
      <c r="K79" s="97">
        <f>SUM(K2:K78)</f>
        <v>22.549999999999997</v>
      </c>
      <c r="L79" s="49">
        <f>SUM(L2:L77)</f>
        <v>3</v>
      </c>
      <c r="M79" s="97">
        <f>SUM(M2:M78)</f>
        <v>25.549999999999997</v>
      </c>
      <c r="N79" s="49">
        <f>SUM(N2:N77)</f>
        <v>8</v>
      </c>
      <c r="O79" s="97">
        <f>SUM(O2:O78)</f>
        <v>65.849999999999994</v>
      </c>
      <c r="P79" s="49">
        <f>SUM(P2:P77)</f>
        <v>2</v>
      </c>
      <c r="Q79" s="97">
        <f>SUM(Q2:Q78)</f>
        <v>18.95</v>
      </c>
      <c r="R79" s="49">
        <f>SUM(R2:R77)</f>
        <v>4</v>
      </c>
      <c r="S79" s="97">
        <f>SUM(S2:S78)</f>
        <v>29.650000000000002</v>
      </c>
      <c r="T79" s="49">
        <f>SUM(T2:T77)</f>
        <v>3</v>
      </c>
      <c r="U79" s="97">
        <f>SUM(U2:U78)</f>
        <v>28</v>
      </c>
      <c r="V79" s="49">
        <f>SUM(V2:V77)</f>
        <v>6</v>
      </c>
      <c r="W79" s="97">
        <f>SUM(W2:W78)</f>
        <v>46.8</v>
      </c>
      <c r="X79" s="49">
        <f>SUM(X2:X77)</f>
        <v>4</v>
      </c>
      <c r="Y79" s="97">
        <f>SUM(Y2:Y78)</f>
        <v>41.65</v>
      </c>
      <c r="Z79" s="49">
        <f>SUM(Z2:Z77)</f>
        <v>0</v>
      </c>
      <c r="AA79" s="97">
        <f>SUM(AA2:AA78)</f>
        <v>0</v>
      </c>
      <c r="AB79" s="49">
        <f>SUM(AB2:AB77)</f>
        <v>0</v>
      </c>
      <c r="AC79" s="97">
        <f>SUM(AC2:AC78)</f>
        <v>0</v>
      </c>
      <c r="AD79" s="49">
        <f>SUM(AD2:AD77)</f>
        <v>54</v>
      </c>
      <c r="AE79" s="42">
        <f>SUM(AE2:AE77)</f>
        <v>454.69999999999987</v>
      </c>
    </row>
    <row r="81" spans="1:28" x14ac:dyDescent="0.25">
      <c r="A81" s="108" t="s">
        <v>74</v>
      </c>
      <c r="G81" s="98">
        <v>27.6</v>
      </c>
      <c r="H81" s="52" cm="1">
        <f t="array" ref="H81">SUMPRODUCT(H2:H68*$F$2:$F$68)*$G$82</f>
        <v>8.763981042654029</v>
      </c>
      <c r="J81" s="52" cm="1">
        <f t="array" ref="J81">SUMPRODUCT(J2:J68*$F$2:$F$68)*$G$82</f>
        <v>1.4388625592417061</v>
      </c>
      <c r="L81" s="52" cm="1">
        <f t="array" ref="L81">SUMPRODUCT(L2:L68*$F$2:$F$68)*$G$82</f>
        <v>1.7004739336492891</v>
      </c>
      <c r="N81" s="52" cm="1">
        <f t="array" ref="N81">SUMPRODUCT(N2:N68*$F$2:$F$68)*$G$82</f>
        <v>4.1857819905213267</v>
      </c>
      <c r="P81" s="52" cm="1">
        <f t="array" ref="P81">SUMPRODUCT(P2:P68*$F$2:$F$68)*$G$82</f>
        <v>1.3080568720379147</v>
      </c>
      <c r="R81" s="52" cm="1">
        <f t="array" ref="R81">SUMPRODUCT(R2:R68*$F$2:$F$68)*$G$82</f>
        <v>1.3080568720379147</v>
      </c>
      <c r="T81" s="52" cm="1">
        <f t="array" ref="T81">SUMPRODUCT(T2:T68*$F$2:$F$68)*$G$82</f>
        <v>1.9620853080568721</v>
      </c>
      <c r="V81" s="52" cm="1">
        <f t="array" ref="V81">SUMPRODUCT(V2:V68*$F$2:$F$68)*$G$82</f>
        <v>3.1393364928909953</v>
      </c>
      <c r="X81" s="52" cm="1">
        <f t="array" ref="X81">SUMPRODUCT(X2:X68*$F$2:$F$68)*$G$82</f>
        <v>1.3080568720379147</v>
      </c>
      <c r="Z81" s="52" cm="1">
        <f t="array" ref="Z81">SUMPRODUCT(Z2:Z68*$F$2:$F$68)*$G$82</f>
        <v>0</v>
      </c>
      <c r="AB81" s="52" cm="1">
        <f t="array" ref="AB81">SUMPRODUCT(AB2:AB68*$F$2:$F$68)*$G$82</f>
        <v>0</v>
      </c>
    </row>
    <row r="82" spans="1:28" x14ac:dyDescent="0.25">
      <c r="G82" s="120">
        <f>G81/G79</f>
        <v>1.3080568720379147E-3</v>
      </c>
    </row>
  </sheetData>
  <mergeCells count="11">
    <mergeCell ref="V1:W1"/>
    <mergeCell ref="X1:Y1"/>
    <mergeCell ref="Z1:AA1"/>
    <mergeCell ref="AB1:AC1"/>
    <mergeCell ref="H1:I1"/>
    <mergeCell ref="J1:K1"/>
    <mergeCell ref="L1:M1"/>
    <mergeCell ref="N1:O1"/>
    <mergeCell ref="P1:Q1"/>
    <mergeCell ref="R1:S1"/>
    <mergeCell ref="T1:U1"/>
  </mergeCells>
  <printOptions horizontalCentered="1"/>
  <pageMargins left="0.39370078740157483" right="0.39370078740157483" top="0.86614173228346458" bottom="0.39370078740157483" header="0.39370078740157483" footer="0.31496062992125984"/>
  <pageSetup paperSize="9" orientation="portrait" horizontalDpi="1200" verticalDpi="1200" r:id="rId1"/>
  <headerFooter>
    <oddHeader xml:space="preserve">&amp;C&amp;"-,Gras"&amp;16Commande produits </oddHeader>
  </headerFooter>
  <rowBreaks count="1" manualBreakCount="1">
    <brk id="40" max="16383" man="1"/>
  </rowBreaks>
  <colBreaks count="11" manualBreakCount="11">
    <brk id="9" max="1048575" man="1"/>
    <brk id="11" max="1048575" man="1"/>
    <brk id="13" max="1048575" man="1"/>
    <brk id="15" max="1048575" man="1"/>
    <brk id="17" max="1048575" man="1"/>
    <brk id="19" max="1048575" man="1"/>
    <brk id="21" max="1048575" man="1"/>
    <brk id="23" max="1048575" man="1"/>
    <brk id="25" max="1048575" man="1"/>
    <brk id="27" max="1048575" man="1"/>
    <brk id="29" max="1048575" man="1"/>
  </colBreaks>
  <ignoredErrors>
    <ignoredError sqref="D36 I79:AE7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BC individuel</vt:lpstr>
      <vt:lpstr>BC groupé 04 23</vt:lpstr>
      <vt:lpstr>'BC groupé 04 23'!Print_Area</vt:lpstr>
      <vt:lpstr>'BC groupé 04 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Marie-Laure</dc:creator>
  <cp:lastModifiedBy>h2so4</cp:lastModifiedBy>
  <cp:lastPrinted>2023-04-26T15:27:57Z</cp:lastPrinted>
  <dcterms:created xsi:type="dcterms:W3CDTF">2021-02-20T18:07:48Z</dcterms:created>
  <dcterms:modified xsi:type="dcterms:W3CDTF">2023-04-26T17:31:18Z</dcterms:modified>
</cp:coreProperties>
</file>