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C7D60E73-0AA8-45D3-9E2B-B83F297C0815}" xr6:coauthVersionLast="47" xr6:coauthVersionMax="47" xr10:uidLastSave="{00000000-0000-0000-0000-000000000000}"/>
  <bookViews>
    <workbookView xWindow="-120" yWindow="-120" windowWidth="29040" windowHeight="15990" xr2:uid="{4AEF0C7B-F283-4328-B586-A7348928783E}"/>
  </bookViews>
  <sheets>
    <sheet name="Feuil1" sheetId="1" r:id="rId1"/>
  </sheets>
  <definedNames>
    <definedName name="solver_adj" localSheetId="0" hidden="1">Feuil1!$G$10:$G$68</definedName>
    <definedName name="solver_cvg" localSheetId="0" hidden="1">0.0001</definedName>
    <definedName name="solver_drv" localSheetId="0" hidden="1">1</definedName>
    <definedName name="solver_eng" localSheetId="0" hidden="1">2</definedName>
    <definedName name="solver_est" localSheetId="0" hidden="1">1</definedName>
    <definedName name="solver_itr" localSheetId="0" hidden="1">2147483647</definedName>
    <definedName name="solver_lhs1" localSheetId="0" hidden="1">Feuil1!$G$10:$G$68</definedName>
    <definedName name="solver_lhs10" localSheetId="0" hidden="1">Feuil1!$N$2</definedName>
    <definedName name="solver_lhs11" localSheetId="0" hidden="1">Feuil1!$N$3</definedName>
    <definedName name="solver_lhs12" localSheetId="0" hidden="1">Feuil1!$N$4</definedName>
    <definedName name="solver_lhs13" localSheetId="0" hidden="1">Feuil1!$N$5</definedName>
    <definedName name="solver_lhs14" localSheetId="0" hidden="1">Feuil1!$U$10:$U$68</definedName>
    <definedName name="solver_lhs2" localSheetId="0" hidden="1">Feuil1!$H$2</definedName>
    <definedName name="solver_lhs3" localSheetId="0" hidden="1">Feuil1!$H$3</definedName>
    <definedName name="solver_lhs4" localSheetId="0" hidden="1">Feuil1!$H$4</definedName>
    <definedName name="solver_lhs5" localSheetId="0" hidden="1">Feuil1!$K$2</definedName>
    <definedName name="solver_lhs6" localSheetId="0" hidden="1">Feuil1!$K$3</definedName>
    <definedName name="solver_lhs7" localSheetId="0" hidden="1">Feuil1!$K$4</definedName>
    <definedName name="solver_lhs8" localSheetId="0" hidden="1">Feuil1!$K$5</definedName>
    <definedName name="solver_lhs9" localSheetId="0" hidden="1">Feuil1!$K$6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14</definedName>
    <definedName name="solver_nwt" localSheetId="0" hidden="1">1</definedName>
    <definedName name="solver_opt" localSheetId="0" hidden="1">Feuil1!$E$2</definedName>
    <definedName name="solver_pre" localSheetId="0" hidden="1">0.000001</definedName>
    <definedName name="solver_rbv" localSheetId="0" hidden="1">1</definedName>
    <definedName name="solver_rel1" localSheetId="0" hidden="1">5</definedName>
    <definedName name="solver_rel10" localSheetId="0" hidden="1">2</definedName>
    <definedName name="solver_rel11" localSheetId="0" hidden="1">2</definedName>
    <definedName name="solver_rel12" localSheetId="0" hidden="1">2</definedName>
    <definedName name="solver_rel13" localSheetId="0" hidden="1">2</definedName>
    <definedName name="solver_rel14" localSheetId="0" hidden="1">1</definedName>
    <definedName name="solver_rel2" localSheetId="0" hidden="1">2</definedName>
    <definedName name="solver_rel3" localSheetId="0" hidden="1">2</definedName>
    <definedName name="solver_rel4" localSheetId="0" hidden="1">2</definedName>
    <definedName name="solver_rel5" localSheetId="0" hidden="1">2</definedName>
    <definedName name="solver_rel6" localSheetId="0" hidden="1">2</definedName>
    <definedName name="solver_rel7" localSheetId="0" hidden="1">2</definedName>
    <definedName name="solver_rel8" localSheetId="0" hidden="1">2</definedName>
    <definedName name="solver_rel9" localSheetId="0" hidden="1">2</definedName>
    <definedName name="solver_rhs1" localSheetId="0" hidden="1">"binary"</definedName>
    <definedName name="solver_rhs10" localSheetId="0" hidden="1">Feuil1!$O$2</definedName>
    <definedName name="solver_rhs11" localSheetId="0" hidden="1">Feuil1!$O$3</definedName>
    <definedName name="solver_rhs12" localSheetId="0" hidden="1">Feuil1!$O$4</definedName>
    <definedName name="solver_rhs13" localSheetId="0" hidden="1">Feuil1!$O$5</definedName>
    <definedName name="solver_rhs14" localSheetId="0" hidden="1">1</definedName>
    <definedName name="solver_rhs2" localSheetId="0" hidden="1">Feuil1!$I$2</definedName>
    <definedName name="solver_rhs3" localSheetId="0" hidden="1">Feuil1!$I$3</definedName>
    <definedName name="solver_rhs4" localSheetId="0" hidden="1">Feuil1!$I$4</definedName>
    <definedName name="solver_rhs5" localSheetId="0" hidden="1">Feuil1!$L$2</definedName>
    <definedName name="solver_rhs6" localSheetId="0" hidden="1">Feuil1!$L$3</definedName>
    <definedName name="solver_rhs7" localSheetId="0" hidden="1">Feuil1!$L$4</definedName>
    <definedName name="solver_rhs8" localSheetId="0" hidden="1">Feuil1!$L$5</definedName>
    <definedName name="solver_rhs9" localSheetId="0" hidden="1">Feuil1!$L$6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68" i="1" l="1"/>
  <c r="S68" i="1"/>
  <c r="R68" i="1"/>
  <c r="Q68" i="1"/>
  <c r="P68" i="1"/>
  <c r="O68" i="1"/>
  <c r="N68" i="1"/>
  <c r="M68" i="1"/>
  <c r="L68" i="1"/>
  <c r="K68" i="1"/>
  <c r="J68" i="1"/>
  <c r="I68" i="1"/>
  <c r="H68" i="1"/>
  <c r="T67" i="1"/>
  <c r="S67" i="1"/>
  <c r="R67" i="1"/>
  <c r="Q67" i="1"/>
  <c r="P67" i="1"/>
  <c r="O67" i="1"/>
  <c r="N67" i="1"/>
  <c r="M67" i="1"/>
  <c r="L67" i="1"/>
  <c r="K67" i="1"/>
  <c r="J67" i="1"/>
  <c r="I67" i="1"/>
  <c r="H67" i="1"/>
  <c r="T66" i="1"/>
  <c r="S66" i="1"/>
  <c r="R66" i="1"/>
  <c r="Q66" i="1"/>
  <c r="P66" i="1"/>
  <c r="O66" i="1"/>
  <c r="N66" i="1"/>
  <c r="M66" i="1"/>
  <c r="L66" i="1"/>
  <c r="K66" i="1"/>
  <c r="J66" i="1"/>
  <c r="I66" i="1"/>
  <c r="H66" i="1"/>
  <c r="T65" i="1"/>
  <c r="S65" i="1"/>
  <c r="R65" i="1"/>
  <c r="Q65" i="1"/>
  <c r="P65" i="1"/>
  <c r="O65" i="1"/>
  <c r="N65" i="1"/>
  <c r="M65" i="1"/>
  <c r="L65" i="1"/>
  <c r="K65" i="1"/>
  <c r="J65" i="1"/>
  <c r="I65" i="1"/>
  <c r="H65" i="1"/>
  <c r="T64" i="1"/>
  <c r="S64" i="1"/>
  <c r="R64" i="1"/>
  <c r="Q64" i="1"/>
  <c r="P64" i="1"/>
  <c r="O64" i="1"/>
  <c r="N64" i="1"/>
  <c r="M64" i="1"/>
  <c r="L64" i="1"/>
  <c r="K64" i="1"/>
  <c r="J64" i="1"/>
  <c r="I64" i="1"/>
  <c r="H64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T62" i="1"/>
  <c r="S62" i="1"/>
  <c r="R62" i="1"/>
  <c r="Q62" i="1"/>
  <c r="P62" i="1"/>
  <c r="O62" i="1"/>
  <c r="N62" i="1"/>
  <c r="M62" i="1"/>
  <c r="L62" i="1"/>
  <c r="K62" i="1"/>
  <c r="J62" i="1"/>
  <c r="I62" i="1"/>
  <c r="H62" i="1"/>
  <c r="T61" i="1"/>
  <c r="S61" i="1"/>
  <c r="R61" i="1"/>
  <c r="Q61" i="1"/>
  <c r="P61" i="1"/>
  <c r="O61" i="1"/>
  <c r="N61" i="1"/>
  <c r="M61" i="1"/>
  <c r="L61" i="1"/>
  <c r="K61" i="1"/>
  <c r="J61" i="1"/>
  <c r="I61" i="1"/>
  <c r="H61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T58" i="1"/>
  <c r="S58" i="1"/>
  <c r="R58" i="1"/>
  <c r="Q58" i="1"/>
  <c r="P58" i="1"/>
  <c r="O58" i="1"/>
  <c r="N58" i="1"/>
  <c r="M58" i="1"/>
  <c r="L58" i="1"/>
  <c r="K58" i="1"/>
  <c r="J58" i="1"/>
  <c r="I58" i="1"/>
  <c r="H58" i="1"/>
  <c r="T57" i="1"/>
  <c r="S57" i="1"/>
  <c r="R57" i="1"/>
  <c r="Q57" i="1"/>
  <c r="P57" i="1"/>
  <c r="O57" i="1"/>
  <c r="N57" i="1"/>
  <c r="M57" i="1"/>
  <c r="L57" i="1"/>
  <c r="K57" i="1"/>
  <c r="J57" i="1"/>
  <c r="I57" i="1"/>
  <c r="H57" i="1"/>
  <c r="T56" i="1"/>
  <c r="S56" i="1"/>
  <c r="R56" i="1"/>
  <c r="Q56" i="1"/>
  <c r="P56" i="1"/>
  <c r="O56" i="1"/>
  <c r="N56" i="1"/>
  <c r="M56" i="1"/>
  <c r="L56" i="1"/>
  <c r="K56" i="1"/>
  <c r="J56" i="1"/>
  <c r="I56" i="1"/>
  <c r="H56" i="1"/>
  <c r="T55" i="1"/>
  <c r="S55" i="1"/>
  <c r="R55" i="1"/>
  <c r="Q55" i="1"/>
  <c r="P55" i="1"/>
  <c r="O55" i="1"/>
  <c r="N55" i="1"/>
  <c r="M55" i="1"/>
  <c r="L55" i="1"/>
  <c r="K55" i="1"/>
  <c r="J55" i="1"/>
  <c r="I55" i="1"/>
  <c r="H55" i="1"/>
  <c r="T54" i="1"/>
  <c r="S54" i="1"/>
  <c r="R54" i="1"/>
  <c r="Q54" i="1"/>
  <c r="P54" i="1"/>
  <c r="O54" i="1"/>
  <c r="N54" i="1"/>
  <c r="M54" i="1"/>
  <c r="L54" i="1"/>
  <c r="K54" i="1"/>
  <c r="J54" i="1"/>
  <c r="I54" i="1"/>
  <c r="H54" i="1"/>
  <c r="T53" i="1"/>
  <c r="S53" i="1"/>
  <c r="R53" i="1"/>
  <c r="Q53" i="1"/>
  <c r="P53" i="1"/>
  <c r="O53" i="1"/>
  <c r="N53" i="1"/>
  <c r="M53" i="1"/>
  <c r="L53" i="1"/>
  <c r="K53" i="1"/>
  <c r="J53" i="1"/>
  <c r="I53" i="1"/>
  <c r="H53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T51" i="1"/>
  <c r="S51" i="1"/>
  <c r="R51" i="1"/>
  <c r="Q51" i="1"/>
  <c r="P51" i="1"/>
  <c r="O51" i="1"/>
  <c r="N51" i="1"/>
  <c r="M51" i="1"/>
  <c r="L51" i="1"/>
  <c r="K51" i="1"/>
  <c r="J51" i="1"/>
  <c r="I51" i="1"/>
  <c r="H51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T48" i="1"/>
  <c r="S48" i="1"/>
  <c r="R48" i="1"/>
  <c r="Q48" i="1"/>
  <c r="P48" i="1"/>
  <c r="O48" i="1"/>
  <c r="N48" i="1"/>
  <c r="M48" i="1"/>
  <c r="L48" i="1"/>
  <c r="K48" i="1"/>
  <c r="J48" i="1"/>
  <c r="I48" i="1"/>
  <c r="H48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T46" i="1"/>
  <c r="S46" i="1"/>
  <c r="R46" i="1"/>
  <c r="Q46" i="1"/>
  <c r="P46" i="1"/>
  <c r="O46" i="1"/>
  <c r="N46" i="1"/>
  <c r="M46" i="1"/>
  <c r="L46" i="1"/>
  <c r="K46" i="1"/>
  <c r="J46" i="1"/>
  <c r="I46" i="1"/>
  <c r="H46" i="1"/>
  <c r="T45" i="1"/>
  <c r="S45" i="1"/>
  <c r="R45" i="1"/>
  <c r="Q45" i="1"/>
  <c r="P45" i="1"/>
  <c r="O45" i="1"/>
  <c r="N45" i="1"/>
  <c r="M45" i="1"/>
  <c r="L45" i="1"/>
  <c r="K45" i="1"/>
  <c r="J45" i="1"/>
  <c r="I45" i="1"/>
  <c r="H45" i="1"/>
  <c r="T44" i="1"/>
  <c r="S44" i="1"/>
  <c r="R44" i="1"/>
  <c r="Q44" i="1"/>
  <c r="P44" i="1"/>
  <c r="O44" i="1"/>
  <c r="N44" i="1"/>
  <c r="M44" i="1"/>
  <c r="L44" i="1"/>
  <c r="K44" i="1"/>
  <c r="J44" i="1"/>
  <c r="I44" i="1"/>
  <c r="H44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T42" i="1"/>
  <c r="S42" i="1"/>
  <c r="R42" i="1"/>
  <c r="Q42" i="1"/>
  <c r="P42" i="1"/>
  <c r="O42" i="1"/>
  <c r="N42" i="1"/>
  <c r="M42" i="1"/>
  <c r="L42" i="1"/>
  <c r="K42" i="1"/>
  <c r="J42" i="1"/>
  <c r="I42" i="1"/>
  <c r="H42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T32" i="1"/>
  <c r="S32" i="1"/>
  <c r="R32" i="1"/>
  <c r="Q32" i="1"/>
  <c r="P32" i="1"/>
  <c r="O32" i="1"/>
  <c r="N32" i="1"/>
  <c r="M32" i="1"/>
  <c r="L32" i="1"/>
  <c r="K32" i="1"/>
  <c r="J32" i="1"/>
  <c r="I32" i="1"/>
  <c r="H32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E2" i="1"/>
  <c r="U58" i="1" l="1"/>
  <c r="U11" i="1"/>
  <c r="U34" i="1"/>
  <c r="U65" i="1"/>
  <c r="U57" i="1"/>
  <c r="U49" i="1"/>
  <c r="U41" i="1"/>
  <c r="U33" i="1"/>
  <c r="U25" i="1"/>
  <c r="U17" i="1"/>
  <c r="U50" i="1"/>
  <c r="U64" i="1"/>
  <c r="U56" i="1"/>
  <c r="U48" i="1"/>
  <c r="U40" i="1"/>
  <c r="U32" i="1"/>
  <c r="U24" i="1"/>
  <c r="U16" i="1"/>
  <c r="U18" i="1"/>
  <c r="U63" i="1"/>
  <c r="U55" i="1"/>
  <c r="U47" i="1"/>
  <c r="U39" i="1"/>
  <c r="U31" i="1"/>
  <c r="U23" i="1"/>
  <c r="U15" i="1"/>
  <c r="U42" i="1"/>
  <c r="U62" i="1"/>
  <c r="U54" i="1"/>
  <c r="U46" i="1"/>
  <c r="U38" i="1"/>
  <c r="U30" i="1"/>
  <c r="U22" i="1"/>
  <c r="U14" i="1"/>
  <c r="U66" i="1"/>
  <c r="U10" i="1"/>
  <c r="U61" i="1"/>
  <c r="U53" i="1"/>
  <c r="U45" i="1"/>
  <c r="U37" i="1"/>
  <c r="U29" i="1"/>
  <c r="U21" i="1"/>
  <c r="U13" i="1"/>
  <c r="U26" i="1"/>
  <c r="U68" i="1"/>
  <c r="U60" i="1"/>
  <c r="U52" i="1"/>
  <c r="U44" i="1"/>
  <c r="U36" i="1"/>
  <c r="U28" i="1"/>
  <c r="U20" i="1"/>
  <c r="U12" i="1"/>
  <c r="U67" i="1"/>
  <c r="U59" i="1"/>
  <c r="U51" i="1"/>
  <c r="U43" i="1"/>
  <c r="U35" i="1"/>
  <c r="U27" i="1"/>
  <c r="U19" i="1"/>
  <c r="K3" i="1"/>
  <c r="K6" i="1"/>
  <c r="H4" i="1"/>
  <c r="N4" i="1"/>
  <c r="H2" i="1"/>
  <c r="N2" i="1"/>
  <c r="H3" i="1"/>
  <c r="K2" i="1"/>
  <c r="K5" i="1"/>
  <c r="N3" i="1"/>
  <c r="K4" i="1"/>
  <c r="N5" i="1"/>
</calcChain>
</file>

<file path=xl/sharedStrings.xml><?xml version="1.0" encoding="utf-8"?>
<sst xmlns="http://schemas.openxmlformats.org/spreadsheetml/2006/main" count="148" uniqueCount="59">
  <si>
    <t>SCORE</t>
  </si>
  <si>
    <t>DC</t>
  </si>
  <si>
    <t>MDC</t>
  </si>
  <si>
    <t>AG</t>
  </si>
  <si>
    <t>DG</t>
  </si>
  <si>
    <t>MC</t>
  </si>
  <si>
    <t>AD</t>
  </si>
  <si>
    <t>DD</t>
  </si>
  <si>
    <t>MG</t>
  </si>
  <si>
    <t>AT</t>
  </si>
  <si>
    <t>MD</t>
  </si>
  <si>
    <t>BU</t>
  </si>
  <si>
    <t>MOC</t>
  </si>
  <si>
    <t>JOUEUR</t>
  </si>
  <si>
    <t>POSTE</t>
  </si>
  <si>
    <t>NOTE</t>
  </si>
  <si>
    <t>IN</t>
  </si>
  <si>
    <t>Stefan Savić 84</t>
  </si>
  <si>
    <t>José María Giménez 83</t>
  </si>
  <si>
    <t>Ronald Araujo 83</t>
  </si>
  <si>
    <t>Pau Torres 83</t>
  </si>
  <si>
    <t>Fernando 83</t>
  </si>
  <si>
    <t>Alfonso Espino 85</t>
  </si>
  <si>
    <t>Gayà 82</t>
  </si>
  <si>
    <t>Álex Moreno 80</t>
  </si>
  <si>
    <t>Reguilón 80</t>
  </si>
  <si>
    <t>Javi Galán 80</t>
  </si>
  <si>
    <t>Jesús Navas 83</t>
  </si>
  <si>
    <t>Carvajal 84</t>
  </si>
  <si>
    <t>Lucas Vázquez 81</t>
  </si>
  <si>
    <t>Sergi Roberto 80</t>
  </si>
  <si>
    <t>Aurélien Tchouaméni 84</t>
  </si>
  <si>
    <t>Aurélien Tchouaméni 82</t>
  </si>
  <si>
    <t>Sergio Busquets 85</t>
  </si>
  <si>
    <t>Francis Coquelin 80</t>
  </si>
  <si>
    <t>Luka Modrić 88</t>
  </si>
  <si>
    <t>Frenkie de Jong 87</t>
  </si>
  <si>
    <t>Toni Kroos 88</t>
  </si>
  <si>
    <t>Thomas Lemar 83</t>
  </si>
  <si>
    <t>Rodrigo Javier De Paul 84</t>
  </si>
  <si>
    <t>Samuel Chukwueze 84</t>
  </si>
  <si>
    <t>Muniain 84</t>
  </si>
  <si>
    <t>Canales 84</t>
  </si>
  <si>
    <t>Ferran Torres 82</t>
  </si>
  <si>
    <t>Ansu Fati 79</t>
  </si>
  <si>
    <t>Gonzalo Plata 85</t>
  </si>
  <si>
    <t>Ángel Correa 83</t>
  </si>
  <si>
    <t>Suso 79</t>
  </si>
  <si>
    <t>Samuel Chukwueze 79</t>
  </si>
  <si>
    <t>Suso 84</t>
  </si>
  <si>
    <t>Lee Kang In 85</t>
  </si>
  <si>
    <t>Alejandro Gómez 84</t>
  </si>
  <si>
    <t>Sergi Darder 82</t>
  </si>
  <si>
    <t>Eden Hazard 84</t>
  </si>
  <si>
    <t>Jesús Corona 81</t>
  </si>
  <si>
    <t>Karim Benzema 91</t>
  </si>
  <si>
    <t>Falcao 86</t>
  </si>
  <si>
    <t>Gerard Moreno 85</t>
  </si>
  <si>
    <t>Cristhian Stuani 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</si>
</sst>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FCBB1-64E8-4362-A9B0-69B7D28FC334}">
  <dimension ref="C2:U68"/>
  <sheetViews>
    <sheetView tabSelected="1" topLeftCell="B1" workbookViewId="0">
      <selection activeCell="U10" sqref="U10:U68"/>
    </sheetView>
  </sheetViews>
  <sheetFormatPr defaultColWidth="11.42578125" defaultRowHeight="15" x14ac:dyDescent="0.25"/>
  <cols>
    <col min="3" max="3" width="25.7109375" customWidth="1"/>
    <col min="20" max="20" width="25.7109375" customWidth="1"/>
  </cols>
  <sheetData>
    <row r="2" spans="3:21" x14ac:dyDescent="0.25">
      <c r="D2" s="1" t="s">
        <v>0</v>
      </c>
      <c r="E2" s="2">
        <f>SUMPRODUCT(G10:G68,E10:E68)</f>
        <v>1778.4349148629303</v>
      </c>
      <c r="G2" s="1" t="s">
        <v>1</v>
      </c>
      <c r="H2" s="1">
        <f>SUM(H10:H68)</f>
        <v>3</v>
      </c>
      <c r="I2" s="1">
        <v>3</v>
      </c>
      <c r="J2" s="1" t="s">
        <v>2</v>
      </c>
      <c r="K2" s="1">
        <f>SUM(K10:K68)</f>
        <v>2</v>
      </c>
      <c r="L2" s="1">
        <v>2</v>
      </c>
      <c r="M2" s="1" t="s">
        <v>3</v>
      </c>
      <c r="N2" s="1">
        <f>SUM(P10:P68)</f>
        <v>1</v>
      </c>
      <c r="O2" s="1">
        <v>1</v>
      </c>
    </row>
    <row r="3" spans="3:21" x14ac:dyDescent="0.25">
      <c r="G3" s="1" t="s">
        <v>4</v>
      </c>
      <c r="H3" s="1">
        <f>SUM(I10:I68)</f>
        <v>1</v>
      </c>
      <c r="I3" s="1">
        <v>1</v>
      </c>
      <c r="J3" s="1" t="s">
        <v>5</v>
      </c>
      <c r="K3" s="1">
        <f>SUM(L10:L68)</f>
        <v>3</v>
      </c>
      <c r="L3" s="1">
        <v>3</v>
      </c>
      <c r="M3" s="1" t="s">
        <v>6</v>
      </c>
      <c r="N3" s="1">
        <f>SUM(Q10:Q68)</f>
        <v>1</v>
      </c>
      <c r="O3" s="1">
        <v>1</v>
      </c>
    </row>
    <row r="4" spans="3:21" x14ac:dyDescent="0.25">
      <c r="G4" s="1" t="s">
        <v>7</v>
      </c>
      <c r="H4" s="1">
        <f>SUM(J10:J68)</f>
        <v>1</v>
      </c>
      <c r="I4" s="1">
        <v>1</v>
      </c>
      <c r="J4" s="1" t="s">
        <v>8</v>
      </c>
      <c r="K4" s="1">
        <f>SUM(M10:M68)</f>
        <v>1</v>
      </c>
      <c r="L4" s="1">
        <v>1</v>
      </c>
      <c r="M4" s="1" t="s">
        <v>9</v>
      </c>
      <c r="N4" s="1">
        <f>SUM(R10:R68)</f>
        <v>2</v>
      </c>
      <c r="O4" s="1">
        <v>2</v>
      </c>
    </row>
    <row r="5" spans="3:21" x14ac:dyDescent="0.25">
      <c r="J5" s="1" t="s">
        <v>10</v>
      </c>
      <c r="K5" s="1">
        <f>SUM(N10:N68)</f>
        <v>1</v>
      </c>
      <c r="L5" s="1">
        <v>1</v>
      </c>
      <c r="M5" s="1" t="s">
        <v>11</v>
      </c>
      <c r="N5" s="1">
        <f>SUM(S10:S68)</f>
        <v>2</v>
      </c>
      <c r="O5" s="1">
        <v>2</v>
      </c>
    </row>
    <row r="6" spans="3:21" x14ac:dyDescent="0.25">
      <c r="J6" s="1" t="s">
        <v>12</v>
      </c>
      <c r="K6" s="1">
        <f>SUM(O10:O68)</f>
        <v>3</v>
      </c>
      <c r="L6" s="1">
        <v>3</v>
      </c>
    </row>
    <row r="9" spans="3:21" x14ac:dyDescent="0.25">
      <c r="C9" s="1" t="s">
        <v>13</v>
      </c>
      <c r="D9" s="1" t="s">
        <v>14</v>
      </c>
      <c r="E9" s="1" t="s">
        <v>15</v>
      </c>
      <c r="F9" s="1"/>
      <c r="G9" s="1" t="s">
        <v>16</v>
      </c>
      <c r="H9" s="1" t="s">
        <v>1</v>
      </c>
      <c r="I9" s="1" t="s">
        <v>4</v>
      </c>
      <c r="J9" s="1" t="s">
        <v>7</v>
      </c>
      <c r="K9" s="1" t="s">
        <v>2</v>
      </c>
      <c r="L9" s="1" t="s">
        <v>5</v>
      </c>
      <c r="M9" s="1" t="s">
        <v>8</v>
      </c>
      <c r="N9" s="1" t="s">
        <v>10</v>
      </c>
      <c r="O9" s="1" t="s">
        <v>12</v>
      </c>
      <c r="P9" s="1" t="s">
        <v>3</v>
      </c>
      <c r="Q9" s="1" t="s">
        <v>6</v>
      </c>
      <c r="R9" s="1" t="s">
        <v>9</v>
      </c>
      <c r="S9" s="1" t="s">
        <v>11</v>
      </c>
      <c r="T9" s="1" t="s">
        <v>13</v>
      </c>
    </row>
    <row r="10" spans="3:21" x14ac:dyDescent="0.25">
      <c r="C10" s="1" t="s">
        <v>17</v>
      </c>
      <c r="D10" s="1" t="s">
        <v>1</v>
      </c>
      <c r="E10" s="2">
        <v>88.925925925925924</v>
      </c>
      <c r="F10" s="1"/>
      <c r="G10" s="1">
        <v>1</v>
      </c>
      <c r="H10" s="1">
        <f>IF(D10="DC",1*G10,"")</f>
        <v>1</v>
      </c>
      <c r="I10" s="1" t="str">
        <f>IF(D10="DG",1*G10,"")</f>
        <v/>
      </c>
      <c r="J10" s="1" t="str">
        <f>IF(D10="DD",1*G10,"")</f>
        <v/>
      </c>
      <c r="K10" s="1" t="str">
        <f>IF(D10="MDC",1*G10,"")</f>
        <v/>
      </c>
      <c r="L10" s="1" t="str">
        <f>IF(D10="MC",1*G10,"")</f>
        <v/>
      </c>
      <c r="M10" s="1" t="str">
        <f>IF(D10="MG",1*G10,"")</f>
        <v/>
      </c>
      <c r="N10" s="1" t="str">
        <f>IF(D10="MD",1*G10,"")</f>
        <v/>
      </c>
      <c r="O10" s="1" t="str">
        <f>IF(D10="MOC",1*G10,"")</f>
        <v/>
      </c>
      <c r="P10" s="1" t="str">
        <f>IF(D10="AG",1*G10,"")</f>
        <v/>
      </c>
      <c r="Q10" s="1" t="str">
        <f>IF(D10="AD",1*G10,"")</f>
        <v/>
      </c>
      <c r="R10" s="1" t="str">
        <f>IF(D10="AT",1*G10,"")</f>
        <v/>
      </c>
      <c r="S10" s="1" t="str">
        <f>IF(D10="BU",1*G10,"")</f>
        <v/>
      </c>
      <c r="T10" s="1" t="str">
        <f>IF(G10=1,C10,"")</f>
        <v>Stefan Savić 84</v>
      </c>
      <c r="U10">
        <f>COUNTIF($T$10:$T$68,C10)</f>
        <v>1</v>
      </c>
    </row>
    <row r="11" spans="3:21" x14ac:dyDescent="0.25">
      <c r="C11" s="1" t="s">
        <v>18</v>
      </c>
      <c r="D11" s="1" t="s">
        <v>1</v>
      </c>
      <c r="E11" s="2">
        <v>87.925925925925924</v>
      </c>
      <c r="F11" s="1"/>
      <c r="G11" s="1">
        <v>1</v>
      </c>
      <c r="H11" s="1">
        <f t="shared" ref="H11:H68" si="0">IF(D11="DC",1*G11,"")</f>
        <v>1</v>
      </c>
      <c r="I11" s="1" t="str">
        <f t="shared" ref="I11:I68" si="1">IF(D11="DG",1*G11,"")</f>
        <v/>
      </c>
      <c r="J11" s="1" t="str">
        <f t="shared" ref="J11:J68" si="2">IF(D11="DD",1*G11,"")</f>
        <v/>
      </c>
      <c r="K11" s="1" t="str">
        <f t="shared" ref="K11:K68" si="3">IF(D11="MDC",1*G11,"")</f>
        <v/>
      </c>
      <c r="L11" s="1" t="str">
        <f t="shared" ref="L11:L68" si="4">IF(D11="MC",1*G11,"")</f>
        <v/>
      </c>
      <c r="M11" s="1" t="str">
        <f t="shared" ref="M11:M68" si="5">IF(D11="MG",1*G11,"")</f>
        <v/>
      </c>
      <c r="N11" s="1" t="str">
        <f t="shared" ref="N11:N68" si="6">IF(D11="MD",1*G11,"")</f>
        <v/>
      </c>
      <c r="O11" s="1" t="str">
        <f t="shared" ref="O11:O68" si="7">IF(D11="MOC",1*G11,"")</f>
        <v/>
      </c>
      <c r="P11" s="1" t="str">
        <f t="shared" ref="P11:P68" si="8">IF(D11="AG",1*G11,"")</f>
        <v/>
      </c>
      <c r="Q11" s="1" t="str">
        <f t="shared" ref="Q11:Q68" si="9">IF(D11="AD",1*G11,"")</f>
        <v/>
      </c>
      <c r="R11" s="1" t="str">
        <f t="shared" ref="R11:R68" si="10">IF(D11="AT",1*G11,"")</f>
        <v/>
      </c>
      <c r="S11" s="1" t="str">
        <f t="shared" ref="S11:S68" si="11">IF(D11="BU",1*G11,"")</f>
        <v/>
      </c>
      <c r="T11" s="1" t="str">
        <f t="shared" ref="T11:T68" si="12">IF(G11=1,C11,"")</f>
        <v>José María Giménez 83</v>
      </c>
      <c r="U11">
        <f t="shared" ref="U11:U68" si="13">COUNTIF($T$10:$T$68,C11)</f>
        <v>1</v>
      </c>
    </row>
    <row r="12" spans="3:21" x14ac:dyDescent="0.25">
      <c r="C12" s="1" t="s">
        <v>19</v>
      </c>
      <c r="D12" s="1" t="s">
        <v>1</v>
      </c>
      <c r="E12" s="2">
        <v>87.555555555555557</v>
      </c>
      <c r="F12" s="1"/>
      <c r="G12" s="1">
        <v>1</v>
      </c>
      <c r="H12" s="1">
        <f t="shared" si="0"/>
        <v>1</v>
      </c>
      <c r="I12" s="1" t="str">
        <f t="shared" si="1"/>
        <v/>
      </c>
      <c r="J12" s="1" t="str">
        <f t="shared" si="2"/>
        <v/>
      </c>
      <c r="K12" s="1" t="str">
        <f t="shared" si="3"/>
        <v/>
      </c>
      <c r="L12" s="1" t="str">
        <f t="shared" si="4"/>
        <v/>
      </c>
      <c r="M12" s="1" t="str">
        <f t="shared" si="5"/>
        <v/>
      </c>
      <c r="N12" s="1" t="str">
        <f t="shared" si="6"/>
        <v/>
      </c>
      <c r="O12" s="1" t="str">
        <f t="shared" si="7"/>
        <v/>
      </c>
      <c r="P12" s="1" t="str">
        <f t="shared" si="8"/>
        <v/>
      </c>
      <c r="Q12" s="1" t="str">
        <f t="shared" si="9"/>
        <v/>
      </c>
      <c r="R12" s="1" t="str">
        <f t="shared" si="10"/>
        <v/>
      </c>
      <c r="S12" s="1" t="str">
        <f t="shared" si="11"/>
        <v/>
      </c>
      <c r="T12" s="1" t="str">
        <f t="shared" si="12"/>
        <v>Ronald Araujo 83</v>
      </c>
      <c r="U12">
        <f t="shared" si="13"/>
        <v>1</v>
      </c>
    </row>
    <row r="13" spans="3:21" x14ac:dyDescent="0.25">
      <c r="C13" s="1" t="s">
        <v>20</v>
      </c>
      <c r="D13" s="1" t="s">
        <v>1</v>
      </c>
      <c r="E13" s="2">
        <v>87.555555555555557</v>
      </c>
      <c r="F13" s="1"/>
      <c r="G13" s="1">
        <v>0</v>
      </c>
      <c r="H13" s="1">
        <f t="shared" si="0"/>
        <v>0</v>
      </c>
      <c r="I13" s="1" t="str">
        <f t="shared" si="1"/>
        <v/>
      </c>
      <c r="J13" s="1" t="str">
        <f t="shared" si="2"/>
        <v/>
      </c>
      <c r="K13" s="1" t="str">
        <f t="shared" si="3"/>
        <v/>
      </c>
      <c r="L13" s="1" t="str">
        <f t="shared" si="4"/>
        <v/>
      </c>
      <c r="M13" s="1" t="str">
        <f t="shared" si="5"/>
        <v/>
      </c>
      <c r="N13" s="1" t="str">
        <f t="shared" si="6"/>
        <v/>
      </c>
      <c r="O13" s="1" t="str">
        <f t="shared" si="7"/>
        <v/>
      </c>
      <c r="P13" s="1" t="str">
        <f t="shared" si="8"/>
        <v/>
      </c>
      <c r="Q13" s="1" t="str">
        <f t="shared" si="9"/>
        <v/>
      </c>
      <c r="R13" s="1" t="str">
        <f t="shared" si="10"/>
        <v/>
      </c>
      <c r="S13" s="1" t="str">
        <f t="shared" si="11"/>
        <v/>
      </c>
      <c r="T13" s="1" t="str">
        <f t="shared" si="12"/>
        <v/>
      </c>
      <c r="U13">
        <f t="shared" si="13"/>
        <v>0</v>
      </c>
    </row>
    <row r="14" spans="3:21" x14ac:dyDescent="0.25">
      <c r="C14" s="1" t="s">
        <v>21</v>
      </c>
      <c r="D14" s="1" t="s">
        <v>1</v>
      </c>
      <c r="E14" s="2">
        <v>87.481481481481481</v>
      </c>
      <c r="F14" s="1"/>
      <c r="G14" s="1">
        <v>0</v>
      </c>
      <c r="H14" s="1">
        <f t="shared" si="0"/>
        <v>0</v>
      </c>
      <c r="I14" s="1" t="str">
        <f t="shared" si="1"/>
        <v/>
      </c>
      <c r="J14" s="1" t="str">
        <f t="shared" si="2"/>
        <v/>
      </c>
      <c r="K14" s="1" t="str">
        <f t="shared" si="3"/>
        <v/>
      </c>
      <c r="L14" s="1" t="str">
        <f t="shared" si="4"/>
        <v/>
      </c>
      <c r="M14" s="1" t="str">
        <f t="shared" si="5"/>
        <v/>
      </c>
      <c r="N14" s="1" t="str">
        <f t="shared" si="6"/>
        <v/>
      </c>
      <c r="O14" s="1" t="str">
        <f t="shared" si="7"/>
        <v/>
      </c>
      <c r="P14" s="1" t="str">
        <f t="shared" si="8"/>
        <v/>
      </c>
      <c r="Q14" s="1" t="str">
        <f t="shared" si="9"/>
        <v/>
      </c>
      <c r="R14" s="1" t="str">
        <f t="shared" si="10"/>
        <v/>
      </c>
      <c r="S14" s="1" t="str">
        <f t="shared" si="11"/>
        <v/>
      </c>
      <c r="T14" s="1" t="str">
        <f t="shared" si="12"/>
        <v/>
      </c>
      <c r="U14">
        <f t="shared" si="13"/>
        <v>0</v>
      </c>
    </row>
    <row r="15" spans="3:21" x14ac:dyDescent="0.25">
      <c r="C15" s="1" t="s">
        <v>22</v>
      </c>
      <c r="D15" s="1" t="s">
        <v>4</v>
      </c>
      <c r="E15" s="2">
        <v>85.228571428571428</v>
      </c>
      <c r="F15" s="1"/>
      <c r="G15" s="1">
        <v>1</v>
      </c>
      <c r="H15" s="1" t="str">
        <f t="shared" si="0"/>
        <v/>
      </c>
      <c r="I15" s="1">
        <f t="shared" si="1"/>
        <v>1</v>
      </c>
      <c r="J15" s="1" t="str">
        <f t="shared" si="2"/>
        <v/>
      </c>
      <c r="K15" s="1" t="str">
        <f t="shared" si="3"/>
        <v/>
      </c>
      <c r="L15" s="1" t="str">
        <f t="shared" si="4"/>
        <v/>
      </c>
      <c r="M15" s="1" t="str">
        <f t="shared" si="5"/>
        <v/>
      </c>
      <c r="N15" s="1" t="str">
        <f t="shared" si="6"/>
        <v/>
      </c>
      <c r="O15" s="1" t="str">
        <f t="shared" si="7"/>
        <v/>
      </c>
      <c r="P15" s="1" t="str">
        <f t="shared" si="8"/>
        <v/>
      </c>
      <c r="Q15" s="1" t="str">
        <f t="shared" si="9"/>
        <v/>
      </c>
      <c r="R15" s="1" t="str">
        <f t="shared" si="10"/>
        <v/>
      </c>
      <c r="S15" s="1" t="str">
        <f t="shared" si="11"/>
        <v/>
      </c>
      <c r="T15" s="1" t="str">
        <f t="shared" si="12"/>
        <v>Alfonso Espino 85</v>
      </c>
      <c r="U15">
        <f t="shared" si="13"/>
        <v>1</v>
      </c>
    </row>
    <row r="16" spans="3:21" x14ac:dyDescent="0.25">
      <c r="C16" s="1" t="s">
        <v>23</v>
      </c>
      <c r="D16" s="1" t="s">
        <v>4</v>
      </c>
      <c r="E16" s="2">
        <v>84.142857142857139</v>
      </c>
      <c r="F16" s="1"/>
      <c r="G16" s="1">
        <v>0</v>
      </c>
      <c r="H16" s="1" t="str">
        <f t="shared" si="0"/>
        <v/>
      </c>
      <c r="I16" s="1">
        <f t="shared" si="1"/>
        <v>0</v>
      </c>
      <c r="J16" s="1" t="str">
        <f t="shared" si="2"/>
        <v/>
      </c>
      <c r="K16" s="1" t="str">
        <f t="shared" si="3"/>
        <v/>
      </c>
      <c r="L16" s="1" t="str">
        <f t="shared" si="4"/>
        <v/>
      </c>
      <c r="M16" s="1" t="str">
        <f t="shared" si="5"/>
        <v/>
      </c>
      <c r="N16" s="1" t="str">
        <f t="shared" si="6"/>
        <v/>
      </c>
      <c r="O16" s="1" t="str">
        <f t="shared" si="7"/>
        <v/>
      </c>
      <c r="P16" s="1" t="str">
        <f t="shared" si="8"/>
        <v/>
      </c>
      <c r="Q16" s="1" t="str">
        <f t="shared" si="9"/>
        <v/>
      </c>
      <c r="R16" s="1" t="str">
        <f t="shared" si="10"/>
        <v/>
      </c>
      <c r="S16" s="1" t="str">
        <f t="shared" si="11"/>
        <v/>
      </c>
      <c r="T16" s="1" t="str">
        <f t="shared" si="12"/>
        <v/>
      </c>
      <c r="U16">
        <f t="shared" si="13"/>
        <v>0</v>
      </c>
    </row>
    <row r="17" spans="3:21" x14ac:dyDescent="0.25">
      <c r="C17" s="1" t="s">
        <v>24</v>
      </c>
      <c r="D17" s="1" t="s">
        <v>4</v>
      </c>
      <c r="E17" s="2">
        <v>82.428571428571431</v>
      </c>
      <c r="F17" s="1"/>
      <c r="G17" s="1">
        <v>0</v>
      </c>
      <c r="H17" s="1" t="str">
        <f t="shared" si="0"/>
        <v/>
      </c>
      <c r="I17" s="1">
        <f t="shared" si="1"/>
        <v>0</v>
      </c>
      <c r="J17" s="1" t="str">
        <f t="shared" si="2"/>
        <v/>
      </c>
      <c r="K17" s="1" t="str">
        <f t="shared" si="3"/>
        <v/>
      </c>
      <c r="L17" s="1" t="str">
        <f t="shared" si="4"/>
        <v/>
      </c>
      <c r="M17" s="1" t="str">
        <f t="shared" si="5"/>
        <v/>
      </c>
      <c r="N17" s="1" t="str">
        <f t="shared" si="6"/>
        <v/>
      </c>
      <c r="O17" s="1" t="str">
        <f t="shared" si="7"/>
        <v/>
      </c>
      <c r="P17" s="1" t="str">
        <f t="shared" si="8"/>
        <v/>
      </c>
      <c r="Q17" s="1" t="str">
        <f t="shared" si="9"/>
        <v/>
      </c>
      <c r="R17" s="1" t="str">
        <f t="shared" si="10"/>
        <v/>
      </c>
      <c r="S17" s="1" t="str">
        <f t="shared" si="11"/>
        <v/>
      </c>
      <c r="T17" s="1" t="str">
        <f t="shared" si="12"/>
        <v/>
      </c>
      <c r="U17">
        <f t="shared" si="13"/>
        <v>0</v>
      </c>
    </row>
    <row r="18" spans="3:21" x14ac:dyDescent="0.25">
      <c r="C18" s="1" t="s">
        <v>25</v>
      </c>
      <c r="D18" s="1" t="s">
        <v>4</v>
      </c>
      <c r="E18" s="2">
        <v>82.114285714285714</v>
      </c>
      <c r="F18" s="1"/>
      <c r="G18" s="1">
        <v>0</v>
      </c>
      <c r="H18" s="1" t="str">
        <f t="shared" si="0"/>
        <v/>
      </c>
      <c r="I18" s="1">
        <f t="shared" si="1"/>
        <v>0</v>
      </c>
      <c r="J18" s="1" t="str">
        <f t="shared" si="2"/>
        <v/>
      </c>
      <c r="K18" s="1" t="str">
        <f t="shared" si="3"/>
        <v/>
      </c>
      <c r="L18" s="1" t="str">
        <f t="shared" si="4"/>
        <v/>
      </c>
      <c r="M18" s="1" t="str">
        <f t="shared" si="5"/>
        <v/>
      </c>
      <c r="N18" s="1" t="str">
        <f t="shared" si="6"/>
        <v/>
      </c>
      <c r="O18" s="1" t="str">
        <f t="shared" si="7"/>
        <v/>
      </c>
      <c r="P18" s="1" t="str">
        <f t="shared" si="8"/>
        <v/>
      </c>
      <c r="Q18" s="1" t="str">
        <f t="shared" si="9"/>
        <v/>
      </c>
      <c r="R18" s="1" t="str">
        <f t="shared" si="10"/>
        <v/>
      </c>
      <c r="S18" s="1" t="str">
        <f t="shared" si="11"/>
        <v/>
      </c>
      <c r="T18" s="1" t="str">
        <f t="shared" si="12"/>
        <v/>
      </c>
      <c r="U18">
        <f t="shared" si="13"/>
        <v>0</v>
      </c>
    </row>
    <row r="19" spans="3:21" x14ac:dyDescent="0.25">
      <c r="C19" s="1" t="s">
        <v>26</v>
      </c>
      <c r="D19" s="1" t="s">
        <v>4</v>
      </c>
      <c r="E19" s="2">
        <v>81.828571428571422</v>
      </c>
      <c r="F19" s="1"/>
      <c r="G19" s="1">
        <v>0</v>
      </c>
      <c r="H19" s="1" t="str">
        <f t="shared" si="0"/>
        <v/>
      </c>
      <c r="I19" s="1">
        <f t="shared" si="1"/>
        <v>0</v>
      </c>
      <c r="J19" s="1" t="str">
        <f t="shared" si="2"/>
        <v/>
      </c>
      <c r="K19" s="1" t="str">
        <f t="shared" si="3"/>
        <v/>
      </c>
      <c r="L19" s="1" t="str">
        <f t="shared" si="4"/>
        <v/>
      </c>
      <c r="M19" s="1" t="str">
        <f t="shared" si="5"/>
        <v/>
      </c>
      <c r="N19" s="1" t="str">
        <f t="shared" si="6"/>
        <v/>
      </c>
      <c r="O19" s="1" t="str">
        <f t="shared" si="7"/>
        <v/>
      </c>
      <c r="P19" s="1" t="str">
        <f t="shared" si="8"/>
        <v/>
      </c>
      <c r="Q19" s="1" t="str">
        <f t="shared" si="9"/>
        <v/>
      </c>
      <c r="R19" s="1" t="str">
        <f t="shared" si="10"/>
        <v/>
      </c>
      <c r="S19" s="1" t="str">
        <f t="shared" si="11"/>
        <v/>
      </c>
      <c r="T19" s="1" t="str">
        <f t="shared" si="12"/>
        <v/>
      </c>
      <c r="U19">
        <f t="shared" si="13"/>
        <v>0</v>
      </c>
    </row>
    <row r="20" spans="3:21" x14ac:dyDescent="0.25">
      <c r="C20" s="1" t="s">
        <v>27</v>
      </c>
      <c r="D20" s="1" t="s">
        <v>7</v>
      </c>
      <c r="E20" s="2">
        <v>81.599999999999994</v>
      </c>
      <c r="F20" s="1"/>
      <c r="G20" s="1">
        <v>1</v>
      </c>
      <c r="H20" s="1" t="str">
        <f t="shared" si="0"/>
        <v/>
      </c>
      <c r="I20" s="1" t="str">
        <f t="shared" si="1"/>
        <v/>
      </c>
      <c r="J20" s="1">
        <f t="shared" si="2"/>
        <v>1</v>
      </c>
      <c r="K20" s="1" t="str">
        <f t="shared" si="3"/>
        <v/>
      </c>
      <c r="L20" s="1" t="str">
        <f t="shared" si="4"/>
        <v/>
      </c>
      <c r="M20" s="1" t="str">
        <f t="shared" si="5"/>
        <v/>
      </c>
      <c r="N20" s="1" t="str">
        <f t="shared" si="6"/>
        <v/>
      </c>
      <c r="O20" s="1" t="str">
        <f t="shared" si="7"/>
        <v/>
      </c>
      <c r="P20" s="1" t="str">
        <f t="shared" si="8"/>
        <v/>
      </c>
      <c r="Q20" s="1" t="str">
        <f t="shared" si="9"/>
        <v/>
      </c>
      <c r="R20" s="1" t="str">
        <f t="shared" si="10"/>
        <v/>
      </c>
      <c r="S20" s="1" t="str">
        <f t="shared" si="11"/>
        <v/>
      </c>
      <c r="T20" s="1" t="str">
        <f t="shared" si="12"/>
        <v>Jesús Navas 83</v>
      </c>
      <c r="U20">
        <f t="shared" si="13"/>
        <v>1</v>
      </c>
    </row>
    <row r="21" spans="3:21" x14ac:dyDescent="0.25">
      <c r="C21" s="1" t="s">
        <v>28</v>
      </c>
      <c r="D21" s="1" t="s">
        <v>7</v>
      </c>
      <c r="E21" s="2">
        <v>80.428571428571431</v>
      </c>
      <c r="F21" s="1"/>
      <c r="G21" s="1">
        <v>0</v>
      </c>
      <c r="H21" s="1" t="str">
        <f t="shared" si="0"/>
        <v/>
      </c>
      <c r="I21" s="1" t="str">
        <f t="shared" si="1"/>
        <v/>
      </c>
      <c r="J21" s="1">
        <f t="shared" si="2"/>
        <v>0</v>
      </c>
      <c r="K21" s="1" t="str">
        <f t="shared" si="3"/>
        <v/>
      </c>
      <c r="L21" s="1" t="str">
        <f t="shared" si="4"/>
        <v/>
      </c>
      <c r="M21" s="1" t="str">
        <f t="shared" si="5"/>
        <v/>
      </c>
      <c r="N21" s="1" t="str">
        <f t="shared" si="6"/>
        <v/>
      </c>
      <c r="O21" s="1" t="str">
        <f t="shared" si="7"/>
        <v/>
      </c>
      <c r="P21" s="1" t="str">
        <f t="shared" si="8"/>
        <v/>
      </c>
      <c r="Q21" s="1" t="str">
        <f t="shared" si="9"/>
        <v/>
      </c>
      <c r="R21" s="1" t="str">
        <f t="shared" si="10"/>
        <v/>
      </c>
      <c r="S21" s="1" t="str">
        <f t="shared" si="11"/>
        <v/>
      </c>
      <c r="T21" s="1" t="str">
        <f t="shared" si="12"/>
        <v/>
      </c>
      <c r="U21">
        <f t="shared" si="13"/>
        <v>0</v>
      </c>
    </row>
    <row r="22" spans="3:21" x14ac:dyDescent="0.25">
      <c r="C22" s="1" t="s">
        <v>29</v>
      </c>
      <c r="D22" s="1" t="s">
        <v>7</v>
      </c>
      <c r="E22" s="2">
        <v>78.400000000000006</v>
      </c>
      <c r="F22" s="1"/>
      <c r="G22" s="1">
        <v>0</v>
      </c>
      <c r="H22" s="1" t="str">
        <f t="shared" si="0"/>
        <v/>
      </c>
      <c r="I22" s="1" t="str">
        <f t="shared" si="1"/>
        <v/>
      </c>
      <c r="J22" s="1">
        <f t="shared" si="2"/>
        <v>0</v>
      </c>
      <c r="K22" s="1" t="str">
        <f t="shared" si="3"/>
        <v/>
      </c>
      <c r="L22" s="1" t="str">
        <f t="shared" si="4"/>
        <v/>
      </c>
      <c r="M22" s="1" t="str">
        <f t="shared" si="5"/>
        <v/>
      </c>
      <c r="N22" s="1" t="str">
        <f t="shared" si="6"/>
        <v/>
      </c>
      <c r="O22" s="1" t="str">
        <f t="shared" si="7"/>
        <v/>
      </c>
      <c r="P22" s="1" t="str">
        <f t="shared" si="8"/>
        <v/>
      </c>
      <c r="Q22" s="1" t="str">
        <f t="shared" si="9"/>
        <v/>
      </c>
      <c r="R22" s="1" t="str">
        <f t="shared" si="10"/>
        <v/>
      </c>
      <c r="S22" s="1" t="str">
        <f t="shared" si="11"/>
        <v/>
      </c>
      <c r="T22" s="1" t="str">
        <f t="shared" si="12"/>
        <v/>
      </c>
      <c r="U22">
        <f t="shared" si="13"/>
        <v>0</v>
      </c>
    </row>
    <row r="23" spans="3:21" x14ac:dyDescent="0.25">
      <c r="C23" s="1" t="s">
        <v>30</v>
      </c>
      <c r="D23" s="1" t="s">
        <v>7</v>
      </c>
      <c r="E23" s="2">
        <v>75.914285714285711</v>
      </c>
      <c r="F23" s="1"/>
      <c r="G23" s="1">
        <v>0</v>
      </c>
      <c r="H23" s="1" t="str">
        <f t="shared" si="0"/>
        <v/>
      </c>
      <c r="I23" s="1" t="str">
        <f t="shared" si="1"/>
        <v/>
      </c>
      <c r="J23" s="1">
        <f t="shared" si="2"/>
        <v>0</v>
      </c>
      <c r="K23" s="1" t="str">
        <f t="shared" si="3"/>
        <v/>
      </c>
      <c r="L23" s="1" t="str">
        <f t="shared" si="4"/>
        <v/>
      </c>
      <c r="M23" s="1" t="str">
        <f t="shared" si="5"/>
        <v/>
      </c>
      <c r="N23" s="1" t="str">
        <f t="shared" si="6"/>
        <v/>
      </c>
      <c r="O23" s="1" t="str">
        <f t="shared" si="7"/>
        <v/>
      </c>
      <c r="P23" s="1" t="str">
        <f t="shared" si="8"/>
        <v/>
      </c>
      <c r="Q23" s="1" t="str">
        <f t="shared" si="9"/>
        <v/>
      </c>
      <c r="R23" s="1" t="str">
        <f t="shared" si="10"/>
        <v/>
      </c>
      <c r="S23" s="1" t="str">
        <f t="shared" si="11"/>
        <v/>
      </c>
      <c r="T23" s="1" t="str">
        <f t="shared" si="12"/>
        <v/>
      </c>
      <c r="U23">
        <f t="shared" si="13"/>
        <v>0</v>
      </c>
    </row>
    <row r="24" spans="3:21" x14ac:dyDescent="0.25">
      <c r="C24" s="1" t="s">
        <v>31</v>
      </c>
      <c r="D24" s="1" t="s">
        <v>2</v>
      </c>
      <c r="E24" s="2">
        <v>84.896551724137936</v>
      </c>
      <c r="F24" s="1"/>
      <c r="G24" s="1">
        <v>1</v>
      </c>
      <c r="H24" s="1" t="str">
        <f t="shared" si="0"/>
        <v/>
      </c>
      <c r="I24" s="1" t="str">
        <f t="shared" si="1"/>
        <v/>
      </c>
      <c r="J24" s="1" t="str">
        <f t="shared" si="2"/>
        <v/>
      </c>
      <c r="K24" s="1">
        <f t="shared" si="3"/>
        <v>1</v>
      </c>
      <c r="L24" s="1" t="str">
        <f t="shared" si="4"/>
        <v/>
      </c>
      <c r="M24" s="1" t="str">
        <f t="shared" si="5"/>
        <v/>
      </c>
      <c r="N24" s="1" t="str">
        <f t="shared" si="6"/>
        <v/>
      </c>
      <c r="O24" s="1" t="str">
        <f t="shared" si="7"/>
        <v/>
      </c>
      <c r="P24" s="1" t="str">
        <f t="shared" si="8"/>
        <v/>
      </c>
      <c r="Q24" s="1" t="str">
        <f t="shared" si="9"/>
        <v/>
      </c>
      <c r="R24" s="1" t="str">
        <f t="shared" si="10"/>
        <v/>
      </c>
      <c r="S24" s="1" t="str">
        <f t="shared" si="11"/>
        <v/>
      </c>
      <c r="T24" s="1" t="str">
        <f t="shared" si="12"/>
        <v>Aurélien Tchouaméni 84</v>
      </c>
      <c r="U24">
        <f t="shared" si="13"/>
        <v>1</v>
      </c>
    </row>
    <row r="25" spans="3:21" x14ac:dyDescent="0.25">
      <c r="C25" s="1" t="s">
        <v>32</v>
      </c>
      <c r="D25" s="1" t="s">
        <v>2</v>
      </c>
      <c r="E25" s="2">
        <v>82.482758620689651</v>
      </c>
      <c r="F25" s="1"/>
      <c r="G25" s="1">
        <v>1</v>
      </c>
      <c r="H25" s="1" t="str">
        <f t="shared" si="0"/>
        <v/>
      </c>
      <c r="I25" s="1" t="str">
        <f t="shared" si="1"/>
        <v/>
      </c>
      <c r="J25" s="1" t="str">
        <f t="shared" si="2"/>
        <v/>
      </c>
      <c r="K25" s="1">
        <f t="shared" si="3"/>
        <v>1</v>
      </c>
      <c r="L25" s="1" t="str">
        <f t="shared" si="4"/>
        <v/>
      </c>
      <c r="M25" s="1" t="str">
        <f t="shared" si="5"/>
        <v/>
      </c>
      <c r="N25" s="1" t="str">
        <f t="shared" si="6"/>
        <v/>
      </c>
      <c r="O25" s="1" t="str">
        <f t="shared" si="7"/>
        <v/>
      </c>
      <c r="P25" s="1" t="str">
        <f t="shared" si="8"/>
        <v/>
      </c>
      <c r="Q25" s="1" t="str">
        <f t="shared" si="9"/>
        <v/>
      </c>
      <c r="R25" s="1" t="str">
        <f t="shared" si="10"/>
        <v/>
      </c>
      <c r="S25" s="1" t="str">
        <f t="shared" si="11"/>
        <v/>
      </c>
      <c r="T25" s="1" t="str">
        <f t="shared" si="12"/>
        <v>Aurélien Tchouaméni 82</v>
      </c>
      <c r="U25">
        <f t="shared" si="13"/>
        <v>1</v>
      </c>
    </row>
    <row r="26" spans="3:21" x14ac:dyDescent="0.25">
      <c r="C26" s="1" t="s">
        <v>21</v>
      </c>
      <c r="D26" s="1" t="s">
        <v>2</v>
      </c>
      <c r="E26" s="2">
        <v>82.172413793103445</v>
      </c>
      <c r="F26" s="1"/>
      <c r="G26" s="1">
        <v>0</v>
      </c>
      <c r="H26" s="1" t="str">
        <f t="shared" si="0"/>
        <v/>
      </c>
      <c r="I26" s="1" t="str">
        <f t="shared" si="1"/>
        <v/>
      </c>
      <c r="J26" s="1" t="str">
        <f t="shared" si="2"/>
        <v/>
      </c>
      <c r="K26" s="1">
        <f t="shared" si="3"/>
        <v>0</v>
      </c>
      <c r="L26" s="1" t="str">
        <f t="shared" si="4"/>
        <v/>
      </c>
      <c r="M26" s="1" t="str">
        <f t="shared" si="5"/>
        <v/>
      </c>
      <c r="N26" s="1" t="str">
        <f t="shared" si="6"/>
        <v/>
      </c>
      <c r="O26" s="1" t="str">
        <f t="shared" si="7"/>
        <v/>
      </c>
      <c r="P26" s="1" t="str">
        <f t="shared" si="8"/>
        <v/>
      </c>
      <c r="Q26" s="1" t="str">
        <f t="shared" si="9"/>
        <v/>
      </c>
      <c r="R26" s="1" t="str">
        <f t="shared" si="10"/>
        <v/>
      </c>
      <c r="S26" s="1" t="str">
        <f t="shared" si="11"/>
        <v/>
      </c>
      <c r="T26" s="1" t="str">
        <f t="shared" si="12"/>
        <v/>
      </c>
      <c r="U26">
        <f t="shared" si="13"/>
        <v>0</v>
      </c>
    </row>
    <row r="27" spans="3:21" x14ac:dyDescent="0.25">
      <c r="C27" s="1" t="s">
        <v>33</v>
      </c>
      <c r="D27" s="1" t="s">
        <v>2</v>
      </c>
      <c r="E27" s="2">
        <v>81.931034482758619</v>
      </c>
      <c r="F27" s="1"/>
      <c r="G27" s="1">
        <v>0</v>
      </c>
      <c r="H27" s="1" t="str">
        <f t="shared" si="0"/>
        <v/>
      </c>
      <c r="I27" s="1" t="str">
        <f t="shared" si="1"/>
        <v/>
      </c>
      <c r="J27" s="1" t="str">
        <f t="shared" si="2"/>
        <v/>
      </c>
      <c r="K27" s="1">
        <f t="shared" si="3"/>
        <v>0</v>
      </c>
      <c r="L27" s="1" t="str">
        <f t="shared" si="4"/>
        <v/>
      </c>
      <c r="M27" s="1" t="str">
        <f t="shared" si="5"/>
        <v/>
      </c>
      <c r="N27" s="1" t="str">
        <f t="shared" si="6"/>
        <v/>
      </c>
      <c r="O27" s="1" t="str">
        <f t="shared" si="7"/>
        <v/>
      </c>
      <c r="P27" s="1" t="str">
        <f t="shared" si="8"/>
        <v/>
      </c>
      <c r="Q27" s="1" t="str">
        <f t="shared" si="9"/>
        <v/>
      </c>
      <c r="R27" s="1" t="str">
        <f t="shared" si="10"/>
        <v/>
      </c>
      <c r="S27" s="1" t="str">
        <f t="shared" si="11"/>
        <v/>
      </c>
      <c r="T27" s="1" t="str">
        <f t="shared" si="12"/>
        <v/>
      </c>
      <c r="U27">
        <f t="shared" si="13"/>
        <v>0</v>
      </c>
    </row>
    <row r="28" spans="3:21" x14ac:dyDescent="0.25">
      <c r="C28" s="1" t="s">
        <v>34</v>
      </c>
      <c r="D28" s="1" t="s">
        <v>2</v>
      </c>
      <c r="E28" s="2">
        <v>80.34482758620689</v>
      </c>
      <c r="F28" s="1"/>
      <c r="G28" s="1">
        <v>0</v>
      </c>
      <c r="H28" s="1" t="str">
        <f t="shared" si="0"/>
        <v/>
      </c>
      <c r="I28" s="1" t="str">
        <f t="shared" si="1"/>
        <v/>
      </c>
      <c r="J28" s="1" t="str">
        <f t="shared" si="2"/>
        <v/>
      </c>
      <c r="K28" s="1">
        <f t="shared" si="3"/>
        <v>0</v>
      </c>
      <c r="L28" s="1" t="str">
        <f t="shared" si="4"/>
        <v/>
      </c>
      <c r="M28" s="1" t="str">
        <f t="shared" si="5"/>
        <v/>
      </c>
      <c r="N28" s="1" t="str">
        <f t="shared" si="6"/>
        <v/>
      </c>
      <c r="O28" s="1" t="str">
        <f t="shared" si="7"/>
        <v/>
      </c>
      <c r="P28" s="1" t="str">
        <f t="shared" si="8"/>
        <v/>
      </c>
      <c r="Q28" s="1" t="str">
        <f t="shared" si="9"/>
        <v/>
      </c>
      <c r="R28" s="1" t="str">
        <f t="shared" si="10"/>
        <v/>
      </c>
      <c r="S28" s="1" t="str">
        <f t="shared" si="11"/>
        <v/>
      </c>
      <c r="T28" s="1" t="str">
        <f t="shared" si="12"/>
        <v/>
      </c>
      <c r="U28">
        <f t="shared" si="13"/>
        <v>0</v>
      </c>
    </row>
    <row r="29" spans="3:21" x14ac:dyDescent="0.25">
      <c r="C29" s="1" t="s">
        <v>35</v>
      </c>
      <c r="D29" s="1" t="s">
        <v>5</v>
      </c>
      <c r="E29" s="2">
        <v>86.838709677419359</v>
      </c>
      <c r="F29" s="1"/>
      <c r="G29" s="1">
        <v>1</v>
      </c>
      <c r="H29" s="1" t="str">
        <f t="shared" si="0"/>
        <v/>
      </c>
      <c r="I29" s="1" t="str">
        <f t="shared" si="1"/>
        <v/>
      </c>
      <c r="J29" s="1" t="str">
        <f t="shared" si="2"/>
        <v/>
      </c>
      <c r="K29" s="1" t="str">
        <f t="shared" si="3"/>
        <v/>
      </c>
      <c r="L29" s="1">
        <f t="shared" si="4"/>
        <v>1</v>
      </c>
      <c r="M29" s="1" t="str">
        <f t="shared" si="5"/>
        <v/>
      </c>
      <c r="N29" s="1" t="str">
        <f t="shared" si="6"/>
        <v/>
      </c>
      <c r="O29" s="1" t="str">
        <f t="shared" si="7"/>
        <v/>
      </c>
      <c r="P29" s="1" t="str">
        <f t="shared" si="8"/>
        <v/>
      </c>
      <c r="Q29" s="1" t="str">
        <f t="shared" si="9"/>
        <v/>
      </c>
      <c r="R29" s="1" t="str">
        <f t="shared" si="10"/>
        <v/>
      </c>
      <c r="S29" s="1" t="str">
        <f t="shared" si="11"/>
        <v/>
      </c>
      <c r="T29" s="1" t="str">
        <f t="shared" si="12"/>
        <v>Luka Modrić 88</v>
      </c>
      <c r="U29">
        <f t="shared" si="13"/>
        <v>1</v>
      </c>
    </row>
    <row r="30" spans="3:21" x14ac:dyDescent="0.25">
      <c r="C30" s="1" t="s">
        <v>36</v>
      </c>
      <c r="D30" s="1" t="s">
        <v>5</v>
      </c>
      <c r="E30" s="2">
        <v>86</v>
      </c>
      <c r="F30" s="1"/>
      <c r="G30" s="1">
        <v>1</v>
      </c>
      <c r="H30" s="1" t="str">
        <f t="shared" si="0"/>
        <v/>
      </c>
      <c r="I30" s="1" t="str">
        <f t="shared" si="1"/>
        <v/>
      </c>
      <c r="J30" s="1" t="str">
        <f t="shared" si="2"/>
        <v/>
      </c>
      <c r="K30" s="1" t="str">
        <f t="shared" si="3"/>
        <v/>
      </c>
      <c r="L30" s="1">
        <f t="shared" si="4"/>
        <v>1</v>
      </c>
      <c r="M30" s="1" t="str">
        <f t="shared" si="5"/>
        <v/>
      </c>
      <c r="N30" s="1" t="str">
        <f t="shared" si="6"/>
        <v/>
      </c>
      <c r="O30" s="1" t="str">
        <f t="shared" si="7"/>
        <v/>
      </c>
      <c r="P30" s="1" t="str">
        <f t="shared" si="8"/>
        <v/>
      </c>
      <c r="Q30" s="1" t="str">
        <f t="shared" si="9"/>
        <v/>
      </c>
      <c r="R30" s="1" t="str">
        <f t="shared" si="10"/>
        <v/>
      </c>
      <c r="S30" s="1" t="str">
        <f t="shared" si="11"/>
        <v/>
      </c>
      <c r="T30" s="1" t="str">
        <f t="shared" si="12"/>
        <v>Frenkie de Jong 87</v>
      </c>
      <c r="U30">
        <f t="shared" si="13"/>
        <v>1</v>
      </c>
    </row>
    <row r="31" spans="3:21" x14ac:dyDescent="0.25">
      <c r="C31" s="1" t="s">
        <v>37</v>
      </c>
      <c r="D31" s="1" t="s">
        <v>5</v>
      </c>
      <c r="E31" s="2">
        <v>85.838709677419359</v>
      </c>
      <c r="F31" s="1"/>
      <c r="G31" s="1">
        <v>1</v>
      </c>
      <c r="H31" s="1" t="str">
        <f t="shared" si="0"/>
        <v/>
      </c>
      <c r="I31" s="1" t="str">
        <f t="shared" si="1"/>
        <v/>
      </c>
      <c r="J31" s="1" t="str">
        <f t="shared" si="2"/>
        <v/>
      </c>
      <c r="K31" s="1" t="str">
        <f t="shared" si="3"/>
        <v/>
      </c>
      <c r="L31" s="1">
        <f t="shared" si="4"/>
        <v>1</v>
      </c>
      <c r="M31" s="1" t="str">
        <f t="shared" si="5"/>
        <v/>
      </c>
      <c r="N31" s="1" t="str">
        <f t="shared" si="6"/>
        <v/>
      </c>
      <c r="O31" s="1" t="str">
        <f t="shared" si="7"/>
        <v/>
      </c>
      <c r="P31" s="1" t="str">
        <f t="shared" si="8"/>
        <v/>
      </c>
      <c r="Q31" s="1" t="str">
        <f t="shared" si="9"/>
        <v/>
      </c>
      <c r="R31" s="1" t="str">
        <f t="shared" si="10"/>
        <v/>
      </c>
      <c r="S31" s="1" t="str">
        <f t="shared" si="11"/>
        <v/>
      </c>
      <c r="T31" s="1" t="str">
        <f t="shared" si="12"/>
        <v>Toni Kroos 88</v>
      </c>
      <c r="U31">
        <f t="shared" si="13"/>
        <v>1</v>
      </c>
    </row>
    <row r="32" spans="3:21" x14ac:dyDescent="0.25">
      <c r="C32" s="1" t="s">
        <v>38</v>
      </c>
      <c r="D32" s="1" t="s">
        <v>5</v>
      </c>
      <c r="E32" s="2">
        <v>85.645161290322577</v>
      </c>
      <c r="F32" s="1"/>
      <c r="G32" s="1">
        <v>0</v>
      </c>
      <c r="H32" s="1" t="str">
        <f t="shared" si="0"/>
        <v/>
      </c>
      <c r="I32" s="1" t="str">
        <f t="shared" si="1"/>
        <v/>
      </c>
      <c r="J32" s="1" t="str">
        <f t="shared" si="2"/>
        <v/>
      </c>
      <c r="K32" s="1" t="str">
        <f t="shared" si="3"/>
        <v/>
      </c>
      <c r="L32" s="1">
        <f t="shared" si="4"/>
        <v>0</v>
      </c>
      <c r="M32" s="1" t="str">
        <f t="shared" si="5"/>
        <v/>
      </c>
      <c r="N32" s="1" t="str">
        <f t="shared" si="6"/>
        <v/>
      </c>
      <c r="O32" s="1" t="str">
        <f t="shared" si="7"/>
        <v/>
      </c>
      <c r="P32" s="1" t="str">
        <f t="shared" si="8"/>
        <v/>
      </c>
      <c r="Q32" s="1" t="str">
        <f t="shared" si="9"/>
        <v/>
      </c>
      <c r="R32" s="1" t="str">
        <f t="shared" si="10"/>
        <v/>
      </c>
      <c r="S32" s="1" t="str">
        <f t="shared" si="11"/>
        <v/>
      </c>
      <c r="T32" s="1" t="str">
        <f t="shared" si="12"/>
        <v/>
      </c>
      <c r="U32">
        <f t="shared" si="13"/>
        <v>0</v>
      </c>
    </row>
    <row r="33" spans="3:21" x14ac:dyDescent="0.25">
      <c r="C33" s="1" t="s">
        <v>39</v>
      </c>
      <c r="D33" s="1" t="s">
        <v>5</v>
      </c>
      <c r="E33" s="2">
        <v>84.838709677419359</v>
      </c>
      <c r="F33" s="1"/>
      <c r="G33" s="1">
        <v>0</v>
      </c>
      <c r="H33" s="1" t="str">
        <f t="shared" si="0"/>
        <v/>
      </c>
      <c r="I33" s="1" t="str">
        <f t="shared" si="1"/>
        <v/>
      </c>
      <c r="J33" s="1" t="str">
        <f t="shared" si="2"/>
        <v/>
      </c>
      <c r="K33" s="1" t="str">
        <f t="shared" si="3"/>
        <v/>
      </c>
      <c r="L33" s="1">
        <f t="shared" si="4"/>
        <v>0</v>
      </c>
      <c r="M33" s="1" t="str">
        <f t="shared" si="5"/>
        <v/>
      </c>
      <c r="N33" s="1" t="str">
        <f t="shared" si="6"/>
        <v/>
      </c>
      <c r="O33" s="1" t="str">
        <f t="shared" si="7"/>
        <v/>
      </c>
      <c r="P33" s="1" t="str">
        <f t="shared" si="8"/>
        <v/>
      </c>
      <c r="Q33" s="1" t="str">
        <f t="shared" si="9"/>
        <v/>
      </c>
      <c r="R33" s="1" t="str">
        <f t="shared" si="10"/>
        <v/>
      </c>
      <c r="S33" s="1" t="str">
        <f t="shared" si="11"/>
        <v/>
      </c>
      <c r="T33" s="1" t="str">
        <f t="shared" si="12"/>
        <v/>
      </c>
      <c r="U33">
        <f t="shared" si="13"/>
        <v>0</v>
      </c>
    </row>
    <row r="34" spans="3:21" x14ac:dyDescent="0.25">
      <c r="C34" s="1" t="s">
        <v>40</v>
      </c>
      <c r="D34" s="1" t="s">
        <v>8</v>
      </c>
      <c r="E34" s="2">
        <v>82.804878048780495</v>
      </c>
      <c r="F34" s="1"/>
      <c r="G34" s="1">
        <v>1</v>
      </c>
      <c r="H34" s="1" t="str">
        <f t="shared" si="0"/>
        <v/>
      </c>
      <c r="I34" s="1" t="str">
        <f t="shared" si="1"/>
        <v/>
      </c>
      <c r="J34" s="1" t="str">
        <f t="shared" si="2"/>
        <v/>
      </c>
      <c r="K34" s="1" t="str">
        <f t="shared" si="3"/>
        <v/>
      </c>
      <c r="L34" s="1" t="str">
        <f t="shared" si="4"/>
        <v/>
      </c>
      <c r="M34" s="1">
        <f t="shared" si="5"/>
        <v>1</v>
      </c>
      <c r="N34" s="1" t="str">
        <f t="shared" si="6"/>
        <v/>
      </c>
      <c r="O34" s="1" t="str">
        <f t="shared" si="7"/>
        <v/>
      </c>
      <c r="P34" s="1" t="str">
        <f t="shared" si="8"/>
        <v/>
      </c>
      <c r="Q34" s="1" t="str">
        <f t="shared" si="9"/>
        <v/>
      </c>
      <c r="R34" s="1" t="str">
        <f t="shared" si="10"/>
        <v/>
      </c>
      <c r="S34" s="1" t="str">
        <f t="shared" si="11"/>
        <v/>
      </c>
      <c r="T34" s="1" t="str">
        <f t="shared" si="12"/>
        <v>Samuel Chukwueze 84</v>
      </c>
      <c r="U34">
        <f t="shared" si="13"/>
        <v>1</v>
      </c>
    </row>
    <row r="35" spans="3:21" x14ac:dyDescent="0.25">
      <c r="C35" s="1" t="s">
        <v>41</v>
      </c>
      <c r="D35" s="1" t="s">
        <v>8</v>
      </c>
      <c r="E35" s="2">
        <v>82.195121951219505</v>
      </c>
      <c r="F35" s="1"/>
      <c r="G35" s="1">
        <v>0</v>
      </c>
      <c r="H35" s="1" t="str">
        <f t="shared" si="0"/>
        <v/>
      </c>
      <c r="I35" s="1" t="str">
        <f t="shared" si="1"/>
        <v/>
      </c>
      <c r="J35" s="1" t="str">
        <f t="shared" si="2"/>
        <v/>
      </c>
      <c r="K35" s="1" t="str">
        <f t="shared" si="3"/>
        <v/>
      </c>
      <c r="L35" s="1" t="str">
        <f t="shared" si="4"/>
        <v/>
      </c>
      <c r="M35" s="1">
        <f t="shared" si="5"/>
        <v>0</v>
      </c>
      <c r="N35" s="1" t="str">
        <f t="shared" si="6"/>
        <v/>
      </c>
      <c r="O35" s="1" t="str">
        <f t="shared" si="7"/>
        <v/>
      </c>
      <c r="P35" s="1" t="str">
        <f t="shared" si="8"/>
        <v/>
      </c>
      <c r="Q35" s="1" t="str">
        <f t="shared" si="9"/>
        <v/>
      </c>
      <c r="R35" s="1" t="str">
        <f t="shared" si="10"/>
        <v/>
      </c>
      <c r="S35" s="1" t="str">
        <f t="shared" si="11"/>
        <v/>
      </c>
      <c r="T35" s="1" t="str">
        <f t="shared" si="12"/>
        <v/>
      </c>
      <c r="U35">
        <f t="shared" si="13"/>
        <v>1</v>
      </c>
    </row>
    <row r="36" spans="3:21" x14ac:dyDescent="0.25">
      <c r="C36" s="1" t="s">
        <v>42</v>
      </c>
      <c r="D36" s="1" t="s">
        <v>8</v>
      </c>
      <c r="E36" s="2">
        <v>82.121951219512198</v>
      </c>
      <c r="F36" s="1"/>
      <c r="G36" s="1">
        <v>0</v>
      </c>
      <c r="H36" s="1" t="str">
        <f t="shared" si="0"/>
        <v/>
      </c>
      <c r="I36" s="1" t="str">
        <f t="shared" si="1"/>
        <v/>
      </c>
      <c r="J36" s="1" t="str">
        <f t="shared" si="2"/>
        <v/>
      </c>
      <c r="K36" s="1" t="str">
        <f t="shared" si="3"/>
        <v/>
      </c>
      <c r="L36" s="1" t="str">
        <f t="shared" si="4"/>
        <v/>
      </c>
      <c r="M36" s="1">
        <f t="shared" si="5"/>
        <v>0</v>
      </c>
      <c r="N36" s="1" t="str">
        <f t="shared" si="6"/>
        <v/>
      </c>
      <c r="O36" s="1" t="str">
        <f t="shared" si="7"/>
        <v/>
      </c>
      <c r="P36" s="1" t="str">
        <f t="shared" si="8"/>
        <v/>
      </c>
      <c r="Q36" s="1" t="str">
        <f t="shared" si="9"/>
        <v/>
      </c>
      <c r="R36" s="1" t="str">
        <f t="shared" si="10"/>
        <v/>
      </c>
      <c r="S36" s="1" t="str">
        <f t="shared" si="11"/>
        <v/>
      </c>
      <c r="T36" s="1" t="str">
        <f t="shared" si="12"/>
        <v/>
      </c>
      <c r="U36">
        <f t="shared" si="13"/>
        <v>1</v>
      </c>
    </row>
    <row r="37" spans="3:21" x14ac:dyDescent="0.25">
      <c r="C37" s="1" t="s">
        <v>43</v>
      </c>
      <c r="D37" s="1" t="s">
        <v>8</v>
      </c>
      <c r="E37" s="2">
        <v>80.41463414634147</v>
      </c>
      <c r="F37" s="1"/>
      <c r="G37" s="1">
        <v>0</v>
      </c>
      <c r="H37" s="1" t="str">
        <f t="shared" si="0"/>
        <v/>
      </c>
      <c r="I37" s="1" t="str">
        <f t="shared" si="1"/>
        <v/>
      </c>
      <c r="J37" s="1" t="str">
        <f t="shared" si="2"/>
        <v/>
      </c>
      <c r="K37" s="1" t="str">
        <f t="shared" si="3"/>
        <v/>
      </c>
      <c r="L37" s="1" t="str">
        <f t="shared" si="4"/>
        <v/>
      </c>
      <c r="M37" s="1">
        <f t="shared" si="5"/>
        <v>0</v>
      </c>
      <c r="N37" s="1" t="str">
        <f t="shared" si="6"/>
        <v/>
      </c>
      <c r="O37" s="1" t="str">
        <f t="shared" si="7"/>
        <v/>
      </c>
      <c r="P37" s="1" t="str">
        <f t="shared" si="8"/>
        <v/>
      </c>
      <c r="Q37" s="1" t="str">
        <f t="shared" si="9"/>
        <v/>
      </c>
      <c r="R37" s="1" t="str">
        <f t="shared" si="10"/>
        <v/>
      </c>
      <c r="S37" s="1" t="str">
        <f t="shared" si="11"/>
        <v/>
      </c>
      <c r="T37" s="1" t="str">
        <f t="shared" si="12"/>
        <v/>
      </c>
      <c r="U37">
        <f t="shared" si="13"/>
        <v>0</v>
      </c>
    </row>
    <row r="38" spans="3:21" x14ac:dyDescent="0.25">
      <c r="C38" s="1" t="s">
        <v>44</v>
      </c>
      <c r="D38" s="1" t="s">
        <v>8</v>
      </c>
      <c r="E38" s="2">
        <v>77.609756097560975</v>
      </c>
      <c r="F38" s="1"/>
      <c r="G38" s="1">
        <v>0</v>
      </c>
      <c r="H38" s="1" t="str">
        <f t="shared" si="0"/>
        <v/>
      </c>
      <c r="I38" s="1" t="str">
        <f t="shared" si="1"/>
        <v/>
      </c>
      <c r="J38" s="1" t="str">
        <f t="shared" si="2"/>
        <v/>
      </c>
      <c r="K38" s="1" t="str">
        <f t="shared" si="3"/>
        <v/>
      </c>
      <c r="L38" s="1" t="str">
        <f t="shared" si="4"/>
        <v/>
      </c>
      <c r="M38" s="1">
        <f t="shared" si="5"/>
        <v>0</v>
      </c>
      <c r="N38" s="1" t="str">
        <f t="shared" si="6"/>
        <v/>
      </c>
      <c r="O38" s="1" t="str">
        <f t="shared" si="7"/>
        <v/>
      </c>
      <c r="P38" s="1" t="str">
        <f t="shared" si="8"/>
        <v/>
      </c>
      <c r="Q38" s="1" t="str">
        <f t="shared" si="9"/>
        <v/>
      </c>
      <c r="R38" s="1" t="str">
        <f t="shared" si="10"/>
        <v/>
      </c>
      <c r="S38" s="1" t="str">
        <f t="shared" si="11"/>
        <v/>
      </c>
      <c r="T38" s="1" t="str">
        <f t="shared" si="12"/>
        <v/>
      </c>
      <c r="U38">
        <f t="shared" si="13"/>
        <v>0</v>
      </c>
    </row>
    <row r="39" spans="3:21" x14ac:dyDescent="0.25">
      <c r="C39" s="1" t="s">
        <v>45</v>
      </c>
      <c r="D39" s="1" t="s">
        <v>10</v>
      </c>
      <c r="E39" s="2">
        <v>84.58536585365853</v>
      </c>
      <c r="F39" s="1"/>
      <c r="G39" s="1">
        <v>1</v>
      </c>
      <c r="H39" s="1" t="str">
        <f t="shared" si="0"/>
        <v/>
      </c>
      <c r="I39" s="1" t="str">
        <f t="shared" si="1"/>
        <v/>
      </c>
      <c r="J39" s="1" t="str">
        <f t="shared" si="2"/>
        <v/>
      </c>
      <c r="K39" s="1" t="str">
        <f t="shared" si="3"/>
        <v/>
      </c>
      <c r="L39" s="1" t="str">
        <f t="shared" si="4"/>
        <v/>
      </c>
      <c r="M39" s="1" t="str">
        <f t="shared" si="5"/>
        <v/>
      </c>
      <c r="N39" s="1">
        <f t="shared" si="6"/>
        <v>1</v>
      </c>
      <c r="O39" s="1" t="str">
        <f t="shared" si="7"/>
        <v/>
      </c>
      <c r="P39" s="1" t="str">
        <f t="shared" si="8"/>
        <v/>
      </c>
      <c r="Q39" s="1" t="str">
        <f t="shared" si="9"/>
        <v/>
      </c>
      <c r="R39" s="1" t="str">
        <f t="shared" si="10"/>
        <v/>
      </c>
      <c r="S39" s="1" t="str">
        <f t="shared" si="11"/>
        <v/>
      </c>
      <c r="T39" s="1" t="str">
        <f t="shared" si="12"/>
        <v>Gonzalo Plata 85</v>
      </c>
      <c r="U39">
        <f t="shared" si="13"/>
        <v>1</v>
      </c>
    </row>
    <row r="40" spans="3:21" x14ac:dyDescent="0.25">
      <c r="C40" s="1" t="s">
        <v>46</v>
      </c>
      <c r="D40" s="1" t="s">
        <v>10</v>
      </c>
      <c r="E40" s="2">
        <v>83.41463414634147</v>
      </c>
      <c r="F40" s="1"/>
      <c r="G40" s="1">
        <v>0</v>
      </c>
      <c r="H40" s="1" t="str">
        <f t="shared" si="0"/>
        <v/>
      </c>
      <c r="I40" s="1" t="str">
        <f t="shared" si="1"/>
        <v/>
      </c>
      <c r="J40" s="1" t="str">
        <f t="shared" si="2"/>
        <v/>
      </c>
      <c r="K40" s="1" t="str">
        <f t="shared" si="3"/>
        <v/>
      </c>
      <c r="L40" s="1" t="str">
        <f t="shared" si="4"/>
        <v/>
      </c>
      <c r="M40" s="1" t="str">
        <f t="shared" si="5"/>
        <v/>
      </c>
      <c r="N40" s="1">
        <f t="shared" si="6"/>
        <v>0</v>
      </c>
      <c r="O40" s="1" t="str">
        <f t="shared" si="7"/>
        <v/>
      </c>
      <c r="P40" s="1" t="str">
        <f t="shared" si="8"/>
        <v/>
      </c>
      <c r="Q40" s="1" t="str">
        <f t="shared" si="9"/>
        <v/>
      </c>
      <c r="R40" s="1" t="str">
        <f t="shared" si="10"/>
        <v/>
      </c>
      <c r="S40" s="1" t="str">
        <f t="shared" si="11"/>
        <v/>
      </c>
      <c r="T40" s="1" t="str">
        <f t="shared" si="12"/>
        <v/>
      </c>
      <c r="U40">
        <f t="shared" si="13"/>
        <v>1</v>
      </c>
    </row>
    <row r="41" spans="3:21" x14ac:dyDescent="0.25">
      <c r="C41" s="1" t="s">
        <v>42</v>
      </c>
      <c r="D41" s="1" t="s">
        <v>10</v>
      </c>
      <c r="E41" s="2">
        <v>82.121951219512198</v>
      </c>
      <c r="F41" s="1"/>
      <c r="G41" s="1">
        <v>0</v>
      </c>
      <c r="H41" s="1" t="str">
        <f t="shared" si="0"/>
        <v/>
      </c>
      <c r="I41" s="1" t="str">
        <f t="shared" si="1"/>
        <v/>
      </c>
      <c r="J41" s="1" t="str">
        <f t="shared" si="2"/>
        <v/>
      </c>
      <c r="K41" s="1" t="str">
        <f t="shared" si="3"/>
        <v/>
      </c>
      <c r="L41" s="1" t="str">
        <f t="shared" si="4"/>
        <v/>
      </c>
      <c r="M41" s="1" t="str">
        <f t="shared" si="5"/>
        <v/>
      </c>
      <c r="N41" s="1">
        <f t="shared" si="6"/>
        <v>0</v>
      </c>
      <c r="O41" s="1" t="str">
        <f t="shared" si="7"/>
        <v/>
      </c>
      <c r="P41" s="1" t="str">
        <f t="shared" si="8"/>
        <v/>
      </c>
      <c r="Q41" s="1" t="str">
        <f t="shared" si="9"/>
        <v/>
      </c>
      <c r="R41" s="1" t="str">
        <f t="shared" si="10"/>
        <v/>
      </c>
      <c r="S41" s="1" t="str">
        <f t="shared" si="11"/>
        <v/>
      </c>
      <c r="T41" s="1" t="str">
        <f t="shared" si="12"/>
        <v/>
      </c>
      <c r="U41">
        <f t="shared" si="13"/>
        <v>1</v>
      </c>
    </row>
    <row r="42" spans="3:21" x14ac:dyDescent="0.25">
      <c r="C42" s="1" t="s">
        <v>47</v>
      </c>
      <c r="D42" s="1" t="s">
        <v>10</v>
      </c>
      <c r="E42" s="2">
        <v>78.243902439024396</v>
      </c>
      <c r="F42" s="1"/>
      <c r="G42" s="1">
        <v>0</v>
      </c>
      <c r="H42" s="1" t="str">
        <f t="shared" si="0"/>
        <v/>
      </c>
      <c r="I42" s="1" t="str">
        <f t="shared" si="1"/>
        <v/>
      </c>
      <c r="J42" s="1" t="str">
        <f t="shared" si="2"/>
        <v/>
      </c>
      <c r="K42" s="1" t="str">
        <f t="shared" si="3"/>
        <v/>
      </c>
      <c r="L42" s="1" t="str">
        <f t="shared" si="4"/>
        <v/>
      </c>
      <c r="M42" s="1" t="str">
        <f t="shared" si="5"/>
        <v/>
      </c>
      <c r="N42" s="1">
        <f t="shared" si="6"/>
        <v>0</v>
      </c>
      <c r="O42" s="1" t="str">
        <f t="shared" si="7"/>
        <v/>
      </c>
      <c r="P42" s="1" t="str">
        <f t="shared" si="8"/>
        <v/>
      </c>
      <c r="Q42" s="1" t="str">
        <f t="shared" si="9"/>
        <v/>
      </c>
      <c r="R42" s="1" t="str">
        <f t="shared" si="10"/>
        <v/>
      </c>
      <c r="S42" s="1" t="str">
        <f t="shared" si="11"/>
        <v/>
      </c>
      <c r="T42" s="1" t="str">
        <f t="shared" si="12"/>
        <v/>
      </c>
      <c r="U42">
        <f t="shared" si="13"/>
        <v>0</v>
      </c>
    </row>
    <row r="43" spans="3:21" x14ac:dyDescent="0.25">
      <c r="C43" s="1" t="s">
        <v>48</v>
      </c>
      <c r="D43" s="1" t="s">
        <v>10</v>
      </c>
      <c r="E43" s="2">
        <v>77.268292682926827</v>
      </c>
      <c r="F43" s="1"/>
      <c r="G43" s="1">
        <v>0</v>
      </c>
      <c r="H43" s="1" t="str">
        <f t="shared" si="0"/>
        <v/>
      </c>
      <c r="I43" s="1" t="str">
        <f t="shared" si="1"/>
        <v/>
      </c>
      <c r="J43" s="1" t="str">
        <f t="shared" si="2"/>
        <v/>
      </c>
      <c r="K43" s="1" t="str">
        <f t="shared" si="3"/>
        <v/>
      </c>
      <c r="L43" s="1" t="str">
        <f t="shared" si="4"/>
        <v/>
      </c>
      <c r="M43" s="1" t="str">
        <f t="shared" si="5"/>
        <v/>
      </c>
      <c r="N43" s="1">
        <f t="shared" si="6"/>
        <v>0</v>
      </c>
      <c r="O43" s="1" t="str">
        <f t="shared" si="7"/>
        <v/>
      </c>
      <c r="P43" s="1" t="str">
        <f t="shared" si="8"/>
        <v/>
      </c>
      <c r="Q43" s="1" t="str">
        <f t="shared" si="9"/>
        <v/>
      </c>
      <c r="R43" s="1" t="str">
        <f t="shared" si="10"/>
        <v/>
      </c>
      <c r="S43" s="1" t="str">
        <f t="shared" si="11"/>
        <v/>
      </c>
      <c r="T43" s="1" t="str">
        <f t="shared" si="12"/>
        <v/>
      </c>
      <c r="U43">
        <f t="shared" si="13"/>
        <v>0</v>
      </c>
    </row>
    <row r="44" spans="3:21" x14ac:dyDescent="0.25">
      <c r="C44" s="1" t="s">
        <v>49</v>
      </c>
      <c r="D44" s="1" t="s">
        <v>12</v>
      </c>
      <c r="E44" s="2">
        <v>85.13513513513513</v>
      </c>
      <c r="F44" s="1"/>
      <c r="G44" s="1">
        <v>1</v>
      </c>
      <c r="H44" s="1" t="str">
        <f t="shared" si="0"/>
        <v/>
      </c>
      <c r="I44" s="1" t="str">
        <f t="shared" si="1"/>
        <v/>
      </c>
      <c r="J44" s="1" t="str">
        <f t="shared" si="2"/>
        <v/>
      </c>
      <c r="K44" s="1" t="str">
        <f t="shared" si="3"/>
        <v/>
      </c>
      <c r="L44" s="1" t="str">
        <f t="shared" si="4"/>
        <v/>
      </c>
      <c r="M44" s="1" t="str">
        <f t="shared" si="5"/>
        <v/>
      </c>
      <c r="N44" s="1" t="str">
        <f t="shared" si="6"/>
        <v/>
      </c>
      <c r="O44" s="1">
        <f t="shared" si="7"/>
        <v>1</v>
      </c>
      <c r="P44" s="1" t="str">
        <f t="shared" si="8"/>
        <v/>
      </c>
      <c r="Q44" s="1" t="str">
        <f t="shared" si="9"/>
        <v/>
      </c>
      <c r="R44" s="1" t="str">
        <f t="shared" si="10"/>
        <v/>
      </c>
      <c r="S44" s="1" t="str">
        <f t="shared" si="11"/>
        <v/>
      </c>
      <c r="T44" s="1" t="str">
        <f t="shared" si="12"/>
        <v>Suso 84</v>
      </c>
      <c r="U44">
        <f t="shared" si="13"/>
        <v>1</v>
      </c>
    </row>
    <row r="45" spans="3:21" x14ac:dyDescent="0.25">
      <c r="C45" s="1" t="s">
        <v>50</v>
      </c>
      <c r="D45" s="1" t="s">
        <v>12</v>
      </c>
      <c r="E45" s="2">
        <v>84.621621621621628</v>
      </c>
      <c r="F45" s="1"/>
      <c r="G45" s="1">
        <v>0</v>
      </c>
      <c r="H45" s="1" t="str">
        <f t="shared" si="0"/>
        <v/>
      </c>
      <c r="I45" s="1" t="str">
        <f t="shared" si="1"/>
        <v/>
      </c>
      <c r="J45" s="1" t="str">
        <f t="shared" si="2"/>
        <v/>
      </c>
      <c r="K45" s="1" t="str">
        <f t="shared" si="3"/>
        <v/>
      </c>
      <c r="L45" s="1" t="str">
        <f t="shared" si="4"/>
        <v/>
      </c>
      <c r="M45" s="1" t="str">
        <f t="shared" si="5"/>
        <v/>
      </c>
      <c r="N45" s="1" t="str">
        <f t="shared" si="6"/>
        <v/>
      </c>
      <c r="O45" s="1">
        <f t="shared" si="7"/>
        <v>0</v>
      </c>
      <c r="P45" s="1" t="str">
        <f t="shared" si="8"/>
        <v/>
      </c>
      <c r="Q45" s="1" t="str">
        <f t="shared" si="9"/>
        <v/>
      </c>
      <c r="R45" s="1" t="str">
        <f t="shared" si="10"/>
        <v/>
      </c>
      <c r="S45" s="1" t="str">
        <f t="shared" si="11"/>
        <v/>
      </c>
      <c r="T45" s="1" t="str">
        <f t="shared" si="12"/>
        <v/>
      </c>
      <c r="U45">
        <f t="shared" si="13"/>
        <v>1</v>
      </c>
    </row>
    <row r="46" spans="3:21" x14ac:dyDescent="0.25">
      <c r="C46" s="1" t="s">
        <v>41</v>
      </c>
      <c r="D46" s="1" t="s">
        <v>12</v>
      </c>
      <c r="E46" s="2">
        <v>82.891891891891888</v>
      </c>
      <c r="F46" s="1"/>
      <c r="G46" s="1">
        <v>1</v>
      </c>
      <c r="H46" s="1" t="str">
        <f t="shared" si="0"/>
        <v/>
      </c>
      <c r="I46" s="1" t="str">
        <f t="shared" si="1"/>
        <v/>
      </c>
      <c r="J46" s="1" t="str">
        <f t="shared" si="2"/>
        <v/>
      </c>
      <c r="K46" s="1" t="str">
        <f t="shared" si="3"/>
        <v/>
      </c>
      <c r="L46" s="1" t="str">
        <f t="shared" si="4"/>
        <v/>
      </c>
      <c r="M46" s="1" t="str">
        <f t="shared" si="5"/>
        <v/>
      </c>
      <c r="N46" s="1" t="str">
        <f t="shared" si="6"/>
        <v/>
      </c>
      <c r="O46" s="1">
        <f t="shared" si="7"/>
        <v>1</v>
      </c>
      <c r="P46" s="1" t="str">
        <f t="shared" si="8"/>
        <v/>
      </c>
      <c r="Q46" s="1" t="str">
        <f t="shared" si="9"/>
        <v/>
      </c>
      <c r="R46" s="1" t="str">
        <f t="shared" si="10"/>
        <v/>
      </c>
      <c r="S46" s="1" t="str">
        <f t="shared" si="11"/>
        <v/>
      </c>
      <c r="T46" s="1" t="str">
        <f t="shared" si="12"/>
        <v>Muniain 84</v>
      </c>
      <c r="U46">
        <f t="shared" si="13"/>
        <v>1</v>
      </c>
    </row>
    <row r="47" spans="3:21" x14ac:dyDescent="0.25">
      <c r="C47" s="1" t="s">
        <v>51</v>
      </c>
      <c r="D47" s="1" t="s">
        <v>12</v>
      </c>
      <c r="E47" s="2">
        <v>82.756756756756758</v>
      </c>
      <c r="F47" s="1"/>
      <c r="G47" s="1">
        <v>1</v>
      </c>
      <c r="H47" s="1" t="str">
        <f t="shared" si="0"/>
        <v/>
      </c>
      <c r="I47" s="1" t="str">
        <f t="shared" si="1"/>
        <v/>
      </c>
      <c r="J47" s="1" t="str">
        <f t="shared" si="2"/>
        <v/>
      </c>
      <c r="K47" s="1" t="str">
        <f t="shared" si="3"/>
        <v/>
      </c>
      <c r="L47" s="1" t="str">
        <f t="shared" si="4"/>
        <v/>
      </c>
      <c r="M47" s="1" t="str">
        <f t="shared" si="5"/>
        <v/>
      </c>
      <c r="N47" s="1" t="str">
        <f t="shared" si="6"/>
        <v/>
      </c>
      <c r="O47" s="1">
        <f t="shared" si="7"/>
        <v>1</v>
      </c>
      <c r="P47" s="1" t="str">
        <f t="shared" si="8"/>
        <v/>
      </c>
      <c r="Q47" s="1" t="str">
        <f t="shared" si="9"/>
        <v/>
      </c>
      <c r="R47" s="1" t="str">
        <f t="shared" si="10"/>
        <v/>
      </c>
      <c r="S47" s="1" t="str">
        <f t="shared" si="11"/>
        <v/>
      </c>
      <c r="T47" s="1" t="str">
        <f t="shared" si="12"/>
        <v>Alejandro Gómez 84</v>
      </c>
      <c r="U47">
        <f t="shared" si="13"/>
        <v>1</v>
      </c>
    </row>
    <row r="48" spans="3:21" x14ac:dyDescent="0.25">
      <c r="C48" s="1" t="s">
        <v>52</v>
      </c>
      <c r="D48" s="1" t="s">
        <v>12</v>
      </c>
      <c r="E48" s="2">
        <v>80.675675675675677</v>
      </c>
      <c r="F48" s="1"/>
      <c r="G48" s="1">
        <v>0</v>
      </c>
      <c r="H48" s="1" t="str">
        <f t="shared" si="0"/>
        <v/>
      </c>
      <c r="I48" s="1" t="str">
        <f t="shared" si="1"/>
        <v/>
      </c>
      <c r="J48" s="1" t="str">
        <f t="shared" si="2"/>
        <v/>
      </c>
      <c r="K48" s="1" t="str">
        <f t="shared" si="3"/>
        <v/>
      </c>
      <c r="L48" s="1" t="str">
        <f t="shared" si="4"/>
        <v/>
      </c>
      <c r="M48" s="1" t="str">
        <f t="shared" si="5"/>
        <v/>
      </c>
      <c r="N48" s="1" t="str">
        <f t="shared" si="6"/>
        <v/>
      </c>
      <c r="O48" s="1">
        <f t="shared" si="7"/>
        <v>0</v>
      </c>
      <c r="P48" s="1" t="str">
        <f t="shared" si="8"/>
        <v/>
      </c>
      <c r="Q48" s="1" t="str">
        <f t="shared" si="9"/>
        <v/>
      </c>
      <c r="R48" s="1" t="str">
        <f t="shared" si="10"/>
        <v/>
      </c>
      <c r="S48" s="1" t="str">
        <f t="shared" si="11"/>
        <v/>
      </c>
      <c r="T48" s="1" t="str">
        <f t="shared" si="12"/>
        <v/>
      </c>
      <c r="U48">
        <f t="shared" si="13"/>
        <v>0</v>
      </c>
    </row>
    <row r="49" spans="3:21" x14ac:dyDescent="0.25">
      <c r="C49" s="1" t="s">
        <v>49</v>
      </c>
      <c r="D49" s="1" t="s">
        <v>3</v>
      </c>
      <c r="E49" s="2">
        <v>84.682926829268297</v>
      </c>
      <c r="F49" s="1"/>
      <c r="G49" s="1">
        <v>0</v>
      </c>
      <c r="H49" s="1" t="str">
        <f t="shared" si="0"/>
        <v/>
      </c>
      <c r="I49" s="1" t="str">
        <f t="shared" si="1"/>
        <v/>
      </c>
      <c r="J49" s="1" t="str">
        <f t="shared" si="2"/>
        <v/>
      </c>
      <c r="K49" s="1" t="str">
        <f t="shared" si="3"/>
        <v/>
      </c>
      <c r="L49" s="1" t="str">
        <f t="shared" si="4"/>
        <v/>
      </c>
      <c r="M49" s="1" t="str">
        <f t="shared" si="5"/>
        <v/>
      </c>
      <c r="N49" s="1" t="str">
        <f t="shared" si="6"/>
        <v/>
      </c>
      <c r="O49" s="1" t="str">
        <f t="shared" si="7"/>
        <v/>
      </c>
      <c r="P49" s="1">
        <f t="shared" si="8"/>
        <v>0</v>
      </c>
      <c r="Q49" s="1" t="str">
        <f t="shared" si="9"/>
        <v/>
      </c>
      <c r="R49" s="1" t="str">
        <f t="shared" si="10"/>
        <v/>
      </c>
      <c r="S49" s="1" t="str">
        <f t="shared" si="11"/>
        <v/>
      </c>
      <c r="T49" s="1" t="str">
        <f t="shared" si="12"/>
        <v/>
      </c>
      <c r="U49">
        <f t="shared" si="13"/>
        <v>1</v>
      </c>
    </row>
    <row r="50" spans="3:21" x14ac:dyDescent="0.25">
      <c r="C50" s="1" t="s">
        <v>40</v>
      </c>
      <c r="D50" s="1" t="s">
        <v>3</v>
      </c>
      <c r="E50" s="2">
        <v>82.926829268292678</v>
      </c>
      <c r="F50" s="1"/>
      <c r="G50" s="1">
        <v>0</v>
      </c>
      <c r="H50" s="1" t="str">
        <f t="shared" si="0"/>
        <v/>
      </c>
      <c r="I50" s="1" t="str">
        <f t="shared" si="1"/>
        <v/>
      </c>
      <c r="J50" s="1" t="str">
        <f t="shared" si="2"/>
        <v/>
      </c>
      <c r="K50" s="1" t="str">
        <f t="shared" si="3"/>
        <v/>
      </c>
      <c r="L50" s="1" t="str">
        <f t="shared" si="4"/>
        <v/>
      </c>
      <c r="M50" s="1" t="str">
        <f t="shared" si="5"/>
        <v/>
      </c>
      <c r="N50" s="1" t="str">
        <f t="shared" si="6"/>
        <v/>
      </c>
      <c r="O50" s="1" t="str">
        <f t="shared" si="7"/>
        <v/>
      </c>
      <c r="P50" s="1">
        <f t="shared" si="8"/>
        <v>0</v>
      </c>
      <c r="Q50" s="1" t="str">
        <f t="shared" si="9"/>
        <v/>
      </c>
      <c r="R50" s="1" t="str">
        <f t="shared" si="10"/>
        <v/>
      </c>
      <c r="S50" s="1" t="str">
        <f t="shared" si="11"/>
        <v/>
      </c>
      <c r="T50" s="1" t="str">
        <f t="shared" si="12"/>
        <v/>
      </c>
      <c r="U50">
        <f t="shared" si="13"/>
        <v>1</v>
      </c>
    </row>
    <row r="51" spans="3:21" x14ac:dyDescent="0.25">
      <c r="C51" s="1" t="s">
        <v>53</v>
      </c>
      <c r="D51" s="1" t="s">
        <v>3</v>
      </c>
      <c r="E51" s="2">
        <v>82.292682926829272</v>
      </c>
      <c r="F51" s="1"/>
      <c r="G51" s="1">
        <v>1</v>
      </c>
      <c r="H51" s="1" t="str">
        <f t="shared" si="0"/>
        <v/>
      </c>
      <c r="I51" s="1" t="str">
        <f t="shared" si="1"/>
        <v/>
      </c>
      <c r="J51" s="1" t="str">
        <f t="shared" si="2"/>
        <v/>
      </c>
      <c r="K51" s="1" t="str">
        <f t="shared" si="3"/>
        <v/>
      </c>
      <c r="L51" s="1" t="str">
        <f t="shared" si="4"/>
        <v/>
      </c>
      <c r="M51" s="1" t="str">
        <f t="shared" si="5"/>
        <v/>
      </c>
      <c r="N51" s="1" t="str">
        <f t="shared" si="6"/>
        <v/>
      </c>
      <c r="O51" s="1" t="str">
        <f t="shared" si="7"/>
        <v/>
      </c>
      <c r="P51" s="1">
        <f t="shared" si="8"/>
        <v>1</v>
      </c>
      <c r="Q51" s="1" t="str">
        <f t="shared" si="9"/>
        <v/>
      </c>
      <c r="R51" s="1" t="str">
        <f t="shared" si="10"/>
        <v/>
      </c>
      <c r="S51" s="1" t="str">
        <f t="shared" si="11"/>
        <v/>
      </c>
      <c r="T51" s="1" t="str">
        <f t="shared" si="12"/>
        <v>Eden Hazard 84</v>
      </c>
      <c r="U51">
        <f t="shared" si="13"/>
        <v>1</v>
      </c>
    </row>
    <row r="52" spans="3:21" x14ac:dyDescent="0.25">
      <c r="C52" s="1" t="s">
        <v>51</v>
      </c>
      <c r="D52" s="1" t="s">
        <v>3</v>
      </c>
      <c r="E52" s="2">
        <v>82.292682926829272</v>
      </c>
      <c r="F52" s="1"/>
      <c r="G52" s="1">
        <v>0</v>
      </c>
      <c r="H52" s="1" t="str">
        <f t="shared" si="0"/>
        <v/>
      </c>
      <c r="I52" s="1" t="str">
        <f t="shared" si="1"/>
        <v/>
      </c>
      <c r="J52" s="1" t="str">
        <f t="shared" si="2"/>
        <v/>
      </c>
      <c r="K52" s="1" t="str">
        <f t="shared" si="3"/>
        <v/>
      </c>
      <c r="L52" s="1" t="str">
        <f t="shared" si="4"/>
        <v/>
      </c>
      <c r="M52" s="1" t="str">
        <f t="shared" si="5"/>
        <v/>
      </c>
      <c r="N52" s="1" t="str">
        <f t="shared" si="6"/>
        <v/>
      </c>
      <c r="O52" s="1" t="str">
        <f t="shared" si="7"/>
        <v/>
      </c>
      <c r="P52" s="1">
        <f t="shared" si="8"/>
        <v>0</v>
      </c>
      <c r="Q52" s="1" t="str">
        <f t="shared" si="9"/>
        <v/>
      </c>
      <c r="R52" s="1" t="str">
        <f t="shared" si="10"/>
        <v/>
      </c>
      <c r="S52" s="1" t="str">
        <f t="shared" si="11"/>
        <v/>
      </c>
      <c r="T52" s="1" t="str">
        <f t="shared" si="12"/>
        <v/>
      </c>
      <c r="U52">
        <f t="shared" si="13"/>
        <v>1</v>
      </c>
    </row>
    <row r="53" spans="3:21" x14ac:dyDescent="0.25">
      <c r="C53" s="1" t="s">
        <v>41</v>
      </c>
      <c r="D53" s="1" t="s">
        <v>3</v>
      </c>
      <c r="E53" s="2">
        <v>82.121951219512198</v>
      </c>
      <c r="F53" s="1"/>
      <c r="G53" s="1">
        <v>0</v>
      </c>
      <c r="H53" s="1" t="str">
        <f t="shared" si="0"/>
        <v/>
      </c>
      <c r="I53" s="1" t="str">
        <f t="shared" si="1"/>
        <v/>
      </c>
      <c r="J53" s="1" t="str">
        <f t="shared" si="2"/>
        <v/>
      </c>
      <c r="K53" s="1" t="str">
        <f t="shared" si="3"/>
        <v/>
      </c>
      <c r="L53" s="1" t="str">
        <f t="shared" si="4"/>
        <v/>
      </c>
      <c r="M53" s="1" t="str">
        <f t="shared" si="5"/>
        <v/>
      </c>
      <c r="N53" s="1" t="str">
        <f t="shared" si="6"/>
        <v/>
      </c>
      <c r="O53" s="1" t="str">
        <f t="shared" si="7"/>
        <v/>
      </c>
      <c r="P53" s="1">
        <f t="shared" si="8"/>
        <v>0</v>
      </c>
      <c r="Q53" s="1" t="str">
        <f t="shared" si="9"/>
        <v/>
      </c>
      <c r="R53" s="1" t="str">
        <f t="shared" si="10"/>
        <v/>
      </c>
      <c r="S53" s="1" t="str">
        <f t="shared" si="11"/>
        <v/>
      </c>
      <c r="T53" s="1" t="str">
        <f t="shared" si="12"/>
        <v/>
      </c>
      <c r="U53">
        <f t="shared" si="13"/>
        <v>1</v>
      </c>
    </row>
    <row r="54" spans="3:21" x14ac:dyDescent="0.25">
      <c r="C54" s="1" t="s">
        <v>45</v>
      </c>
      <c r="D54" s="1" t="s">
        <v>6</v>
      </c>
      <c r="E54" s="2">
        <v>84.58536585365853</v>
      </c>
      <c r="F54" s="1"/>
      <c r="G54" s="1">
        <v>0</v>
      </c>
      <c r="H54" s="1" t="str">
        <f t="shared" si="0"/>
        <v/>
      </c>
      <c r="I54" s="1" t="str">
        <f t="shared" si="1"/>
        <v/>
      </c>
      <c r="J54" s="1" t="str">
        <f t="shared" si="2"/>
        <v/>
      </c>
      <c r="K54" s="1" t="str">
        <f t="shared" si="3"/>
        <v/>
      </c>
      <c r="L54" s="1" t="str">
        <f t="shared" si="4"/>
        <v/>
      </c>
      <c r="M54" s="1" t="str">
        <f t="shared" si="5"/>
        <v/>
      </c>
      <c r="N54" s="1" t="str">
        <f t="shared" si="6"/>
        <v/>
      </c>
      <c r="O54" s="1" t="str">
        <f t="shared" si="7"/>
        <v/>
      </c>
      <c r="P54" s="1" t="str">
        <f t="shared" si="8"/>
        <v/>
      </c>
      <c r="Q54" s="1">
        <f t="shared" si="9"/>
        <v>0</v>
      </c>
      <c r="R54" s="1" t="str">
        <f t="shared" si="10"/>
        <v/>
      </c>
      <c r="S54" s="1" t="str">
        <f t="shared" si="11"/>
        <v/>
      </c>
      <c r="T54" s="1" t="str">
        <f t="shared" si="12"/>
        <v/>
      </c>
      <c r="U54">
        <f t="shared" si="13"/>
        <v>1</v>
      </c>
    </row>
    <row r="55" spans="3:21" x14ac:dyDescent="0.25">
      <c r="C55" s="1" t="s">
        <v>42</v>
      </c>
      <c r="D55" s="1" t="s">
        <v>6</v>
      </c>
      <c r="E55" s="2">
        <v>82.121951219512198</v>
      </c>
      <c r="F55" s="1"/>
      <c r="G55" s="1">
        <v>1</v>
      </c>
      <c r="H55" s="1" t="str">
        <f t="shared" si="0"/>
        <v/>
      </c>
      <c r="I55" s="1" t="str">
        <f t="shared" si="1"/>
        <v/>
      </c>
      <c r="J55" s="1" t="str">
        <f t="shared" si="2"/>
        <v/>
      </c>
      <c r="K55" s="1" t="str">
        <f t="shared" si="3"/>
        <v/>
      </c>
      <c r="L55" s="1" t="str">
        <f t="shared" si="4"/>
        <v/>
      </c>
      <c r="M55" s="1" t="str">
        <f t="shared" si="5"/>
        <v/>
      </c>
      <c r="N55" s="1" t="str">
        <f t="shared" si="6"/>
        <v/>
      </c>
      <c r="O55" s="1" t="str">
        <f t="shared" si="7"/>
        <v/>
      </c>
      <c r="P55" s="1" t="str">
        <f t="shared" si="8"/>
        <v/>
      </c>
      <c r="Q55" s="1">
        <f t="shared" si="9"/>
        <v>1</v>
      </c>
      <c r="R55" s="1" t="str">
        <f t="shared" si="10"/>
        <v/>
      </c>
      <c r="S55" s="1" t="str">
        <f t="shared" si="11"/>
        <v/>
      </c>
      <c r="T55" s="1" t="str">
        <f t="shared" si="12"/>
        <v>Canales 84</v>
      </c>
      <c r="U55">
        <f t="shared" si="13"/>
        <v>1</v>
      </c>
    </row>
    <row r="56" spans="3:21" x14ac:dyDescent="0.25">
      <c r="C56" s="1" t="s">
        <v>54</v>
      </c>
      <c r="D56" s="1" t="s">
        <v>6</v>
      </c>
      <c r="E56" s="2">
        <v>79.756097560975604</v>
      </c>
      <c r="F56" s="1"/>
      <c r="G56" s="1">
        <v>0</v>
      </c>
      <c r="H56" s="1" t="str">
        <f t="shared" si="0"/>
        <v/>
      </c>
      <c r="I56" s="1" t="str">
        <f t="shared" si="1"/>
        <v/>
      </c>
      <c r="J56" s="1" t="str">
        <f t="shared" si="2"/>
        <v/>
      </c>
      <c r="K56" s="1" t="str">
        <f t="shared" si="3"/>
        <v/>
      </c>
      <c r="L56" s="1" t="str">
        <f t="shared" si="4"/>
        <v/>
      </c>
      <c r="M56" s="1" t="str">
        <f t="shared" si="5"/>
        <v/>
      </c>
      <c r="N56" s="1" t="str">
        <f t="shared" si="6"/>
        <v/>
      </c>
      <c r="O56" s="1" t="str">
        <f t="shared" si="7"/>
        <v/>
      </c>
      <c r="P56" s="1" t="str">
        <f t="shared" si="8"/>
        <v/>
      </c>
      <c r="Q56" s="1">
        <f t="shared" si="9"/>
        <v>0</v>
      </c>
      <c r="R56" s="1" t="str">
        <f t="shared" si="10"/>
        <v/>
      </c>
      <c r="S56" s="1" t="str">
        <f t="shared" si="11"/>
        <v/>
      </c>
      <c r="T56" s="1" t="str">
        <f t="shared" si="12"/>
        <v/>
      </c>
      <c r="U56">
        <f t="shared" si="13"/>
        <v>0</v>
      </c>
    </row>
    <row r="57" spans="3:21" x14ac:dyDescent="0.25">
      <c r="C57" s="1" t="s">
        <v>29</v>
      </c>
      <c r="D57" s="1" t="s">
        <v>6</v>
      </c>
      <c r="E57" s="2">
        <v>79.341463414634148</v>
      </c>
      <c r="F57" s="1"/>
      <c r="G57" s="1">
        <v>0</v>
      </c>
      <c r="H57" s="1" t="str">
        <f t="shared" si="0"/>
        <v/>
      </c>
      <c r="I57" s="1" t="str">
        <f t="shared" si="1"/>
        <v/>
      </c>
      <c r="J57" s="1" t="str">
        <f t="shared" si="2"/>
        <v/>
      </c>
      <c r="K57" s="1" t="str">
        <f t="shared" si="3"/>
        <v/>
      </c>
      <c r="L57" s="1" t="str">
        <f t="shared" si="4"/>
        <v/>
      </c>
      <c r="M57" s="1" t="str">
        <f t="shared" si="5"/>
        <v/>
      </c>
      <c r="N57" s="1" t="str">
        <f t="shared" si="6"/>
        <v/>
      </c>
      <c r="O57" s="1" t="str">
        <f t="shared" si="7"/>
        <v/>
      </c>
      <c r="P57" s="1" t="str">
        <f t="shared" si="8"/>
        <v/>
      </c>
      <c r="Q57" s="1">
        <f t="shared" si="9"/>
        <v>0</v>
      </c>
      <c r="R57" s="1" t="str">
        <f t="shared" si="10"/>
        <v/>
      </c>
      <c r="S57" s="1" t="str">
        <f t="shared" si="11"/>
        <v/>
      </c>
      <c r="T57" s="1" t="str">
        <f t="shared" si="12"/>
        <v/>
      </c>
      <c r="U57">
        <f t="shared" si="13"/>
        <v>0</v>
      </c>
    </row>
    <row r="58" spans="3:21" x14ac:dyDescent="0.25">
      <c r="C58" s="1" t="s">
        <v>47</v>
      </c>
      <c r="D58" s="1" t="s">
        <v>6</v>
      </c>
      <c r="E58" s="2">
        <v>78.097560975609753</v>
      </c>
      <c r="F58" s="1"/>
      <c r="G58" s="1">
        <v>0</v>
      </c>
      <c r="H58" s="1" t="str">
        <f t="shared" si="0"/>
        <v/>
      </c>
      <c r="I58" s="1" t="str">
        <f t="shared" si="1"/>
        <v/>
      </c>
      <c r="J58" s="1" t="str">
        <f t="shared" si="2"/>
        <v/>
      </c>
      <c r="K58" s="1" t="str">
        <f t="shared" si="3"/>
        <v/>
      </c>
      <c r="L58" s="1" t="str">
        <f t="shared" si="4"/>
        <v/>
      </c>
      <c r="M58" s="1" t="str">
        <f t="shared" si="5"/>
        <v/>
      </c>
      <c r="N58" s="1" t="str">
        <f t="shared" si="6"/>
        <v/>
      </c>
      <c r="O58" s="1" t="str">
        <f t="shared" si="7"/>
        <v/>
      </c>
      <c r="P58" s="1" t="str">
        <f t="shared" si="8"/>
        <v/>
      </c>
      <c r="Q58" s="1">
        <f t="shared" si="9"/>
        <v>0</v>
      </c>
      <c r="R58" s="1" t="str">
        <f t="shared" si="10"/>
        <v/>
      </c>
      <c r="S58" s="1" t="str">
        <f t="shared" si="11"/>
        <v/>
      </c>
      <c r="T58" s="1" t="str">
        <f t="shared" si="12"/>
        <v/>
      </c>
      <c r="U58">
        <f t="shared" si="13"/>
        <v>0</v>
      </c>
    </row>
    <row r="59" spans="3:21" x14ac:dyDescent="0.25">
      <c r="C59" s="1" t="s">
        <v>55</v>
      </c>
      <c r="D59" s="1" t="s">
        <v>9</v>
      </c>
      <c r="E59" s="2">
        <v>84.641025641025635</v>
      </c>
      <c r="F59" s="1"/>
      <c r="G59" s="1">
        <v>0</v>
      </c>
      <c r="H59" s="1" t="str">
        <f t="shared" si="0"/>
        <v/>
      </c>
      <c r="I59" s="1" t="str">
        <f t="shared" si="1"/>
        <v/>
      </c>
      <c r="J59" s="1" t="str">
        <f t="shared" si="2"/>
        <v/>
      </c>
      <c r="K59" s="1" t="str">
        <f t="shared" si="3"/>
        <v/>
      </c>
      <c r="L59" s="1" t="str">
        <f t="shared" si="4"/>
        <v/>
      </c>
      <c r="M59" s="1" t="str">
        <f t="shared" si="5"/>
        <v/>
      </c>
      <c r="N59" s="1" t="str">
        <f t="shared" si="6"/>
        <v/>
      </c>
      <c r="O59" s="1" t="str">
        <f t="shared" si="7"/>
        <v/>
      </c>
      <c r="P59" s="1" t="str">
        <f t="shared" si="8"/>
        <v/>
      </c>
      <c r="Q59" s="1" t="str">
        <f t="shared" si="9"/>
        <v/>
      </c>
      <c r="R59" s="1">
        <f t="shared" si="10"/>
        <v>0</v>
      </c>
      <c r="S59" s="1" t="str">
        <f t="shared" si="11"/>
        <v/>
      </c>
      <c r="T59" s="1" t="str">
        <f t="shared" si="12"/>
        <v/>
      </c>
      <c r="U59">
        <f t="shared" si="13"/>
        <v>1</v>
      </c>
    </row>
    <row r="60" spans="3:21" x14ac:dyDescent="0.25">
      <c r="C60" s="1" t="s">
        <v>56</v>
      </c>
      <c r="D60" s="1" t="s">
        <v>9</v>
      </c>
      <c r="E60" s="2">
        <v>84.358974358974365</v>
      </c>
      <c r="F60" s="1"/>
      <c r="G60" s="1">
        <v>1</v>
      </c>
      <c r="H60" s="1" t="str">
        <f t="shared" si="0"/>
        <v/>
      </c>
      <c r="I60" s="1" t="str">
        <f t="shared" si="1"/>
        <v/>
      </c>
      <c r="J60" s="1" t="str">
        <f t="shared" si="2"/>
        <v/>
      </c>
      <c r="K60" s="1" t="str">
        <f t="shared" si="3"/>
        <v/>
      </c>
      <c r="L60" s="1" t="str">
        <f t="shared" si="4"/>
        <v/>
      </c>
      <c r="M60" s="1" t="str">
        <f t="shared" si="5"/>
        <v/>
      </c>
      <c r="N60" s="1" t="str">
        <f t="shared" si="6"/>
        <v/>
      </c>
      <c r="O60" s="1" t="str">
        <f t="shared" si="7"/>
        <v/>
      </c>
      <c r="P60" s="1" t="str">
        <f t="shared" si="8"/>
        <v/>
      </c>
      <c r="Q60" s="1" t="str">
        <f t="shared" si="9"/>
        <v/>
      </c>
      <c r="R60" s="1">
        <f t="shared" si="10"/>
        <v>1</v>
      </c>
      <c r="S60" s="1" t="str">
        <f t="shared" si="11"/>
        <v/>
      </c>
      <c r="T60" s="1" t="str">
        <f t="shared" si="12"/>
        <v>Falcao 86</v>
      </c>
      <c r="U60">
        <f t="shared" si="13"/>
        <v>1</v>
      </c>
    </row>
    <row r="61" spans="3:21" x14ac:dyDescent="0.25">
      <c r="C61" s="1" t="s">
        <v>46</v>
      </c>
      <c r="D61" s="1" t="s">
        <v>9</v>
      </c>
      <c r="E61" s="2">
        <v>84.07692307692308</v>
      </c>
      <c r="F61" s="1"/>
      <c r="G61" s="1">
        <v>1</v>
      </c>
      <c r="H61" s="1" t="str">
        <f t="shared" si="0"/>
        <v/>
      </c>
      <c r="I61" s="1" t="str">
        <f t="shared" si="1"/>
        <v/>
      </c>
      <c r="J61" s="1" t="str">
        <f t="shared" si="2"/>
        <v/>
      </c>
      <c r="K61" s="1" t="str">
        <f t="shared" si="3"/>
        <v/>
      </c>
      <c r="L61" s="1" t="str">
        <f t="shared" si="4"/>
        <v/>
      </c>
      <c r="M61" s="1" t="str">
        <f t="shared" si="5"/>
        <v/>
      </c>
      <c r="N61" s="1" t="str">
        <f t="shared" si="6"/>
        <v/>
      </c>
      <c r="O61" s="1" t="str">
        <f t="shared" si="7"/>
        <v/>
      </c>
      <c r="P61" s="1" t="str">
        <f t="shared" si="8"/>
        <v/>
      </c>
      <c r="Q61" s="1" t="str">
        <f t="shared" si="9"/>
        <v/>
      </c>
      <c r="R61" s="1">
        <f t="shared" si="10"/>
        <v>1</v>
      </c>
      <c r="S61" s="1" t="str">
        <f t="shared" si="11"/>
        <v/>
      </c>
      <c r="T61" s="1" t="str">
        <f t="shared" si="12"/>
        <v>Ángel Correa 83</v>
      </c>
      <c r="U61">
        <f t="shared" si="13"/>
        <v>1</v>
      </c>
    </row>
    <row r="62" spans="3:21" x14ac:dyDescent="0.25">
      <c r="C62" s="1" t="s">
        <v>57</v>
      </c>
      <c r="D62" s="1" t="s">
        <v>9</v>
      </c>
      <c r="E62" s="2">
        <v>80.717948717948715</v>
      </c>
      <c r="F62" s="1"/>
      <c r="G62" s="1">
        <v>0</v>
      </c>
      <c r="H62" s="1" t="str">
        <f t="shared" si="0"/>
        <v/>
      </c>
      <c r="I62" s="1" t="str">
        <f t="shared" si="1"/>
        <v/>
      </c>
      <c r="J62" s="1" t="str">
        <f t="shared" si="2"/>
        <v/>
      </c>
      <c r="K62" s="1" t="str">
        <f t="shared" si="3"/>
        <v/>
      </c>
      <c r="L62" s="1" t="str">
        <f t="shared" si="4"/>
        <v/>
      </c>
      <c r="M62" s="1" t="str">
        <f t="shared" si="5"/>
        <v/>
      </c>
      <c r="N62" s="1" t="str">
        <f t="shared" si="6"/>
        <v/>
      </c>
      <c r="O62" s="1" t="str">
        <f t="shared" si="7"/>
        <v/>
      </c>
      <c r="P62" s="1" t="str">
        <f t="shared" si="8"/>
        <v/>
      </c>
      <c r="Q62" s="1" t="str">
        <f t="shared" si="9"/>
        <v/>
      </c>
      <c r="R62" s="1">
        <f t="shared" si="10"/>
        <v>0</v>
      </c>
      <c r="S62" s="1" t="str">
        <f t="shared" si="11"/>
        <v/>
      </c>
      <c r="T62" s="1" t="str">
        <f t="shared" si="12"/>
        <v/>
      </c>
      <c r="U62">
        <f t="shared" si="13"/>
        <v>0</v>
      </c>
    </row>
    <row r="63" spans="3:21" x14ac:dyDescent="0.25">
      <c r="C63" s="1" t="s">
        <v>58</v>
      </c>
      <c r="D63" s="1" t="s">
        <v>9</v>
      </c>
      <c r="E63" s="2">
        <v>80.641025641025635</v>
      </c>
      <c r="F63" s="1"/>
      <c r="G63" s="1">
        <v>0</v>
      </c>
      <c r="H63" s="1" t="str">
        <f t="shared" si="0"/>
        <v/>
      </c>
      <c r="I63" s="1" t="str">
        <f t="shared" si="1"/>
        <v/>
      </c>
      <c r="J63" s="1" t="str">
        <f t="shared" si="2"/>
        <v/>
      </c>
      <c r="K63" s="1" t="str">
        <f t="shared" si="3"/>
        <v/>
      </c>
      <c r="L63" s="1" t="str">
        <f t="shared" si="4"/>
        <v/>
      </c>
      <c r="M63" s="1" t="str">
        <f t="shared" si="5"/>
        <v/>
      </c>
      <c r="N63" s="1" t="str">
        <f t="shared" si="6"/>
        <v/>
      </c>
      <c r="O63" s="1" t="str">
        <f t="shared" si="7"/>
        <v/>
      </c>
      <c r="P63" s="1" t="str">
        <f t="shared" si="8"/>
        <v/>
      </c>
      <c r="Q63" s="1" t="str">
        <f t="shared" si="9"/>
        <v/>
      </c>
      <c r="R63" s="1">
        <f t="shared" si="10"/>
        <v>0</v>
      </c>
      <c r="S63" s="1" t="str">
        <f t="shared" si="11"/>
        <v/>
      </c>
      <c r="T63" s="1" t="str">
        <f t="shared" si="12"/>
        <v/>
      </c>
      <c r="U63">
        <f t="shared" si="13"/>
        <v>0</v>
      </c>
    </row>
    <row r="64" spans="3:21" x14ac:dyDescent="0.25">
      <c r="C64" s="1" t="s">
        <v>55</v>
      </c>
      <c r="D64" s="1" t="s">
        <v>11</v>
      </c>
      <c r="E64" s="2">
        <v>85.617647058823536</v>
      </c>
      <c r="F64" s="1"/>
      <c r="G64" s="1">
        <v>1</v>
      </c>
      <c r="H64" s="1" t="str">
        <f t="shared" si="0"/>
        <v/>
      </c>
      <c r="I64" s="1" t="str">
        <f t="shared" si="1"/>
        <v/>
      </c>
      <c r="J64" s="1" t="str">
        <f t="shared" si="2"/>
        <v/>
      </c>
      <c r="K64" s="1" t="str">
        <f t="shared" si="3"/>
        <v/>
      </c>
      <c r="L64" s="1" t="str">
        <f t="shared" si="4"/>
        <v/>
      </c>
      <c r="M64" s="1" t="str">
        <f t="shared" si="5"/>
        <v/>
      </c>
      <c r="N64" s="1" t="str">
        <f t="shared" si="6"/>
        <v/>
      </c>
      <c r="O64" s="1" t="str">
        <f t="shared" si="7"/>
        <v/>
      </c>
      <c r="P64" s="1" t="str">
        <f t="shared" si="8"/>
        <v/>
      </c>
      <c r="Q64" s="1" t="str">
        <f t="shared" si="9"/>
        <v/>
      </c>
      <c r="R64" s="1" t="str">
        <f t="shared" si="10"/>
        <v/>
      </c>
      <c r="S64" s="1">
        <f t="shared" si="11"/>
        <v>1</v>
      </c>
      <c r="T64" s="1" t="str">
        <f t="shared" si="12"/>
        <v>Karim Benzema 91</v>
      </c>
      <c r="U64">
        <f t="shared" si="13"/>
        <v>1</v>
      </c>
    </row>
    <row r="65" spans="3:21" x14ac:dyDescent="0.25">
      <c r="C65" s="1" t="s">
        <v>46</v>
      </c>
      <c r="D65" s="1" t="s">
        <v>11</v>
      </c>
      <c r="E65" s="2">
        <v>84.941176470588232</v>
      </c>
      <c r="F65" s="1"/>
      <c r="G65" s="1">
        <v>0</v>
      </c>
      <c r="H65" s="1" t="str">
        <f t="shared" si="0"/>
        <v/>
      </c>
      <c r="I65" s="1" t="str">
        <f t="shared" si="1"/>
        <v/>
      </c>
      <c r="J65" s="1" t="str">
        <f t="shared" si="2"/>
        <v/>
      </c>
      <c r="K65" s="1" t="str">
        <f t="shared" si="3"/>
        <v/>
      </c>
      <c r="L65" s="1" t="str">
        <f t="shared" si="4"/>
        <v/>
      </c>
      <c r="M65" s="1" t="str">
        <f t="shared" si="5"/>
        <v/>
      </c>
      <c r="N65" s="1" t="str">
        <f t="shared" si="6"/>
        <v/>
      </c>
      <c r="O65" s="1" t="str">
        <f t="shared" si="7"/>
        <v/>
      </c>
      <c r="P65" s="1" t="str">
        <f t="shared" si="8"/>
        <v/>
      </c>
      <c r="Q65" s="1" t="str">
        <f t="shared" si="9"/>
        <v/>
      </c>
      <c r="R65" s="1" t="str">
        <f t="shared" si="10"/>
        <v/>
      </c>
      <c r="S65" s="1">
        <f t="shared" si="11"/>
        <v>0</v>
      </c>
      <c r="T65" s="1" t="str">
        <f t="shared" si="12"/>
        <v/>
      </c>
      <c r="U65">
        <f t="shared" si="13"/>
        <v>1</v>
      </c>
    </row>
    <row r="66" spans="3:21" x14ac:dyDescent="0.25">
      <c r="C66" s="1" t="s">
        <v>56</v>
      </c>
      <c r="D66" s="1" t="s">
        <v>11</v>
      </c>
      <c r="E66" s="2">
        <v>84.705882352941174</v>
      </c>
      <c r="F66" s="1"/>
      <c r="G66" s="1">
        <v>0</v>
      </c>
      <c r="H66" s="1" t="str">
        <f t="shared" si="0"/>
        <v/>
      </c>
      <c r="I66" s="1" t="str">
        <f t="shared" si="1"/>
        <v/>
      </c>
      <c r="J66" s="1" t="str">
        <f t="shared" si="2"/>
        <v/>
      </c>
      <c r="K66" s="1" t="str">
        <f t="shared" si="3"/>
        <v/>
      </c>
      <c r="L66" s="1" t="str">
        <f t="shared" si="4"/>
        <v/>
      </c>
      <c r="M66" s="1" t="str">
        <f t="shared" si="5"/>
        <v/>
      </c>
      <c r="N66" s="1" t="str">
        <f t="shared" si="6"/>
        <v/>
      </c>
      <c r="O66" s="1" t="str">
        <f t="shared" si="7"/>
        <v/>
      </c>
      <c r="P66" s="1" t="str">
        <f t="shared" si="8"/>
        <v/>
      </c>
      <c r="Q66" s="1" t="str">
        <f t="shared" si="9"/>
        <v/>
      </c>
      <c r="R66" s="1" t="str">
        <f t="shared" si="10"/>
        <v/>
      </c>
      <c r="S66" s="1">
        <f t="shared" si="11"/>
        <v>0</v>
      </c>
      <c r="T66" s="1" t="str">
        <f t="shared" si="12"/>
        <v/>
      </c>
      <c r="U66">
        <f t="shared" si="13"/>
        <v>1</v>
      </c>
    </row>
    <row r="67" spans="3:21" x14ac:dyDescent="0.25">
      <c r="C67" s="1" t="s">
        <v>50</v>
      </c>
      <c r="D67" s="1" t="s">
        <v>11</v>
      </c>
      <c r="E67" s="2">
        <v>84.5</v>
      </c>
      <c r="F67" s="1"/>
      <c r="G67" s="1">
        <v>1</v>
      </c>
      <c r="H67" s="1" t="str">
        <f t="shared" si="0"/>
        <v/>
      </c>
      <c r="I67" s="1" t="str">
        <f t="shared" si="1"/>
        <v/>
      </c>
      <c r="J67" s="1" t="str">
        <f t="shared" si="2"/>
        <v/>
      </c>
      <c r="K67" s="1" t="str">
        <f t="shared" si="3"/>
        <v/>
      </c>
      <c r="L67" s="1" t="str">
        <f t="shared" si="4"/>
        <v/>
      </c>
      <c r="M67" s="1" t="str">
        <f t="shared" si="5"/>
        <v/>
      </c>
      <c r="N67" s="1" t="str">
        <f t="shared" si="6"/>
        <v/>
      </c>
      <c r="O67" s="1" t="str">
        <f t="shared" si="7"/>
        <v/>
      </c>
      <c r="P67" s="1" t="str">
        <f t="shared" si="8"/>
        <v/>
      </c>
      <c r="Q67" s="1" t="str">
        <f t="shared" si="9"/>
        <v/>
      </c>
      <c r="R67" s="1" t="str">
        <f t="shared" si="10"/>
        <v/>
      </c>
      <c r="S67" s="1">
        <f t="shared" si="11"/>
        <v>1</v>
      </c>
      <c r="T67" s="1" t="str">
        <f t="shared" si="12"/>
        <v>Lee Kang In 85</v>
      </c>
      <c r="U67">
        <f t="shared" si="13"/>
        <v>1</v>
      </c>
    </row>
    <row r="68" spans="3:21" x14ac:dyDescent="0.25">
      <c r="C68" s="1" t="s">
        <v>58</v>
      </c>
      <c r="D68" s="1" t="s">
        <v>11</v>
      </c>
      <c r="E68" s="2">
        <v>81.735294117647058</v>
      </c>
      <c r="F68" s="1"/>
      <c r="G68" s="1">
        <v>0</v>
      </c>
      <c r="H68" s="1" t="str">
        <f t="shared" si="0"/>
        <v/>
      </c>
      <c r="I68" s="1" t="str">
        <f t="shared" si="1"/>
        <v/>
      </c>
      <c r="J68" s="1" t="str">
        <f t="shared" si="2"/>
        <v/>
      </c>
      <c r="K68" s="1" t="str">
        <f t="shared" si="3"/>
        <v/>
      </c>
      <c r="L68" s="1" t="str">
        <f t="shared" si="4"/>
        <v/>
      </c>
      <c r="M68" s="1" t="str">
        <f t="shared" si="5"/>
        <v/>
      </c>
      <c r="N68" s="1" t="str">
        <f t="shared" si="6"/>
        <v/>
      </c>
      <c r="O68" s="1" t="str">
        <f t="shared" si="7"/>
        <v/>
      </c>
      <c r="P68" s="1" t="str">
        <f t="shared" si="8"/>
        <v/>
      </c>
      <c r="Q68" s="1" t="str">
        <f t="shared" si="9"/>
        <v/>
      </c>
      <c r="R68" s="1" t="str">
        <f t="shared" si="10"/>
        <v/>
      </c>
      <c r="S68" s="1">
        <f t="shared" si="11"/>
        <v>0</v>
      </c>
      <c r="T68" s="1" t="str">
        <f t="shared" si="12"/>
        <v/>
      </c>
      <c r="U68">
        <f t="shared" si="13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larcebau</dc:creator>
  <cp:lastModifiedBy>h2so4</cp:lastModifiedBy>
  <dcterms:created xsi:type="dcterms:W3CDTF">2022-11-25T06:31:33Z</dcterms:created>
  <dcterms:modified xsi:type="dcterms:W3CDTF">2022-11-25T09:40:50Z</dcterms:modified>
</cp:coreProperties>
</file>