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FDC8EE26-4E32-49CE-9CC2-DAC3EA5E4AA8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éponses au formulaire 1" sheetId="1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" i="1" l="1"/>
  <c r="N2" i="1"/>
  <c r="P4" i="1" a="1"/>
  <c r="P17" i="1" a="1"/>
  <c r="P10" i="1" a="1"/>
  <c r="P14" i="1" a="1"/>
  <c r="P11" i="1" a="1"/>
  <c r="P15" i="1" a="1"/>
  <c r="P19" i="1" a="1"/>
  <c r="P6" i="1" a="1"/>
  <c r="P18" i="1" a="1"/>
  <c r="P5" i="1" a="1"/>
  <c r="P7" i="1" a="1"/>
  <c r="P13" i="1" a="1"/>
  <c r="P8" i="1" a="1"/>
  <c r="P12" i="1" a="1"/>
  <c r="P16" i="1" a="1"/>
  <c r="P9" i="1" a="1"/>
  <c r="P3" i="1" a="1"/>
  <c r="U15" i="1" a="1"/>
  <c r="U11" i="1" a="1"/>
  <c r="U13" i="1" a="1"/>
  <c r="U8" i="1" a="1"/>
  <c r="U19" i="1" a="1"/>
  <c r="U7" i="1" a="1"/>
  <c r="U5" i="1" a="1"/>
  <c r="U18" i="1" a="1"/>
  <c r="U10" i="1" a="1"/>
  <c r="U6" i="1" a="1"/>
  <c r="U4" i="1" a="1"/>
  <c r="U14" i="1" a="1"/>
  <c r="U9" i="1" a="1"/>
  <c r="U17" i="1" a="1"/>
  <c r="U16" i="1" a="1"/>
  <c r="U12" i="1" a="1"/>
  <c r="U3" i="1" a="1"/>
  <c r="T19" i="1" a="1"/>
  <c r="S18" i="1" a="1"/>
  <c r="R17" i="1" a="1"/>
  <c r="T15" i="1" a="1"/>
  <c r="S14" i="1" a="1"/>
  <c r="R13" i="1" a="1"/>
  <c r="T11" i="1" a="1"/>
  <c r="S10" i="1" a="1"/>
  <c r="R9" i="1" a="1"/>
  <c r="T7" i="1" a="1"/>
  <c r="S6" i="1" a="1"/>
  <c r="R5" i="1" a="1"/>
  <c r="S16" i="1" a="1"/>
  <c r="R15" i="1" a="1"/>
  <c r="S12" i="1" a="1"/>
  <c r="T5" i="1" a="1"/>
  <c r="R16" i="1" a="1"/>
  <c r="S9" i="1" a="1"/>
  <c r="T8" i="1" a="1"/>
  <c r="R11" i="1" a="1"/>
  <c r="T14" i="1" a="1"/>
  <c r="T10" i="1" a="1"/>
  <c r="S5" i="1" a="1"/>
  <c r="S19" i="1" a="1"/>
  <c r="R18" i="1" a="1"/>
  <c r="T16" i="1" a="1"/>
  <c r="S15" i="1" a="1"/>
  <c r="R14" i="1" a="1"/>
  <c r="T12" i="1" a="1"/>
  <c r="S11" i="1" a="1"/>
  <c r="R10" i="1" a="1"/>
  <c r="S7" i="1" a="1"/>
  <c r="R6" i="1" a="1"/>
  <c r="T4" i="1" a="1"/>
  <c r="T17" i="1" a="1"/>
  <c r="T13" i="1" a="1"/>
  <c r="T9" i="1" a="1"/>
  <c r="S4" i="1" a="1"/>
  <c r="S17" i="1" a="1"/>
  <c r="R12" i="1" a="1"/>
  <c r="R4" i="1" a="1"/>
  <c r="R19" i="1" a="1"/>
  <c r="R7" i="1" a="1"/>
  <c r="S13" i="1" a="1"/>
  <c r="T6" i="1" a="1"/>
  <c r="S8" i="1" a="1"/>
  <c r="T18" i="1" a="1"/>
  <c r="R8" i="1" a="1"/>
  <c r="T3" i="1" a="1"/>
  <c r="S3" i="1" a="1"/>
  <c r="R3" i="1" a="1"/>
  <c r="Q19" i="1" a="1"/>
  <c r="Q15" i="1" a="1"/>
  <c r="Q11" i="1" a="1"/>
  <c r="Q7" i="1" a="1"/>
  <c r="Q13" i="1" a="1"/>
  <c r="Q16" i="1" a="1"/>
  <c r="Q4" i="1" a="1"/>
  <c r="Q6" i="1" a="1"/>
  <c r="Q8" i="1" a="1"/>
  <c r="Q18" i="1" a="1"/>
  <c r="Q14" i="1" a="1"/>
  <c r="Q10" i="1" a="1"/>
  <c r="Q9" i="1" a="1"/>
  <c r="Q5" i="1" a="1"/>
  <c r="Q12" i="1" a="1"/>
  <c r="Q17" i="1" a="1"/>
  <c r="Q3" i="1" a="1"/>
  <c r="P9" i="1" l="1"/>
  <c r="P16" i="1"/>
  <c r="P12" i="1"/>
  <c r="P8" i="1"/>
  <c r="P13" i="1"/>
  <c r="P7" i="1"/>
  <c r="P5" i="1"/>
  <c r="P18" i="1"/>
  <c r="P6" i="1"/>
  <c r="P19" i="1"/>
  <c r="P15" i="1"/>
  <c r="P11" i="1"/>
  <c r="P14" i="1"/>
  <c r="P10" i="1"/>
  <c r="P17" i="1"/>
  <c r="P4" i="1"/>
  <c r="P3" i="1"/>
  <c r="U12" i="1"/>
  <c r="U16" i="1"/>
  <c r="U17" i="1"/>
  <c r="U9" i="1"/>
  <c r="U14" i="1"/>
  <c r="U4" i="1"/>
  <c r="U6" i="1"/>
  <c r="U10" i="1"/>
  <c r="U18" i="1"/>
  <c r="U5" i="1"/>
  <c r="U2" i="1" s="1"/>
  <c r="U7" i="1"/>
  <c r="U19" i="1"/>
  <c r="U8" i="1"/>
  <c r="U13" i="1"/>
  <c r="U11" i="1"/>
  <c r="U15" i="1"/>
  <c r="U3" i="1"/>
  <c r="R8" i="1"/>
  <c r="T18" i="1"/>
  <c r="S8" i="1"/>
  <c r="T6" i="1"/>
  <c r="S13" i="1"/>
  <c r="R7" i="1"/>
  <c r="R19" i="1"/>
  <c r="R4" i="1"/>
  <c r="R12" i="1"/>
  <c r="S17" i="1"/>
  <c r="S4" i="1"/>
  <c r="T9" i="1"/>
  <c r="T13" i="1"/>
  <c r="T17" i="1"/>
  <c r="T4" i="1"/>
  <c r="R6" i="1"/>
  <c r="S7" i="1"/>
  <c r="R10" i="1"/>
  <c r="S11" i="1"/>
  <c r="T12" i="1"/>
  <c r="R14" i="1"/>
  <c r="S15" i="1"/>
  <c r="T16" i="1"/>
  <c r="R18" i="1"/>
  <c r="S19" i="1"/>
  <c r="S5" i="1"/>
  <c r="T10" i="1"/>
  <c r="T14" i="1"/>
  <c r="R11" i="1"/>
  <c r="T8" i="1"/>
  <c r="S9" i="1"/>
  <c r="R16" i="1"/>
  <c r="T5" i="1"/>
  <c r="S12" i="1"/>
  <c r="R15" i="1"/>
  <c r="S16" i="1"/>
  <c r="R5" i="1"/>
  <c r="S6" i="1"/>
  <c r="T7" i="1"/>
  <c r="R9" i="1"/>
  <c r="S10" i="1"/>
  <c r="T11" i="1"/>
  <c r="R13" i="1"/>
  <c r="S14" i="1"/>
  <c r="T15" i="1"/>
  <c r="R17" i="1"/>
  <c r="S18" i="1"/>
  <c r="T19" i="1"/>
  <c r="T3" i="1"/>
  <c r="S3" i="1"/>
  <c r="R3" i="1"/>
  <c r="Q17" i="1"/>
  <c r="Q12" i="1"/>
  <c r="Q5" i="1"/>
  <c r="Q9" i="1"/>
  <c r="Q10" i="1"/>
  <c r="Q14" i="1"/>
  <c r="Q18" i="1"/>
  <c r="Q8" i="1"/>
  <c r="Q6" i="1"/>
  <c r="Q4" i="1"/>
  <c r="Q16" i="1"/>
  <c r="Q13" i="1"/>
  <c r="Q7" i="1"/>
  <c r="Q11" i="1"/>
  <c r="Q15" i="1"/>
  <c r="Q19" i="1"/>
  <c r="Q3" i="1"/>
  <c r="T2" i="1" l="1"/>
  <c r="R2" i="1"/>
  <c r="Q2" i="1"/>
  <c r="S2" i="1"/>
  <c r="P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MOI</author>
  </authors>
  <commentList>
    <comment ref="P2" authorId="0" shapeId="0" xr:uid="{6E832635-C9CD-4D1D-AC3D-3330540B0108}">
      <text>
        <r>
          <rPr>
            <b/>
            <sz val="9"/>
            <color indexed="81"/>
            <rFont val="Tahoma"/>
            <family val="2"/>
          </rPr>
          <t>MOI:</t>
        </r>
        <r>
          <rPr>
            <sz val="9"/>
            <color indexed="81"/>
            <rFont val="Tahoma"/>
            <family val="2"/>
          </rPr>
          <t xml:space="preserve">
C'est faux !
</t>
        </r>
      </text>
    </comment>
    <comment ref="H17" authorId="0" shapeId="0" xr:uid="{AF41F056-6E99-4068-B763-BFC0B665BB7E}">
      <text>
        <r>
          <rPr>
            <b/>
            <sz val="9"/>
            <color indexed="81"/>
            <rFont val="Tahoma"/>
            <family val="2"/>
          </rPr>
          <t>MOI:</t>
        </r>
        <r>
          <rPr>
            <sz val="9"/>
            <color indexed="81"/>
            <rFont val="Tahoma"/>
            <family val="2"/>
          </rPr>
          <t xml:space="preserve">
Faux quand choix plusieurs formules de petit déj, les formules excel sont fausses ,,,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<sst xmlns="http://schemas.openxmlformats.org/spreadsheetml/2006/main" count="86" uniqueCount="44">
  <si>
    <t>Horodateur</t>
  </si>
  <si>
    <t>Adresse e-mail</t>
  </si>
  <si>
    <t>Votre " nom &amp; prénom "</t>
  </si>
  <si>
    <t>Votre " numéro de téléphone "</t>
  </si>
  <si>
    <t>Votre " adresse  " (numéro, rue, étage, interphone, repères si lieu-dit … ) Merci également de noter votre ancienne adresse (avant la fusion)</t>
  </si>
  <si>
    <t xml:space="preserve">Votre " Ville  " </t>
  </si>
  <si>
    <t>Horaire de livraison souhaitée (+/-15min) à partir de 7h00 jusqu'à 10h15</t>
  </si>
  <si>
    <t>Formule(s) choisie(s)</t>
  </si>
  <si>
    <t>Désirez-vous compléter votre commande par un p'tit quelque chose "Option" :  [Nombre de Viennoiseries en plus]</t>
  </si>
  <si>
    <t>Désirez-vous compléter votre commande par un p'tit quelque chose "Option" :  [Nombre de Brioches en plus]</t>
  </si>
  <si>
    <t>Désirez-vous compléter votre commande par un p'tit quelque chose "Option" :  [Nombre de Bouteilles de Jus d'Orange]</t>
  </si>
  <si>
    <t>Désirez-vous compléter votre commande par un p'tit quelque chose "Option" :  [Nombre de 12 x Chouquettes en plus]</t>
  </si>
  <si>
    <t>Désirez-vous compléter votre commande par un p'tit quelque chose "Option" :  [Nombre de Cookies en plus]</t>
  </si>
  <si>
    <t>Nombre de pain(s) au chocolat</t>
  </si>
  <si>
    <t>Nombre de croissant(s)</t>
  </si>
  <si>
    <t>Concernant le paiement</t>
  </si>
  <si>
    <t>PRECAUTIONS  COVID :</t>
  </si>
  <si>
    <t>La Question du JEU* :</t>
  </si>
  <si>
    <t xml:space="preserve">Un message à nous laisser ? </t>
  </si>
  <si>
    <t>1 x  P'tit Déj' = 2 Viennoiseries + 2 Baguettes à l'Ancienne + 12 Chouquettes = 8€00</t>
  </si>
  <si>
    <t>Je prends note que le paiement a lieu au moment de livraison (donc merci de préparer votre monnaie)</t>
  </si>
  <si>
    <t>J'ai été informé(e) des Précautions COVID.</t>
  </si>
  <si>
    <t>C est le jour de mon anniversaire 😁</t>
  </si>
  <si>
    <t>1 x  Familiale = 4 Viennoiseries + 2 Baguettes à l'Ancienne + 1 Brioche = 12€50</t>
  </si>
  <si>
    <t xml:space="preserve">Bon courage à tous et merci pour cette belle opération ! </t>
  </si>
  <si>
    <t>1 x  P'tite Faim = 2 Viennoiseries + 1 Baguette à l'Ancienne = 5€</t>
  </si>
  <si>
    <t>Merci pour cette action !</t>
  </si>
  <si>
    <t xml:space="preserve">Bravo pour cette opération gourmande et généreuse </t>
  </si>
  <si>
    <t>Bon courage aux livreurs (ses)</t>
  </si>
  <si>
    <t>2 x  P'tite Faim = 4 Viennoiseries + 2 Baguettes à l'Ancienne = 10€00</t>
  </si>
  <si>
    <t xml:space="preserve">Merci </t>
  </si>
  <si>
    <t>Bon courage</t>
  </si>
  <si>
    <t>Baguette</t>
  </si>
  <si>
    <t>Brioche</t>
  </si>
  <si>
    <t>Jus d'Orange</t>
  </si>
  <si>
    <t>Chouquette</t>
  </si>
  <si>
    <t>Total = Viennoiseries</t>
  </si>
  <si>
    <t>TARIF</t>
  </si>
  <si>
    <t>1 x  P'tit Déj' = 2 Viennoiseries + 2 Baguettes à l'Ancienne + 12 Chouquettes = 8€00, 1 x  Familiale = 4 Viennoiseries + 2 Baguettes à l'Ancienne + 1 Brioche = 12€50</t>
  </si>
  <si>
    <t>1 x  P'tite Faim = 2 Viennoiseries + 1 Baguette à l'Ancienne = 5€, 1 x  Familiale = 4 Viennoiseries + 2 Baguettes à l'Ancienne + 1 Brioche = 12€50</t>
  </si>
  <si>
    <t>2 x  P'tite Faim = 4 Viennoiseries + 2 Baguettes à l'Ancienne = 10€00, 1 x  P'tite Faim = 2 Viennoiseries + 1 Baguette à l'Ancienne = 5€</t>
  </si>
  <si>
    <t>Merci</t>
  </si>
  <si>
    <t>c'est top</t>
  </si>
  <si>
    <t xml:space="preserve">Merci à vous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</si>
</sst>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&quot;€&quot;_-;\-* #,##0.00\ &quot;€&quot;_-;_-* &quot;-&quot;??\ &quot;€&quot;_-;_-@_-"/>
    <numFmt numFmtId="165" formatCode="m/d/yyyy\ h:mm:ss"/>
    <numFmt numFmtId="166" formatCode="_-* #,##0.00\ [$€-40C]_-;\-* #,##0.00\ [$€-40C]_-;_-* &quot;-&quot;??\ [$€-40C]_-;_-@_-"/>
  </numFmts>
  <fonts count="11" x14ac:knownFonts="1">
    <font>
      <sz val="10"/>
      <color rgb="FF000000"/>
      <name val="Arial"/>
      <scheme val="minor"/>
    </font>
    <font>
      <sz val="11"/>
      <color theme="1"/>
      <name val="Arial"/>
      <family val="2"/>
      <scheme val="minor"/>
    </font>
    <font>
      <sz val="10"/>
      <color theme="1"/>
      <name val="Arial"/>
      <scheme val="minor"/>
    </font>
    <font>
      <sz val="10"/>
      <color rgb="FF000000"/>
      <name val="Arial"/>
      <scheme val="minor"/>
    </font>
    <font>
      <b/>
      <sz val="10"/>
      <color rgb="FFFF0000"/>
      <name val="Arial"/>
      <family val="2"/>
      <scheme val="minor"/>
    </font>
    <font>
      <b/>
      <sz val="11"/>
      <color theme="1"/>
      <name val="Arial"/>
      <family val="2"/>
    </font>
    <font>
      <b/>
      <sz val="12"/>
      <color theme="1"/>
      <name val="Arial"/>
      <family val="2"/>
      <scheme val="minor"/>
    </font>
    <font>
      <sz val="10"/>
      <color theme="1"/>
      <name val="Arial"/>
      <family val="2"/>
      <scheme val="minor"/>
    </font>
    <font>
      <sz val="10"/>
      <color rgb="FF000000"/>
      <name val="Arial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AD9D6"/>
        <bgColor rgb="FFFAD9D6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FAD9D6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43">
    <xf numFmtId="0" fontId="0" fillId="0" borderId="0" xfId="0"/>
    <xf numFmtId="0" fontId="2" fillId="0" borderId="0" xfId="0" applyFont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2" fillId="0" borderId="0" xfId="1" applyFont="1" applyAlignment="1">
      <alignment horizontal="center"/>
    </xf>
    <xf numFmtId="0" fontId="0" fillId="0" borderId="0" xfId="0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65" fontId="2" fillId="0" borderId="1" xfId="0" applyNumberFormat="1" applyFont="1" applyBorder="1"/>
    <xf numFmtId="0" fontId="2" fillId="0" borderId="1" xfId="0" applyFont="1" applyBorder="1"/>
    <xf numFmtId="0" fontId="2" fillId="0" borderId="1" xfId="0" quotePrefix="1" applyFont="1" applyBorder="1"/>
    <xf numFmtId="0" fontId="7" fillId="0" borderId="1" xfId="0" applyFont="1" applyBorder="1"/>
    <xf numFmtId="0" fontId="0" fillId="0" borderId="1" xfId="0" applyBorder="1" applyAlignment="1">
      <alignment horizontal="center" vertical="center"/>
    </xf>
    <xf numFmtId="0" fontId="7" fillId="0" borderId="1" xfId="0" applyFont="1" applyBorder="1" applyAlignment="1">
      <alignment horizontal="left" vertical="center" wrapText="1"/>
    </xf>
    <xf numFmtId="0" fontId="0" fillId="0" borderId="1" xfId="0" applyBorder="1"/>
    <xf numFmtId="0" fontId="2" fillId="0" borderId="3" xfId="0" applyFont="1" applyBorder="1" applyAlignment="1">
      <alignment horizontal="center" vertical="center" wrapText="1"/>
    </xf>
    <xf numFmtId="166" fontId="4" fillId="0" borderId="5" xfId="0" applyNumberFormat="1" applyFont="1" applyBorder="1" applyAlignment="1">
      <alignment horizontal="left" vertical="center"/>
    </xf>
    <xf numFmtId="166" fontId="4" fillId="0" borderId="6" xfId="0" applyNumberFormat="1" applyFont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1" fillId="0" borderId="9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/>
    <xf numFmtId="0" fontId="6" fillId="3" borderId="1" xfId="0" applyFont="1" applyFill="1" applyBorder="1" applyAlignment="1">
      <alignment horizontal="center" vertical="center" wrapText="1"/>
    </xf>
    <xf numFmtId="0" fontId="2" fillId="0" borderId="10" xfId="0" applyFont="1" applyBorder="1"/>
    <xf numFmtId="0" fontId="5" fillId="2" borderId="11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center" wrapText="1"/>
    </xf>
    <xf numFmtId="164" fontId="6" fillId="4" borderId="15" xfId="1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/>
    </xf>
    <xf numFmtId="164" fontId="2" fillId="0" borderId="16" xfId="1" applyFont="1" applyBorder="1" applyAlignment="1">
      <alignment horizontal="center"/>
    </xf>
    <xf numFmtId="164" fontId="2" fillId="0" borderId="16" xfId="1" applyFont="1" applyBorder="1" applyAlignment="1">
      <alignment horizontal="center" vertical="center"/>
    </xf>
    <xf numFmtId="0" fontId="2" fillId="0" borderId="17" xfId="0" applyFont="1" applyBorder="1" applyAlignment="1">
      <alignment horizontal="center"/>
    </xf>
    <xf numFmtId="164" fontId="2" fillId="0" borderId="18" xfId="1" applyFont="1" applyBorder="1" applyAlignment="1">
      <alignment horizontal="center" vertical="center"/>
    </xf>
  </cellXfs>
  <cellStyles count="2">
    <cellStyle name="Currency" xfId="1" builtinId="4"/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outlinePr summaryBelow="0" summaryRight="0"/>
  </sheetPr>
  <dimension ref="A1:AE21"/>
  <sheetViews>
    <sheetView tabSelected="1" topLeftCell="H1" workbookViewId="0">
      <pane ySplit="1" topLeftCell="A2" activePane="bottomLeft" state="frozen"/>
      <selection pane="bottomLeft" activeCell="P3" sqref="P3:P19"/>
    </sheetView>
  </sheetViews>
  <sheetFormatPr defaultColWidth="12.5703125" defaultRowHeight="15.75" customHeight="1" x14ac:dyDescent="0.2"/>
  <cols>
    <col min="1" max="1" width="18.85546875" customWidth="1"/>
    <col min="2" max="2" width="20.28515625" customWidth="1"/>
    <col min="3" max="4" width="18.85546875" customWidth="1"/>
    <col min="5" max="5" width="31.28515625" customWidth="1"/>
    <col min="6" max="6" width="25.42578125" customWidth="1"/>
    <col min="7" max="7" width="30" customWidth="1"/>
    <col min="8" max="8" width="77.5703125" customWidth="1"/>
    <col min="9" max="13" width="15.85546875" customWidth="1"/>
    <col min="14" max="15" width="13.28515625" customWidth="1"/>
    <col min="16" max="16" width="15.28515625" customWidth="1"/>
    <col min="17" max="21" width="13.28515625" style="5" customWidth="1"/>
    <col min="22" max="22" width="13.28515625" customWidth="1"/>
    <col min="23" max="23" width="14" customWidth="1"/>
    <col min="24" max="24" width="10.85546875" customWidth="1"/>
    <col min="25" max="31" width="18.85546875" customWidth="1"/>
  </cols>
  <sheetData>
    <row r="1" spans="1:31" ht="126" customHeight="1" x14ac:dyDescent="0.2">
      <c r="A1" s="9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8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2" t="s">
        <v>13</v>
      </c>
      <c r="O1" s="24" t="s">
        <v>14</v>
      </c>
      <c r="P1" s="33" t="s">
        <v>36</v>
      </c>
      <c r="Q1" s="34" t="s">
        <v>32</v>
      </c>
      <c r="R1" s="34" t="s">
        <v>33</v>
      </c>
      <c r="S1" s="34" t="s">
        <v>34</v>
      </c>
      <c r="T1" s="34" t="s">
        <v>35</v>
      </c>
      <c r="U1" s="35" t="s">
        <v>37</v>
      </c>
      <c r="V1" s="1" t="s">
        <v>15</v>
      </c>
      <c r="W1" s="1" t="s">
        <v>16</v>
      </c>
      <c r="X1" s="1" t="s">
        <v>17</v>
      </c>
      <c r="Y1" s="1" t="s">
        <v>18</v>
      </c>
      <c r="Z1" s="1"/>
      <c r="AA1" s="1"/>
      <c r="AB1" s="1"/>
      <c r="AC1" s="1"/>
      <c r="AD1" s="1"/>
      <c r="AE1" s="1"/>
    </row>
    <row r="2" spans="1:31" ht="33.75" customHeight="1" x14ac:dyDescent="0.2">
      <c r="A2" s="9"/>
      <c r="B2" s="17"/>
      <c r="C2" s="17"/>
      <c r="D2" s="17"/>
      <c r="E2" s="17"/>
      <c r="F2" s="17"/>
      <c r="G2" s="17"/>
      <c r="H2" s="17"/>
      <c r="I2" s="18">
        <v>1.2</v>
      </c>
      <c r="J2" s="19">
        <v>5.5</v>
      </c>
      <c r="K2" s="19">
        <v>3</v>
      </c>
      <c r="L2" s="19">
        <v>3</v>
      </c>
      <c r="M2" s="19">
        <v>1.7</v>
      </c>
      <c r="N2" s="20">
        <f>SUM(N3:N599)</f>
        <v>39</v>
      </c>
      <c r="O2" s="25">
        <f>SUM(O3:O599)</f>
        <v>18</v>
      </c>
      <c r="P2" s="36">
        <f>SUM(P3:P599)</f>
        <v>79</v>
      </c>
      <c r="Q2" s="31">
        <f t="shared" ref="Q2:U2" si="0">SUM(Q3:Q599)</f>
        <v>43</v>
      </c>
      <c r="R2" s="31">
        <f t="shared" si="0"/>
        <v>7</v>
      </c>
      <c r="S2" s="31">
        <f t="shared" si="0"/>
        <v>3</v>
      </c>
      <c r="T2" s="31">
        <f t="shared" si="0"/>
        <v>79</v>
      </c>
      <c r="U2" s="37">
        <f t="shared" si="0"/>
        <v>259.39999999999998</v>
      </c>
      <c r="V2" s="1"/>
      <c r="W2" s="1"/>
      <c r="X2" s="1"/>
      <c r="Y2" s="1"/>
      <c r="Z2" s="1"/>
      <c r="AA2" s="1"/>
      <c r="AB2" s="1"/>
      <c r="AC2" s="1"/>
      <c r="AD2" s="1"/>
      <c r="AE2" s="1"/>
    </row>
    <row r="3" spans="1:31" ht="14.25" x14ac:dyDescent="0.2">
      <c r="A3" s="10"/>
      <c r="B3" s="11"/>
      <c r="C3" s="11"/>
      <c r="D3" s="12"/>
      <c r="E3" s="11"/>
      <c r="F3" s="11"/>
      <c r="G3" s="11"/>
      <c r="H3" s="11" t="s">
        <v>19</v>
      </c>
      <c r="I3" s="21">
        <v>1</v>
      </c>
      <c r="J3" s="21">
        <v>0</v>
      </c>
      <c r="K3" s="21">
        <v>0</v>
      </c>
      <c r="L3" s="21">
        <v>0</v>
      </c>
      <c r="M3" s="21">
        <v>0</v>
      </c>
      <c r="N3" s="21">
        <v>3</v>
      </c>
      <c r="O3" s="26">
        <v>0</v>
      </c>
      <c r="P3" s="38" cm="1">
        <f t="array" ref="P3">sommesmot($H3,SUBSTITUTE(P$1,"Total = ",""))+IF(ISNUMBER(I3),I3,0)</f>
        <v>3</v>
      </c>
      <c r="Q3" s="22" cm="1">
        <f t="array" ref="Q3">sommesmot($H3,Q$1)</f>
        <v>2</v>
      </c>
      <c r="R3" s="22" cm="1">
        <f t="array" ref="R3">sommesmot($H3,R$1)+IF(ISNUMBER(J3),J3,0)</f>
        <v>0</v>
      </c>
      <c r="S3" s="22" cm="1">
        <f t="array" ref="S3">sommesmot($H3,S$1)+IF(ISNUMBER(K3),K3,0)</f>
        <v>0</v>
      </c>
      <c r="T3" s="22" cm="1">
        <f t="array" ref="T3">sommesmot($H3,T$1)+IF(ISNUMBER(M3),M3,0)</f>
        <v>12</v>
      </c>
      <c r="U3" s="39" cm="1">
        <f t="array" ref="U3">SUMPRODUCT(I3:M3*$I$2:$M$2)+sommesprix(H3)</f>
        <v>9.1999999999999993</v>
      </c>
      <c r="V3" s="32" t="s">
        <v>20</v>
      </c>
      <c r="W3" s="11" t="s">
        <v>21</v>
      </c>
      <c r="X3" s="11">
        <v>110</v>
      </c>
      <c r="Y3" s="11" t="s">
        <v>22</v>
      </c>
    </row>
    <row r="4" spans="1:31" ht="14.25" x14ac:dyDescent="0.2">
      <c r="A4" s="10"/>
      <c r="B4" s="11"/>
      <c r="C4" s="11"/>
      <c r="D4" s="12"/>
      <c r="E4" s="11"/>
      <c r="F4" s="11"/>
      <c r="G4" s="11"/>
      <c r="H4" s="11" t="s">
        <v>23</v>
      </c>
      <c r="I4" s="21">
        <v>2</v>
      </c>
      <c r="J4" s="21">
        <v>0</v>
      </c>
      <c r="K4" s="21">
        <v>0</v>
      </c>
      <c r="L4" s="21">
        <v>0</v>
      </c>
      <c r="M4" s="21">
        <v>1</v>
      </c>
      <c r="N4" s="21">
        <v>3</v>
      </c>
      <c r="O4" s="26">
        <v>3</v>
      </c>
      <c r="P4" s="38" cm="1">
        <f t="array" ref="P4">sommesmot($H4,SUBSTITUTE(P$1,"Total = ",""))+IF(ISNUMBER(I4),I4,0)</f>
        <v>6</v>
      </c>
      <c r="Q4" s="22" cm="1">
        <f t="array" ref="Q4">sommesmot($H4,Q$1)</f>
        <v>2</v>
      </c>
      <c r="R4" s="22" cm="1">
        <f t="array" ref="R4">sommesmot($H4,R$1)+IF(ISNUMBER(J4),J4,0)</f>
        <v>1</v>
      </c>
      <c r="S4" s="22" cm="1">
        <f t="array" ref="S4">sommesmot($H4,S$1)+IF(ISNUMBER(K4),K4,0)</f>
        <v>0</v>
      </c>
      <c r="T4" s="22" cm="1">
        <f t="array" ref="T4">sommesmot($H4,T$1)+IF(ISNUMBER(M4),M4,0)</f>
        <v>1</v>
      </c>
      <c r="U4" s="39" cm="1">
        <f t="array" ref="U4">SUMPRODUCT(I4:M4*$I$2:$M$2)+sommesprix(H4)</f>
        <v>16.600000000000001</v>
      </c>
      <c r="V4" s="32" t="s">
        <v>20</v>
      </c>
      <c r="W4" s="11" t="s">
        <v>21</v>
      </c>
      <c r="X4" s="11">
        <v>540</v>
      </c>
      <c r="Y4" s="16"/>
    </row>
    <row r="5" spans="1:31" ht="14.25" x14ac:dyDescent="0.2">
      <c r="A5" s="10"/>
      <c r="B5" s="11"/>
      <c r="C5" s="11"/>
      <c r="D5" s="12"/>
      <c r="E5" s="11"/>
      <c r="F5" s="11"/>
      <c r="G5" s="11"/>
      <c r="H5" s="11" t="s">
        <v>19</v>
      </c>
      <c r="I5" s="21">
        <v>0</v>
      </c>
      <c r="J5" s="21">
        <v>0</v>
      </c>
      <c r="K5" s="21">
        <v>0</v>
      </c>
      <c r="L5" s="21">
        <v>0</v>
      </c>
      <c r="M5" s="21">
        <v>0</v>
      </c>
      <c r="N5" s="21">
        <v>1</v>
      </c>
      <c r="O5" s="26">
        <v>1</v>
      </c>
      <c r="P5" s="38" cm="1">
        <f t="array" ref="P5">sommesmot($H5,SUBSTITUTE(P$1,"Total = ",""))+IF(ISNUMBER(I5),I5,0)</f>
        <v>2</v>
      </c>
      <c r="Q5" s="22" cm="1">
        <f t="array" ref="Q5">sommesmot($H5,Q$1)</f>
        <v>2</v>
      </c>
      <c r="R5" s="22" cm="1">
        <f t="array" ref="R5">sommesmot($H5,R$1)+IF(ISNUMBER(J5),J5,0)</f>
        <v>0</v>
      </c>
      <c r="S5" s="22" cm="1">
        <f t="array" ref="S5">sommesmot($H5,S$1)+IF(ISNUMBER(K5),K5,0)</f>
        <v>0</v>
      </c>
      <c r="T5" s="22" cm="1">
        <f t="array" ref="T5">sommesmot($H5,T$1)+IF(ISNUMBER(M5),M5,0)</f>
        <v>12</v>
      </c>
      <c r="U5" s="39" cm="1">
        <f t="array" ref="U5">SUMPRODUCT(I5:M5*$I$2:$M$2)+sommesprix(H5)</f>
        <v>8</v>
      </c>
      <c r="V5" s="32" t="s">
        <v>20</v>
      </c>
      <c r="W5" s="11" t="s">
        <v>21</v>
      </c>
      <c r="X5" s="11">
        <v>153</v>
      </c>
      <c r="Y5" s="11" t="s">
        <v>24</v>
      </c>
    </row>
    <row r="6" spans="1:31" ht="14.25" x14ac:dyDescent="0.2">
      <c r="A6" s="10"/>
      <c r="B6" s="11"/>
      <c r="C6" s="11"/>
      <c r="D6" s="12"/>
      <c r="E6" s="11"/>
      <c r="F6" s="11"/>
      <c r="G6" s="11"/>
      <c r="H6" s="11" t="s">
        <v>25</v>
      </c>
      <c r="I6" s="21">
        <v>0</v>
      </c>
      <c r="J6" s="21">
        <v>0</v>
      </c>
      <c r="K6" s="21">
        <v>0</v>
      </c>
      <c r="L6" s="21">
        <v>0</v>
      </c>
      <c r="M6" s="21">
        <v>0</v>
      </c>
      <c r="N6" s="21">
        <v>1</v>
      </c>
      <c r="O6" s="26">
        <v>1</v>
      </c>
      <c r="P6" s="38" cm="1">
        <f t="array" ref="P6">sommesmot($H6,SUBSTITUTE(P$1,"Total = ",""))+IF(ISNUMBER(I6),I6,0)</f>
        <v>2</v>
      </c>
      <c r="Q6" s="22" cm="1">
        <f t="array" ref="Q6">sommesmot($H6,Q$1)</f>
        <v>1</v>
      </c>
      <c r="R6" s="22" cm="1">
        <f t="array" ref="R6">sommesmot($H6,R$1)+IF(ISNUMBER(J6),J6,0)</f>
        <v>0</v>
      </c>
      <c r="S6" s="22" cm="1">
        <f t="array" ref="S6">sommesmot($H6,S$1)+IF(ISNUMBER(K6),K6,0)</f>
        <v>0</v>
      </c>
      <c r="T6" s="22" cm="1">
        <f t="array" ref="T6">sommesmot($H6,T$1)+IF(ISNUMBER(M6),M6,0)</f>
        <v>0</v>
      </c>
      <c r="U6" s="39" cm="1">
        <f t="array" ref="U6">SUMPRODUCT(I6:M6*$I$2:$M$2)+sommesprix(H6)</f>
        <v>5</v>
      </c>
      <c r="V6" s="32" t="s">
        <v>20</v>
      </c>
      <c r="W6" s="11" t="s">
        <v>21</v>
      </c>
      <c r="X6" s="11">
        <v>285</v>
      </c>
      <c r="Y6" s="11" t="s">
        <v>26</v>
      </c>
    </row>
    <row r="7" spans="1:31" ht="14.25" x14ac:dyDescent="0.2">
      <c r="A7" s="10"/>
      <c r="B7" s="11"/>
      <c r="C7" s="11"/>
      <c r="D7" s="12"/>
      <c r="E7" s="11"/>
      <c r="F7" s="11"/>
      <c r="G7" s="11"/>
      <c r="H7" s="11" t="s">
        <v>19</v>
      </c>
      <c r="I7" s="21">
        <v>0</v>
      </c>
      <c r="J7" s="21">
        <v>0</v>
      </c>
      <c r="K7" s="21">
        <v>1</v>
      </c>
      <c r="L7" s="21">
        <v>0</v>
      </c>
      <c r="M7" s="21">
        <v>0</v>
      </c>
      <c r="N7" s="21">
        <v>2</v>
      </c>
      <c r="O7" s="26">
        <v>0</v>
      </c>
      <c r="P7" s="38" cm="1">
        <f t="array" ref="P7">sommesmot($H7,SUBSTITUTE(P$1,"Total = ",""))+IF(ISNUMBER(I7),I7,0)</f>
        <v>2</v>
      </c>
      <c r="Q7" s="22" cm="1">
        <f t="array" ref="Q7">sommesmot($H7,Q$1)</f>
        <v>2</v>
      </c>
      <c r="R7" s="22" cm="1">
        <f t="array" ref="R7">sommesmot($H7,R$1)+IF(ISNUMBER(J7),J7,0)</f>
        <v>0</v>
      </c>
      <c r="S7" s="22" cm="1">
        <f t="array" ref="S7">sommesmot($H7,S$1)+IF(ISNUMBER(K7),K7,0)</f>
        <v>1</v>
      </c>
      <c r="T7" s="22" cm="1">
        <f t="array" ref="T7">sommesmot($H7,T$1)+IF(ISNUMBER(M7),M7,0)</f>
        <v>12</v>
      </c>
      <c r="U7" s="39" cm="1">
        <f t="array" ref="U7">SUMPRODUCT(I7:M7*$I$2:$M$2)+sommesprix(H7)</f>
        <v>11</v>
      </c>
      <c r="V7" s="32" t="s">
        <v>20</v>
      </c>
      <c r="W7" s="11" t="s">
        <v>21</v>
      </c>
      <c r="X7" s="11">
        <v>3560</v>
      </c>
      <c r="Y7" s="11" t="s">
        <v>27</v>
      </c>
    </row>
    <row r="8" spans="1:31" ht="14.25" x14ac:dyDescent="0.2">
      <c r="A8" s="10"/>
      <c r="B8" s="11"/>
      <c r="C8" s="11"/>
      <c r="D8" s="12"/>
      <c r="E8" s="11"/>
      <c r="F8" s="11"/>
      <c r="G8" s="11"/>
      <c r="H8" s="13" t="s">
        <v>23</v>
      </c>
      <c r="I8" s="21">
        <v>0</v>
      </c>
      <c r="J8" s="21">
        <v>0</v>
      </c>
      <c r="K8" s="21">
        <v>0</v>
      </c>
      <c r="L8" s="21">
        <v>0</v>
      </c>
      <c r="M8" s="21">
        <v>0</v>
      </c>
      <c r="N8" s="21">
        <v>2</v>
      </c>
      <c r="O8" s="26">
        <v>2</v>
      </c>
      <c r="P8" s="38" cm="1">
        <f t="array" ref="P8">sommesmot($H8,SUBSTITUTE(P$1,"Total = ",""))+IF(ISNUMBER(I8),I8,0)</f>
        <v>4</v>
      </c>
      <c r="Q8" s="22" cm="1">
        <f t="array" ref="Q8">sommesmot($H8,Q$1)</f>
        <v>2</v>
      </c>
      <c r="R8" s="22" cm="1">
        <f t="array" ref="R8">sommesmot($H8,R$1)+IF(ISNUMBER(J8),J8,0)</f>
        <v>1</v>
      </c>
      <c r="S8" s="22" cm="1">
        <f t="array" ref="S8">sommesmot($H8,S$1)+IF(ISNUMBER(K8),K8,0)</f>
        <v>0</v>
      </c>
      <c r="T8" s="22" cm="1">
        <f t="array" ref="T8">sommesmot($H8,T$1)+IF(ISNUMBER(M8),M8,0)</f>
        <v>0</v>
      </c>
      <c r="U8" s="39" cm="1">
        <f t="array" ref="U8">SUMPRODUCT(I8:M8*$I$2:$M$2)+sommesprix(H8)</f>
        <v>12.5</v>
      </c>
      <c r="V8" s="32" t="s">
        <v>20</v>
      </c>
      <c r="W8" s="11" t="s">
        <v>21</v>
      </c>
      <c r="X8" s="11">
        <v>60</v>
      </c>
      <c r="Y8" s="16"/>
    </row>
    <row r="9" spans="1:31" ht="14.25" x14ac:dyDescent="0.2">
      <c r="A9" s="10"/>
      <c r="B9" s="11"/>
      <c r="C9" s="11"/>
      <c r="D9" s="12"/>
      <c r="E9" s="11"/>
      <c r="F9" s="11"/>
      <c r="G9" s="11"/>
      <c r="H9" s="11" t="s">
        <v>23</v>
      </c>
      <c r="I9" s="21">
        <v>0</v>
      </c>
      <c r="J9" s="21">
        <v>0</v>
      </c>
      <c r="K9" s="21">
        <v>0</v>
      </c>
      <c r="L9" s="21">
        <v>0</v>
      </c>
      <c r="M9" s="21">
        <v>0</v>
      </c>
      <c r="N9" s="21">
        <v>3</v>
      </c>
      <c r="O9" s="26">
        <v>1</v>
      </c>
      <c r="P9" s="38" cm="1">
        <f t="array" ref="P9">sommesmot($H9,SUBSTITUTE(P$1,"Total = ",""))+IF(ISNUMBER(I9),I9,0)</f>
        <v>4</v>
      </c>
      <c r="Q9" s="22" cm="1">
        <f t="array" ref="Q9">sommesmot($H9,Q$1)</f>
        <v>2</v>
      </c>
      <c r="R9" s="22" cm="1">
        <f t="array" ref="R9">sommesmot($H9,R$1)+IF(ISNUMBER(J9),J9,0)</f>
        <v>1</v>
      </c>
      <c r="S9" s="22" cm="1">
        <f t="array" ref="S9">sommesmot($H9,S$1)+IF(ISNUMBER(K9),K9,0)</f>
        <v>0</v>
      </c>
      <c r="T9" s="22" cm="1">
        <f t="array" ref="T9">sommesmot($H9,T$1)+IF(ISNUMBER(M9),M9,0)</f>
        <v>0</v>
      </c>
      <c r="U9" s="39" cm="1">
        <f t="array" ref="U9">SUMPRODUCT(I9:M9*$I$2:$M$2)+sommesprix(H9)</f>
        <v>12.5</v>
      </c>
      <c r="V9" s="32" t="s">
        <v>20</v>
      </c>
      <c r="W9" s="11" t="s">
        <v>21</v>
      </c>
      <c r="X9" s="11">
        <v>99</v>
      </c>
      <c r="Y9" s="16"/>
    </row>
    <row r="10" spans="1:31" ht="14.25" x14ac:dyDescent="0.2">
      <c r="A10" s="10"/>
      <c r="B10" s="11"/>
      <c r="C10" s="11"/>
      <c r="D10" s="12"/>
      <c r="E10" s="11"/>
      <c r="F10" s="11"/>
      <c r="G10" s="11"/>
      <c r="H10" s="11" t="s">
        <v>25</v>
      </c>
      <c r="I10" s="21">
        <v>0</v>
      </c>
      <c r="J10" s="21">
        <v>0</v>
      </c>
      <c r="K10" s="21">
        <v>0</v>
      </c>
      <c r="L10" s="21">
        <v>0</v>
      </c>
      <c r="M10" s="21">
        <v>0</v>
      </c>
      <c r="N10" s="21">
        <v>0</v>
      </c>
      <c r="O10" s="26">
        <v>1</v>
      </c>
      <c r="P10" s="38" cm="1">
        <f t="array" ref="P10">sommesmot($H10,SUBSTITUTE(P$1,"Total = ",""))+IF(ISNUMBER(I10),I10,0)</f>
        <v>2</v>
      </c>
      <c r="Q10" s="22" cm="1">
        <f t="array" ref="Q10">sommesmot($H10,Q$1)</f>
        <v>1</v>
      </c>
      <c r="R10" s="22" cm="1">
        <f t="array" ref="R10">sommesmot($H10,R$1)+IF(ISNUMBER(J10),J10,0)</f>
        <v>0</v>
      </c>
      <c r="S10" s="22" cm="1">
        <f t="array" ref="S10">sommesmot($H10,S$1)+IF(ISNUMBER(K10),K10,0)</f>
        <v>0</v>
      </c>
      <c r="T10" s="22" cm="1">
        <f t="array" ref="T10">sommesmot($H10,T$1)+IF(ISNUMBER(M10),M10,0)</f>
        <v>0</v>
      </c>
      <c r="U10" s="39" cm="1">
        <f t="array" ref="U10">SUMPRODUCT(I10:M10*$I$2:$M$2)+sommesprix(H10)</f>
        <v>5</v>
      </c>
      <c r="V10" s="32" t="s">
        <v>20</v>
      </c>
      <c r="W10" s="11" t="s">
        <v>21</v>
      </c>
      <c r="X10" s="11">
        <v>100</v>
      </c>
      <c r="Y10" s="11" t="s">
        <v>28</v>
      </c>
    </row>
    <row r="11" spans="1:31" ht="14.25" x14ac:dyDescent="0.2">
      <c r="A11" s="10"/>
      <c r="B11" s="11"/>
      <c r="C11" s="11"/>
      <c r="D11" s="12"/>
      <c r="E11" s="11"/>
      <c r="F11" s="11"/>
      <c r="G11" s="11"/>
      <c r="H11" s="11" t="s">
        <v>29</v>
      </c>
      <c r="I11" s="21">
        <v>0</v>
      </c>
      <c r="J11" s="21">
        <v>0</v>
      </c>
      <c r="K11" s="21">
        <v>0</v>
      </c>
      <c r="L11" s="21">
        <v>0</v>
      </c>
      <c r="M11" s="21">
        <v>0</v>
      </c>
      <c r="N11" s="21">
        <v>3</v>
      </c>
      <c r="O11" s="26">
        <v>1</v>
      </c>
      <c r="P11" s="38" cm="1">
        <f t="array" ref="P11">sommesmot($H11,SUBSTITUTE(P$1,"Total = ",""))+IF(ISNUMBER(I11),I11,0)</f>
        <v>8</v>
      </c>
      <c r="Q11" s="22" cm="1">
        <f t="array" ref="Q11">sommesmot($H11,Q$1)</f>
        <v>4</v>
      </c>
      <c r="R11" s="22" cm="1">
        <f t="array" ref="R11">sommesmot($H11,R$1)+IF(ISNUMBER(J11),J11,0)</f>
        <v>0</v>
      </c>
      <c r="S11" s="22" cm="1">
        <f t="array" ref="S11">sommesmot($H11,S$1)+IF(ISNUMBER(K11),K11,0)</f>
        <v>0</v>
      </c>
      <c r="T11" s="22" cm="1">
        <f t="array" ref="T11">sommesmot($H11,T$1)+IF(ISNUMBER(M11),M11,0)</f>
        <v>0</v>
      </c>
      <c r="U11" s="39" cm="1">
        <f t="array" ref="U11">SUMPRODUCT(I11:M11*$I$2:$M$2)+sommesprix(H11)</f>
        <v>20</v>
      </c>
      <c r="V11" s="32" t="s">
        <v>20</v>
      </c>
      <c r="W11" s="11" t="s">
        <v>21</v>
      </c>
      <c r="X11" s="11">
        <v>70</v>
      </c>
      <c r="Y11" s="16"/>
    </row>
    <row r="12" spans="1:31" ht="14.25" x14ac:dyDescent="0.2">
      <c r="A12" s="10"/>
      <c r="B12" s="11"/>
      <c r="C12" s="11"/>
      <c r="D12" s="12"/>
      <c r="E12" s="11"/>
      <c r="F12" s="11"/>
      <c r="G12" s="11"/>
      <c r="H12" s="11" t="s">
        <v>29</v>
      </c>
      <c r="I12" s="21">
        <v>0</v>
      </c>
      <c r="J12" s="21">
        <v>0</v>
      </c>
      <c r="K12" s="21">
        <v>0</v>
      </c>
      <c r="L12" s="21">
        <v>0</v>
      </c>
      <c r="M12" s="21">
        <v>0</v>
      </c>
      <c r="N12" s="21">
        <v>0</v>
      </c>
      <c r="O12" s="26">
        <v>0</v>
      </c>
      <c r="P12" s="38" cm="1">
        <f t="array" ref="P12">sommesmot($H12,SUBSTITUTE(P$1,"Total = ",""))+IF(ISNUMBER(I12),I12,0)</f>
        <v>8</v>
      </c>
      <c r="Q12" s="22" cm="1">
        <f t="array" ref="Q12">sommesmot($H12,Q$1)</f>
        <v>4</v>
      </c>
      <c r="R12" s="22" cm="1">
        <f t="array" ref="R12">sommesmot($H12,R$1)+IF(ISNUMBER(J12),J12,0)</f>
        <v>0</v>
      </c>
      <c r="S12" s="22" cm="1">
        <f t="array" ref="S12">sommesmot($H12,S$1)+IF(ISNUMBER(K12),K12,0)</f>
        <v>0</v>
      </c>
      <c r="T12" s="22" cm="1">
        <f t="array" ref="T12">sommesmot($H12,T$1)+IF(ISNUMBER(M12),M12,0)</f>
        <v>0</v>
      </c>
      <c r="U12" s="39" cm="1">
        <f t="array" ref="U12">SUMPRODUCT(I12:M12*$I$2:$M$2)+sommesprix(H12)</f>
        <v>20</v>
      </c>
      <c r="V12" s="32" t="s">
        <v>20</v>
      </c>
      <c r="W12" s="11" t="s">
        <v>21</v>
      </c>
      <c r="X12" s="16"/>
      <c r="Y12" s="16"/>
    </row>
    <row r="13" spans="1:31" ht="14.25" x14ac:dyDescent="0.2">
      <c r="A13" s="10"/>
      <c r="B13" s="11"/>
      <c r="C13" s="11"/>
      <c r="D13" s="12"/>
      <c r="E13" s="11"/>
      <c r="F13" s="11"/>
      <c r="G13" s="11"/>
      <c r="H13" s="11" t="s">
        <v>19</v>
      </c>
      <c r="I13" s="21">
        <v>0</v>
      </c>
      <c r="J13" s="21">
        <v>0</v>
      </c>
      <c r="K13" s="21">
        <v>0</v>
      </c>
      <c r="L13" s="21">
        <v>0</v>
      </c>
      <c r="M13" s="21">
        <v>2</v>
      </c>
      <c r="N13" s="21">
        <v>2</v>
      </c>
      <c r="O13" s="26">
        <v>0</v>
      </c>
      <c r="P13" s="38" cm="1">
        <f t="array" ref="P13">sommesmot($H13,SUBSTITUTE(P$1,"Total = ",""))+IF(ISNUMBER(I13),I13,0)</f>
        <v>2</v>
      </c>
      <c r="Q13" s="22" cm="1">
        <f t="array" ref="Q13">sommesmot($H13,Q$1)</f>
        <v>2</v>
      </c>
      <c r="R13" s="22" cm="1">
        <f t="array" ref="R13">sommesmot($H13,R$1)+IF(ISNUMBER(J13),J13,0)</f>
        <v>0</v>
      </c>
      <c r="S13" s="22" cm="1">
        <f t="array" ref="S13">sommesmot($H13,S$1)+IF(ISNUMBER(K13),K13,0)</f>
        <v>0</v>
      </c>
      <c r="T13" s="22" cm="1">
        <f t="array" ref="T13">sommesmot($H13,T$1)+IF(ISNUMBER(M13),M13,0)</f>
        <v>14</v>
      </c>
      <c r="U13" s="39" cm="1">
        <f t="array" ref="U13">SUMPRODUCT(I13:M13*$I$2:$M$2)+sommesprix(H13)</f>
        <v>11.4</v>
      </c>
      <c r="V13" s="32" t="s">
        <v>20</v>
      </c>
      <c r="W13" s="11" t="s">
        <v>21</v>
      </c>
      <c r="X13" s="11">
        <v>110</v>
      </c>
      <c r="Y13" s="11" t="s">
        <v>30</v>
      </c>
    </row>
    <row r="14" spans="1:31" ht="14.25" x14ac:dyDescent="0.2">
      <c r="A14" s="10"/>
      <c r="B14" s="11"/>
      <c r="C14" s="11"/>
      <c r="D14" s="12"/>
      <c r="E14" s="11"/>
      <c r="F14" s="11"/>
      <c r="G14" s="11"/>
      <c r="H14" s="11" t="s">
        <v>19</v>
      </c>
      <c r="I14" s="21">
        <v>0</v>
      </c>
      <c r="J14" s="21">
        <v>0</v>
      </c>
      <c r="K14" s="21">
        <v>0</v>
      </c>
      <c r="L14" s="21">
        <v>0</v>
      </c>
      <c r="M14" s="21">
        <v>0</v>
      </c>
      <c r="N14" s="21">
        <v>1</v>
      </c>
      <c r="O14" s="26">
        <v>1</v>
      </c>
      <c r="P14" s="38" cm="1">
        <f t="array" ref="P14">sommesmot($H14,SUBSTITUTE(P$1,"Total = ",""))+IF(ISNUMBER(I14),I14,0)</f>
        <v>2</v>
      </c>
      <c r="Q14" s="22" cm="1">
        <f t="array" ref="Q14">sommesmot($H14,Q$1)</f>
        <v>2</v>
      </c>
      <c r="R14" s="22" cm="1">
        <f t="array" ref="R14">sommesmot($H14,R$1)+IF(ISNUMBER(J14),J14,0)</f>
        <v>0</v>
      </c>
      <c r="S14" s="22" cm="1">
        <f t="array" ref="S14">sommesmot($H14,S$1)+IF(ISNUMBER(K14),K14,0)</f>
        <v>0</v>
      </c>
      <c r="T14" s="22" cm="1">
        <f t="array" ref="T14">sommesmot($H14,T$1)+IF(ISNUMBER(M14),M14,0)</f>
        <v>12</v>
      </c>
      <c r="U14" s="39" cm="1">
        <f t="array" ref="U14">SUMPRODUCT(I14:M14*$I$2:$M$2)+sommesprix(H14)</f>
        <v>8</v>
      </c>
      <c r="V14" s="32" t="s">
        <v>20</v>
      </c>
      <c r="W14" s="11" t="s">
        <v>21</v>
      </c>
      <c r="X14" s="16"/>
      <c r="Y14" s="16"/>
    </row>
    <row r="15" spans="1:31" ht="14.25" x14ac:dyDescent="0.2">
      <c r="A15" s="10"/>
      <c r="B15" s="11"/>
      <c r="C15" s="11"/>
      <c r="D15" s="12"/>
      <c r="E15" s="11"/>
      <c r="F15" s="11"/>
      <c r="G15" s="11"/>
      <c r="H15" s="11" t="s">
        <v>29</v>
      </c>
      <c r="I15" s="21">
        <v>0</v>
      </c>
      <c r="J15" s="21">
        <v>0</v>
      </c>
      <c r="K15" s="21">
        <v>0</v>
      </c>
      <c r="L15" s="21">
        <v>0</v>
      </c>
      <c r="M15" s="21">
        <v>0</v>
      </c>
      <c r="N15" s="21">
        <v>2</v>
      </c>
      <c r="O15" s="26">
        <v>2</v>
      </c>
      <c r="P15" s="38" cm="1">
        <f t="array" ref="P15">sommesmot($H15,SUBSTITUTE(P$1,"Total = ",""))+IF(ISNUMBER(I15),I15,0)</f>
        <v>8</v>
      </c>
      <c r="Q15" s="22" cm="1">
        <f t="array" ref="Q15">sommesmot($H15,Q$1)</f>
        <v>4</v>
      </c>
      <c r="R15" s="22" cm="1">
        <f t="array" ref="R15">sommesmot($H15,R$1)+IF(ISNUMBER(J15),J15,0)</f>
        <v>0</v>
      </c>
      <c r="S15" s="22" cm="1">
        <f t="array" ref="S15">sommesmot($H15,S$1)+IF(ISNUMBER(K15),K15,0)</f>
        <v>0</v>
      </c>
      <c r="T15" s="22" cm="1">
        <f t="array" ref="T15">sommesmot($H15,T$1)+IF(ISNUMBER(M15),M15,0)</f>
        <v>0</v>
      </c>
      <c r="U15" s="39" cm="1">
        <f t="array" ref="U15">SUMPRODUCT(I15:M15*$I$2:$M$2)+sommesprix(H15)</f>
        <v>20</v>
      </c>
      <c r="V15" s="32" t="s">
        <v>20</v>
      </c>
      <c r="W15" s="11" t="s">
        <v>21</v>
      </c>
      <c r="X15" s="11">
        <v>407</v>
      </c>
      <c r="Y15" s="11" t="s">
        <v>31</v>
      </c>
    </row>
    <row r="16" spans="1:31" ht="14.25" x14ac:dyDescent="0.2">
      <c r="A16" s="10"/>
      <c r="B16" s="11"/>
      <c r="C16" s="11"/>
      <c r="D16" s="12"/>
      <c r="E16" s="11"/>
      <c r="F16" s="11"/>
      <c r="G16" s="11"/>
      <c r="H16" s="11" t="s">
        <v>25</v>
      </c>
      <c r="I16" s="21">
        <v>0</v>
      </c>
      <c r="J16" s="21">
        <v>0</v>
      </c>
      <c r="K16" s="21">
        <v>0</v>
      </c>
      <c r="L16" s="21">
        <v>0</v>
      </c>
      <c r="M16" s="21">
        <v>1</v>
      </c>
      <c r="N16" s="21">
        <v>2</v>
      </c>
      <c r="O16" s="26">
        <v>0</v>
      </c>
      <c r="P16" s="38" cm="1">
        <f t="array" ref="P16">sommesmot($H16,SUBSTITUTE(P$1,"Total = ",""))+IF(ISNUMBER(I16),I16,0)</f>
        <v>2</v>
      </c>
      <c r="Q16" s="22" cm="1">
        <f t="array" ref="Q16">sommesmot($H16,Q$1)</f>
        <v>1</v>
      </c>
      <c r="R16" s="22" cm="1">
        <f t="array" ref="R16">sommesmot($H16,R$1)+IF(ISNUMBER(J16),J16,0)</f>
        <v>0</v>
      </c>
      <c r="S16" s="22" cm="1">
        <f t="array" ref="S16">sommesmot($H16,S$1)+IF(ISNUMBER(K16),K16,0)</f>
        <v>0</v>
      </c>
      <c r="T16" s="22" cm="1">
        <f t="array" ref="T16">sommesmot($H16,T$1)+IF(ISNUMBER(M16),M16,0)</f>
        <v>1</v>
      </c>
      <c r="U16" s="39" cm="1">
        <f t="array" ref="U16">SUMPRODUCT(I16:M16*$I$2:$M$2)+sommesprix(H16)</f>
        <v>6.7</v>
      </c>
      <c r="V16" s="32" t="s">
        <v>20</v>
      </c>
      <c r="W16" s="11" t="s">
        <v>21</v>
      </c>
      <c r="X16" s="11">
        <v>444</v>
      </c>
      <c r="Y16" s="16"/>
    </row>
    <row r="17" spans="1:25" s="7" customFormat="1" ht="34.5" customHeight="1" x14ac:dyDescent="0.2">
      <c r="A17" s="14"/>
      <c r="B17" s="14"/>
      <c r="C17" s="14"/>
      <c r="D17" s="14"/>
      <c r="E17" s="14"/>
      <c r="F17" s="14"/>
      <c r="G17" s="13"/>
      <c r="H17" s="15" t="s">
        <v>38</v>
      </c>
      <c r="I17" s="23">
        <v>1</v>
      </c>
      <c r="J17" s="21">
        <v>1</v>
      </c>
      <c r="K17" s="23">
        <v>1</v>
      </c>
      <c r="L17" s="23">
        <v>0</v>
      </c>
      <c r="M17" s="23">
        <v>1</v>
      </c>
      <c r="N17" s="23">
        <v>4</v>
      </c>
      <c r="O17" s="27">
        <v>2</v>
      </c>
      <c r="P17" s="38" cm="1">
        <f t="array" ref="P17">sommesmot($H17,SUBSTITUTE(P$1,"Total = ",""))+IF(ISNUMBER(I17),I17,0)</f>
        <v>7</v>
      </c>
      <c r="Q17" s="22" cm="1">
        <f t="array" ref="Q17">sommesmot($H17,Q$1)</f>
        <v>4</v>
      </c>
      <c r="R17" s="22" cm="1">
        <f t="array" ref="R17">sommesmot($H17,R$1)+IF(ISNUMBER(J17),J17,0)</f>
        <v>2</v>
      </c>
      <c r="S17" s="22" cm="1">
        <f t="array" ref="S17">sommesmot($H17,S$1)+IF(ISNUMBER(K17),K17,0)</f>
        <v>1</v>
      </c>
      <c r="T17" s="22" cm="1">
        <f t="array" ref="T17">sommesmot($H17,T$1)+IF(ISNUMBER(M17),M17,0)</f>
        <v>13</v>
      </c>
      <c r="U17" s="40" cm="1">
        <f t="array" ref="U17">SUMPRODUCT(I17:M17*$I$2:$M$2)+sommesprix(H17)</f>
        <v>31.9</v>
      </c>
      <c r="V17" s="32" t="s">
        <v>20</v>
      </c>
      <c r="W17" s="11" t="s">
        <v>21</v>
      </c>
      <c r="X17" s="14">
        <v>124</v>
      </c>
      <c r="Y17" s="29" t="s">
        <v>41</v>
      </c>
    </row>
    <row r="18" spans="1:25" ht="27" customHeight="1" x14ac:dyDescent="0.2">
      <c r="A18" s="16"/>
      <c r="B18" s="16"/>
      <c r="C18" s="16"/>
      <c r="D18" s="16"/>
      <c r="E18" s="16"/>
      <c r="F18" s="16"/>
      <c r="G18" s="13"/>
      <c r="H18" s="15" t="s">
        <v>39</v>
      </c>
      <c r="I18" s="21">
        <v>1</v>
      </c>
      <c r="J18" s="21">
        <v>0</v>
      </c>
      <c r="K18" s="21">
        <v>0</v>
      </c>
      <c r="L18" s="21">
        <v>1</v>
      </c>
      <c r="M18" s="21">
        <v>0</v>
      </c>
      <c r="N18" s="21">
        <v>6</v>
      </c>
      <c r="O18" s="26">
        <v>1</v>
      </c>
      <c r="P18" s="38" cm="1">
        <f t="array" ref="P18">sommesmot($H18,SUBSTITUTE(P$1,"Total = ",""))+IF(ISNUMBER(I18),I18,0)</f>
        <v>7</v>
      </c>
      <c r="Q18" s="22" cm="1">
        <f t="array" ref="Q18">sommesmot($H18,Q$1)</f>
        <v>3</v>
      </c>
      <c r="R18" s="22" cm="1">
        <f t="array" ref="R18">sommesmot($H18,R$1)+IF(ISNUMBER(J18),J18,0)</f>
        <v>1</v>
      </c>
      <c r="S18" s="22" cm="1">
        <f t="array" ref="S18">sommesmot($H18,S$1)+IF(ISNUMBER(K18),K18,0)</f>
        <v>0</v>
      </c>
      <c r="T18" s="22" cm="1">
        <f t="array" ref="T18">sommesmot($H18,T$1)+IF(ISNUMBER(M18),M18,0)</f>
        <v>0</v>
      </c>
      <c r="U18" s="39" cm="1">
        <f t="array" ref="U18">SUMPRODUCT(I18:M18*$I$2:$M$2)+sommesprix(H18)</f>
        <v>21.7</v>
      </c>
      <c r="V18" s="32" t="s">
        <v>20</v>
      </c>
      <c r="W18" s="11" t="s">
        <v>21</v>
      </c>
      <c r="X18" s="16">
        <v>521</v>
      </c>
      <c r="Y18" s="30" t="s">
        <v>42</v>
      </c>
    </row>
    <row r="19" spans="1:25" s="7" customFormat="1" ht="27.75" customHeight="1" thickBot="1" x14ac:dyDescent="0.25">
      <c r="A19" s="14"/>
      <c r="B19" s="14"/>
      <c r="C19" s="14"/>
      <c r="D19" s="14"/>
      <c r="E19" s="14"/>
      <c r="F19" s="14"/>
      <c r="G19" s="28"/>
      <c r="H19" s="15" t="s">
        <v>40</v>
      </c>
      <c r="I19" s="23">
        <v>0</v>
      </c>
      <c r="J19" s="23">
        <v>1</v>
      </c>
      <c r="K19" s="23">
        <v>1</v>
      </c>
      <c r="L19" s="23">
        <v>1</v>
      </c>
      <c r="M19" s="23">
        <v>2</v>
      </c>
      <c r="N19" s="23">
        <v>4</v>
      </c>
      <c r="O19" s="27">
        <v>2</v>
      </c>
      <c r="P19" s="38" cm="1">
        <f t="array" ref="P19">sommesmot($H19,SUBSTITUTE(P$1,"Total = ",""))+IF(ISNUMBER(I19),I19,0)</f>
        <v>10</v>
      </c>
      <c r="Q19" s="41" cm="1">
        <f t="array" ref="Q19">sommesmot($H19,Q$1)</f>
        <v>5</v>
      </c>
      <c r="R19" s="41" cm="1">
        <f t="array" ref="R19">sommesmot($H19,R$1)+IF(ISNUMBER(J19),J19,0)</f>
        <v>1</v>
      </c>
      <c r="S19" s="41" cm="1">
        <f t="array" ref="S19">sommesmot($H19,S$1)+IF(ISNUMBER(K19),K19,0)</f>
        <v>1</v>
      </c>
      <c r="T19" s="41" cm="1">
        <f t="array" ref="T19">sommesmot($H19,T$1)+IF(ISNUMBER(M19),M19,0)</f>
        <v>2</v>
      </c>
      <c r="U19" s="42" cm="1">
        <f t="array" ref="U19">SUMPRODUCT(I19:M19*$I$2:$M$2)+sommesprix(H19)</f>
        <v>39.9</v>
      </c>
      <c r="V19" s="32" t="s">
        <v>20</v>
      </c>
      <c r="W19" s="11" t="s">
        <v>21</v>
      </c>
      <c r="X19" s="14">
        <v>245</v>
      </c>
      <c r="Y19" s="29" t="s">
        <v>43</v>
      </c>
    </row>
    <row r="20" spans="1:25" ht="15.75" customHeight="1" x14ac:dyDescent="0.2">
      <c r="P20" s="4"/>
      <c r="Q20" s="4"/>
      <c r="R20" s="4"/>
      <c r="S20" s="4"/>
      <c r="T20" s="4"/>
      <c r="U20" s="6"/>
    </row>
    <row r="21" spans="1:25" ht="15.75" customHeight="1" x14ac:dyDescent="0.2">
      <c r="P21" s="4"/>
      <c r="Q21" s="4"/>
      <c r="R21" s="4"/>
      <c r="S21" s="4"/>
      <c r="T21" s="4"/>
      <c r="U21" s="6"/>
    </row>
  </sheetData>
  <conditionalFormatting sqref="P3:P19">
    <cfRule type="expression" dxfId="1" priority="1">
      <formula>SUM($N3:$O3)&lt;&gt;P3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Réponses au formulaire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h2so4</cp:lastModifiedBy>
  <dcterms:created xsi:type="dcterms:W3CDTF">2022-10-02T08:49:37Z</dcterms:created>
  <dcterms:modified xsi:type="dcterms:W3CDTF">2022-10-02T11:08:47Z</dcterms:modified>
</cp:coreProperties>
</file>