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87F21DB-74D4-42D4-A933-4E6D58CAAB9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E3" i="1" a="1"/>
  <c r="E3" i="1" s="1"/>
  <c r="F3" i="1" l="1" a="1"/>
  <c r="F3" i="1" s="1"/>
  <c r="F4" i="1" s="1" a="1"/>
  <c r="F4" i="1" s="1"/>
  <c r="E5" i="1" l="1" a="1"/>
  <c r="E5" i="1" s="1"/>
  <c r="F5" i="1" s="1" a="1"/>
  <c r="F5" i="1" s="1"/>
  <c r="E6" i="1" l="1" a="1"/>
  <c r="E6" i="1" s="1"/>
  <c r="F6" i="1" s="1" a="1"/>
  <c r="F6" i="1" s="1"/>
  <c r="E7" i="1" l="1" a="1"/>
  <c r="E7" i="1" s="1"/>
  <c r="F7" i="1" s="1" a="1"/>
  <c r="F7" i="1" s="1"/>
  <c r="E8" i="1" l="1" a="1"/>
  <c r="E8" i="1" s="1"/>
  <c r="F8" i="1" s="1" a="1"/>
  <c r="F8" i="1" s="1"/>
  <c r="E9" i="1" l="1" a="1"/>
  <c r="E9" i="1" s="1"/>
  <c r="F9" i="1" s="1" a="1"/>
  <c r="F9" i="1" s="1"/>
  <c r="E10" i="1" l="1" a="1"/>
  <c r="E10" i="1" s="1"/>
  <c r="F10" i="1" s="1" a="1"/>
  <c r="F10" i="1" s="1"/>
  <c r="E11" i="1" l="1" a="1"/>
  <c r="E11" i="1" s="1"/>
  <c r="F11" i="1" s="1" a="1"/>
  <c r="F11" i="1" s="1"/>
  <c r="E12" i="1" s="1" a="1"/>
  <c r="E12" i="1" s="1"/>
  <c r="F12" i="1" l="1" a="1"/>
  <c r="F1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<sst xmlns="http://schemas.openxmlformats.org/spreadsheetml/2006/main" count="19" uniqueCount="9">
  <si>
    <t>Zona</t>
  </si>
  <si>
    <t>Vides</t>
  </si>
  <si>
    <t>Tx d'occupation</t>
  </si>
  <si>
    <t>Tipo</t>
  </si>
  <si>
    <t>TEÓRICAS</t>
  </si>
  <si>
    <t>Somme par catégorie</t>
  </si>
  <si>
    <t>Colonne intermediaire</t>
  </si>
  <si>
    <t>Chaussures</t>
  </si>
  <si>
    <t>Textile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</si>
</sst>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0" borderId="0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9" fontId="0" fillId="0" borderId="7" xfId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9" fontId="0" fillId="2" borderId="2" xfId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2"/>
  <sheetViews>
    <sheetView showGridLines="0" tabSelected="1" workbookViewId="0">
      <selection activeCell="F18" sqref="F18"/>
    </sheetView>
  </sheetViews>
  <sheetFormatPr defaultColWidth="8.7109375" defaultRowHeight="15" x14ac:dyDescent="0.25"/>
  <cols>
    <col min="1" max="1" width="13.5703125" bestFit="1" customWidth="1"/>
    <col min="2" max="2" width="15.42578125" style="15" customWidth="1"/>
    <col min="3" max="3" width="5.28515625" style="15" bestFit="1" customWidth="1"/>
    <col min="4" max="4" width="12" style="15" customWidth="1"/>
    <col min="5" max="5" width="12.85546875" style="15" customWidth="1"/>
    <col min="6" max="6" width="18.5703125" style="15" bestFit="1" customWidth="1"/>
    <col min="8" max="8" width="13.5703125" bestFit="1" customWidth="1"/>
  </cols>
  <sheetData>
    <row r="1" spans="2:9" ht="15.75" thickBot="1" x14ac:dyDescent="0.3"/>
    <row r="2" spans="2:9" ht="45.75" thickBot="1" x14ac:dyDescent="0.3">
      <c r="B2" s="11" t="s">
        <v>0</v>
      </c>
      <c r="C2" s="12" t="s">
        <v>1</v>
      </c>
      <c r="D2" s="13" t="s">
        <v>2</v>
      </c>
      <c r="E2" s="12" t="s">
        <v>6</v>
      </c>
      <c r="F2" s="14" t="s">
        <v>5</v>
      </c>
      <c r="G2" s="1"/>
      <c r="H2" s="1"/>
      <c r="I2" s="1"/>
    </row>
    <row r="3" spans="2:9" x14ac:dyDescent="0.25">
      <c r="B3" s="16" t="s">
        <v>7</v>
      </c>
      <c r="C3" s="20">
        <v>228</v>
      </c>
      <c r="D3" s="5">
        <v>8.6956521739130436E-3</v>
      </c>
      <c r="E3" s="20" cm="1">
        <f t="array" ref="E3">IF(AND(D3&lt;70%,C3+MAX((IF(ISNUMBER($F$2:$F2),$F$2:$F2,0))*($B$2:$B2=B3))&lt;=110%*VLOOKUP(B3,$H$4:$I$5,2,FALSE)),C3,"")</f>
        <v>228</v>
      </c>
      <c r="F3" s="18" cm="1">
        <f t="array" ref="F3">IF(E3&lt;&gt;"",SUMPRODUCT(IF($E$3:$E3&lt;&gt;"",$E$3:$E3,0)*($B$3:$B3=B3)),"")</f>
        <v>228</v>
      </c>
      <c r="G3" s="1"/>
      <c r="H3" s="7" t="s">
        <v>3</v>
      </c>
      <c r="I3" s="3" t="s">
        <v>4</v>
      </c>
    </row>
    <row r="4" spans="2:9" x14ac:dyDescent="0.25">
      <c r="B4" s="16" t="s">
        <v>7</v>
      </c>
      <c r="C4" s="20">
        <v>159</v>
      </c>
      <c r="D4" s="5">
        <v>0.6</v>
      </c>
      <c r="E4" s="20" cm="1">
        <f t="array" ref="E4">IF(AND(D4&lt;70%,C4+MAX((IF(ISNUMBER($F$2:$F3),$F$2:$F3,0))*($B$2:$B3=B4))&lt;=110%*VLOOKUP(B4,$H$4:$I$5,2,FALSE)),C4,"")</f>
        <v>159</v>
      </c>
      <c r="F4" s="18" cm="1">
        <f t="array" ref="F4">IF(E4&lt;&gt;"",SUMPRODUCT(IF($E$3:$E4&lt;&gt;"",$E$3:$E4,0)*($B$3:$B4=B4)),"")</f>
        <v>387</v>
      </c>
      <c r="G4" s="1"/>
      <c r="H4" s="4" t="s">
        <v>8</v>
      </c>
      <c r="I4" s="6">
        <v>1100</v>
      </c>
    </row>
    <row r="5" spans="2:9" ht="15.75" thickBot="1" x14ac:dyDescent="0.3">
      <c r="B5" s="16" t="s">
        <v>7</v>
      </c>
      <c r="C5" s="20">
        <v>259</v>
      </c>
      <c r="D5" s="5">
        <v>0.69421487603305787</v>
      </c>
      <c r="E5" s="20" cm="1">
        <f t="array" ref="E5">IF(AND(D5&lt;70%,C5+MAX((IF(ISNUMBER($F$2:$F4),$F$2:$F4,0))*($B$2:$B4=B5))&lt;=110%*VLOOKUP(B5,$H$4:$I$5,2,FALSE)),C5,"")</f>
        <v>259</v>
      </c>
      <c r="F5" s="18" cm="1">
        <f t="array" ref="F5">IF(E5&lt;&gt;"",SUMPRODUCT(IF($E$3:$E5&lt;&gt;"",$E$3:$E5,0)*($B$3:$B5=B5)),"")</f>
        <v>646</v>
      </c>
      <c r="G5" s="1"/>
      <c r="H5" s="8" t="s">
        <v>7</v>
      </c>
      <c r="I5" s="9">
        <v>937</v>
      </c>
    </row>
    <row r="6" spans="2:9" x14ac:dyDescent="0.25">
      <c r="B6" s="16" t="s">
        <v>7</v>
      </c>
      <c r="C6" s="20">
        <v>175</v>
      </c>
      <c r="D6" s="5">
        <v>0.71</v>
      </c>
      <c r="E6" s="20" t="str" cm="1">
        <f t="array" ref="E6">IF(AND(D6&lt;70%,C6+MAX((IF(ISNUMBER($F$2:$F5),$F$2:$F5,0))*($B$2:$B5=B6))&lt;=110%*VLOOKUP(B6,$H$4:$I$5,2,FALSE)),C6,"")</f>
        <v/>
      </c>
      <c r="F6" s="18" t="str" cm="1">
        <f t="array" ref="F6">IF(E6&lt;&gt;"",SUMPRODUCT(IF($E$3:$E6&lt;&gt;"",$E$3:$E6,0)*($B$3:$B6=B6)),"")</f>
        <v/>
      </c>
      <c r="G6" s="1"/>
      <c r="H6" s="1"/>
      <c r="I6" s="1"/>
    </row>
    <row r="7" spans="2:9" x14ac:dyDescent="0.25">
      <c r="B7" s="16" t="s">
        <v>7</v>
      </c>
      <c r="C7" s="20">
        <v>113</v>
      </c>
      <c r="D7" s="5">
        <v>0.6</v>
      </c>
      <c r="E7" s="20" cm="1">
        <f t="array" ref="E7">IF(AND(D7&lt;70%,C7+MAX((IF(ISNUMBER($F$2:$F6),$F$2:$F6,0))*($B$2:$B6=B7))&lt;=110%*VLOOKUP(B7,$H$4:$I$5,2,FALSE)),C7,"")</f>
        <v>113</v>
      </c>
      <c r="F7" s="18" cm="1">
        <f t="array" ref="F7">IF(E7&lt;&gt;"",SUMPRODUCT(IF($E$3:$E7&lt;&gt;"",$E$3:$E7,0)*($B$3:$B7=B7)),"")</f>
        <v>759</v>
      </c>
      <c r="G7" s="1"/>
      <c r="H7" s="1"/>
      <c r="I7" s="1"/>
    </row>
    <row r="8" spans="2:9" x14ac:dyDescent="0.25">
      <c r="B8" s="16" t="s">
        <v>7</v>
      </c>
      <c r="C8" s="20">
        <v>560</v>
      </c>
      <c r="D8" s="5">
        <v>0.1</v>
      </c>
      <c r="E8" s="20" t="str" cm="1">
        <f t="array" ref="E8">IF(AND(D8&lt;70%,C8+MAX((IF(ISNUMBER($F$2:$F7),$F$2:$F7,0))*($B$2:$B7=B8))&lt;=110%*VLOOKUP(B8,$H$4:$I$5,2,FALSE)),C8,"")</f>
        <v/>
      </c>
      <c r="F8" s="18" t="str" cm="1">
        <f t="array" ref="F8">IF(E8&lt;&gt;"",SUMPRODUCT(IF($E$3:$E8&lt;&gt;"",$E$3:$E8,0)*($B$3:$B8=B8)),"")</f>
        <v/>
      </c>
      <c r="G8" s="1"/>
      <c r="H8" s="1"/>
      <c r="I8" s="1"/>
    </row>
    <row r="9" spans="2:9" x14ac:dyDescent="0.25">
      <c r="B9" s="16" t="s">
        <v>7</v>
      </c>
      <c r="C9" s="20">
        <v>131</v>
      </c>
      <c r="D9" s="5">
        <v>0.1</v>
      </c>
      <c r="E9" s="20" cm="1">
        <f t="array" ref="E9">IF(AND(D9&lt;70%,C9+MAX((IF(ISNUMBER($F$2:$F8),$F$2:$F8,0))*($B$2:$B8=B9))&lt;=110%*VLOOKUP(B9,$H$4:$I$5,2,FALSE)),C9,"")</f>
        <v>131</v>
      </c>
      <c r="F9" s="18" cm="1">
        <f t="array" ref="F9">IF(E9&lt;&gt;"",SUMPRODUCT(IF($E$3:$E9&lt;&gt;"",$E$3:$E9,0)*($B$3:$B9=B9)),"")</f>
        <v>890</v>
      </c>
      <c r="G9" s="1"/>
      <c r="H9" s="1"/>
      <c r="I9" s="1"/>
    </row>
    <row r="10" spans="2:9" x14ac:dyDescent="0.25">
      <c r="B10" s="16" t="s">
        <v>8</v>
      </c>
      <c r="C10" s="20">
        <v>116</v>
      </c>
      <c r="D10" s="5">
        <v>0.87111111111111106</v>
      </c>
      <c r="E10" s="20" t="str" cm="1">
        <f t="array" ref="E10">IF(AND(D10&lt;70%,C10+MAX((IF(ISNUMBER($F$2:$F9),$F$2:$F9,0))*($B$2:$B9=B10))&lt;=110%*VLOOKUP(B10,$H$4:$I$5,2,FALSE)),C10,"")</f>
        <v/>
      </c>
      <c r="F10" s="18" t="str" cm="1">
        <f t="array" ref="F10">IF(E10&lt;&gt;"",SUMPRODUCT(IF($E$3:$E10&lt;&gt;"",$E$3:$E10,0)*($B$3:$B10=B10)),"")</f>
        <v/>
      </c>
      <c r="G10" s="1"/>
      <c r="H10" s="1"/>
      <c r="I10" s="1"/>
    </row>
    <row r="11" spans="2:9" x14ac:dyDescent="0.25">
      <c r="B11" s="16" t="s">
        <v>8</v>
      </c>
      <c r="C11" s="20">
        <v>123</v>
      </c>
      <c r="D11" s="5">
        <v>0.5</v>
      </c>
      <c r="E11" s="20" cm="1">
        <f t="array" ref="E11">IF(AND(D11&lt;70%,C11+MAX((IF(ISNUMBER($F$2:$F10),$F$2:$F10,0))*($B$2:$B10=B11))&lt;=110%*VLOOKUP(B11,$H$4:$I$5,2,FALSE)),C11,"")</f>
        <v>123</v>
      </c>
      <c r="F11" s="18" cm="1">
        <f t="array" ref="F11">IF(E11&lt;&gt;"",SUMPRODUCT(IF($E$3:$E11&lt;&gt;"",$E$3:$E11,0)*($B$3:$B11=B11)),"")</f>
        <v>123</v>
      </c>
      <c r="G11" s="1"/>
      <c r="H11" s="1"/>
      <c r="I11" s="1"/>
    </row>
    <row r="12" spans="2:9" ht="15.75" thickBot="1" x14ac:dyDescent="0.3">
      <c r="B12" s="17" t="s">
        <v>8</v>
      </c>
      <c r="C12" s="2">
        <v>115</v>
      </c>
      <c r="D12" s="10">
        <v>0.69</v>
      </c>
      <c r="E12" s="2" cm="1">
        <f t="array" ref="E12">IF(AND(D12&lt;70%,C12+MAX((IF(ISNUMBER($F$2:$F11),$F$2:$F11,0))*($B$2:$B11=B12))&lt;=110%*VLOOKUP(B12,$H$4:$I$5,2,FALSE)),C12,"")</f>
        <v>115</v>
      </c>
      <c r="F12" s="19" cm="1">
        <f t="array" ref="F12">IF(E12&lt;&gt;"",SUMPRODUCT(IF($E$3:$E12&lt;&gt;"",$E$3:$E12,0)*($B$3:$B12=B12)),"")</f>
        <v>238</v>
      </c>
      <c r="G12" s="1"/>
      <c r="H12" s="1"/>
      <c r="I12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BEKKOUCHE</dc:creator>
  <cp:lastModifiedBy>h2so4</cp:lastModifiedBy>
  <dcterms:created xsi:type="dcterms:W3CDTF">2015-06-05T18:17:20Z</dcterms:created>
  <dcterms:modified xsi:type="dcterms:W3CDTF">2022-09-21T21:41:45Z</dcterms:modified>
</cp:coreProperties>
</file>