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BDB9068-4241-4CE0-B424-DF7F32C0CDB1}" xr6:coauthVersionLast="47" xr6:coauthVersionMax="47" xr10:uidLastSave="{00000000-0000-0000-0000-000000000000}"/>
  <bookViews>
    <workbookView xWindow="-120" yWindow="-120" windowWidth="29040" windowHeight="15990" activeTab="1" xr2:uid="{FD9560A6-08F3-4734-8F6A-171282BBDDD0}"/>
  </bookViews>
  <sheets>
    <sheet name="Matière" sheetId="4" r:id="rId1"/>
    <sheet name="Liste pièces du commerce" sheetId="1" r:id="rId2"/>
  </sheets>
  <definedNames>
    <definedName name="_xlnm._FilterDatabase" localSheetId="0" hidden="1">Matière!$A$1:$B$237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2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566" i="1"/>
  <c r="H565" i="1"/>
  <c r="H564" i="1"/>
  <c r="H563" i="1"/>
  <c r="H562" i="1"/>
  <c r="H561" i="1"/>
  <c r="H560" i="1"/>
  <c r="H559" i="1"/>
  <c r="H558" i="1"/>
  <c r="H557" i="1"/>
  <c r="H717" i="1"/>
  <c r="H718" i="1"/>
  <c r="H719" i="1"/>
  <c r="H720" i="1"/>
  <c r="H721" i="1"/>
  <c r="H722" i="1"/>
  <c r="H723" i="1"/>
  <c r="H724" i="1"/>
  <c r="H725" i="1"/>
  <c r="H726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545" i="1"/>
  <c r="H546" i="1"/>
  <c r="H533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7" i="1"/>
  <c r="H548" i="1"/>
  <c r="H549" i="1"/>
  <c r="H550" i="1"/>
  <c r="H551" i="1"/>
  <c r="H552" i="1"/>
  <c r="H553" i="1"/>
  <c r="H554" i="1"/>
  <c r="H555" i="1"/>
  <c r="H556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4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32" i="1"/>
  <c r="H982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984" i="1"/>
  <c r="H985" i="1"/>
  <c r="H986" i="1"/>
  <c r="H987" i="1"/>
  <c r="H988" i="1"/>
  <c r="H989" i="1"/>
  <c r="H990" i="1"/>
  <c r="H991" i="1"/>
  <c r="H992" i="1"/>
  <c r="H993" i="1"/>
  <c r="H994" i="1"/>
  <c r="H983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05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63" i="1"/>
  <c r="H964" i="1"/>
  <c r="H965" i="1"/>
  <c r="H966" i="1"/>
  <c r="H967" i="1"/>
  <c r="H957" i="1"/>
  <c r="H958" i="1"/>
  <c r="H959" i="1"/>
  <c r="H960" i="1"/>
  <c r="H961" i="1"/>
  <c r="H962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19" i="1"/>
  <c r="H920" i="1"/>
  <c r="H921" i="1"/>
  <c r="H922" i="1"/>
  <c r="H923" i="1"/>
  <c r="H924" i="1"/>
  <c r="H925" i="1"/>
  <c r="H926" i="1"/>
  <c r="H927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06" i="1"/>
  <c r="H897" i="1"/>
  <c r="H898" i="1"/>
  <c r="H899" i="1"/>
  <c r="H900" i="1"/>
  <c r="H901" i="1"/>
  <c r="H902" i="1"/>
  <c r="H903" i="1"/>
  <c r="H904" i="1"/>
  <c r="H905" i="1"/>
  <c r="H891" i="1"/>
  <c r="H892" i="1"/>
  <c r="H893" i="1"/>
  <c r="H894" i="1"/>
  <c r="H895" i="1"/>
  <c r="H896" i="1"/>
  <c r="H884" i="1"/>
  <c r="H885" i="1"/>
  <c r="H886" i="1"/>
  <c r="H887" i="1"/>
  <c r="H888" i="1"/>
  <c r="H889" i="1"/>
  <c r="H890" i="1"/>
  <c r="H883" i="1"/>
  <c r="H873" i="1"/>
  <c r="H874" i="1"/>
  <c r="H875" i="1"/>
  <c r="H876" i="1"/>
  <c r="H877" i="1"/>
  <c r="H878" i="1"/>
  <c r="H879" i="1"/>
  <c r="H880" i="1"/>
  <c r="H881" i="1"/>
  <c r="H871" i="1"/>
  <c r="H872" i="1"/>
  <c r="H855" i="1"/>
  <c r="H862" i="1"/>
  <c r="H857" i="1"/>
  <c r="H858" i="1"/>
  <c r="H859" i="1"/>
  <c r="H860" i="1"/>
  <c r="H861" i="1"/>
  <c r="H863" i="1"/>
  <c r="H864" i="1"/>
  <c r="H856" i="1"/>
  <c r="H865" i="1"/>
  <c r="H866" i="1"/>
  <c r="H867" i="1"/>
  <c r="H868" i="1"/>
  <c r="H869" i="1"/>
  <c r="H870" i="1"/>
  <c r="H846" i="1"/>
  <c r="H847" i="1"/>
  <c r="H848" i="1"/>
  <c r="H849" i="1"/>
  <c r="H850" i="1"/>
  <c r="H851" i="1"/>
  <c r="H852" i="1"/>
  <c r="H853" i="1"/>
</calcChain>
</file>

<file path=xl/sharedStrings.xml><?xml version="1.0" encoding="utf-8"?>
<sst xmlns="http://schemas.openxmlformats.org/spreadsheetml/2006/main" count="2790" uniqueCount="131">
  <si>
    <t>Type</t>
  </si>
  <si>
    <t>Taille A</t>
  </si>
  <si>
    <t>Taille B</t>
  </si>
  <si>
    <t>Taille C</t>
  </si>
  <si>
    <t>Description</t>
  </si>
  <si>
    <t>Vis H</t>
  </si>
  <si>
    <t>M</t>
  </si>
  <si>
    <t>EF</t>
  </si>
  <si>
    <t>PF</t>
  </si>
  <si>
    <t>42CD4</t>
  </si>
  <si>
    <t>42CD4T</t>
  </si>
  <si>
    <t xml:space="preserve">ACIER </t>
  </si>
  <si>
    <t>AL 5083</t>
  </si>
  <si>
    <t>AL 7075</t>
  </si>
  <si>
    <t>ALLIAGE X</t>
  </si>
  <si>
    <t>APX4</t>
  </si>
  <si>
    <t>CARBONE KEVLAR</t>
  </si>
  <si>
    <t>CU</t>
  </si>
  <si>
    <t>CU (écroui)</t>
  </si>
  <si>
    <t>Film tpu 300μ base polyester</t>
  </si>
  <si>
    <t>FPM 80</t>
  </si>
  <si>
    <t>INCO 625</t>
  </si>
  <si>
    <t>INCO 713</t>
  </si>
  <si>
    <t>INCO 713 + HIP</t>
  </si>
  <si>
    <t>LAITON</t>
  </si>
  <si>
    <t>NBR70</t>
  </si>
  <si>
    <t>NEODIME</t>
  </si>
  <si>
    <t>NILON66 RADILON</t>
  </si>
  <si>
    <t>NYLON</t>
  </si>
  <si>
    <t>PA12</t>
  </si>
  <si>
    <t>POM black</t>
  </si>
  <si>
    <t>PTFE</t>
  </si>
  <si>
    <t>TA6V</t>
  </si>
  <si>
    <t>Matière</t>
  </si>
  <si>
    <t>FPM 70</t>
  </si>
  <si>
    <t>XX</t>
  </si>
  <si>
    <t>-</t>
  </si>
  <si>
    <t>XXXXXX</t>
  </si>
  <si>
    <t>Numéro de la pièce</t>
  </si>
  <si>
    <t>Numéro de la matière</t>
  </si>
  <si>
    <t>Numéro représentant le commerce</t>
  </si>
  <si>
    <t xml:space="preserve">AL 2618 forgé </t>
  </si>
  <si>
    <t>Moteur Hacker Brushless - A20-6XL</t>
  </si>
  <si>
    <t>ex :</t>
  </si>
  <si>
    <t>908-012546</t>
  </si>
  <si>
    <t>Vis CHC</t>
  </si>
  <si>
    <t>Vis TBRP</t>
  </si>
  <si>
    <t>Vis TBHC</t>
  </si>
  <si>
    <t>Vis FX</t>
  </si>
  <si>
    <t>Vis FHC</t>
  </si>
  <si>
    <t>Joint</t>
  </si>
  <si>
    <t>Rondelle</t>
  </si>
  <si>
    <t>Z</t>
  </si>
  <si>
    <t>Vis CBLX</t>
  </si>
  <si>
    <t>2,2x4</t>
  </si>
  <si>
    <t>2,7x5</t>
  </si>
  <si>
    <t>3,2x6</t>
  </si>
  <si>
    <t>4,3x8</t>
  </si>
  <si>
    <t>5,3x10</t>
  </si>
  <si>
    <t>6,4x12</t>
  </si>
  <si>
    <t>8,4x16</t>
  </si>
  <si>
    <t>10,5x20</t>
  </si>
  <si>
    <t>13x24</t>
  </si>
  <si>
    <t>15x27</t>
  </si>
  <si>
    <t>17x30</t>
  </si>
  <si>
    <t>19x32</t>
  </si>
  <si>
    <t>21x36</t>
  </si>
  <si>
    <t>1,7x5</t>
  </si>
  <si>
    <t>2,2x5,5</t>
  </si>
  <si>
    <t>2,7x7</t>
  </si>
  <si>
    <t>3,2x8</t>
  </si>
  <si>
    <t>4,3x10</t>
  </si>
  <si>
    <t>5,3x12</t>
  </si>
  <si>
    <t>6,4x14</t>
  </si>
  <si>
    <t>7,4x16</t>
  </si>
  <si>
    <t>8,4x18</t>
  </si>
  <si>
    <t>10,5x22</t>
  </si>
  <si>
    <t>13x27</t>
  </si>
  <si>
    <t>15x30</t>
  </si>
  <si>
    <t>17x32</t>
  </si>
  <si>
    <t>19x36</t>
  </si>
  <si>
    <t>21x40</t>
  </si>
  <si>
    <t>L</t>
  </si>
  <si>
    <t>3,2x12</t>
  </si>
  <si>
    <t>4,3x14</t>
  </si>
  <si>
    <t>5,3x16</t>
  </si>
  <si>
    <t>6,4x18</t>
  </si>
  <si>
    <t>8,4x22</t>
  </si>
  <si>
    <t>10,5x27</t>
  </si>
  <si>
    <t>13x32</t>
  </si>
  <si>
    <t>15x36</t>
  </si>
  <si>
    <t>17x40</t>
  </si>
  <si>
    <t>19x45</t>
  </si>
  <si>
    <t>21x50</t>
  </si>
  <si>
    <t>LL</t>
  </si>
  <si>
    <t>3,2x14</t>
  </si>
  <si>
    <t>4,3x16</t>
  </si>
  <si>
    <t>8,4x30</t>
  </si>
  <si>
    <t>10,5x36</t>
  </si>
  <si>
    <t>13x40</t>
  </si>
  <si>
    <t>15x45</t>
  </si>
  <si>
    <t>17x50</t>
  </si>
  <si>
    <t>19x55</t>
  </si>
  <si>
    <t>21x60</t>
  </si>
  <si>
    <t>5,3x20</t>
  </si>
  <si>
    <t>6,4x24</t>
  </si>
  <si>
    <t>AL 6060</t>
  </si>
  <si>
    <t>* Aucune matière</t>
  </si>
  <si>
    <t>Rondelle Ondulé</t>
  </si>
  <si>
    <t>M3</t>
  </si>
  <si>
    <t>M5</t>
  </si>
  <si>
    <t>M6</t>
  </si>
  <si>
    <t>M8</t>
  </si>
  <si>
    <t>M10</t>
  </si>
  <si>
    <t>M12</t>
  </si>
  <si>
    <t>M14</t>
  </si>
  <si>
    <t>M16</t>
  </si>
  <si>
    <t>M20</t>
  </si>
  <si>
    <t>Rondelle Belleville</t>
  </si>
  <si>
    <t>M18</t>
  </si>
  <si>
    <t>M7</t>
  </si>
  <si>
    <t>M9</t>
  </si>
  <si>
    <t>Taille D</t>
  </si>
  <si>
    <t xml:space="preserve">FPM70, FPM80, NBR70, </t>
  </si>
  <si>
    <t>A4</t>
  </si>
  <si>
    <t>A2</t>
  </si>
  <si>
    <t>304L</t>
  </si>
  <si>
    <t>316L</t>
  </si>
  <si>
    <t>Vis STHC Bout Plat</t>
  </si>
  <si>
    <t>Vis STHC Bout pointeau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</si>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</sst>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 applyFill="1"/>
    <xf numFmtId="164" fontId="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97047</xdr:colOff>
      <xdr:row>4</xdr:row>
      <xdr:rowOff>17972</xdr:rowOff>
    </xdr:from>
    <xdr:to>
      <xdr:col>3</xdr:col>
      <xdr:colOff>97047</xdr:colOff>
      <xdr:row>6</xdr:row>
      <xdr:rowOff>115019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2A78697D-6730-B4E3-9E53-4711D2E70A2A}"/>
            </a:ext>
          </a:extLst>
        </xdr:cNvPr>
        <xdr:cNvCxnSpPr/>
      </xdr:nvCxnSpPr>
      <xdr:spPr>
        <a:xfrm>
          <a:off x="3270849" y="729651"/>
          <a:ext cx="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115019</xdr:colOff>
      <xdr:row>4</xdr:row>
      <xdr:rowOff>10783</xdr:rowOff>
    </xdr:from>
    <xdr:to>
      <xdr:col>4</xdr:col>
      <xdr:colOff>115019</xdr:colOff>
      <xdr:row>5</xdr:row>
      <xdr:rowOff>111424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65C1EFE-9243-50A1-67B2-26E28A3D0A74}"/>
            </a:ext>
          </a:extLst>
        </xdr:cNvPr>
        <xdr:cNvCxnSpPr/>
      </xdr:nvCxnSpPr>
      <xdr:spPr>
        <a:xfrm>
          <a:off x="3468538" y="722462"/>
          <a:ext cx="0" cy="337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10783</xdr:rowOff>
    </xdr:from>
    <xdr:to>
      <xdr:col>6</xdr:col>
      <xdr:colOff>276764</xdr:colOff>
      <xdr:row>4</xdr:row>
      <xdr:rowOff>122208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A8AACA57-83CD-0FF0-4287-3D6A19B5C34D}"/>
            </a:ext>
          </a:extLst>
        </xdr:cNvPr>
        <xdr:cNvCxnSpPr/>
      </xdr:nvCxnSpPr>
      <xdr:spPr>
        <a:xfrm>
          <a:off x="3957368" y="722462"/>
          <a:ext cx="0" cy="111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122208</xdr:rowOff>
    </xdr:from>
    <xdr:to>
      <xdr:col>6</xdr:col>
      <xdr:colOff>607443</xdr:colOff>
      <xdr:row>4</xdr:row>
      <xdr:rowOff>122208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52A3C1E9-A898-7E52-1B9B-BFBFD1A3C8B8}"/>
            </a:ext>
          </a:extLst>
        </xdr:cNvPr>
        <xdr:cNvCxnSpPr/>
      </xdr:nvCxnSpPr>
      <xdr:spPr>
        <a:xfrm>
          <a:off x="3957368" y="833887"/>
          <a:ext cx="3306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115018</xdr:colOff>
      <xdr:row>5</xdr:row>
      <xdr:rowOff>107830</xdr:rowOff>
    </xdr:from>
    <xdr:to>
      <xdr:col>7</xdr:col>
      <xdr:colOff>14377</xdr:colOff>
      <xdr:row>5</xdr:row>
      <xdr:rowOff>107830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D34F447-D90A-2615-FBE0-BF572D651138}"/>
            </a:ext>
          </a:extLst>
        </xdr:cNvPr>
        <xdr:cNvCxnSpPr/>
      </xdr:nvCxnSpPr>
      <xdr:spPr>
        <a:xfrm>
          <a:off x="3468537" y="1056736"/>
          <a:ext cx="8374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98484</xdr:colOff>
      <xdr:row>6</xdr:row>
      <xdr:rowOff>116457</xdr:rowOff>
    </xdr:from>
    <xdr:to>
      <xdr:col>7</xdr:col>
      <xdr:colOff>3594</xdr:colOff>
      <xdr:row>6</xdr:row>
      <xdr:rowOff>116457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816F0DC-B391-4AC2-B81B-1019940F8BFC}"/>
            </a:ext>
          </a:extLst>
        </xdr:cNvPr>
        <xdr:cNvCxnSpPr/>
      </xdr:nvCxnSpPr>
      <xdr:spPr>
        <a:xfrm>
          <a:off x="3272286" y="1302589"/>
          <a:ext cx="102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039-2F33-41C9-886D-383F1FD1D5EA}">
  <sheetPr codeName="Sheet1"/>
  <dimension ref="A1:H140"/>
  <sheetViews>
    <sheetView zoomScaleNormal="100" workbookViewId="0">
      <pane ySplit="1" topLeftCell="A2" activePane="bottomLeft" state="frozen"/>
      <selection pane="bottomLeft" activeCell="H17" sqref="H17"/>
    </sheetView>
  </sheetViews>
  <sheetFormatPr defaultColWidth="39.28515625" defaultRowHeight="18.75" x14ac:dyDescent="0.3"/>
  <cols>
    <col min="1" max="1" width="39.28515625" style="4"/>
    <col min="2" max="2" width="5.5703125" style="5" bestFit="1" customWidth="1"/>
    <col min="3" max="3" width="4.140625" style="5" customWidth="1"/>
    <col min="4" max="4" width="2.7109375" style="3" bestFit="1" customWidth="1"/>
    <col min="5" max="5" width="3.42578125" style="3" customWidth="1"/>
    <col min="6" max="6" width="1.42578125" style="3" customWidth="1"/>
    <col min="7" max="7" width="9.140625" style="3" customWidth="1"/>
    <col min="8" max="8" width="37.140625" style="3" customWidth="1"/>
    <col min="9" max="16384" width="39.28515625" style="3"/>
  </cols>
  <sheetData>
    <row r="1" spans="1:8" x14ac:dyDescent="0.3">
      <c r="A1" s="6" t="s">
        <v>33</v>
      </c>
      <c r="B1" s="7"/>
      <c r="C1" s="9"/>
    </row>
    <row r="2" spans="1:8" x14ac:dyDescent="0.3">
      <c r="A2" s="8" t="s">
        <v>107</v>
      </c>
      <c r="B2" s="7">
        <v>0</v>
      </c>
      <c r="C2" s="9"/>
    </row>
    <row r="3" spans="1:8" x14ac:dyDescent="0.3">
      <c r="A3" s="8" t="s">
        <v>9</v>
      </c>
      <c r="B3" s="7">
        <v>1</v>
      </c>
      <c r="C3" s="9"/>
    </row>
    <row r="4" spans="1:8" x14ac:dyDescent="0.3">
      <c r="A4" s="8" t="s">
        <v>10</v>
      </c>
      <c r="B4" s="7">
        <v>2</v>
      </c>
      <c r="C4" s="9"/>
      <c r="D4" s="3">
        <v>9</v>
      </c>
      <c r="E4" s="3" t="s">
        <v>35</v>
      </c>
      <c r="F4" s="3" t="s">
        <v>36</v>
      </c>
      <c r="G4" s="3" t="s">
        <v>37</v>
      </c>
    </row>
    <row r="5" spans="1:8" x14ac:dyDescent="0.3">
      <c r="A5" s="8" t="s">
        <v>11</v>
      </c>
      <c r="B5" s="7">
        <v>3</v>
      </c>
      <c r="C5" s="9"/>
      <c r="H5" s="10" t="s">
        <v>38</v>
      </c>
    </row>
    <row r="6" spans="1:8" x14ac:dyDescent="0.3">
      <c r="A6" s="8" t="s">
        <v>41</v>
      </c>
      <c r="B6" s="7">
        <v>4</v>
      </c>
      <c r="C6" s="9"/>
      <c r="H6" s="10" t="s">
        <v>39</v>
      </c>
    </row>
    <row r="7" spans="1:8" x14ac:dyDescent="0.3">
      <c r="A7" s="8" t="s">
        <v>12</v>
      </c>
      <c r="B7" s="7">
        <v>5</v>
      </c>
      <c r="C7" s="9"/>
      <c r="H7" s="10" t="s">
        <v>40</v>
      </c>
    </row>
    <row r="8" spans="1:8" x14ac:dyDescent="0.3">
      <c r="A8" s="8" t="s">
        <v>106</v>
      </c>
      <c r="B8" s="7">
        <v>6</v>
      </c>
      <c r="C8" s="9"/>
    </row>
    <row r="9" spans="1:8" x14ac:dyDescent="0.3">
      <c r="A9" s="8" t="s">
        <v>13</v>
      </c>
      <c r="B9" s="7">
        <v>7</v>
      </c>
      <c r="C9" s="9"/>
      <c r="G9" s="3" t="s">
        <v>43</v>
      </c>
      <c r="H9" s="3" t="s">
        <v>44</v>
      </c>
    </row>
    <row r="10" spans="1:8" x14ac:dyDescent="0.3">
      <c r="A10" s="8" t="s">
        <v>14</v>
      </c>
      <c r="B10" s="7">
        <v>8</v>
      </c>
      <c r="C10" s="9"/>
    </row>
    <row r="11" spans="1:8" x14ac:dyDescent="0.3">
      <c r="A11" s="8" t="s">
        <v>15</v>
      </c>
      <c r="B11" s="7">
        <v>9</v>
      </c>
      <c r="C11" s="9"/>
    </row>
    <row r="12" spans="1:8" x14ac:dyDescent="0.3">
      <c r="A12" s="8" t="s">
        <v>16</v>
      </c>
      <c r="B12" s="7">
        <v>10</v>
      </c>
      <c r="C12" s="9"/>
    </row>
    <row r="13" spans="1:8" x14ac:dyDescent="0.3">
      <c r="A13" s="8" t="s">
        <v>17</v>
      </c>
      <c r="B13" s="7">
        <v>11</v>
      </c>
      <c r="C13" s="9"/>
    </row>
    <row r="14" spans="1:8" x14ac:dyDescent="0.3">
      <c r="A14" s="8" t="s">
        <v>18</v>
      </c>
      <c r="B14" s="7">
        <v>12</v>
      </c>
      <c r="C14" s="9"/>
    </row>
    <row r="15" spans="1:8" x14ac:dyDescent="0.3">
      <c r="A15" s="8" t="s">
        <v>19</v>
      </c>
      <c r="B15" s="7">
        <v>13</v>
      </c>
      <c r="C15" s="9"/>
    </row>
    <row r="16" spans="1:8" x14ac:dyDescent="0.3">
      <c r="A16" s="8" t="s">
        <v>34</v>
      </c>
      <c r="B16" s="7">
        <v>14</v>
      </c>
      <c r="C16" s="9"/>
    </row>
    <row r="17" spans="1:3" x14ac:dyDescent="0.3">
      <c r="A17" s="8" t="s">
        <v>20</v>
      </c>
      <c r="B17" s="7">
        <v>15</v>
      </c>
      <c r="C17" s="9"/>
    </row>
    <row r="18" spans="1:3" x14ac:dyDescent="0.3">
      <c r="A18" s="8" t="s">
        <v>21</v>
      </c>
      <c r="B18" s="7">
        <v>16</v>
      </c>
      <c r="C18" s="9"/>
    </row>
    <row r="19" spans="1:3" x14ac:dyDescent="0.3">
      <c r="A19" s="8" t="s">
        <v>22</v>
      </c>
      <c r="B19" s="7">
        <v>17</v>
      </c>
      <c r="C19" s="9"/>
    </row>
    <row r="20" spans="1:3" x14ac:dyDescent="0.3">
      <c r="A20" s="8" t="s">
        <v>23</v>
      </c>
      <c r="B20" s="7">
        <v>18</v>
      </c>
      <c r="C20" s="9"/>
    </row>
    <row r="21" spans="1:3" x14ac:dyDescent="0.3">
      <c r="A21" s="8" t="s">
        <v>126</v>
      </c>
      <c r="B21" s="7">
        <v>19</v>
      </c>
      <c r="C21" s="9"/>
    </row>
    <row r="22" spans="1:3" x14ac:dyDescent="0.3">
      <c r="A22" s="8" t="s">
        <v>127</v>
      </c>
      <c r="B22" s="7">
        <v>20</v>
      </c>
      <c r="C22" s="9"/>
    </row>
    <row r="23" spans="1:3" x14ac:dyDescent="0.3">
      <c r="A23" s="8" t="s">
        <v>125</v>
      </c>
      <c r="B23" s="7">
        <v>21</v>
      </c>
      <c r="C23" s="9"/>
    </row>
    <row r="24" spans="1:3" x14ac:dyDescent="0.3">
      <c r="A24" s="8" t="s">
        <v>124</v>
      </c>
      <c r="B24" s="7">
        <v>22</v>
      </c>
      <c r="C24" s="9"/>
    </row>
    <row r="25" spans="1:3" x14ac:dyDescent="0.3">
      <c r="A25" s="8" t="s">
        <v>24</v>
      </c>
      <c r="B25" s="7">
        <v>23</v>
      </c>
      <c r="C25" s="9"/>
    </row>
    <row r="26" spans="1:3" x14ac:dyDescent="0.3">
      <c r="A26" s="8" t="s">
        <v>25</v>
      </c>
      <c r="B26" s="7">
        <v>24</v>
      </c>
      <c r="C26" s="9"/>
    </row>
    <row r="27" spans="1:3" x14ac:dyDescent="0.3">
      <c r="A27" s="8" t="s">
        <v>26</v>
      </c>
      <c r="B27" s="7">
        <v>25</v>
      </c>
      <c r="C27" s="9"/>
    </row>
    <row r="28" spans="1:3" x14ac:dyDescent="0.3">
      <c r="A28" s="8" t="s">
        <v>27</v>
      </c>
      <c r="B28" s="7">
        <v>26</v>
      </c>
      <c r="C28" s="9"/>
    </row>
    <row r="29" spans="1:3" x14ac:dyDescent="0.3">
      <c r="A29" s="8" t="s">
        <v>28</v>
      </c>
      <c r="B29" s="7">
        <v>27</v>
      </c>
      <c r="C29" s="9"/>
    </row>
    <row r="30" spans="1:3" x14ac:dyDescent="0.3">
      <c r="A30" s="8" t="s">
        <v>29</v>
      </c>
      <c r="B30" s="7">
        <v>28</v>
      </c>
      <c r="C30" s="9"/>
    </row>
    <row r="31" spans="1:3" x14ac:dyDescent="0.3">
      <c r="A31" s="8" t="s">
        <v>30</v>
      </c>
      <c r="B31" s="7">
        <v>29</v>
      </c>
      <c r="C31" s="9"/>
    </row>
    <row r="32" spans="1:3" x14ac:dyDescent="0.3">
      <c r="A32" s="8" t="s">
        <v>31</v>
      </c>
      <c r="B32" s="7">
        <v>30</v>
      </c>
      <c r="C32" s="9"/>
    </row>
    <row r="33" spans="1:3" x14ac:dyDescent="0.3">
      <c r="A33" s="8" t="s">
        <v>32</v>
      </c>
      <c r="B33" s="7">
        <v>31</v>
      </c>
      <c r="C33" s="9"/>
    </row>
    <row r="34" spans="1:3" x14ac:dyDescent="0.3">
      <c r="A34" s="8"/>
      <c r="B34" s="7">
        <v>32</v>
      </c>
    </row>
    <row r="35" spans="1:3" x14ac:dyDescent="0.3">
      <c r="A35" s="8"/>
      <c r="B35" s="7">
        <v>33</v>
      </c>
    </row>
    <row r="36" spans="1:3" x14ac:dyDescent="0.3">
      <c r="A36" s="8"/>
      <c r="B36" s="7">
        <v>34</v>
      </c>
    </row>
    <row r="37" spans="1:3" x14ac:dyDescent="0.3">
      <c r="A37" s="8"/>
      <c r="B37" s="7">
        <v>35</v>
      </c>
    </row>
    <row r="38" spans="1:3" x14ac:dyDescent="0.3">
      <c r="A38" s="8"/>
      <c r="B38" s="7">
        <v>36</v>
      </c>
    </row>
    <row r="39" spans="1:3" x14ac:dyDescent="0.3">
      <c r="A39" s="8"/>
      <c r="B39" s="7">
        <v>37</v>
      </c>
    </row>
    <row r="40" spans="1:3" x14ac:dyDescent="0.3">
      <c r="A40" s="8"/>
      <c r="B40" s="7">
        <v>38</v>
      </c>
    </row>
    <row r="41" spans="1:3" x14ac:dyDescent="0.3">
      <c r="A41" s="8"/>
      <c r="B41" s="7">
        <v>39</v>
      </c>
    </row>
    <row r="42" spans="1:3" x14ac:dyDescent="0.3">
      <c r="A42" s="8"/>
      <c r="B42" s="7">
        <v>40</v>
      </c>
    </row>
    <row r="43" spans="1:3" x14ac:dyDescent="0.3">
      <c r="A43" s="8"/>
      <c r="B43" s="7">
        <v>41</v>
      </c>
    </row>
    <row r="44" spans="1:3" x14ac:dyDescent="0.3">
      <c r="A44" s="8"/>
      <c r="B44" s="7">
        <v>42</v>
      </c>
    </row>
    <row r="45" spans="1:3" x14ac:dyDescent="0.3">
      <c r="A45" s="8"/>
      <c r="B45" s="7">
        <v>43</v>
      </c>
    </row>
    <row r="46" spans="1:3" x14ac:dyDescent="0.3">
      <c r="A46" s="8"/>
      <c r="B46" s="7">
        <v>44</v>
      </c>
    </row>
    <row r="47" spans="1:3" x14ac:dyDescent="0.3">
      <c r="A47" s="8"/>
      <c r="B47" s="7">
        <v>45</v>
      </c>
    </row>
    <row r="48" spans="1:3" x14ac:dyDescent="0.3">
      <c r="A48" s="8"/>
      <c r="B48" s="7">
        <v>46</v>
      </c>
    </row>
    <row r="49" spans="1:2" x14ac:dyDescent="0.3">
      <c r="A49" s="8"/>
      <c r="B49" s="7">
        <v>47</v>
      </c>
    </row>
    <row r="50" spans="1:2" x14ac:dyDescent="0.3">
      <c r="A50" s="8"/>
      <c r="B50" s="7">
        <v>48</v>
      </c>
    </row>
    <row r="51" spans="1:2" x14ac:dyDescent="0.3">
      <c r="A51" s="8"/>
      <c r="B51" s="7">
        <v>49</v>
      </c>
    </row>
    <row r="52" spans="1:2" x14ac:dyDescent="0.3">
      <c r="A52" s="8"/>
      <c r="B52" s="7">
        <v>50</v>
      </c>
    </row>
    <row r="53" spans="1:2" x14ac:dyDescent="0.3">
      <c r="A53" s="8"/>
      <c r="B53" s="7">
        <v>51</v>
      </c>
    </row>
    <row r="54" spans="1:2" x14ac:dyDescent="0.3">
      <c r="A54" s="8"/>
      <c r="B54" s="7">
        <v>52</v>
      </c>
    </row>
    <row r="55" spans="1:2" x14ac:dyDescent="0.3">
      <c r="A55" s="8"/>
      <c r="B55" s="7">
        <v>53</v>
      </c>
    </row>
    <row r="56" spans="1:2" x14ac:dyDescent="0.3">
      <c r="A56" s="8"/>
      <c r="B56" s="7">
        <v>54</v>
      </c>
    </row>
    <row r="57" spans="1:2" x14ac:dyDescent="0.3">
      <c r="A57" s="8"/>
      <c r="B57" s="7">
        <v>55</v>
      </c>
    </row>
    <row r="58" spans="1:2" x14ac:dyDescent="0.3">
      <c r="A58" s="8"/>
      <c r="B58" s="7">
        <v>56</v>
      </c>
    </row>
    <row r="59" spans="1:2" x14ac:dyDescent="0.3">
      <c r="A59" s="8"/>
      <c r="B59" s="7">
        <v>57</v>
      </c>
    </row>
    <row r="60" spans="1:2" x14ac:dyDescent="0.3">
      <c r="A60" s="8"/>
      <c r="B60" s="7">
        <v>58</v>
      </c>
    </row>
    <row r="61" spans="1:2" x14ac:dyDescent="0.3">
      <c r="A61" s="8"/>
      <c r="B61" s="7">
        <v>59</v>
      </c>
    </row>
    <row r="62" spans="1:2" x14ac:dyDescent="0.3">
      <c r="A62" s="8"/>
      <c r="B62" s="7">
        <v>60</v>
      </c>
    </row>
    <row r="63" spans="1:2" x14ac:dyDescent="0.3">
      <c r="A63" s="8"/>
      <c r="B63" s="7">
        <v>61</v>
      </c>
    </row>
    <row r="64" spans="1:2" x14ac:dyDescent="0.3">
      <c r="A64" s="8"/>
      <c r="B64" s="7">
        <v>62</v>
      </c>
    </row>
    <row r="65" spans="1:2" x14ac:dyDescent="0.3">
      <c r="A65" s="8"/>
      <c r="B65" s="7">
        <v>63</v>
      </c>
    </row>
    <row r="66" spans="1:2" x14ac:dyDescent="0.3">
      <c r="A66" s="8"/>
      <c r="B66" s="7">
        <v>64</v>
      </c>
    </row>
    <row r="67" spans="1:2" x14ac:dyDescent="0.3">
      <c r="A67" s="8"/>
      <c r="B67" s="7">
        <v>65</v>
      </c>
    </row>
    <row r="68" spans="1:2" x14ac:dyDescent="0.3">
      <c r="A68" s="8"/>
      <c r="B68" s="7">
        <v>66</v>
      </c>
    </row>
    <row r="69" spans="1:2" x14ac:dyDescent="0.3">
      <c r="A69" s="8"/>
      <c r="B69" s="7">
        <v>67</v>
      </c>
    </row>
    <row r="70" spans="1:2" x14ac:dyDescent="0.3">
      <c r="A70" s="8"/>
      <c r="B70" s="7">
        <v>68</v>
      </c>
    </row>
    <row r="71" spans="1:2" x14ac:dyDescent="0.3">
      <c r="A71" s="8"/>
      <c r="B71" s="7">
        <v>69</v>
      </c>
    </row>
    <row r="72" spans="1:2" x14ac:dyDescent="0.3">
      <c r="A72" s="8"/>
      <c r="B72" s="7">
        <v>70</v>
      </c>
    </row>
    <row r="73" spans="1:2" x14ac:dyDescent="0.3">
      <c r="A73" s="8"/>
      <c r="B73" s="7">
        <v>71</v>
      </c>
    </row>
    <row r="74" spans="1:2" x14ac:dyDescent="0.3">
      <c r="A74" s="8"/>
      <c r="B74" s="7">
        <v>72</v>
      </c>
    </row>
    <row r="75" spans="1:2" x14ac:dyDescent="0.3">
      <c r="A75" s="8"/>
      <c r="B75" s="7">
        <v>73</v>
      </c>
    </row>
    <row r="76" spans="1:2" x14ac:dyDescent="0.3">
      <c r="A76" s="8"/>
      <c r="B76" s="7">
        <v>74</v>
      </c>
    </row>
    <row r="77" spans="1:2" x14ac:dyDescent="0.3">
      <c r="A77" s="8"/>
      <c r="B77" s="7">
        <v>75</v>
      </c>
    </row>
    <row r="78" spans="1:2" x14ac:dyDescent="0.3">
      <c r="A78" s="8"/>
      <c r="B78" s="7">
        <v>76</v>
      </c>
    </row>
    <row r="79" spans="1:2" x14ac:dyDescent="0.3">
      <c r="A79" s="8"/>
      <c r="B79" s="7">
        <v>77</v>
      </c>
    </row>
    <row r="80" spans="1:2" x14ac:dyDescent="0.3">
      <c r="A80" s="8"/>
      <c r="B80" s="7">
        <v>78</v>
      </c>
    </row>
    <row r="81" spans="1:2" x14ac:dyDescent="0.3">
      <c r="A81" s="8"/>
      <c r="B81" s="7">
        <v>79</v>
      </c>
    </row>
    <row r="82" spans="1:2" x14ac:dyDescent="0.3">
      <c r="A82" s="8"/>
      <c r="B82" s="7">
        <v>80</v>
      </c>
    </row>
    <row r="83" spans="1:2" x14ac:dyDescent="0.3">
      <c r="A83" s="8"/>
      <c r="B83" s="7">
        <v>81</v>
      </c>
    </row>
    <row r="84" spans="1:2" x14ac:dyDescent="0.3">
      <c r="A84" s="8"/>
      <c r="B84" s="7">
        <v>82</v>
      </c>
    </row>
    <row r="85" spans="1:2" x14ac:dyDescent="0.3">
      <c r="A85" s="8"/>
      <c r="B85" s="7">
        <v>83</v>
      </c>
    </row>
    <row r="86" spans="1:2" x14ac:dyDescent="0.3">
      <c r="A86" s="8"/>
      <c r="B86" s="7">
        <v>84</v>
      </c>
    </row>
    <row r="87" spans="1:2" x14ac:dyDescent="0.3">
      <c r="A87" s="8"/>
      <c r="B87" s="7">
        <v>85</v>
      </c>
    </row>
    <row r="88" spans="1:2" x14ac:dyDescent="0.3">
      <c r="A88" s="8"/>
      <c r="B88" s="7">
        <v>86</v>
      </c>
    </row>
    <row r="89" spans="1:2" x14ac:dyDescent="0.3">
      <c r="A89" s="8"/>
      <c r="B89" s="7">
        <v>87</v>
      </c>
    </row>
    <row r="90" spans="1:2" x14ac:dyDescent="0.3">
      <c r="A90" s="8"/>
      <c r="B90" s="7">
        <v>88</v>
      </c>
    </row>
    <row r="91" spans="1:2" x14ac:dyDescent="0.3">
      <c r="A91" s="8"/>
      <c r="B91" s="7">
        <v>89</v>
      </c>
    </row>
    <row r="92" spans="1:2" x14ac:dyDescent="0.3">
      <c r="A92" s="8"/>
      <c r="B92" s="7">
        <v>90</v>
      </c>
    </row>
    <row r="93" spans="1:2" x14ac:dyDescent="0.3">
      <c r="A93" s="8"/>
      <c r="B93" s="7">
        <v>91</v>
      </c>
    </row>
    <row r="94" spans="1:2" x14ac:dyDescent="0.3">
      <c r="A94" s="8"/>
      <c r="B94" s="7">
        <v>92</v>
      </c>
    </row>
    <row r="95" spans="1:2" x14ac:dyDescent="0.3">
      <c r="A95" s="8"/>
      <c r="B95" s="7">
        <v>93</v>
      </c>
    </row>
    <row r="96" spans="1:2" x14ac:dyDescent="0.3">
      <c r="A96" s="8"/>
      <c r="B96" s="7">
        <v>94</v>
      </c>
    </row>
    <row r="97" spans="1:2" x14ac:dyDescent="0.3">
      <c r="A97" s="8"/>
      <c r="B97" s="7">
        <v>95</v>
      </c>
    </row>
    <row r="98" spans="1:2" x14ac:dyDescent="0.3">
      <c r="A98" s="8"/>
      <c r="B98" s="7">
        <v>96</v>
      </c>
    </row>
    <row r="99" spans="1:2" x14ac:dyDescent="0.3">
      <c r="A99" s="8"/>
      <c r="B99" s="7">
        <v>97</v>
      </c>
    </row>
    <row r="100" spans="1:2" x14ac:dyDescent="0.3">
      <c r="A100" s="8"/>
      <c r="B100" s="7">
        <v>98</v>
      </c>
    </row>
    <row r="101" spans="1:2" x14ac:dyDescent="0.3">
      <c r="A101" s="8"/>
      <c r="B101" s="7">
        <v>99</v>
      </c>
    </row>
    <row r="102" spans="1:2" x14ac:dyDescent="0.3">
      <c r="A102" s="8"/>
      <c r="B102" s="7">
        <v>100</v>
      </c>
    </row>
    <row r="103" spans="1:2" x14ac:dyDescent="0.3">
      <c r="A103" s="8"/>
      <c r="B103" s="7">
        <v>101</v>
      </c>
    </row>
    <row r="104" spans="1:2" x14ac:dyDescent="0.3">
      <c r="A104" s="8"/>
      <c r="B104" s="7">
        <v>102</v>
      </c>
    </row>
    <row r="105" spans="1:2" x14ac:dyDescent="0.3">
      <c r="A105" s="8"/>
      <c r="B105" s="7">
        <v>103</v>
      </c>
    </row>
    <row r="106" spans="1:2" x14ac:dyDescent="0.3">
      <c r="A106" s="8"/>
      <c r="B106" s="7">
        <v>104</v>
      </c>
    </row>
    <row r="107" spans="1:2" x14ac:dyDescent="0.3">
      <c r="A107" s="8"/>
      <c r="B107" s="7">
        <v>105</v>
      </c>
    </row>
    <row r="108" spans="1:2" x14ac:dyDescent="0.3">
      <c r="A108" s="8"/>
      <c r="B108" s="7">
        <v>106</v>
      </c>
    </row>
    <row r="109" spans="1:2" x14ac:dyDescent="0.3">
      <c r="A109" s="8"/>
      <c r="B109" s="7">
        <v>107</v>
      </c>
    </row>
    <row r="110" spans="1:2" x14ac:dyDescent="0.3">
      <c r="A110" s="8"/>
      <c r="B110" s="7">
        <v>108</v>
      </c>
    </row>
    <row r="111" spans="1:2" x14ac:dyDescent="0.3">
      <c r="A111" s="8"/>
      <c r="B111" s="7">
        <v>109</v>
      </c>
    </row>
    <row r="112" spans="1:2" x14ac:dyDescent="0.3">
      <c r="A112" s="8"/>
      <c r="B112" s="7">
        <v>110</v>
      </c>
    </row>
    <row r="113" spans="1:2" x14ac:dyDescent="0.3">
      <c r="A113" s="8"/>
      <c r="B113" s="7">
        <v>111</v>
      </c>
    </row>
    <row r="114" spans="1:2" x14ac:dyDescent="0.3">
      <c r="A114" s="8"/>
      <c r="B114" s="7">
        <v>112</v>
      </c>
    </row>
    <row r="115" spans="1:2" x14ac:dyDescent="0.3">
      <c r="A115" s="8"/>
      <c r="B115" s="7">
        <v>113</v>
      </c>
    </row>
    <row r="116" spans="1:2" x14ac:dyDescent="0.3">
      <c r="A116" s="8"/>
      <c r="B116" s="7">
        <v>114</v>
      </c>
    </row>
    <row r="117" spans="1:2" x14ac:dyDescent="0.3">
      <c r="A117" s="8"/>
      <c r="B117" s="7">
        <v>115</v>
      </c>
    </row>
    <row r="118" spans="1:2" x14ac:dyDescent="0.3">
      <c r="A118" s="8"/>
      <c r="B118" s="7">
        <v>116</v>
      </c>
    </row>
    <row r="119" spans="1:2" x14ac:dyDescent="0.3">
      <c r="A119" s="8"/>
      <c r="B119" s="7">
        <v>117</v>
      </c>
    </row>
    <row r="120" spans="1:2" x14ac:dyDescent="0.3">
      <c r="A120" s="8"/>
      <c r="B120" s="7">
        <v>118</v>
      </c>
    </row>
    <row r="121" spans="1:2" x14ac:dyDescent="0.3">
      <c r="A121" s="8"/>
      <c r="B121" s="7">
        <v>119</v>
      </c>
    </row>
    <row r="122" spans="1:2" x14ac:dyDescent="0.3">
      <c r="A122" s="8"/>
      <c r="B122" s="7">
        <v>120</v>
      </c>
    </row>
    <row r="123" spans="1:2" x14ac:dyDescent="0.3">
      <c r="A123" s="8"/>
      <c r="B123" s="7">
        <v>121</v>
      </c>
    </row>
    <row r="124" spans="1:2" x14ac:dyDescent="0.3">
      <c r="A124" s="8"/>
      <c r="B124" s="7">
        <v>122</v>
      </c>
    </row>
    <row r="125" spans="1:2" x14ac:dyDescent="0.3">
      <c r="A125" s="8"/>
      <c r="B125" s="7">
        <v>123</v>
      </c>
    </row>
    <row r="126" spans="1:2" x14ac:dyDescent="0.3">
      <c r="A126" s="8"/>
      <c r="B126" s="7">
        <v>124</v>
      </c>
    </row>
    <row r="127" spans="1:2" x14ac:dyDescent="0.3">
      <c r="A127" s="8"/>
      <c r="B127" s="7">
        <v>125</v>
      </c>
    </row>
    <row r="128" spans="1:2" x14ac:dyDescent="0.3">
      <c r="A128" s="8"/>
      <c r="B128" s="7">
        <v>126</v>
      </c>
    </row>
    <row r="129" spans="1:2" x14ac:dyDescent="0.3">
      <c r="A129" s="8"/>
      <c r="B129" s="7">
        <v>127</v>
      </c>
    </row>
    <row r="130" spans="1:2" x14ac:dyDescent="0.3">
      <c r="A130" s="8"/>
      <c r="B130" s="7">
        <v>128</v>
      </c>
    </row>
    <row r="131" spans="1:2" x14ac:dyDescent="0.3">
      <c r="A131" s="8"/>
      <c r="B131" s="7">
        <v>129</v>
      </c>
    </row>
    <row r="132" spans="1:2" x14ac:dyDescent="0.3">
      <c r="A132" s="8"/>
      <c r="B132" s="7">
        <v>130</v>
      </c>
    </row>
    <row r="133" spans="1:2" x14ac:dyDescent="0.3">
      <c r="A133" s="8"/>
      <c r="B133" s="7">
        <v>131</v>
      </c>
    </row>
    <row r="134" spans="1:2" x14ac:dyDescent="0.3">
      <c r="A134" s="8"/>
      <c r="B134" s="7">
        <v>132</v>
      </c>
    </row>
    <row r="135" spans="1:2" x14ac:dyDescent="0.3">
      <c r="A135" s="8"/>
      <c r="B135" s="7">
        <v>133</v>
      </c>
    </row>
    <row r="136" spans="1:2" x14ac:dyDescent="0.3">
      <c r="A136" s="8"/>
      <c r="B136" s="7">
        <v>134</v>
      </c>
    </row>
    <row r="137" spans="1:2" x14ac:dyDescent="0.3">
      <c r="A137" s="8"/>
      <c r="B137" s="7">
        <v>135</v>
      </c>
    </row>
    <row r="138" spans="1:2" x14ac:dyDescent="0.3">
      <c r="A138" s="8"/>
      <c r="B138" s="7">
        <v>136</v>
      </c>
    </row>
    <row r="139" spans="1:2" x14ac:dyDescent="0.3">
      <c r="A139" s="8"/>
      <c r="B139" s="7">
        <v>137</v>
      </c>
    </row>
    <row r="140" spans="1:2" x14ac:dyDescent="0.3">
      <c r="A140" s="8"/>
      <c r="B140" s="7">
        <v>138</v>
      </c>
    </row>
  </sheetData>
  <autoFilter ref="A1:B237" xr:uid="{EF94E039-2F33-41C9-886D-383F1FD1D5EA}">
    <sortState xmlns:xlrd2="http://schemas.microsoft.com/office/spreadsheetml/2017/richdata2" ref="A2:B139">
      <sortCondition ref="A1:A237"/>
    </sortState>
  </autoFilter>
  <phoneticPr fontId="1" type="noConversion"/>
  <pageMargins left="0.25" right="0.25" top="0.75" bottom="0.75" header="0.3" footer="0.3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0CFA-F237-4ECE-B66A-1AEF6BA05129}">
  <sheetPr codeName="Sheet2"/>
  <dimension ref="A1:U1185"/>
  <sheetViews>
    <sheetView tabSelected="1" zoomScaleNormal="100" workbookViewId="0">
      <pane ySplit="1" topLeftCell="A2" activePane="bottomLeft" state="frozen"/>
      <selection pane="bottomLeft" activeCell="K2" sqref="K2:K1054"/>
    </sheetView>
  </sheetViews>
  <sheetFormatPr defaultColWidth="36.42578125" defaultRowHeight="15" x14ac:dyDescent="0.25"/>
  <cols>
    <col min="1" max="1" width="21.85546875" style="2" bestFit="1" customWidth="1"/>
    <col min="2" max="2" width="8.140625" style="2" customWidth="1"/>
    <col min="3" max="3" width="10.42578125" style="2" bestFit="1" customWidth="1"/>
    <col min="4" max="4" width="10.28515625" style="2" bestFit="1" customWidth="1"/>
    <col min="5" max="5" width="10.140625" style="2" bestFit="1" customWidth="1"/>
    <col min="6" max="7" width="10.140625" style="2" customWidth="1"/>
    <col min="8" max="8" width="32" style="1" bestFit="1" customWidth="1"/>
    <col min="9" max="9" width="21.7109375" style="2" bestFit="1" customWidth="1"/>
    <col min="10" max="10" width="3.140625" style="1" bestFit="1" customWidth="1"/>
    <col min="11" max="11" width="24.42578125" style="1" customWidth="1"/>
    <col min="12" max="12" width="17.140625" style="1" bestFit="1" customWidth="1"/>
    <col min="13" max="13" width="5.28515625" style="1" customWidth="1"/>
    <col min="14" max="15" width="4" style="1" bestFit="1" customWidth="1"/>
    <col min="16" max="18" width="3.42578125" style="1" customWidth="1"/>
    <col min="19" max="19" width="24" style="1" bestFit="1" customWidth="1"/>
    <col min="20" max="20" width="3.28515625" style="1" bestFit="1" customWidth="1"/>
    <col min="21" max="16384" width="36.42578125" style="1"/>
  </cols>
  <sheetData>
    <row r="1" spans="1:21" s="12" customFormat="1" ht="21" x14ac:dyDescent="0.35">
      <c r="A1" s="12" t="s">
        <v>0</v>
      </c>
      <c r="C1" s="12" t="s">
        <v>1</v>
      </c>
      <c r="D1" s="12" t="s">
        <v>2</v>
      </c>
      <c r="E1" s="12" t="s">
        <v>3</v>
      </c>
      <c r="F1" s="12" t="s">
        <v>3</v>
      </c>
      <c r="G1" s="12" t="s">
        <v>122</v>
      </c>
      <c r="H1" s="12" t="s">
        <v>4</v>
      </c>
      <c r="I1" s="12" t="s">
        <v>33</v>
      </c>
      <c r="K1" s="12" t="s">
        <v>130</v>
      </c>
    </row>
    <row r="2" spans="1:21" s="2" customFormat="1" x14ac:dyDescent="0.25">
      <c r="A2" s="2" t="s">
        <v>5</v>
      </c>
      <c r="C2" s="2">
        <v>2.5</v>
      </c>
      <c r="D2" s="2">
        <v>4</v>
      </c>
      <c r="H2" s="1" t="str">
        <f t="shared" ref="H2:H65" si="0">CONCATENATE(,A2," M",C2,"x",D2,)</f>
        <v>Vis H M2,5x4</v>
      </c>
      <c r="I2" s="2" t="s">
        <v>125</v>
      </c>
      <c r="J2" s="1" t="s">
        <v>7</v>
      </c>
      <c r="K2" s="2" t="str">
        <f>J2&amp;INDEX(Matière!$B$2:$B$140,MATCH(I2,Matière!$A$2:$A$140,0))&amp;"-"&amp;TEXT(COUNTIF($I$2:I2,I2),"00000")</f>
        <v>EF21-00001</v>
      </c>
    </row>
    <row r="3" spans="1:21" s="2" customFormat="1" x14ac:dyDescent="0.25">
      <c r="A3" s="2" t="s">
        <v>5</v>
      </c>
      <c r="C3" s="2">
        <v>2.5</v>
      </c>
      <c r="D3" s="2">
        <v>5</v>
      </c>
      <c r="H3" s="14" t="str">
        <f t="shared" si="0"/>
        <v>Vis H M2,5x5</v>
      </c>
      <c r="I3" s="2" t="s">
        <v>125</v>
      </c>
      <c r="J3" s="1" t="s">
        <v>7</v>
      </c>
      <c r="K3" s="2" t="str">
        <f>J3&amp;INDEX(Matière!$B$2:$B$140,MATCH(I3,Matière!$A$2:$A$140,0))&amp;"-"&amp;TEXT(COUNTIF($I$2:I3,I3),"00000")</f>
        <v>EF21-00002</v>
      </c>
    </row>
    <row r="4" spans="1:21" s="2" customFormat="1" x14ac:dyDescent="0.25">
      <c r="A4" s="2" t="s">
        <v>5</v>
      </c>
      <c r="C4" s="2">
        <v>2.5</v>
      </c>
      <c r="D4" s="2">
        <v>6</v>
      </c>
      <c r="H4" s="14" t="str">
        <f t="shared" si="0"/>
        <v>Vis H M2,5x6</v>
      </c>
      <c r="I4" s="2" t="s">
        <v>125</v>
      </c>
      <c r="J4" s="1" t="s">
        <v>7</v>
      </c>
      <c r="K4" s="2" t="str">
        <f>J4&amp;INDEX(Matière!$B$2:$B$140,MATCH(I4,Matière!$A$2:$A$140,0))&amp;"-"&amp;TEXT(COUNTIF($I$2:I4,I4),"00000")</f>
        <v>EF21-00003</v>
      </c>
    </row>
    <row r="5" spans="1:21" s="2" customFormat="1" x14ac:dyDescent="0.25">
      <c r="A5" s="2" t="s">
        <v>5</v>
      </c>
      <c r="C5" s="2">
        <v>2.5</v>
      </c>
      <c r="D5" s="2">
        <v>8</v>
      </c>
      <c r="H5" s="14" t="str">
        <f t="shared" si="0"/>
        <v>Vis H M2,5x8</v>
      </c>
      <c r="I5" s="2" t="s">
        <v>125</v>
      </c>
      <c r="J5" s="1" t="s">
        <v>7</v>
      </c>
      <c r="K5" s="2" t="str">
        <f>J5&amp;INDEX(Matière!$B$2:$B$140,MATCH(I5,Matière!$A$2:$A$140,0))&amp;"-"&amp;TEXT(COUNTIF($I$2:I5,I5),"00000")</f>
        <v>EF21-00004</v>
      </c>
    </row>
    <row r="6" spans="1:21" s="2" customFormat="1" x14ac:dyDescent="0.25">
      <c r="A6" s="2" t="s">
        <v>5</v>
      </c>
      <c r="C6" s="2">
        <v>2.5</v>
      </c>
      <c r="D6" s="2">
        <v>10</v>
      </c>
      <c r="H6" s="14" t="str">
        <f t="shared" si="0"/>
        <v>Vis H M2,5x10</v>
      </c>
      <c r="I6" s="2" t="s">
        <v>125</v>
      </c>
      <c r="J6" s="1" t="s">
        <v>7</v>
      </c>
      <c r="K6" s="2" t="str">
        <f>J6&amp;INDEX(Matière!$B$2:$B$140,MATCH(I6,Matière!$A$2:$A$140,0))&amp;"-"&amp;TEXT(COUNTIF($I$2:I6,I6),"00000")</f>
        <v>EF21-00005</v>
      </c>
    </row>
    <row r="7" spans="1:21" s="2" customFormat="1" x14ac:dyDescent="0.25">
      <c r="A7" s="2" t="s">
        <v>5</v>
      </c>
      <c r="C7" s="2">
        <v>2.5</v>
      </c>
      <c r="D7" s="2">
        <v>12</v>
      </c>
      <c r="H7" s="14" t="str">
        <f t="shared" si="0"/>
        <v>Vis H M2,5x12</v>
      </c>
      <c r="I7" s="2" t="s">
        <v>125</v>
      </c>
      <c r="J7" s="1" t="s">
        <v>7</v>
      </c>
      <c r="K7" s="2" t="str">
        <f>J7&amp;INDEX(Matière!$B$2:$B$140,MATCH(I7,Matière!$A$2:$A$140,0))&amp;"-"&amp;TEXT(COUNTIF($I$2:I7,I7),"00000")</f>
        <v>EF21-00006</v>
      </c>
    </row>
    <row r="8" spans="1:21" s="2" customFormat="1" x14ac:dyDescent="0.25">
      <c r="A8" s="2" t="s">
        <v>5</v>
      </c>
      <c r="C8" s="2">
        <v>2.5</v>
      </c>
      <c r="D8" s="2">
        <v>16</v>
      </c>
      <c r="H8" s="14" t="str">
        <f t="shared" si="0"/>
        <v>Vis H M2,5x16</v>
      </c>
      <c r="I8" s="2" t="s">
        <v>125</v>
      </c>
      <c r="J8" s="1" t="s">
        <v>7</v>
      </c>
      <c r="K8" s="2" t="str">
        <f>J8&amp;INDEX(Matière!$B$2:$B$140,MATCH(I8,Matière!$A$2:$A$140,0))&amp;"-"&amp;TEXT(COUNTIF($I$2:I8,I8),"00000")</f>
        <v>EF21-00007</v>
      </c>
    </row>
    <row r="9" spans="1:21" s="2" customFormat="1" x14ac:dyDescent="0.25">
      <c r="A9" s="2" t="s">
        <v>5</v>
      </c>
      <c r="C9" s="2">
        <v>2.5</v>
      </c>
      <c r="D9" s="2">
        <v>20</v>
      </c>
      <c r="H9" s="14" t="str">
        <f t="shared" si="0"/>
        <v>Vis H M2,5x20</v>
      </c>
      <c r="I9" s="2" t="s">
        <v>125</v>
      </c>
      <c r="J9" s="1" t="s">
        <v>7</v>
      </c>
      <c r="K9" s="2" t="str">
        <f>J9&amp;INDEX(Matière!$B$2:$B$140,MATCH(I9,Matière!$A$2:$A$140,0))&amp;"-"&amp;TEXT(COUNTIF($I$2:I9,I9),"00000")</f>
        <v>EF21-00008</v>
      </c>
    </row>
    <row r="10" spans="1:21" x14ac:dyDescent="0.25">
      <c r="A10" s="2" t="s">
        <v>5</v>
      </c>
      <c r="C10" s="2">
        <v>3</v>
      </c>
      <c r="D10" s="2">
        <v>6</v>
      </c>
      <c r="H10" s="14" t="str">
        <f t="shared" si="0"/>
        <v>Vis H M3x6</v>
      </c>
      <c r="I10" s="2" t="s">
        <v>125</v>
      </c>
      <c r="J10" s="1" t="s">
        <v>7</v>
      </c>
      <c r="K10" s="2" t="str">
        <f>J10&amp;INDEX(Matière!$B$2:$B$140,MATCH(I10,Matière!$A$2:$A$140,0))&amp;"-"&amp;TEXT(COUNTIF($I$2:I10,I10),"00000")</f>
        <v>EF21-00009</v>
      </c>
      <c r="Q10" s="2"/>
      <c r="R10" s="2"/>
      <c r="S10" s="2"/>
      <c r="T10" s="2"/>
      <c r="U10" s="2"/>
    </row>
    <row r="11" spans="1:21" x14ac:dyDescent="0.25">
      <c r="A11" s="2" t="s">
        <v>5</v>
      </c>
      <c r="C11" s="2">
        <v>3</v>
      </c>
      <c r="D11" s="2">
        <v>8</v>
      </c>
      <c r="H11" s="14" t="str">
        <f t="shared" si="0"/>
        <v>Vis H M3x8</v>
      </c>
      <c r="I11" s="2" t="s">
        <v>125</v>
      </c>
      <c r="J11" s="1" t="s">
        <v>7</v>
      </c>
      <c r="K11" s="2" t="str">
        <f>J11&amp;INDEX(Matière!$B$2:$B$140,MATCH(I11,Matière!$A$2:$A$140,0))&amp;"-"&amp;TEXT(COUNTIF($I$2:I11,I11),"00000")</f>
        <v>EF21-00010</v>
      </c>
      <c r="Q11" s="2"/>
      <c r="R11" s="2"/>
      <c r="S11" s="2"/>
      <c r="T11" s="2"/>
      <c r="U11" s="2"/>
    </row>
    <row r="12" spans="1:21" x14ac:dyDescent="0.25">
      <c r="A12" s="2" t="s">
        <v>5</v>
      </c>
      <c r="C12" s="2">
        <v>3</v>
      </c>
      <c r="D12" s="2">
        <v>10</v>
      </c>
      <c r="H12" s="14" t="str">
        <f t="shared" si="0"/>
        <v>Vis H M3x10</v>
      </c>
      <c r="I12" s="2" t="s">
        <v>125</v>
      </c>
      <c r="J12" s="1" t="s">
        <v>7</v>
      </c>
      <c r="K12" s="2" t="str">
        <f>J12&amp;INDEX(Matière!$B$2:$B$140,MATCH(I12,Matière!$A$2:$A$140,0))&amp;"-"&amp;TEXT(COUNTIF($I$2:I12,I12),"00000")</f>
        <v>EF21-00011</v>
      </c>
      <c r="Q12" s="2"/>
      <c r="R12" s="2"/>
      <c r="S12" s="2"/>
      <c r="T12" s="2"/>
      <c r="U12" s="2"/>
    </row>
    <row r="13" spans="1:21" x14ac:dyDescent="0.25">
      <c r="A13" s="2" t="s">
        <v>5</v>
      </c>
      <c r="C13" s="2">
        <v>3</v>
      </c>
      <c r="D13" s="2">
        <v>12</v>
      </c>
      <c r="H13" s="14" t="str">
        <f t="shared" si="0"/>
        <v>Vis H M3x12</v>
      </c>
      <c r="I13" s="2" t="s">
        <v>125</v>
      </c>
      <c r="J13" s="1" t="s">
        <v>7</v>
      </c>
      <c r="K13" s="2" t="str">
        <f>J13&amp;INDEX(Matière!$B$2:$B$140,MATCH(I13,Matière!$A$2:$A$140,0))&amp;"-"&amp;TEXT(COUNTIF($I$2:I13,I13),"00000")</f>
        <v>EF21-00012</v>
      </c>
      <c r="Q13" s="2"/>
      <c r="R13" s="2"/>
      <c r="S13" s="2"/>
      <c r="T13" s="2"/>
      <c r="U13" s="2"/>
    </row>
    <row r="14" spans="1:21" x14ac:dyDescent="0.25">
      <c r="A14" s="2" t="s">
        <v>5</v>
      </c>
      <c r="C14" s="2">
        <v>3</v>
      </c>
      <c r="D14" s="2">
        <v>16</v>
      </c>
      <c r="H14" s="14" t="str">
        <f t="shared" si="0"/>
        <v>Vis H M3x16</v>
      </c>
      <c r="I14" s="2" t="s">
        <v>125</v>
      </c>
      <c r="J14" s="1" t="s">
        <v>7</v>
      </c>
      <c r="K14" s="2" t="str">
        <f>J14&amp;INDEX(Matière!$B$2:$B$140,MATCH(I14,Matière!$A$2:$A$140,0))&amp;"-"&amp;TEXT(COUNTIF($I$2:I14,I14),"00000")</f>
        <v>EF21-00013</v>
      </c>
      <c r="Q14" s="2"/>
      <c r="R14" s="2"/>
      <c r="S14" s="2"/>
      <c r="T14" s="2"/>
      <c r="U14" s="2"/>
    </row>
    <row r="15" spans="1:21" x14ac:dyDescent="0.25">
      <c r="A15" s="2" t="s">
        <v>5</v>
      </c>
      <c r="C15" s="2">
        <v>3</v>
      </c>
      <c r="D15" s="2">
        <v>20</v>
      </c>
      <c r="H15" s="14" t="str">
        <f t="shared" si="0"/>
        <v>Vis H M3x20</v>
      </c>
      <c r="I15" s="2" t="s">
        <v>125</v>
      </c>
      <c r="J15" s="1" t="s">
        <v>7</v>
      </c>
      <c r="K15" s="2" t="str">
        <f>J15&amp;INDEX(Matière!$B$2:$B$140,MATCH(I15,Matière!$A$2:$A$140,0))&amp;"-"&amp;TEXT(COUNTIF($I$2:I15,I15),"00000")</f>
        <v>EF21-00014</v>
      </c>
      <c r="Q15" s="2"/>
      <c r="R15" s="2"/>
      <c r="S15" s="2"/>
      <c r="T15" s="2"/>
      <c r="U15" s="2"/>
    </row>
    <row r="16" spans="1:21" x14ac:dyDescent="0.25">
      <c r="A16" s="2" t="s">
        <v>5</v>
      </c>
      <c r="C16" s="2">
        <v>3</v>
      </c>
      <c r="D16" s="2">
        <v>25</v>
      </c>
      <c r="H16" s="14" t="str">
        <f t="shared" si="0"/>
        <v>Vis H M3x25</v>
      </c>
      <c r="I16" s="2" t="s">
        <v>125</v>
      </c>
      <c r="J16" s="1" t="s">
        <v>7</v>
      </c>
      <c r="K16" s="2" t="str">
        <f>J16&amp;INDEX(Matière!$B$2:$B$140,MATCH(I16,Matière!$A$2:$A$140,0))&amp;"-"&amp;TEXT(COUNTIF($I$2:I16,I16),"00000")</f>
        <v>EF21-00015</v>
      </c>
      <c r="Q16" s="2"/>
      <c r="R16" s="2"/>
      <c r="S16" s="2"/>
      <c r="T16" s="2"/>
      <c r="U16" s="2"/>
    </row>
    <row r="17" spans="1:21" x14ac:dyDescent="0.25">
      <c r="A17" s="2" t="s">
        <v>5</v>
      </c>
      <c r="C17" s="2">
        <v>3</v>
      </c>
      <c r="D17" s="2">
        <v>30</v>
      </c>
      <c r="H17" s="14" t="str">
        <f t="shared" si="0"/>
        <v>Vis H M3x30</v>
      </c>
      <c r="I17" s="2" t="s">
        <v>125</v>
      </c>
      <c r="J17" s="1" t="s">
        <v>7</v>
      </c>
      <c r="K17" s="2" t="str">
        <f>J17&amp;INDEX(Matière!$B$2:$B$140,MATCH(I17,Matière!$A$2:$A$140,0))&amp;"-"&amp;TEXT(COUNTIF($I$2:I17,I17),"00000")</f>
        <v>EF21-00016</v>
      </c>
      <c r="Q17" s="2"/>
      <c r="R17" s="2"/>
      <c r="S17" s="2"/>
      <c r="T17" s="2"/>
      <c r="U17" s="2"/>
    </row>
    <row r="18" spans="1:21" x14ac:dyDescent="0.25">
      <c r="A18" s="2" t="s">
        <v>5</v>
      </c>
      <c r="C18" s="2">
        <v>3</v>
      </c>
      <c r="D18" s="2">
        <v>35</v>
      </c>
      <c r="H18" s="14" t="str">
        <f t="shared" si="0"/>
        <v>Vis H M3x35</v>
      </c>
      <c r="I18" s="2" t="s">
        <v>125</v>
      </c>
      <c r="J18" s="1" t="s">
        <v>7</v>
      </c>
      <c r="K18" s="2" t="str">
        <f>J18&amp;INDEX(Matière!$B$2:$B$140,MATCH(I18,Matière!$A$2:$A$140,0))&amp;"-"&amp;TEXT(COUNTIF($I$2:I18,I18),"00000")</f>
        <v>EF21-00017</v>
      </c>
      <c r="Q18" s="2"/>
      <c r="R18" s="2"/>
      <c r="S18" s="2"/>
      <c r="T18" s="2"/>
      <c r="U18" s="2"/>
    </row>
    <row r="19" spans="1:21" x14ac:dyDescent="0.25">
      <c r="A19" s="2" t="s">
        <v>5</v>
      </c>
      <c r="C19" s="2">
        <v>3</v>
      </c>
      <c r="D19" s="2">
        <v>40</v>
      </c>
      <c r="H19" s="14" t="str">
        <f t="shared" si="0"/>
        <v>Vis H M3x40</v>
      </c>
      <c r="I19" s="2" t="s">
        <v>125</v>
      </c>
      <c r="J19" s="1" t="s">
        <v>7</v>
      </c>
      <c r="K19" s="2" t="str">
        <f>J19&amp;INDEX(Matière!$B$2:$B$140,MATCH(I19,Matière!$A$2:$A$140,0))&amp;"-"&amp;TEXT(COUNTIF($I$2:I19,I19),"00000")</f>
        <v>EF21-00018</v>
      </c>
      <c r="Q19" s="2"/>
      <c r="R19" s="2"/>
      <c r="S19" s="2"/>
      <c r="T19" s="2"/>
      <c r="U19" s="2"/>
    </row>
    <row r="20" spans="1:21" x14ac:dyDescent="0.25">
      <c r="A20" s="2" t="s">
        <v>5</v>
      </c>
      <c r="C20" s="2">
        <v>4</v>
      </c>
      <c r="D20" s="2">
        <v>6</v>
      </c>
      <c r="H20" s="14" t="str">
        <f t="shared" si="0"/>
        <v>Vis H M4x6</v>
      </c>
      <c r="I20" s="2" t="s">
        <v>125</v>
      </c>
      <c r="J20" s="1" t="s">
        <v>7</v>
      </c>
      <c r="K20" s="2" t="str">
        <f>J20&amp;INDEX(Matière!$B$2:$B$140,MATCH(I20,Matière!$A$2:$A$140,0))&amp;"-"&amp;TEXT(COUNTIF($I$2:I20,I20),"00000")</f>
        <v>EF21-00019</v>
      </c>
      <c r="Q20" s="2"/>
      <c r="R20" s="2"/>
      <c r="S20" s="2"/>
      <c r="T20" s="2"/>
      <c r="U20" s="2"/>
    </row>
    <row r="21" spans="1:21" x14ac:dyDescent="0.25">
      <c r="A21" s="2" t="s">
        <v>5</v>
      </c>
      <c r="C21" s="2">
        <v>4</v>
      </c>
      <c r="D21" s="2">
        <v>8</v>
      </c>
      <c r="H21" s="14" t="str">
        <f t="shared" si="0"/>
        <v>Vis H M4x8</v>
      </c>
      <c r="I21" s="2" t="s">
        <v>125</v>
      </c>
      <c r="J21" s="1" t="s">
        <v>7</v>
      </c>
      <c r="K21" s="2" t="str">
        <f>J21&amp;INDEX(Matière!$B$2:$B$140,MATCH(I21,Matière!$A$2:$A$140,0))&amp;"-"&amp;TEXT(COUNTIF($I$2:I21,I21),"00000")</f>
        <v>EF21-00020</v>
      </c>
      <c r="Q21" s="2"/>
      <c r="R21" s="2"/>
      <c r="S21" s="2"/>
      <c r="T21" s="2"/>
      <c r="U21" s="2"/>
    </row>
    <row r="22" spans="1:21" x14ac:dyDescent="0.25">
      <c r="A22" s="2" t="s">
        <v>5</v>
      </c>
      <c r="C22" s="2">
        <v>4</v>
      </c>
      <c r="D22" s="2">
        <v>10</v>
      </c>
      <c r="H22" s="14" t="str">
        <f t="shared" si="0"/>
        <v>Vis H M4x10</v>
      </c>
      <c r="I22" s="2" t="s">
        <v>125</v>
      </c>
      <c r="J22" s="1" t="s">
        <v>7</v>
      </c>
      <c r="K22" s="2" t="str">
        <f>J22&amp;INDEX(Matière!$B$2:$B$140,MATCH(I22,Matière!$A$2:$A$140,0))&amp;"-"&amp;TEXT(COUNTIF($I$2:I22,I22),"00000")</f>
        <v>EF21-00021</v>
      </c>
      <c r="Q22" s="2"/>
      <c r="R22" s="2"/>
      <c r="S22" s="2"/>
      <c r="T22" s="2"/>
      <c r="U22" s="2"/>
    </row>
    <row r="23" spans="1:21" x14ac:dyDescent="0.25">
      <c r="A23" s="2" t="s">
        <v>5</v>
      </c>
      <c r="C23" s="2">
        <v>4</v>
      </c>
      <c r="D23" s="2">
        <v>12</v>
      </c>
      <c r="H23" s="14" t="str">
        <f t="shared" si="0"/>
        <v>Vis H M4x12</v>
      </c>
      <c r="I23" s="2" t="s">
        <v>125</v>
      </c>
      <c r="J23" s="1" t="s">
        <v>7</v>
      </c>
      <c r="K23" s="2" t="str">
        <f>J23&amp;INDEX(Matière!$B$2:$B$140,MATCH(I23,Matière!$A$2:$A$140,0))&amp;"-"&amp;TEXT(COUNTIF($I$2:I23,I23),"00000")</f>
        <v>EF21-00022</v>
      </c>
    </row>
    <row r="24" spans="1:21" x14ac:dyDescent="0.25">
      <c r="A24" s="2" t="s">
        <v>5</v>
      </c>
      <c r="C24" s="2">
        <v>4</v>
      </c>
      <c r="D24" s="2">
        <v>16</v>
      </c>
      <c r="H24" s="14" t="str">
        <f t="shared" si="0"/>
        <v>Vis H M4x16</v>
      </c>
      <c r="I24" s="2" t="s">
        <v>125</v>
      </c>
      <c r="J24" s="1" t="s">
        <v>7</v>
      </c>
      <c r="K24" s="2" t="str">
        <f>J24&amp;INDEX(Matière!$B$2:$B$140,MATCH(I24,Matière!$A$2:$A$140,0))&amp;"-"&amp;TEXT(COUNTIF($I$2:I24,I24),"00000")</f>
        <v>EF21-00023</v>
      </c>
    </row>
    <row r="25" spans="1:21" x14ac:dyDescent="0.25">
      <c r="A25" s="2" t="s">
        <v>5</v>
      </c>
      <c r="C25" s="2">
        <v>4</v>
      </c>
      <c r="D25" s="2">
        <v>20</v>
      </c>
      <c r="H25" s="14" t="str">
        <f t="shared" si="0"/>
        <v>Vis H M4x20</v>
      </c>
      <c r="I25" s="2" t="s">
        <v>125</v>
      </c>
      <c r="J25" s="1" t="s">
        <v>7</v>
      </c>
      <c r="K25" s="2" t="str">
        <f>J25&amp;INDEX(Matière!$B$2:$B$140,MATCH(I25,Matière!$A$2:$A$140,0))&amp;"-"&amp;TEXT(COUNTIF($I$2:I25,I25),"00000")</f>
        <v>EF21-00024</v>
      </c>
    </row>
    <row r="26" spans="1:21" x14ac:dyDescent="0.25">
      <c r="A26" s="2" t="s">
        <v>5</v>
      </c>
      <c r="C26" s="2">
        <v>4</v>
      </c>
      <c r="D26" s="2">
        <v>25</v>
      </c>
      <c r="H26" s="14" t="str">
        <f t="shared" si="0"/>
        <v>Vis H M4x25</v>
      </c>
      <c r="I26" s="2" t="s">
        <v>125</v>
      </c>
      <c r="J26" s="1" t="s">
        <v>7</v>
      </c>
      <c r="K26" s="2" t="str">
        <f>J26&amp;INDEX(Matière!$B$2:$B$140,MATCH(I26,Matière!$A$2:$A$140,0))&amp;"-"&amp;TEXT(COUNTIF($I$2:I26,I26),"00000")</f>
        <v>EF21-00025</v>
      </c>
    </row>
    <row r="27" spans="1:21" x14ac:dyDescent="0.25">
      <c r="A27" s="2" t="s">
        <v>5</v>
      </c>
      <c r="C27" s="2">
        <v>4</v>
      </c>
      <c r="D27" s="2">
        <v>30</v>
      </c>
      <c r="H27" s="14" t="str">
        <f t="shared" si="0"/>
        <v>Vis H M4x30</v>
      </c>
      <c r="I27" s="2" t="s">
        <v>125</v>
      </c>
      <c r="J27" s="1" t="s">
        <v>7</v>
      </c>
      <c r="K27" s="2" t="str">
        <f>J27&amp;INDEX(Matière!$B$2:$B$140,MATCH(I27,Matière!$A$2:$A$140,0))&amp;"-"&amp;TEXT(COUNTIF($I$2:I27,I27),"00000")</f>
        <v>EF21-00026</v>
      </c>
    </row>
    <row r="28" spans="1:21" x14ac:dyDescent="0.25">
      <c r="A28" s="2" t="s">
        <v>5</v>
      </c>
      <c r="C28" s="2">
        <v>4</v>
      </c>
      <c r="D28" s="2">
        <v>35</v>
      </c>
      <c r="H28" s="14" t="str">
        <f t="shared" si="0"/>
        <v>Vis H M4x35</v>
      </c>
      <c r="I28" s="2" t="s">
        <v>125</v>
      </c>
      <c r="J28" s="1" t="s">
        <v>7</v>
      </c>
      <c r="K28" s="2" t="str">
        <f>J28&amp;INDEX(Matière!$B$2:$B$140,MATCH(I28,Matière!$A$2:$A$140,0))&amp;"-"&amp;TEXT(COUNTIF($I$2:I28,I28),"00000")</f>
        <v>EF21-00027</v>
      </c>
    </row>
    <row r="29" spans="1:21" x14ac:dyDescent="0.25">
      <c r="A29" s="2" t="s">
        <v>5</v>
      </c>
      <c r="C29" s="2">
        <v>4</v>
      </c>
      <c r="D29" s="2">
        <v>40</v>
      </c>
      <c r="H29" s="14" t="str">
        <f t="shared" si="0"/>
        <v>Vis H M4x40</v>
      </c>
      <c r="I29" s="2" t="s">
        <v>125</v>
      </c>
      <c r="J29" s="1" t="s">
        <v>7</v>
      </c>
      <c r="K29" s="2" t="str">
        <f>J29&amp;INDEX(Matière!$B$2:$B$140,MATCH(I29,Matière!$A$2:$A$140,0))&amp;"-"&amp;TEXT(COUNTIF($I$2:I29,I29),"00000")</f>
        <v>EF21-00028</v>
      </c>
    </row>
    <row r="30" spans="1:21" x14ac:dyDescent="0.25">
      <c r="A30" s="2" t="s">
        <v>5</v>
      </c>
      <c r="C30" s="2">
        <v>4</v>
      </c>
      <c r="D30" s="2">
        <v>45</v>
      </c>
      <c r="H30" s="14" t="str">
        <f t="shared" si="0"/>
        <v>Vis H M4x45</v>
      </c>
      <c r="I30" s="2" t="s">
        <v>125</v>
      </c>
      <c r="J30" s="1" t="s">
        <v>7</v>
      </c>
      <c r="K30" s="2" t="str">
        <f>J30&amp;INDEX(Matière!$B$2:$B$140,MATCH(I30,Matière!$A$2:$A$140,0))&amp;"-"&amp;TEXT(COUNTIF($I$2:I30,I30),"00000")</f>
        <v>EF21-00029</v>
      </c>
    </row>
    <row r="31" spans="1:21" x14ac:dyDescent="0.25">
      <c r="A31" s="2" t="s">
        <v>5</v>
      </c>
      <c r="C31" s="2">
        <v>4</v>
      </c>
      <c r="D31" s="2">
        <v>50</v>
      </c>
      <c r="H31" s="14" t="str">
        <f t="shared" si="0"/>
        <v>Vis H M4x50</v>
      </c>
      <c r="I31" s="2" t="s">
        <v>125</v>
      </c>
      <c r="J31" s="1" t="s">
        <v>7</v>
      </c>
      <c r="K31" s="2" t="str">
        <f>J31&amp;INDEX(Matière!$B$2:$B$140,MATCH(I31,Matière!$A$2:$A$140,0))&amp;"-"&amp;TEXT(COUNTIF($I$2:I31,I31),"00000")</f>
        <v>EF21-00030</v>
      </c>
    </row>
    <row r="32" spans="1:21" x14ac:dyDescent="0.25">
      <c r="A32" s="2" t="s">
        <v>5</v>
      </c>
      <c r="C32" s="2">
        <v>5</v>
      </c>
      <c r="D32" s="2">
        <v>6</v>
      </c>
      <c r="H32" s="14" t="str">
        <f t="shared" si="0"/>
        <v>Vis H M5x6</v>
      </c>
      <c r="I32" s="2" t="s">
        <v>125</v>
      </c>
      <c r="J32" s="1" t="s">
        <v>7</v>
      </c>
      <c r="K32" s="2" t="str">
        <f>J32&amp;INDEX(Matière!$B$2:$B$140,MATCH(I32,Matière!$A$2:$A$140,0))&amp;"-"&amp;TEXT(COUNTIF($I$2:I32,I32),"00000")</f>
        <v>EF21-00031</v>
      </c>
    </row>
    <row r="33" spans="1:11" x14ac:dyDescent="0.25">
      <c r="A33" s="2" t="s">
        <v>5</v>
      </c>
      <c r="C33" s="2">
        <v>5</v>
      </c>
      <c r="D33" s="2">
        <v>8</v>
      </c>
      <c r="H33" s="14" t="str">
        <f t="shared" si="0"/>
        <v>Vis H M5x8</v>
      </c>
      <c r="I33" s="2" t="s">
        <v>125</v>
      </c>
      <c r="J33" s="1" t="s">
        <v>7</v>
      </c>
      <c r="K33" s="2" t="str">
        <f>J33&amp;INDEX(Matière!$B$2:$B$140,MATCH(I33,Matière!$A$2:$A$140,0))&amp;"-"&amp;TEXT(COUNTIF($I$2:I33,I33),"00000")</f>
        <v>EF21-00032</v>
      </c>
    </row>
    <row r="34" spans="1:11" x14ac:dyDescent="0.25">
      <c r="A34" s="2" t="s">
        <v>5</v>
      </c>
      <c r="C34" s="2">
        <v>5</v>
      </c>
      <c r="D34" s="2">
        <v>10</v>
      </c>
      <c r="H34" s="14" t="str">
        <f t="shared" si="0"/>
        <v>Vis H M5x10</v>
      </c>
      <c r="I34" s="2" t="s">
        <v>125</v>
      </c>
      <c r="J34" s="1" t="s">
        <v>7</v>
      </c>
      <c r="K34" s="2" t="str">
        <f>J34&amp;INDEX(Matière!$B$2:$B$140,MATCH(I34,Matière!$A$2:$A$140,0))&amp;"-"&amp;TEXT(COUNTIF($I$2:I34,I34),"00000")</f>
        <v>EF21-00033</v>
      </c>
    </row>
    <row r="35" spans="1:11" x14ac:dyDescent="0.25">
      <c r="A35" s="2" t="s">
        <v>5</v>
      </c>
      <c r="C35" s="2">
        <v>5</v>
      </c>
      <c r="D35" s="2">
        <v>12</v>
      </c>
      <c r="H35" s="14" t="str">
        <f t="shared" si="0"/>
        <v>Vis H M5x12</v>
      </c>
      <c r="I35" s="2" t="s">
        <v>125</v>
      </c>
      <c r="J35" s="1" t="s">
        <v>7</v>
      </c>
      <c r="K35" s="2" t="str">
        <f>J35&amp;INDEX(Matière!$B$2:$B$140,MATCH(I35,Matière!$A$2:$A$140,0))&amp;"-"&amp;TEXT(COUNTIF($I$2:I35,I35),"00000")</f>
        <v>EF21-00034</v>
      </c>
    </row>
    <row r="36" spans="1:11" x14ac:dyDescent="0.25">
      <c r="A36" s="2" t="s">
        <v>5</v>
      </c>
      <c r="C36" s="2">
        <v>5</v>
      </c>
      <c r="D36" s="2">
        <v>14</v>
      </c>
      <c r="H36" s="14" t="str">
        <f t="shared" si="0"/>
        <v>Vis H M5x14</v>
      </c>
      <c r="I36" s="2" t="s">
        <v>125</v>
      </c>
      <c r="J36" s="1" t="s">
        <v>7</v>
      </c>
      <c r="K36" s="2" t="str">
        <f>J36&amp;INDEX(Matière!$B$2:$B$140,MATCH(I36,Matière!$A$2:$A$140,0))&amp;"-"&amp;TEXT(COUNTIF($I$2:I36,I36),"00000")</f>
        <v>EF21-00035</v>
      </c>
    </row>
    <row r="37" spans="1:11" x14ac:dyDescent="0.25">
      <c r="A37" s="2" t="s">
        <v>5</v>
      </c>
      <c r="C37" s="2">
        <v>5</v>
      </c>
      <c r="D37" s="2">
        <v>16</v>
      </c>
      <c r="H37" s="14" t="str">
        <f t="shared" si="0"/>
        <v>Vis H M5x16</v>
      </c>
      <c r="I37" s="2" t="s">
        <v>125</v>
      </c>
      <c r="J37" s="1" t="s">
        <v>7</v>
      </c>
      <c r="K37" s="2" t="str">
        <f>J37&amp;INDEX(Matière!$B$2:$B$140,MATCH(I37,Matière!$A$2:$A$140,0))&amp;"-"&amp;TEXT(COUNTIF($I$2:I37,I37),"00000")</f>
        <v>EF21-00036</v>
      </c>
    </row>
    <row r="38" spans="1:11" x14ac:dyDescent="0.25">
      <c r="A38" s="2" t="s">
        <v>5</v>
      </c>
      <c r="C38" s="2">
        <v>5</v>
      </c>
      <c r="D38" s="2">
        <v>18</v>
      </c>
      <c r="H38" s="14" t="str">
        <f t="shared" si="0"/>
        <v>Vis H M5x18</v>
      </c>
      <c r="I38" s="2" t="s">
        <v>125</v>
      </c>
      <c r="J38" s="1" t="s">
        <v>7</v>
      </c>
      <c r="K38" s="2" t="str">
        <f>J38&amp;INDEX(Matière!$B$2:$B$140,MATCH(I38,Matière!$A$2:$A$140,0))&amp;"-"&amp;TEXT(COUNTIF($I$2:I38,I38),"00000")</f>
        <v>EF21-00037</v>
      </c>
    </row>
    <row r="39" spans="1:11" x14ac:dyDescent="0.25">
      <c r="A39" s="2" t="s">
        <v>5</v>
      </c>
      <c r="C39" s="2">
        <v>5</v>
      </c>
      <c r="D39" s="2">
        <v>20</v>
      </c>
      <c r="H39" s="14" t="str">
        <f t="shared" si="0"/>
        <v>Vis H M5x20</v>
      </c>
      <c r="I39" s="2" t="s">
        <v>125</v>
      </c>
      <c r="J39" s="1" t="s">
        <v>7</v>
      </c>
      <c r="K39" s="2" t="str">
        <f>J39&amp;INDEX(Matière!$B$2:$B$140,MATCH(I39,Matière!$A$2:$A$140,0))&amp;"-"&amp;TEXT(COUNTIF($I$2:I39,I39),"00000")</f>
        <v>EF21-00038</v>
      </c>
    </row>
    <row r="40" spans="1:11" x14ac:dyDescent="0.25">
      <c r="A40" s="2" t="s">
        <v>5</v>
      </c>
      <c r="C40" s="2">
        <v>5</v>
      </c>
      <c r="D40" s="2">
        <v>25</v>
      </c>
      <c r="H40" s="14" t="str">
        <f t="shared" si="0"/>
        <v>Vis H M5x25</v>
      </c>
      <c r="I40" s="2" t="s">
        <v>125</v>
      </c>
      <c r="J40" s="1" t="s">
        <v>7</v>
      </c>
      <c r="K40" s="2" t="str">
        <f>J40&amp;INDEX(Matière!$B$2:$B$140,MATCH(I40,Matière!$A$2:$A$140,0))&amp;"-"&amp;TEXT(COUNTIF($I$2:I40,I40),"00000")</f>
        <v>EF21-00039</v>
      </c>
    </row>
    <row r="41" spans="1:11" x14ac:dyDescent="0.25">
      <c r="A41" s="2" t="s">
        <v>5</v>
      </c>
      <c r="C41" s="2">
        <v>5</v>
      </c>
      <c r="D41" s="2">
        <v>30</v>
      </c>
      <c r="H41" s="14" t="str">
        <f t="shared" si="0"/>
        <v>Vis H M5x30</v>
      </c>
      <c r="I41" s="2" t="s">
        <v>125</v>
      </c>
      <c r="J41" s="1" t="s">
        <v>7</v>
      </c>
      <c r="K41" s="2" t="str">
        <f>J41&amp;INDEX(Matière!$B$2:$B$140,MATCH(I41,Matière!$A$2:$A$140,0))&amp;"-"&amp;TEXT(COUNTIF($I$2:I41,I41),"00000")</f>
        <v>EF21-00040</v>
      </c>
    </row>
    <row r="42" spans="1:11" x14ac:dyDescent="0.25">
      <c r="A42" s="2" t="s">
        <v>5</v>
      </c>
      <c r="C42" s="2">
        <v>5</v>
      </c>
      <c r="D42" s="2">
        <v>35</v>
      </c>
      <c r="H42" s="14" t="str">
        <f t="shared" si="0"/>
        <v>Vis H M5x35</v>
      </c>
      <c r="I42" s="2" t="s">
        <v>125</v>
      </c>
      <c r="J42" s="1" t="s">
        <v>7</v>
      </c>
      <c r="K42" s="2" t="str">
        <f>J42&amp;INDEX(Matière!$B$2:$B$140,MATCH(I42,Matière!$A$2:$A$140,0))&amp;"-"&amp;TEXT(COUNTIF($I$2:I42,I42),"00000")</f>
        <v>EF21-00041</v>
      </c>
    </row>
    <row r="43" spans="1:11" x14ac:dyDescent="0.25">
      <c r="A43" s="2" t="s">
        <v>5</v>
      </c>
      <c r="C43" s="2">
        <v>5</v>
      </c>
      <c r="D43" s="2">
        <v>40</v>
      </c>
      <c r="H43" s="14" t="str">
        <f t="shared" si="0"/>
        <v>Vis H M5x40</v>
      </c>
      <c r="I43" s="2" t="s">
        <v>125</v>
      </c>
      <c r="J43" s="1" t="s">
        <v>7</v>
      </c>
      <c r="K43" s="2" t="str">
        <f>J43&amp;INDEX(Matière!$B$2:$B$140,MATCH(I43,Matière!$A$2:$A$140,0))&amp;"-"&amp;TEXT(COUNTIF($I$2:I43,I43),"00000")</f>
        <v>EF21-00042</v>
      </c>
    </row>
    <row r="44" spans="1:11" x14ac:dyDescent="0.25">
      <c r="A44" s="2" t="s">
        <v>5</v>
      </c>
      <c r="C44" s="2">
        <v>5</v>
      </c>
      <c r="D44" s="2">
        <v>45</v>
      </c>
      <c r="H44" s="14" t="str">
        <f t="shared" si="0"/>
        <v>Vis H M5x45</v>
      </c>
      <c r="I44" s="2" t="s">
        <v>125</v>
      </c>
      <c r="J44" s="1" t="s">
        <v>7</v>
      </c>
      <c r="K44" s="2" t="str">
        <f>J44&amp;INDEX(Matière!$B$2:$B$140,MATCH(I44,Matière!$A$2:$A$140,0))&amp;"-"&amp;TEXT(COUNTIF($I$2:I44,I44),"00000")</f>
        <v>EF21-00043</v>
      </c>
    </row>
    <row r="45" spans="1:11" x14ac:dyDescent="0.25">
      <c r="A45" s="2" t="s">
        <v>5</v>
      </c>
      <c r="C45" s="2">
        <v>5</v>
      </c>
      <c r="D45" s="2">
        <v>50</v>
      </c>
      <c r="H45" s="14" t="str">
        <f t="shared" si="0"/>
        <v>Vis H M5x50</v>
      </c>
      <c r="I45" s="2" t="s">
        <v>125</v>
      </c>
      <c r="J45" s="1" t="s">
        <v>7</v>
      </c>
      <c r="K45" s="2" t="str">
        <f>J45&amp;INDEX(Matière!$B$2:$B$140,MATCH(I45,Matière!$A$2:$A$140,0))&amp;"-"&amp;TEXT(COUNTIF($I$2:I45,I45),"00000")</f>
        <v>EF21-00044</v>
      </c>
    </row>
    <row r="46" spans="1:11" x14ac:dyDescent="0.25">
      <c r="A46" s="2" t="s">
        <v>5</v>
      </c>
      <c r="C46" s="2">
        <v>6</v>
      </c>
      <c r="D46" s="2">
        <v>8</v>
      </c>
      <c r="H46" s="14" t="str">
        <f t="shared" si="0"/>
        <v>Vis H M6x8</v>
      </c>
      <c r="I46" s="2" t="s">
        <v>125</v>
      </c>
      <c r="J46" s="1" t="s">
        <v>7</v>
      </c>
      <c r="K46" s="2" t="str">
        <f>J46&amp;INDEX(Matière!$B$2:$B$140,MATCH(I46,Matière!$A$2:$A$140,0))&amp;"-"&amp;TEXT(COUNTIF($I$2:I46,I46),"00000")</f>
        <v>EF21-00045</v>
      </c>
    </row>
    <row r="47" spans="1:11" x14ac:dyDescent="0.25">
      <c r="A47" s="2" t="s">
        <v>5</v>
      </c>
      <c r="C47" s="2">
        <v>6</v>
      </c>
      <c r="D47" s="2">
        <v>10</v>
      </c>
      <c r="H47" s="14" t="str">
        <f t="shared" si="0"/>
        <v>Vis H M6x10</v>
      </c>
      <c r="I47" s="2" t="s">
        <v>125</v>
      </c>
      <c r="J47" s="1" t="s">
        <v>7</v>
      </c>
      <c r="K47" s="2" t="str">
        <f>J47&amp;INDEX(Matière!$B$2:$B$140,MATCH(I47,Matière!$A$2:$A$140,0))&amp;"-"&amp;TEXT(COUNTIF($I$2:I47,I47),"00000")</f>
        <v>EF21-00046</v>
      </c>
    </row>
    <row r="48" spans="1:11" x14ac:dyDescent="0.25">
      <c r="A48" s="2" t="s">
        <v>5</v>
      </c>
      <c r="C48" s="2">
        <v>6</v>
      </c>
      <c r="D48" s="2">
        <v>12</v>
      </c>
      <c r="H48" s="14" t="str">
        <f t="shared" si="0"/>
        <v>Vis H M6x12</v>
      </c>
      <c r="I48" s="2" t="s">
        <v>125</v>
      </c>
      <c r="J48" s="1" t="s">
        <v>7</v>
      </c>
      <c r="K48" s="2" t="str">
        <f>J48&amp;INDEX(Matière!$B$2:$B$140,MATCH(I48,Matière!$A$2:$A$140,0))&amp;"-"&amp;TEXT(COUNTIF($I$2:I48,I48),"00000")</f>
        <v>EF21-00047</v>
      </c>
    </row>
    <row r="49" spans="1:11" x14ac:dyDescent="0.25">
      <c r="A49" s="2" t="s">
        <v>5</v>
      </c>
      <c r="C49" s="2">
        <v>6</v>
      </c>
      <c r="D49" s="2">
        <v>14</v>
      </c>
      <c r="H49" s="14" t="str">
        <f t="shared" si="0"/>
        <v>Vis H M6x14</v>
      </c>
      <c r="I49" s="2" t="s">
        <v>125</v>
      </c>
      <c r="J49" s="1" t="s">
        <v>7</v>
      </c>
      <c r="K49" s="2" t="str">
        <f>J49&amp;INDEX(Matière!$B$2:$B$140,MATCH(I49,Matière!$A$2:$A$140,0))&amp;"-"&amp;TEXT(COUNTIF($I$2:I49,I49),"00000")</f>
        <v>EF21-00048</v>
      </c>
    </row>
    <row r="50" spans="1:11" x14ac:dyDescent="0.25">
      <c r="A50" s="2" t="s">
        <v>5</v>
      </c>
      <c r="C50" s="2">
        <v>6</v>
      </c>
      <c r="D50" s="2">
        <v>16</v>
      </c>
      <c r="H50" s="14" t="str">
        <f t="shared" si="0"/>
        <v>Vis H M6x16</v>
      </c>
      <c r="I50" s="2" t="s">
        <v>125</v>
      </c>
      <c r="J50" s="1" t="s">
        <v>7</v>
      </c>
      <c r="K50" s="2" t="str">
        <f>J50&amp;INDEX(Matière!$B$2:$B$140,MATCH(I50,Matière!$A$2:$A$140,0))&amp;"-"&amp;TEXT(COUNTIF($I$2:I50,I50),"00000")</f>
        <v>EF21-00049</v>
      </c>
    </row>
    <row r="51" spans="1:11" x14ac:dyDescent="0.25">
      <c r="A51" s="2" t="s">
        <v>5</v>
      </c>
      <c r="C51" s="2">
        <v>6</v>
      </c>
      <c r="D51" s="2">
        <v>18</v>
      </c>
      <c r="H51" s="14" t="str">
        <f t="shared" si="0"/>
        <v>Vis H M6x18</v>
      </c>
      <c r="I51" s="2" t="s">
        <v>125</v>
      </c>
      <c r="J51" s="1" t="s">
        <v>7</v>
      </c>
      <c r="K51" s="2" t="str">
        <f>J51&amp;INDEX(Matière!$B$2:$B$140,MATCH(I51,Matière!$A$2:$A$140,0))&amp;"-"&amp;TEXT(COUNTIF($I$2:I51,I51),"00000")</f>
        <v>EF21-00050</v>
      </c>
    </row>
    <row r="52" spans="1:11" x14ac:dyDescent="0.25">
      <c r="A52" s="2" t="s">
        <v>5</v>
      </c>
      <c r="C52" s="2">
        <v>6</v>
      </c>
      <c r="D52" s="2">
        <v>20</v>
      </c>
      <c r="H52" s="14" t="str">
        <f t="shared" si="0"/>
        <v>Vis H M6x20</v>
      </c>
      <c r="I52" s="2" t="s">
        <v>125</v>
      </c>
      <c r="J52" s="1" t="s">
        <v>7</v>
      </c>
      <c r="K52" s="2" t="str">
        <f>J52&amp;INDEX(Matière!$B$2:$B$140,MATCH(I52,Matière!$A$2:$A$140,0))&amp;"-"&amp;TEXT(COUNTIF($I$2:I52,I52),"00000")</f>
        <v>EF21-00051</v>
      </c>
    </row>
    <row r="53" spans="1:11" x14ac:dyDescent="0.25">
      <c r="A53" s="2" t="s">
        <v>5</v>
      </c>
      <c r="C53" s="2">
        <v>6</v>
      </c>
      <c r="D53" s="2">
        <v>25</v>
      </c>
      <c r="H53" s="14" t="str">
        <f t="shared" si="0"/>
        <v>Vis H M6x25</v>
      </c>
      <c r="I53" s="2" t="s">
        <v>125</v>
      </c>
      <c r="J53" s="1" t="s">
        <v>7</v>
      </c>
      <c r="K53" s="2" t="str">
        <f>J53&amp;INDEX(Matière!$B$2:$B$140,MATCH(I53,Matière!$A$2:$A$140,0))&amp;"-"&amp;TEXT(COUNTIF($I$2:I53,I53),"00000")</f>
        <v>EF21-00052</v>
      </c>
    </row>
    <row r="54" spans="1:11" x14ac:dyDescent="0.25">
      <c r="A54" s="2" t="s">
        <v>5</v>
      </c>
      <c r="C54" s="2">
        <v>6</v>
      </c>
      <c r="D54" s="2">
        <v>30</v>
      </c>
      <c r="H54" s="14" t="str">
        <f t="shared" si="0"/>
        <v>Vis H M6x30</v>
      </c>
      <c r="I54" s="2" t="s">
        <v>125</v>
      </c>
      <c r="J54" s="1" t="s">
        <v>7</v>
      </c>
      <c r="K54" s="2" t="str">
        <f>J54&amp;INDEX(Matière!$B$2:$B$140,MATCH(I54,Matière!$A$2:$A$140,0))&amp;"-"&amp;TEXT(COUNTIF($I$2:I54,I54),"00000")</f>
        <v>EF21-00053</v>
      </c>
    </row>
    <row r="55" spans="1:11" x14ac:dyDescent="0.25">
      <c r="A55" s="2" t="s">
        <v>5</v>
      </c>
      <c r="C55" s="2">
        <v>6</v>
      </c>
      <c r="D55" s="2">
        <v>35</v>
      </c>
      <c r="H55" s="14" t="str">
        <f t="shared" si="0"/>
        <v>Vis H M6x35</v>
      </c>
      <c r="I55" s="2" t="s">
        <v>125</v>
      </c>
      <c r="J55" s="1" t="s">
        <v>7</v>
      </c>
      <c r="K55" s="2" t="str">
        <f>J55&amp;INDEX(Matière!$B$2:$B$140,MATCH(I55,Matière!$A$2:$A$140,0))&amp;"-"&amp;TEXT(COUNTIF($I$2:I55,I55),"00000")</f>
        <v>EF21-00054</v>
      </c>
    </row>
    <row r="56" spans="1:11" x14ac:dyDescent="0.25">
      <c r="A56" s="2" t="s">
        <v>5</v>
      </c>
      <c r="C56" s="2">
        <v>6</v>
      </c>
      <c r="D56" s="2">
        <v>40</v>
      </c>
      <c r="H56" s="14" t="str">
        <f t="shared" si="0"/>
        <v>Vis H M6x40</v>
      </c>
      <c r="I56" s="2" t="s">
        <v>125</v>
      </c>
      <c r="J56" s="1" t="s">
        <v>7</v>
      </c>
      <c r="K56" s="2" t="str">
        <f>J56&amp;INDEX(Matière!$B$2:$B$140,MATCH(I56,Matière!$A$2:$A$140,0))&amp;"-"&amp;TEXT(COUNTIF($I$2:I56,I56),"00000")</f>
        <v>EF21-00055</v>
      </c>
    </row>
    <row r="57" spans="1:11" x14ac:dyDescent="0.25">
      <c r="A57" s="2" t="s">
        <v>5</v>
      </c>
      <c r="C57" s="2">
        <v>6</v>
      </c>
      <c r="D57" s="2">
        <v>45</v>
      </c>
      <c r="H57" s="14" t="str">
        <f t="shared" si="0"/>
        <v>Vis H M6x45</v>
      </c>
      <c r="I57" s="2" t="s">
        <v>125</v>
      </c>
      <c r="J57" s="1" t="s">
        <v>7</v>
      </c>
      <c r="K57" s="2" t="str">
        <f>J57&amp;INDEX(Matière!$B$2:$B$140,MATCH(I57,Matière!$A$2:$A$140,0))&amp;"-"&amp;TEXT(COUNTIF($I$2:I57,I57),"00000")</f>
        <v>EF21-00056</v>
      </c>
    </row>
    <row r="58" spans="1:11" x14ac:dyDescent="0.25">
      <c r="A58" s="2" t="s">
        <v>5</v>
      </c>
      <c r="C58" s="2">
        <v>6</v>
      </c>
      <c r="D58" s="2">
        <v>50</v>
      </c>
      <c r="H58" s="14" t="str">
        <f t="shared" si="0"/>
        <v>Vis H M6x50</v>
      </c>
      <c r="I58" s="2" t="s">
        <v>125</v>
      </c>
      <c r="J58" s="1" t="s">
        <v>7</v>
      </c>
      <c r="K58" s="2" t="str">
        <f>J58&amp;INDEX(Matière!$B$2:$B$140,MATCH(I58,Matière!$A$2:$A$140,0))&amp;"-"&amp;TEXT(COUNTIF($I$2:I58,I58),"00000")</f>
        <v>EF21-00057</v>
      </c>
    </row>
    <row r="59" spans="1:11" x14ac:dyDescent="0.25">
      <c r="A59" s="2" t="s">
        <v>5</v>
      </c>
      <c r="C59" s="2">
        <v>8</v>
      </c>
      <c r="D59" s="2">
        <v>10</v>
      </c>
      <c r="H59" s="14" t="str">
        <f t="shared" si="0"/>
        <v>Vis H M8x10</v>
      </c>
      <c r="I59" s="2" t="s">
        <v>125</v>
      </c>
      <c r="J59" s="1" t="s">
        <v>7</v>
      </c>
      <c r="K59" s="2" t="str">
        <f>J59&amp;INDEX(Matière!$B$2:$B$140,MATCH(I59,Matière!$A$2:$A$140,0))&amp;"-"&amp;TEXT(COUNTIF($I$2:I59,I59),"00000")</f>
        <v>EF21-00058</v>
      </c>
    </row>
    <row r="60" spans="1:11" x14ac:dyDescent="0.25">
      <c r="A60" s="2" t="s">
        <v>5</v>
      </c>
      <c r="C60" s="2">
        <v>8</v>
      </c>
      <c r="D60" s="2">
        <v>12</v>
      </c>
      <c r="H60" s="14" t="str">
        <f t="shared" si="0"/>
        <v>Vis H M8x12</v>
      </c>
      <c r="I60" s="2" t="s">
        <v>125</v>
      </c>
      <c r="J60" s="1" t="s">
        <v>7</v>
      </c>
      <c r="K60" s="2" t="str">
        <f>J60&amp;INDEX(Matière!$B$2:$B$140,MATCH(I60,Matière!$A$2:$A$140,0))&amp;"-"&amp;TEXT(COUNTIF($I$2:I60,I60),"00000")</f>
        <v>EF21-00059</v>
      </c>
    </row>
    <row r="61" spans="1:11" x14ac:dyDescent="0.25">
      <c r="A61" s="2" t="s">
        <v>5</v>
      </c>
      <c r="C61" s="2">
        <v>8</v>
      </c>
      <c r="D61" s="2">
        <v>16</v>
      </c>
      <c r="H61" s="14" t="str">
        <f t="shared" si="0"/>
        <v>Vis H M8x16</v>
      </c>
      <c r="I61" s="2" t="s">
        <v>125</v>
      </c>
      <c r="J61" s="1" t="s">
        <v>7</v>
      </c>
      <c r="K61" s="2" t="str">
        <f>J61&amp;INDEX(Matière!$B$2:$B$140,MATCH(I61,Matière!$A$2:$A$140,0))&amp;"-"&amp;TEXT(COUNTIF($I$2:I61,I61),"00000")</f>
        <v>EF21-00060</v>
      </c>
    </row>
    <row r="62" spans="1:11" x14ac:dyDescent="0.25">
      <c r="A62" s="2" t="s">
        <v>5</v>
      </c>
      <c r="C62" s="2">
        <v>8</v>
      </c>
      <c r="D62" s="2">
        <v>18</v>
      </c>
      <c r="H62" s="14" t="str">
        <f t="shared" si="0"/>
        <v>Vis H M8x18</v>
      </c>
      <c r="I62" s="2" t="s">
        <v>125</v>
      </c>
      <c r="J62" s="1" t="s">
        <v>7</v>
      </c>
      <c r="K62" s="2" t="str">
        <f>J62&amp;INDEX(Matière!$B$2:$B$140,MATCH(I62,Matière!$A$2:$A$140,0))&amp;"-"&amp;TEXT(COUNTIF($I$2:I62,I62),"00000")</f>
        <v>EF21-00061</v>
      </c>
    </row>
    <row r="63" spans="1:11" x14ac:dyDescent="0.25">
      <c r="A63" s="2" t="s">
        <v>5</v>
      </c>
      <c r="C63" s="2">
        <v>8</v>
      </c>
      <c r="D63" s="2">
        <v>20</v>
      </c>
      <c r="H63" s="14" t="str">
        <f t="shared" si="0"/>
        <v>Vis H M8x20</v>
      </c>
      <c r="I63" s="2" t="s">
        <v>125</v>
      </c>
      <c r="J63" s="1" t="s">
        <v>7</v>
      </c>
      <c r="K63" s="2" t="str">
        <f>J63&amp;INDEX(Matière!$B$2:$B$140,MATCH(I63,Matière!$A$2:$A$140,0))&amp;"-"&amp;TEXT(COUNTIF($I$2:I63,I63),"00000")</f>
        <v>EF21-00062</v>
      </c>
    </row>
    <row r="64" spans="1:11" x14ac:dyDescent="0.25">
      <c r="A64" s="2" t="s">
        <v>5</v>
      </c>
      <c r="C64" s="2">
        <v>8</v>
      </c>
      <c r="D64" s="2">
        <v>25</v>
      </c>
      <c r="H64" s="14" t="str">
        <f t="shared" si="0"/>
        <v>Vis H M8x25</v>
      </c>
      <c r="I64" s="2" t="s">
        <v>125</v>
      </c>
      <c r="J64" s="1" t="s">
        <v>7</v>
      </c>
      <c r="K64" s="2" t="str">
        <f>J64&amp;INDEX(Matière!$B$2:$B$140,MATCH(I64,Matière!$A$2:$A$140,0))&amp;"-"&amp;TEXT(COUNTIF($I$2:I64,I64),"00000")</f>
        <v>EF21-00063</v>
      </c>
    </row>
    <row r="65" spans="1:11" x14ac:dyDescent="0.25">
      <c r="A65" s="2" t="s">
        <v>5</v>
      </c>
      <c r="C65" s="2">
        <v>8</v>
      </c>
      <c r="D65" s="2">
        <v>30</v>
      </c>
      <c r="H65" s="14" t="str">
        <f t="shared" si="0"/>
        <v>Vis H M8x30</v>
      </c>
      <c r="I65" s="2" t="s">
        <v>125</v>
      </c>
      <c r="J65" s="1" t="s">
        <v>7</v>
      </c>
      <c r="K65" s="2" t="str">
        <f>J65&amp;INDEX(Matière!$B$2:$B$140,MATCH(I65,Matière!$A$2:$A$140,0))&amp;"-"&amp;TEXT(COUNTIF($I$2:I65,I65),"00000")</f>
        <v>EF21-00064</v>
      </c>
    </row>
    <row r="66" spans="1:11" x14ac:dyDescent="0.25">
      <c r="A66" s="2" t="s">
        <v>5</v>
      </c>
      <c r="C66" s="2">
        <v>8</v>
      </c>
      <c r="D66" s="2">
        <v>35</v>
      </c>
      <c r="H66" s="14" t="str">
        <f t="shared" ref="H66:H129" si="1">CONCATENATE(,A66," M",C66,"x",D66,)</f>
        <v>Vis H M8x35</v>
      </c>
      <c r="I66" s="2" t="s">
        <v>125</v>
      </c>
      <c r="J66" s="1" t="s">
        <v>7</v>
      </c>
      <c r="K66" s="2" t="str">
        <f>J66&amp;INDEX(Matière!$B$2:$B$140,MATCH(I66,Matière!$A$2:$A$140,0))&amp;"-"&amp;TEXT(COUNTIF($I$2:I66,I66),"00000")</f>
        <v>EF21-00065</v>
      </c>
    </row>
    <row r="67" spans="1:11" x14ac:dyDescent="0.25">
      <c r="A67" s="2" t="s">
        <v>5</v>
      </c>
      <c r="C67" s="2">
        <v>8</v>
      </c>
      <c r="D67" s="2">
        <v>40</v>
      </c>
      <c r="H67" s="14" t="str">
        <f t="shared" si="1"/>
        <v>Vis H M8x40</v>
      </c>
      <c r="I67" s="2" t="s">
        <v>125</v>
      </c>
      <c r="J67" s="1" t="s">
        <v>7</v>
      </c>
      <c r="K67" s="2" t="str">
        <f>J67&amp;INDEX(Matière!$B$2:$B$140,MATCH(I67,Matière!$A$2:$A$140,0))&amp;"-"&amp;TEXT(COUNTIF($I$2:I67,I67),"00000")</f>
        <v>EF21-00066</v>
      </c>
    </row>
    <row r="68" spans="1:11" x14ac:dyDescent="0.25">
      <c r="A68" s="2" t="s">
        <v>5</v>
      </c>
      <c r="C68" s="2">
        <v>8</v>
      </c>
      <c r="D68" s="2">
        <v>45</v>
      </c>
      <c r="H68" s="14" t="str">
        <f t="shared" si="1"/>
        <v>Vis H M8x45</v>
      </c>
      <c r="I68" s="2" t="s">
        <v>125</v>
      </c>
      <c r="J68" s="1" t="s">
        <v>7</v>
      </c>
      <c r="K68" s="2" t="str">
        <f>J68&amp;INDEX(Matière!$B$2:$B$140,MATCH(I68,Matière!$A$2:$A$140,0))&amp;"-"&amp;TEXT(COUNTIF($I$2:I68,I68),"00000")</f>
        <v>EF21-00067</v>
      </c>
    </row>
    <row r="69" spans="1:11" x14ac:dyDescent="0.25">
      <c r="A69" s="2" t="s">
        <v>5</v>
      </c>
      <c r="C69" s="2">
        <v>8</v>
      </c>
      <c r="D69" s="2">
        <v>50</v>
      </c>
      <c r="H69" s="14" t="str">
        <f t="shared" si="1"/>
        <v>Vis H M8x50</v>
      </c>
      <c r="I69" s="2" t="s">
        <v>125</v>
      </c>
      <c r="J69" s="1" t="s">
        <v>7</v>
      </c>
      <c r="K69" s="2" t="str">
        <f>J69&amp;INDEX(Matière!$B$2:$B$140,MATCH(I69,Matière!$A$2:$A$140,0))&amp;"-"&amp;TEXT(COUNTIF($I$2:I69,I69),"00000")</f>
        <v>EF21-00068</v>
      </c>
    </row>
    <row r="70" spans="1:11" x14ac:dyDescent="0.25">
      <c r="A70" s="2" t="s">
        <v>5</v>
      </c>
      <c r="C70" s="2">
        <v>10</v>
      </c>
      <c r="D70" s="2">
        <v>16</v>
      </c>
      <c r="H70" s="14" t="str">
        <f t="shared" si="1"/>
        <v>Vis H M10x16</v>
      </c>
      <c r="I70" s="2" t="s">
        <v>125</v>
      </c>
      <c r="J70" s="1" t="s">
        <v>7</v>
      </c>
      <c r="K70" s="2" t="str">
        <f>J70&amp;INDEX(Matière!$B$2:$B$140,MATCH(I70,Matière!$A$2:$A$140,0))&amp;"-"&amp;TEXT(COUNTIF($I$2:I70,I70),"00000")</f>
        <v>EF21-00069</v>
      </c>
    </row>
    <row r="71" spans="1:11" x14ac:dyDescent="0.25">
      <c r="A71" s="2" t="s">
        <v>5</v>
      </c>
      <c r="C71" s="2">
        <v>10</v>
      </c>
      <c r="D71" s="2">
        <v>20</v>
      </c>
      <c r="H71" s="14" t="str">
        <f t="shared" si="1"/>
        <v>Vis H M10x20</v>
      </c>
      <c r="I71" s="2" t="s">
        <v>125</v>
      </c>
      <c r="J71" s="1" t="s">
        <v>7</v>
      </c>
      <c r="K71" s="2" t="str">
        <f>J71&amp;INDEX(Matière!$B$2:$B$140,MATCH(I71,Matière!$A$2:$A$140,0))&amp;"-"&amp;TEXT(COUNTIF($I$2:I71,I71),"00000")</f>
        <v>EF21-00070</v>
      </c>
    </row>
    <row r="72" spans="1:11" x14ac:dyDescent="0.25">
      <c r="A72" s="2" t="s">
        <v>5</v>
      </c>
      <c r="C72" s="2">
        <v>10</v>
      </c>
      <c r="D72" s="2">
        <v>25</v>
      </c>
      <c r="H72" s="14" t="str">
        <f t="shared" si="1"/>
        <v>Vis H M10x25</v>
      </c>
      <c r="I72" s="2" t="s">
        <v>125</v>
      </c>
      <c r="J72" s="1" t="s">
        <v>7</v>
      </c>
      <c r="K72" s="2" t="str">
        <f>J72&amp;INDEX(Matière!$B$2:$B$140,MATCH(I72,Matière!$A$2:$A$140,0))&amp;"-"&amp;TEXT(COUNTIF($I$2:I72,I72),"00000")</f>
        <v>EF21-00071</v>
      </c>
    </row>
    <row r="73" spans="1:11" x14ac:dyDescent="0.25">
      <c r="A73" s="2" t="s">
        <v>5</v>
      </c>
      <c r="C73" s="2">
        <v>10</v>
      </c>
      <c r="D73" s="2">
        <v>30</v>
      </c>
      <c r="H73" s="14" t="str">
        <f t="shared" si="1"/>
        <v>Vis H M10x30</v>
      </c>
      <c r="I73" s="2" t="s">
        <v>125</v>
      </c>
      <c r="J73" s="1" t="s">
        <v>7</v>
      </c>
      <c r="K73" s="2" t="str">
        <f>J73&amp;INDEX(Matière!$B$2:$B$140,MATCH(I73,Matière!$A$2:$A$140,0))&amp;"-"&amp;TEXT(COUNTIF($I$2:I73,I73),"00000")</f>
        <v>EF21-00072</v>
      </c>
    </row>
    <row r="74" spans="1:11" x14ac:dyDescent="0.25">
      <c r="A74" s="2" t="s">
        <v>5</v>
      </c>
      <c r="C74" s="2">
        <v>10</v>
      </c>
      <c r="D74" s="2">
        <v>35</v>
      </c>
      <c r="H74" s="14" t="str">
        <f t="shared" si="1"/>
        <v>Vis H M10x35</v>
      </c>
      <c r="I74" s="2" t="s">
        <v>125</v>
      </c>
      <c r="J74" s="1" t="s">
        <v>7</v>
      </c>
      <c r="K74" s="2" t="str">
        <f>J74&amp;INDEX(Matière!$B$2:$B$140,MATCH(I74,Matière!$A$2:$A$140,0))&amp;"-"&amp;TEXT(COUNTIF($I$2:I74,I74),"00000")</f>
        <v>EF21-00073</v>
      </c>
    </row>
    <row r="75" spans="1:11" x14ac:dyDescent="0.25">
      <c r="A75" s="2" t="s">
        <v>5</v>
      </c>
      <c r="C75" s="2">
        <v>10</v>
      </c>
      <c r="D75" s="2">
        <v>40</v>
      </c>
      <c r="H75" s="14" t="str">
        <f t="shared" si="1"/>
        <v>Vis H M10x40</v>
      </c>
      <c r="I75" s="2" t="s">
        <v>125</v>
      </c>
      <c r="J75" s="1" t="s">
        <v>7</v>
      </c>
      <c r="K75" s="2" t="str">
        <f>J75&amp;INDEX(Matière!$B$2:$B$140,MATCH(I75,Matière!$A$2:$A$140,0))&amp;"-"&amp;TEXT(COUNTIF($I$2:I75,I75),"00000")</f>
        <v>EF21-00074</v>
      </c>
    </row>
    <row r="76" spans="1:11" x14ac:dyDescent="0.25">
      <c r="A76" s="2" t="s">
        <v>5</v>
      </c>
      <c r="C76" s="2">
        <v>10</v>
      </c>
      <c r="D76" s="2">
        <v>45</v>
      </c>
      <c r="H76" s="14" t="str">
        <f t="shared" si="1"/>
        <v>Vis H M10x45</v>
      </c>
      <c r="I76" s="2" t="s">
        <v>125</v>
      </c>
      <c r="J76" s="1" t="s">
        <v>7</v>
      </c>
      <c r="K76" s="2" t="str">
        <f>J76&amp;INDEX(Matière!$B$2:$B$140,MATCH(I76,Matière!$A$2:$A$140,0))&amp;"-"&amp;TEXT(COUNTIF($I$2:I76,I76),"00000")</f>
        <v>EF21-00075</v>
      </c>
    </row>
    <row r="77" spans="1:11" x14ac:dyDescent="0.25">
      <c r="A77" s="2" t="s">
        <v>5</v>
      </c>
      <c r="C77" s="2">
        <v>10</v>
      </c>
      <c r="D77" s="2">
        <v>50</v>
      </c>
      <c r="H77" s="14" t="str">
        <f t="shared" si="1"/>
        <v>Vis H M10x50</v>
      </c>
      <c r="I77" s="2" t="s">
        <v>125</v>
      </c>
      <c r="J77" s="1" t="s">
        <v>7</v>
      </c>
      <c r="K77" s="2" t="str">
        <f>J77&amp;INDEX(Matière!$B$2:$B$140,MATCH(I77,Matière!$A$2:$A$140,0))&amp;"-"&amp;TEXT(COUNTIF($I$2:I77,I77),"00000")</f>
        <v>EF21-00076</v>
      </c>
    </row>
    <row r="78" spans="1:11" x14ac:dyDescent="0.25">
      <c r="A78" s="2" t="s">
        <v>5</v>
      </c>
      <c r="C78" s="2">
        <v>5</v>
      </c>
      <c r="D78" s="2">
        <v>30</v>
      </c>
      <c r="H78" s="14" t="str">
        <f t="shared" si="1"/>
        <v>Vis H M5x30</v>
      </c>
      <c r="I78" s="2" t="s">
        <v>125</v>
      </c>
      <c r="J78" s="1" t="s">
        <v>8</v>
      </c>
      <c r="K78" s="2" t="str">
        <f>J78&amp;INDEX(Matière!$B$2:$B$140,MATCH(I78,Matière!$A$2:$A$140,0))&amp;"-"&amp;TEXT(COUNTIF($I$2:I78,I78),"00000")</f>
        <v>PF21-00077</v>
      </c>
    </row>
    <row r="79" spans="1:11" x14ac:dyDescent="0.25">
      <c r="A79" s="2" t="s">
        <v>5</v>
      </c>
      <c r="C79" s="2">
        <v>5</v>
      </c>
      <c r="D79" s="2">
        <v>35</v>
      </c>
      <c r="H79" s="14" t="str">
        <f t="shared" si="1"/>
        <v>Vis H M5x35</v>
      </c>
      <c r="I79" s="2" t="s">
        <v>125</v>
      </c>
      <c r="J79" s="1" t="s">
        <v>8</v>
      </c>
      <c r="K79" s="2" t="str">
        <f>J79&amp;INDEX(Matière!$B$2:$B$140,MATCH(I79,Matière!$A$2:$A$140,0))&amp;"-"&amp;TEXT(COUNTIF($I$2:I79,I79),"00000")</f>
        <v>PF21-00078</v>
      </c>
    </row>
    <row r="80" spans="1:11" x14ac:dyDescent="0.25">
      <c r="A80" s="2" t="s">
        <v>5</v>
      </c>
      <c r="C80" s="2">
        <v>5</v>
      </c>
      <c r="D80" s="2">
        <v>40</v>
      </c>
      <c r="H80" s="14" t="str">
        <f t="shared" si="1"/>
        <v>Vis H M5x40</v>
      </c>
      <c r="I80" s="2" t="s">
        <v>125</v>
      </c>
      <c r="J80" s="1" t="s">
        <v>8</v>
      </c>
      <c r="K80" s="2" t="str">
        <f>J80&amp;INDEX(Matière!$B$2:$B$140,MATCH(I80,Matière!$A$2:$A$140,0))&amp;"-"&amp;TEXT(COUNTIF($I$2:I80,I80),"00000")</f>
        <v>PF21-00079</v>
      </c>
    </row>
    <row r="81" spans="1:11" x14ac:dyDescent="0.25">
      <c r="A81" s="2" t="s">
        <v>5</v>
      </c>
      <c r="C81" s="2">
        <v>5</v>
      </c>
      <c r="D81" s="2">
        <v>45</v>
      </c>
      <c r="H81" s="14" t="str">
        <f t="shared" si="1"/>
        <v>Vis H M5x45</v>
      </c>
      <c r="I81" s="2" t="s">
        <v>125</v>
      </c>
      <c r="J81" s="1" t="s">
        <v>8</v>
      </c>
      <c r="K81" s="2" t="str">
        <f>J81&amp;INDEX(Matière!$B$2:$B$140,MATCH(I81,Matière!$A$2:$A$140,0))&amp;"-"&amp;TEXT(COUNTIF($I$2:I81,I81),"00000")</f>
        <v>PF21-00080</v>
      </c>
    </row>
    <row r="82" spans="1:11" x14ac:dyDescent="0.25">
      <c r="A82" s="2" t="s">
        <v>5</v>
      </c>
      <c r="C82" s="2">
        <v>5</v>
      </c>
      <c r="D82" s="2">
        <v>50</v>
      </c>
      <c r="H82" s="14" t="str">
        <f t="shared" si="1"/>
        <v>Vis H M5x50</v>
      </c>
      <c r="I82" s="2" t="s">
        <v>125</v>
      </c>
      <c r="J82" s="1" t="s">
        <v>8</v>
      </c>
      <c r="K82" s="2" t="str">
        <f>J82&amp;INDEX(Matière!$B$2:$B$140,MATCH(I82,Matière!$A$2:$A$140,0))&amp;"-"&amp;TEXT(COUNTIF($I$2:I82,I82),"00000")</f>
        <v>PF21-00081</v>
      </c>
    </row>
    <row r="83" spans="1:11" x14ac:dyDescent="0.25">
      <c r="A83" s="2" t="s">
        <v>5</v>
      </c>
      <c r="C83" s="2">
        <v>5</v>
      </c>
      <c r="D83" s="2">
        <v>55</v>
      </c>
      <c r="H83" s="14" t="str">
        <f t="shared" si="1"/>
        <v>Vis H M5x55</v>
      </c>
      <c r="I83" s="2" t="s">
        <v>125</v>
      </c>
      <c r="J83" s="1" t="s">
        <v>8</v>
      </c>
      <c r="K83" s="2" t="str">
        <f>J83&amp;INDEX(Matière!$B$2:$B$140,MATCH(I83,Matière!$A$2:$A$140,0))&amp;"-"&amp;TEXT(COUNTIF($I$2:I83,I83),"00000")</f>
        <v>PF21-00082</v>
      </c>
    </row>
    <row r="84" spans="1:11" x14ac:dyDescent="0.25">
      <c r="A84" s="2" t="s">
        <v>5</v>
      </c>
      <c r="C84" s="2">
        <v>5</v>
      </c>
      <c r="D84" s="2">
        <v>60</v>
      </c>
      <c r="H84" s="14" t="str">
        <f t="shared" si="1"/>
        <v>Vis H M5x60</v>
      </c>
      <c r="I84" s="2" t="s">
        <v>125</v>
      </c>
      <c r="J84" s="1" t="s">
        <v>8</v>
      </c>
      <c r="K84" s="2" t="str">
        <f>J84&amp;INDEX(Matière!$B$2:$B$140,MATCH(I84,Matière!$A$2:$A$140,0))&amp;"-"&amp;TEXT(COUNTIF($I$2:I84,I84),"00000")</f>
        <v>PF21-00083</v>
      </c>
    </row>
    <row r="85" spans="1:11" x14ac:dyDescent="0.25">
      <c r="A85" s="2" t="s">
        <v>5</v>
      </c>
      <c r="C85" s="2">
        <v>5</v>
      </c>
      <c r="D85" s="2">
        <v>70</v>
      </c>
      <c r="H85" s="14" t="str">
        <f t="shared" si="1"/>
        <v>Vis H M5x70</v>
      </c>
      <c r="I85" s="2" t="s">
        <v>125</v>
      </c>
      <c r="J85" s="1" t="s">
        <v>8</v>
      </c>
      <c r="K85" s="2" t="str">
        <f>J85&amp;INDEX(Matière!$B$2:$B$140,MATCH(I85,Matière!$A$2:$A$140,0))&amp;"-"&amp;TEXT(COUNTIF($I$2:I85,I85),"00000")</f>
        <v>PF21-00084</v>
      </c>
    </row>
    <row r="86" spans="1:11" x14ac:dyDescent="0.25">
      <c r="A86" s="2" t="s">
        <v>5</v>
      </c>
      <c r="C86" s="2">
        <v>5</v>
      </c>
      <c r="D86" s="2">
        <v>80</v>
      </c>
      <c r="H86" s="14" t="str">
        <f t="shared" si="1"/>
        <v>Vis H M5x80</v>
      </c>
      <c r="I86" s="2" t="s">
        <v>125</v>
      </c>
      <c r="J86" s="1" t="s">
        <v>8</v>
      </c>
      <c r="K86" s="2" t="str">
        <f>J86&amp;INDEX(Matière!$B$2:$B$140,MATCH(I86,Matière!$A$2:$A$140,0))&amp;"-"&amp;TEXT(COUNTIF($I$2:I86,I86),"00000")</f>
        <v>PF21-00085</v>
      </c>
    </row>
    <row r="87" spans="1:11" x14ac:dyDescent="0.25">
      <c r="A87" s="2" t="s">
        <v>5</v>
      </c>
      <c r="C87" s="2">
        <v>6</v>
      </c>
      <c r="D87" s="2">
        <v>30</v>
      </c>
      <c r="H87" s="14" t="str">
        <f t="shared" si="1"/>
        <v>Vis H M6x30</v>
      </c>
      <c r="I87" s="2" t="s">
        <v>125</v>
      </c>
      <c r="J87" s="1" t="s">
        <v>8</v>
      </c>
      <c r="K87" s="2" t="str">
        <f>J87&amp;INDEX(Matière!$B$2:$B$140,MATCH(I87,Matière!$A$2:$A$140,0))&amp;"-"&amp;TEXT(COUNTIF($I$2:I87,I87),"00000")</f>
        <v>PF21-00086</v>
      </c>
    </row>
    <row r="88" spans="1:11" x14ac:dyDescent="0.25">
      <c r="A88" s="2" t="s">
        <v>5</v>
      </c>
      <c r="C88" s="2">
        <v>6</v>
      </c>
      <c r="D88" s="2">
        <v>35</v>
      </c>
      <c r="H88" s="14" t="str">
        <f t="shared" si="1"/>
        <v>Vis H M6x35</v>
      </c>
      <c r="I88" s="2" t="s">
        <v>125</v>
      </c>
      <c r="J88" s="1" t="s">
        <v>8</v>
      </c>
      <c r="K88" s="2" t="str">
        <f>J88&amp;INDEX(Matière!$B$2:$B$140,MATCH(I88,Matière!$A$2:$A$140,0))&amp;"-"&amp;TEXT(COUNTIF($I$2:I88,I88),"00000")</f>
        <v>PF21-00087</v>
      </c>
    </row>
    <row r="89" spans="1:11" x14ac:dyDescent="0.25">
      <c r="A89" s="2" t="s">
        <v>5</v>
      </c>
      <c r="C89" s="2">
        <v>6</v>
      </c>
      <c r="D89" s="2">
        <v>40</v>
      </c>
      <c r="H89" s="14" t="str">
        <f t="shared" si="1"/>
        <v>Vis H M6x40</v>
      </c>
      <c r="I89" s="2" t="s">
        <v>125</v>
      </c>
      <c r="J89" s="1" t="s">
        <v>8</v>
      </c>
      <c r="K89" s="2" t="str">
        <f>J89&amp;INDEX(Matière!$B$2:$B$140,MATCH(I89,Matière!$A$2:$A$140,0))&amp;"-"&amp;TEXT(COUNTIF($I$2:I89,I89),"00000")</f>
        <v>PF21-00088</v>
      </c>
    </row>
    <row r="90" spans="1:11" x14ac:dyDescent="0.25">
      <c r="A90" s="2" t="s">
        <v>5</v>
      </c>
      <c r="C90" s="2">
        <v>6</v>
      </c>
      <c r="D90" s="2">
        <v>45</v>
      </c>
      <c r="H90" s="14" t="str">
        <f t="shared" si="1"/>
        <v>Vis H M6x45</v>
      </c>
      <c r="I90" s="2" t="s">
        <v>125</v>
      </c>
      <c r="J90" s="1" t="s">
        <v>8</v>
      </c>
      <c r="K90" s="2" t="str">
        <f>J90&amp;INDEX(Matière!$B$2:$B$140,MATCH(I90,Matière!$A$2:$A$140,0))&amp;"-"&amp;TEXT(COUNTIF($I$2:I90,I90),"00000")</f>
        <v>PF21-00089</v>
      </c>
    </row>
    <row r="91" spans="1:11" x14ac:dyDescent="0.25">
      <c r="A91" s="2" t="s">
        <v>5</v>
      </c>
      <c r="C91" s="2">
        <v>6</v>
      </c>
      <c r="D91" s="2">
        <v>50</v>
      </c>
      <c r="H91" s="14" t="str">
        <f t="shared" si="1"/>
        <v>Vis H M6x50</v>
      </c>
      <c r="I91" s="2" t="s">
        <v>125</v>
      </c>
      <c r="J91" s="1" t="s">
        <v>8</v>
      </c>
      <c r="K91" s="2" t="str">
        <f>J91&amp;INDEX(Matière!$B$2:$B$140,MATCH(I91,Matière!$A$2:$A$140,0))&amp;"-"&amp;TEXT(COUNTIF($I$2:I91,I91),"00000")</f>
        <v>PF21-00090</v>
      </c>
    </row>
    <row r="92" spans="1:11" x14ac:dyDescent="0.25">
      <c r="A92" s="2" t="s">
        <v>5</v>
      </c>
      <c r="C92" s="2">
        <v>8</v>
      </c>
      <c r="D92" s="2">
        <v>10</v>
      </c>
      <c r="H92" s="14" t="str">
        <f t="shared" si="1"/>
        <v>Vis H M8x10</v>
      </c>
      <c r="I92" s="2" t="s">
        <v>125</v>
      </c>
      <c r="J92" s="1" t="s">
        <v>8</v>
      </c>
      <c r="K92" s="2" t="str">
        <f>J92&amp;INDEX(Matière!$B$2:$B$140,MATCH(I92,Matière!$A$2:$A$140,0))&amp;"-"&amp;TEXT(COUNTIF($I$2:I92,I92),"00000")</f>
        <v>PF21-00091</v>
      </c>
    </row>
    <row r="93" spans="1:11" x14ac:dyDescent="0.25">
      <c r="A93" s="2" t="s">
        <v>5</v>
      </c>
      <c r="C93" s="2">
        <v>8</v>
      </c>
      <c r="D93" s="2">
        <v>12</v>
      </c>
      <c r="H93" s="14" t="str">
        <f t="shared" si="1"/>
        <v>Vis H M8x12</v>
      </c>
      <c r="I93" s="2" t="s">
        <v>125</v>
      </c>
      <c r="J93" s="1" t="s">
        <v>8</v>
      </c>
      <c r="K93" s="2" t="str">
        <f>J93&amp;INDEX(Matière!$B$2:$B$140,MATCH(I93,Matière!$A$2:$A$140,0))&amp;"-"&amp;TEXT(COUNTIF($I$2:I93,I93),"00000")</f>
        <v>PF21-00092</v>
      </c>
    </row>
    <row r="94" spans="1:11" x14ac:dyDescent="0.25">
      <c r="A94" s="2" t="s">
        <v>5</v>
      </c>
      <c r="C94" s="2">
        <v>8</v>
      </c>
      <c r="D94" s="2">
        <v>16</v>
      </c>
      <c r="H94" s="14" t="str">
        <f t="shared" si="1"/>
        <v>Vis H M8x16</v>
      </c>
      <c r="I94" s="2" t="s">
        <v>125</v>
      </c>
      <c r="J94" s="1" t="s">
        <v>8</v>
      </c>
      <c r="K94" s="2" t="str">
        <f>J94&amp;INDEX(Matière!$B$2:$B$140,MATCH(I94,Matière!$A$2:$A$140,0))&amp;"-"&amp;TEXT(COUNTIF($I$2:I94,I94),"00000")</f>
        <v>PF21-00093</v>
      </c>
    </row>
    <row r="95" spans="1:11" x14ac:dyDescent="0.25">
      <c r="A95" s="2" t="s">
        <v>5</v>
      </c>
      <c r="C95" s="2">
        <v>8</v>
      </c>
      <c r="D95" s="2">
        <v>18</v>
      </c>
      <c r="H95" s="14" t="str">
        <f t="shared" si="1"/>
        <v>Vis H M8x18</v>
      </c>
      <c r="I95" s="2" t="s">
        <v>125</v>
      </c>
      <c r="J95" s="1" t="s">
        <v>8</v>
      </c>
      <c r="K95" s="2" t="str">
        <f>J95&amp;INDEX(Matière!$B$2:$B$140,MATCH(I95,Matière!$A$2:$A$140,0))&amp;"-"&amp;TEXT(COUNTIF($I$2:I95,I95),"00000")</f>
        <v>PF21-00094</v>
      </c>
    </row>
    <row r="96" spans="1:11" x14ac:dyDescent="0.25">
      <c r="A96" s="2" t="s">
        <v>5</v>
      </c>
      <c r="C96" s="2">
        <v>8</v>
      </c>
      <c r="D96" s="2">
        <v>20</v>
      </c>
      <c r="H96" s="14" t="str">
        <f t="shared" si="1"/>
        <v>Vis H M8x20</v>
      </c>
      <c r="I96" s="2" t="s">
        <v>125</v>
      </c>
      <c r="J96" s="1" t="s">
        <v>8</v>
      </c>
      <c r="K96" s="2" t="str">
        <f>J96&amp;INDEX(Matière!$B$2:$B$140,MATCH(I96,Matière!$A$2:$A$140,0))&amp;"-"&amp;TEXT(COUNTIF($I$2:I96,I96),"00000")</f>
        <v>PF21-00095</v>
      </c>
    </row>
    <row r="97" spans="1:11" x14ac:dyDescent="0.25">
      <c r="A97" s="2" t="s">
        <v>5</v>
      </c>
      <c r="C97" s="2">
        <v>8</v>
      </c>
      <c r="D97" s="2">
        <v>25</v>
      </c>
      <c r="H97" s="14" t="str">
        <f t="shared" si="1"/>
        <v>Vis H M8x25</v>
      </c>
      <c r="I97" s="2" t="s">
        <v>125</v>
      </c>
      <c r="J97" s="1" t="s">
        <v>8</v>
      </c>
      <c r="K97" s="2" t="str">
        <f>J97&amp;INDEX(Matière!$B$2:$B$140,MATCH(I97,Matière!$A$2:$A$140,0))&amp;"-"&amp;TEXT(COUNTIF($I$2:I97,I97),"00000")</f>
        <v>PF21-00096</v>
      </c>
    </row>
    <row r="98" spans="1:11" x14ac:dyDescent="0.25">
      <c r="A98" s="2" t="s">
        <v>5</v>
      </c>
      <c r="C98" s="2">
        <v>8</v>
      </c>
      <c r="D98" s="2">
        <v>30</v>
      </c>
      <c r="H98" s="14" t="str">
        <f t="shared" si="1"/>
        <v>Vis H M8x30</v>
      </c>
      <c r="I98" s="2" t="s">
        <v>125</v>
      </c>
      <c r="J98" s="1" t="s">
        <v>8</v>
      </c>
      <c r="K98" s="2" t="str">
        <f>J98&amp;INDEX(Matière!$B$2:$B$140,MATCH(I98,Matière!$A$2:$A$140,0))&amp;"-"&amp;TEXT(COUNTIF($I$2:I98,I98),"00000")</f>
        <v>PF21-00097</v>
      </c>
    </row>
    <row r="99" spans="1:11" x14ac:dyDescent="0.25">
      <c r="A99" s="2" t="s">
        <v>5</v>
      </c>
      <c r="C99" s="2">
        <v>8</v>
      </c>
      <c r="D99" s="2">
        <v>35</v>
      </c>
      <c r="H99" s="14" t="str">
        <f t="shared" si="1"/>
        <v>Vis H M8x35</v>
      </c>
      <c r="I99" s="2" t="s">
        <v>125</v>
      </c>
      <c r="J99" s="1" t="s">
        <v>8</v>
      </c>
      <c r="K99" s="2" t="str">
        <f>J99&amp;INDEX(Matière!$B$2:$B$140,MATCH(I99,Matière!$A$2:$A$140,0))&amp;"-"&amp;TEXT(COUNTIF($I$2:I99,I99),"00000")</f>
        <v>PF21-00098</v>
      </c>
    </row>
    <row r="100" spans="1:11" x14ac:dyDescent="0.25">
      <c r="A100" s="2" t="s">
        <v>5</v>
      </c>
      <c r="C100" s="2">
        <v>8</v>
      </c>
      <c r="D100" s="2">
        <v>40</v>
      </c>
      <c r="H100" s="14" t="str">
        <f t="shared" si="1"/>
        <v>Vis H M8x40</v>
      </c>
      <c r="I100" s="2" t="s">
        <v>125</v>
      </c>
      <c r="J100" s="1" t="s">
        <v>8</v>
      </c>
      <c r="K100" s="2" t="str">
        <f>J100&amp;INDEX(Matière!$B$2:$B$140,MATCH(I100,Matière!$A$2:$A$140,0))&amp;"-"&amp;TEXT(COUNTIF($I$2:I100,I100),"00000")</f>
        <v>PF21-00099</v>
      </c>
    </row>
    <row r="101" spans="1:11" x14ac:dyDescent="0.25">
      <c r="A101" s="2" t="s">
        <v>5</v>
      </c>
      <c r="C101" s="2">
        <v>8</v>
      </c>
      <c r="D101" s="2">
        <v>45</v>
      </c>
      <c r="H101" s="14" t="str">
        <f t="shared" si="1"/>
        <v>Vis H M8x45</v>
      </c>
      <c r="I101" s="2" t="s">
        <v>125</v>
      </c>
      <c r="J101" s="1" t="s">
        <v>8</v>
      </c>
      <c r="K101" s="2" t="str">
        <f>J101&amp;INDEX(Matière!$B$2:$B$140,MATCH(I101,Matière!$A$2:$A$140,0))&amp;"-"&amp;TEXT(COUNTIF($I$2:I101,I101),"00000")</f>
        <v>PF21-00100</v>
      </c>
    </row>
    <row r="102" spans="1:11" x14ac:dyDescent="0.25">
      <c r="A102" s="2" t="s">
        <v>5</v>
      </c>
      <c r="C102" s="2">
        <v>8</v>
      </c>
      <c r="D102" s="2">
        <v>50</v>
      </c>
      <c r="H102" s="14" t="str">
        <f t="shared" si="1"/>
        <v>Vis H M8x50</v>
      </c>
      <c r="I102" s="2" t="s">
        <v>125</v>
      </c>
      <c r="J102" s="1" t="s">
        <v>8</v>
      </c>
      <c r="K102" s="2" t="str">
        <f>J102&amp;INDEX(Matière!$B$2:$B$140,MATCH(I102,Matière!$A$2:$A$140,0))&amp;"-"&amp;TEXT(COUNTIF($I$2:I102,I102),"00000")</f>
        <v>PF21-00101</v>
      </c>
    </row>
    <row r="103" spans="1:11" x14ac:dyDescent="0.25">
      <c r="A103" s="2" t="s">
        <v>5</v>
      </c>
      <c r="C103" s="2">
        <v>10</v>
      </c>
      <c r="D103" s="2">
        <v>16</v>
      </c>
      <c r="H103" s="14" t="str">
        <f t="shared" si="1"/>
        <v>Vis H M10x16</v>
      </c>
      <c r="I103" s="2" t="s">
        <v>125</v>
      </c>
      <c r="J103" s="1" t="s">
        <v>8</v>
      </c>
      <c r="K103" s="2" t="str">
        <f>J103&amp;INDEX(Matière!$B$2:$B$140,MATCH(I103,Matière!$A$2:$A$140,0))&amp;"-"&amp;TEXT(COUNTIF($I$2:I103,I103),"00000")</f>
        <v>PF21-00102</v>
      </c>
    </row>
    <row r="104" spans="1:11" x14ac:dyDescent="0.25">
      <c r="A104" s="2" t="s">
        <v>5</v>
      </c>
      <c r="C104" s="2">
        <v>10</v>
      </c>
      <c r="D104" s="2">
        <v>20</v>
      </c>
      <c r="H104" s="14" t="str">
        <f t="shared" si="1"/>
        <v>Vis H M10x20</v>
      </c>
      <c r="I104" s="2" t="s">
        <v>125</v>
      </c>
      <c r="J104" s="1" t="s">
        <v>8</v>
      </c>
      <c r="K104" s="2" t="str">
        <f>J104&amp;INDEX(Matière!$B$2:$B$140,MATCH(I104,Matière!$A$2:$A$140,0))&amp;"-"&amp;TEXT(COUNTIF($I$2:I104,I104),"00000")</f>
        <v>PF21-00103</v>
      </c>
    </row>
    <row r="105" spans="1:11" x14ac:dyDescent="0.25">
      <c r="A105" s="2" t="s">
        <v>5</v>
      </c>
      <c r="C105" s="2">
        <v>10</v>
      </c>
      <c r="D105" s="2">
        <v>25</v>
      </c>
      <c r="H105" s="14" t="str">
        <f t="shared" si="1"/>
        <v>Vis H M10x25</v>
      </c>
      <c r="I105" s="2" t="s">
        <v>125</v>
      </c>
      <c r="J105" s="1" t="s">
        <v>8</v>
      </c>
      <c r="K105" s="2" t="str">
        <f>J105&amp;INDEX(Matière!$B$2:$B$140,MATCH(I105,Matière!$A$2:$A$140,0))&amp;"-"&amp;TEXT(COUNTIF($I$2:I105,I105),"00000")</f>
        <v>PF21-00104</v>
      </c>
    </row>
    <row r="106" spans="1:11" x14ac:dyDescent="0.25">
      <c r="A106" s="2" t="s">
        <v>5</v>
      </c>
      <c r="C106" s="2">
        <v>10</v>
      </c>
      <c r="D106" s="2">
        <v>30</v>
      </c>
      <c r="H106" s="14" t="str">
        <f t="shared" si="1"/>
        <v>Vis H M10x30</v>
      </c>
      <c r="I106" s="2" t="s">
        <v>125</v>
      </c>
      <c r="J106" s="1" t="s">
        <v>8</v>
      </c>
      <c r="K106" s="2" t="str">
        <f>J106&amp;INDEX(Matière!$B$2:$B$140,MATCH(I106,Matière!$A$2:$A$140,0))&amp;"-"&amp;TEXT(COUNTIF($I$2:I106,I106),"00000")</f>
        <v>PF21-00105</v>
      </c>
    </row>
    <row r="107" spans="1:11" x14ac:dyDescent="0.25">
      <c r="A107" s="2" t="s">
        <v>5</v>
      </c>
      <c r="C107" s="2">
        <v>10</v>
      </c>
      <c r="D107" s="2">
        <v>35</v>
      </c>
      <c r="H107" s="14" t="str">
        <f t="shared" si="1"/>
        <v>Vis H M10x35</v>
      </c>
      <c r="I107" s="2" t="s">
        <v>125</v>
      </c>
      <c r="J107" s="1" t="s">
        <v>8</v>
      </c>
      <c r="K107" s="2" t="str">
        <f>J107&amp;INDEX(Matière!$B$2:$B$140,MATCH(I107,Matière!$A$2:$A$140,0))&amp;"-"&amp;TEXT(COUNTIF($I$2:I107,I107),"00000")</f>
        <v>PF21-00106</v>
      </c>
    </row>
    <row r="108" spans="1:11" x14ac:dyDescent="0.25">
      <c r="A108" s="2" t="s">
        <v>5</v>
      </c>
      <c r="C108" s="2">
        <v>10</v>
      </c>
      <c r="D108" s="2">
        <v>40</v>
      </c>
      <c r="H108" s="14" t="str">
        <f t="shared" si="1"/>
        <v>Vis H M10x40</v>
      </c>
      <c r="I108" s="2" t="s">
        <v>125</v>
      </c>
      <c r="J108" s="1" t="s">
        <v>8</v>
      </c>
      <c r="K108" s="2" t="str">
        <f>J108&amp;INDEX(Matière!$B$2:$B$140,MATCH(I108,Matière!$A$2:$A$140,0))&amp;"-"&amp;TEXT(COUNTIF($I$2:I108,I108),"00000")</f>
        <v>PF21-00107</v>
      </c>
    </row>
    <row r="109" spans="1:11" x14ac:dyDescent="0.25">
      <c r="A109" s="2" t="s">
        <v>5</v>
      </c>
      <c r="C109" s="2">
        <v>10</v>
      </c>
      <c r="D109" s="2">
        <v>45</v>
      </c>
      <c r="H109" s="14" t="str">
        <f t="shared" si="1"/>
        <v>Vis H M10x45</v>
      </c>
      <c r="I109" s="2" t="s">
        <v>125</v>
      </c>
      <c r="J109" s="1" t="s">
        <v>8</v>
      </c>
      <c r="K109" s="2" t="str">
        <f>J109&amp;INDEX(Matière!$B$2:$B$140,MATCH(I109,Matière!$A$2:$A$140,0))&amp;"-"&amp;TEXT(COUNTIF($I$2:I109,I109),"00000")</f>
        <v>PF21-00108</v>
      </c>
    </row>
    <row r="110" spans="1:11" x14ac:dyDescent="0.25">
      <c r="A110" s="2" t="s">
        <v>5</v>
      </c>
      <c r="C110" s="2">
        <v>10</v>
      </c>
      <c r="D110" s="2">
        <v>50</v>
      </c>
      <c r="H110" s="14" t="str">
        <f t="shared" si="1"/>
        <v>Vis H M10x50</v>
      </c>
      <c r="I110" s="2" t="s">
        <v>125</v>
      </c>
      <c r="J110" s="1" t="s">
        <v>8</v>
      </c>
      <c r="K110" s="2" t="str">
        <f>J110&amp;INDEX(Matière!$B$2:$B$140,MATCH(I110,Matière!$A$2:$A$140,0))&amp;"-"&amp;TEXT(COUNTIF($I$2:I110,I110),"00000")</f>
        <v>PF21-00109</v>
      </c>
    </row>
    <row r="111" spans="1:11" s="11" customFormat="1" x14ac:dyDescent="0.25">
      <c r="A111" s="2" t="s">
        <v>5</v>
      </c>
      <c r="B111" s="2"/>
      <c r="C111" s="2">
        <v>2.5</v>
      </c>
      <c r="D111" s="2">
        <v>4</v>
      </c>
      <c r="E111" s="2"/>
      <c r="F111" s="2"/>
      <c r="G111" s="2"/>
      <c r="H111" s="14" t="str">
        <f t="shared" si="1"/>
        <v>Vis H M2,5x4</v>
      </c>
      <c r="I111" s="2" t="s">
        <v>124</v>
      </c>
      <c r="J111" s="14" t="s">
        <v>7</v>
      </c>
      <c r="K111" s="2" t="str">
        <f>J111&amp;INDEX(Matière!$B$2:$B$140,MATCH(I111,Matière!$A$2:$A$140,0))&amp;"-"&amp;TEXT(COUNTIF($I$2:I111,I111),"00000")</f>
        <v>EF22-00001</v>
      </c>
    </row>
    <row r="112" spans="1:11" x14ac:dyDescent="0.25">
      <c r="A112" s="2" t="s">
        <v>5</v>
      </c>
      <c r="C112" s="2">
        <v>2.5</v>
      </c>
      <c r="D112" s="2">
        <v>5</v>
      </c>
      <c r="H112" s="14" t="str">
        <f t="shared" si="1"/>
        <v>Vis H M2,5x5</v>
      </c>
      <c r="I112" s="2" t="s">
        <v>124</v>
      </c>
      <c r="J112" s="14" t="s">
        <v>7</v>
      </c>
      <c r="K112" s="2" t="str">
        <f>J112&amp;INDEX(Matière!$B$2:$B$140,MATCH(I112,Matière!$A$2:$A$140,0))&amp;"-"&amp;TEXT(COUNTIF($I$2:I112,I112),"00000")</f>
        <v>EF22-00002</v>
      </c>
    </row>
    <row r="113" spans="1:11" s="11" customFormat="1" x14ac:dyDescent="0.25">
      <c r="A113" s="2" t="s">
        <v>5</v>
      </c>
      <c r="B113" s="2"/>
      <c r="C113" s="2">
        <v>2.5</v>
      </c>
      <c r="D113" s="2">
        <v>6</v>
      </c>
      <c r="E113" s="2"/>
      <c r="F113" s="2"/>
      <c r="G113" s="2"/>
      <c r="H113" s="14" t="str">
        <f t="shared" si="1"/>
        <v>Vis H M2,5x6</v>
      </c>
      <c r="I113" s="2" t="s">
        <v>124</v>
      </c>
      <c r="J113" s="14" t="s">
        <v>7</v>
      </c>
      <c r="K113" s="2" t="str">
        <f>J113&amp;INDEX(Matière!$B$2:$B$140,MATCH(I113,Matière!$A$2:$A$140,0))&amp;"-"&amp;TEXT(COUNTIF($I$2:I113,I113),"00000")</f>
        <v>EF22-00003</v>
      </c>
    </row>
    <row r="114" spans="1:11" s="11" customFormat="1" x14ac:dyDescent="0.25">
      <c r="A114" s="2" t="s">
        <v>5</v>
      </c>
      <c r="B114" s="2"/>
      <c r="C114" s="2">
        <v>2.5</v>
      </c>
      <c r="D114" s="2">
        <v>8</v>
      </c>
      <c r="E114" s="2"/>
      <c r="F114" s="2"/>
      <c r="G114" s="2"/>
      <c r="H114" s="14" t="str">
        <f t="shared" si="1"/>
        <v>Vis H M2,5x8</v>
      </c>
      <c r="I114" s="2" t="s">
        <v>124</v>
      </c>
      <c r="J114" s="14" t="s">
        <v>7</v>
      </c>
      <c r="K114" s="2" t="str">
        <f>J114&amp;INDEX(Matière!$B$2:$B$140,MATCH(I114,Matière!$A$2:$A$140,0))&amp;"-"&amp;TEXT(COUNTIF($I$2:I114,I114),"00000")</f>
        <v>EF22-00004</v>
      </c>
    </row>
    <row r="115" spans="1:11" s="11" customFormat="1" x14ac:dyDescent="0.25">
      <c r="A115" s="2" t="s">
        <v>5</v>
      </c>
      <c r="B115" s="2"/>
      <c r="C115" s="2">
        <v>2.5</v>
      </c>
      <c r="D115" s="2">
        <v>10</v>
      </c>
      <c r="E115" s="2"/>
      <c r="F115" s="2"/>
      <c r="G115" s="2"/>
      <c r="H115" s="14" t="str">
        <f t="shared" si="1"/>
        <v>Vis H M2,5x10</v>
      </c>
      <c r="I115" s="2" t="s">
        <v>124</v>
      </c>
      <c r="J115" s="14" t="s">
        <v>7</v>
      </c>
      <c r="K115" s="2" t="str">
        <f>J115&amp;INDEX(Matière!$B$2:$B$140,MATCH(I115,Matière!$A$2:$A$140,0))&amp;"-"&amp;TEXT(COUNTIF($I$2:I115,I115),"00000")</f>
        <v>EF22-00005</v>
      </c>
    </row>
    <row r="116" spans="1:11" s="11" customFormat="1" x14ac:dyDescent="0.25">
      <c r="A116" s="2" t="s">
        <v>5</v>
      </c>
      <c r="B116" s="2"/>
      <c r="C116" s="2">
        <v>2.5</v>
      </c>
      <c r="D116" s="2">
        <v>12</v>
      </c>
      <c r="E116" s="2"/>
      <c r="F116" s="2"/>
      <c r="G116" s="2"/>
      <c r="H116" s="14" t="str">
        <f t="shared" si="1"/>
        <v>Vis H M2,5x12</v>
      </c>
      <c r="I116" s="2" t="s">
        <v>124</v>
      </c>
      <c r="J116" s="14" t="s">
        <v>7</v>
      </c>
      <c r="K116" s="2" t="str">
        <f>J116&amp;INDEX(Matière!$B$2:$B$140,MATCH(I116,Matière!$A$2:$A$140,0))&amp;"-"&amp;TEXT(COUNTIF($I$2:I116,I116),"00000")</f>
        <v>EF22-00006</v>
      </c>
    </row>
    <row r="117" spans="1:11" s="11" customFormat="1" x14ac:dyDescent="0.25">
      <c r="A117" s="2" t="s">
        <v>5</v>
      </c>
      <c r="B117" s="2"/>
      <c r="C117" s="2">
        <v>2.5</v>
      </c>
      <c r="D117" s="2">
        <v>16</v>
      </c>
      <c r="E117" s="2"/>
      <c r="F117" s="2"/>
      <c r="G117" s="2"/>
      <c r="H117" s="14" t="str">
        <f t="shared" si="1"/>
        <v>Vis H M2,5x16</v>
      </c>
      <c r="I117" s="2" t="s">
        <v>124</v>
      </c>
      <c r="J117" s="14" t="s">
        <v>7</v>
      </c>
      <c r="K117" s="2" t="str">
        <f>J117&amp;INDEX(Matière!$B$2:$B$140,MATCH(I117,Matière!$A$2:$A$140,0))&amp;"-"&amp;TEXT(COUNTIF($I$2:I117,I117),"00000")</f>
        <v>EF22-00007</v>
      </c>
    </row>
    <row r="118" spans="1:11" s="11" customFormat="1" x14ac:dyDescent="0.25">
      <c r="A118" s="2" t="s">
        <v>5</v>
      </c>
      <c r="B118" s="2"/>
      <c r="C118" s="2">
        <v>2.5</v>
      </c>
      <c r="D118" s="2">
        <v>20</v>
      </c>
      <c r="E118" s="2"/>
      <c r="F118" s="2"/>
      <c r="G118" s="2"/>
      <c r="H118" s="14" t="str">
        <f t="shared" si="1"/>
        <v>Vis H M2,5x20</v>
      </c>
      <c r="I118" s="2" t="s">
        <v>124</v>
      </c>
      <c r="J118" s="14" t="s">
        <v>7</v>
      </c>
      <c r="K118" s="2" t="str">
        <f>J118&amp;INDEX(Matière!$B$2:$B$140,MATCH(I118,Matière!$A$2:$A$140,0))&amp;"-"&amp;TEXT(COUNTIF($I$2:I118,I118),"00000")</f>
        <v>EF22-00008</v>
      </c>
    </row>
    <row r="119" spans="1:11" s="11" customFormat="1" x14ac:dyDescent="0.25">
      <c r="A119" s="2" t="s">
        <v>5</v>
      </c>
      <c r="B119" s="2"/>
      <c r="C119" s="2">
        <v>3</v>
      </c>
      <c r="D119" s="2">
        <v>6</v>
      </c>
      <c r="E119" s="2"/>
      <c r="F119" s="2"/>
      <c r="G119" s="2"/>
      <c r="H119" s="14" t="str">
        <f t="shared" si="1"/>
        <v>Vis H M3x6</v>
      </c>
      <c r="I119" s="2" t="s">
        <v>124</v>
      </c>
      <c r="J119" s="14" t="s">
        <v>7</v>
      </c>
      <c r="K119" s="2" t="str">
        <f>J119&amp;INDEX(Matière!$B$2:$B$140,MATCH(I119,Matière!$A$2:$A$140,0))&amp;"-"&amp;TEXT(COUNTIF($I$2:I119,I119),"00000")</f>
        <v>EF22-00009</v>
      </c>
    </row>
    <row r="120" spans="1:11" s="11" customFormat="1" x14ac:dyDescent="0.25">
      <c r="A120" s="2" t="s">
        <v>5</v>
      </c>
      <c r="B120" s="2"/>
      <c r="C120" s="2">
        <v>3</v>
      </c>
      <c r="D120" s="2">
        <v>8</v>
      </c>
      <c r="E120" s="2"/>
      <c r="F120" s="2"/>
      <c r="G120" s="2"/>
      <c r="H120" s="14" t="str">
        <f t="shared" si="1"/>
        <v>Vis H M3x8</v>
      </c>
      <c r="I120" s="2" t="s">
        <v>124</v>
      </c>
      <c r="J120" s="14" t="s">
        <v>7</v>
      </c>
      <c r="K120" s="2" t="str">
        <f>J120&amp;INDEX(Matière!$B$2:$B$140,MATCH(I120,Matière!$A$2:$A$140,0))&amp;"-"&amp;TEXT(COUNTIF($I$2:I120,I120),"00000")</f>
        <v>EF22-00010</v>
      </c>
    </row>
    <row r="121" spans="1:11" s="11" customFormat="1" x14ac:dyDescent="0.25">
      <c r="A121" s="2" t="s">
        <v>5</v>
      </c>
      <c r="B121" s="2"/>
      <c r="C121" s="2">
        <v>3</v>
      </c>
      <c r="D121" s="2">
        <v>10</v>
      </c>
      <c r="E121" s="2"/>
      <c r="F121" s="2"/>
      <c r="G121" s="2"/>
      <c r="H121" s="14" t="str">
        <f t="shared" si="1"/>
        <v>Vis H M3x10</v>
      </c>
      <c r="I121" s="2" t="s">
        <v>124</v>
      </c>
      <c r="J121" s="14" t="s">
        <v>7</v>
      </c>
      <c r="K121" s="2" t="str">
        <f>J121&amp;INDEX(Matière!$B$2:$B$140,MATCH(I121,Matière!$A$2:$A$140,0))&amp;"-"&amp;TEXT(COUNTIF($I$2:I121,I121),"00000")</f>
        <v>EF22-00011</v>
      </c>
    </row>
    <row r="122" spans="1:11" s="11" customFormat="1" x14ac:dyDescent="0.25">
      <c r="A122" s="2" t="s">
        <v>5</v>
      </c>
      <c r="B122" s="2"/>
      <c r="C122" s="2">
        <v>3</v>
      </c>
      <c r="D122" s="2">
        <v>12</v>
      </c>
      <c r="E122" s="2"/>
      <c r="F122" s="2"/>
      <c r="G122" s="2"/>
      <c r="H122" s="14" t="str">
        <f t="shared" si="1"/>
        <v>Vis H M3x12</v>
      </c>
      <c r="I122" s="2" t="s">
        <v>124</v>
      </c>
      <c r="J122" s="14" t="s">
        <v>7</v>
      </c>
      <c r="K122" s="2" t="str">
        <f>J122&amp;INDEX(Matière!$B$2:$B$140,MATCH(I122,Matière!$A$2:$A$140,0))&amp;"-"&amp;TEXT(COUNTIF($I$2:I122,I122),"00000")</f>
        <v>EF22-00012</v>
      </c>
    </row>
    <row r="123" spans="1:11" s="11" customFormat="1" x14ac:dyDescent="0.25">
      <c r="A123" s="2" t="s">
        <v>5</v>
      </c>
      <c r="B123" s="2"/>
      <c r="C123" s="2">
        <v>3</v>
      </c>
      <c r="D123" s="2">
        <v>16</v>
      </c>
      <c r="E123" s="2"/>
      <c r="F123" s="2"/>
      <c r="G123" s="2"/>
      <c r="H123" s="14" t="str">
        <f t="shared" si="1"/>
        <v>Vis H M3x16</v>
      </c>
      <c r="I123" s="2" t="s">
        <v>124</v>
      </c>
      <c r="J123" s="14" t="s">
        <v>7</v>
      </c>
      <c r="K123" s="2" t="str">
        <f>J123&amp;INDEX(Matière!$B$2:$B$140,MATCH(I123,Matière!$A$2:$A$140,0))&amp;"-"&amp;TEXT(COUNTIF($I$2:I123,I123),"00000")</f>
        <v>EF22-00013</v>
      </c>
    </row>
    <row r="124" spans="1:11" s="11" customFormat="1" x14ac:dyDescent="0.25">
      <c r="A124" s="2" t="s">
        <v>5</v>
      </c>
      <c r="B124" s="2"/>
      <c r="C124" s="2">
        <v>3</v>
      </c>
      <c r="D124" s="2">
        <v>20</v>
      </c>
      <c r="E124" s="2"/>
      <c r="F124" s="2"/>
      <c r="G124" s="2"/>
      <c r="H124" s="14" t="str">
        <f t="shared" si="1"/>
        <v>Vis H M3x20</v>
      </c>
      <c r="I124" s="2" t="s">
        <v>124</v>
      </c>
      <c r="J124" s="14" t="s">
        <v>7</v>
      </c>
      <c r="K124" s="2" t="str">
        <f>J124&amp;INDEX(Matière!$B$2:$B$140,MATCH(I124,Matière!$A$2:$A$140,0))&amp;"-"&amp;TEXT(COUNTIF($I$2:I124,I124),"00000")</f>
        <v>EF22-00014</v>
      </c>
    </row>
    <row r="125" spans="1:11" s="11" customFormat="1" x14ac:dyDescent="0.25">
      <c r="A125" s="2" t="s">
        <v>5</v>
      </c>
      <c r="B125" s="2"/>
      <c r="C125" s="2">
        <v>3</v>
      </c>
      <c r="D125" s="2">
        <v>25</v>
      </c>
      <c r="E125" s="2"/>
      <c r="F125" s="2"/>
      <c r="G125" s="2"/>
      <c r="H125" s="14" t="str">
        <f t="shared" si="1"/>
        <v>Vis H M3x25</v>
      </c>
      <c r="I125" s="2" t="s">
        <v>124</v>
      </c>
      <c r="J125" s="14" t="s">
        <v>7</v>
      </c>
      <c r="K125" s="2" t="str">
        <f>J125&amp;INDEX(Matière!$B$2:$B$140,MATCH(I125,Matière!$A$2:$A$140,0))&amp;"-"&amp;TEXT(COUNTIF($I$2:I125,I125),"00000")</f>
        <v>EF22-00015</v>
      </c>
    </row>
    <row r="126" spans="1:11" s="11" customFormat="1" x14ac:dyDescent="0.25">
      <c r="A126" s="2" t="s">
        <v>5</v>
      </c>
      <c r="B126" s="2"/>
      <c r="C126" s="2">
        <v>3</v>
      </c>
      <c r="D126" s="2">
        <v>30</v>
      </c>
      <c r="E126" s="2"/>
      <c r="F126" s="2"/>
      <c r="G126" s="2"/>
      <c r="H126" s="14" t="str">
        <f t="shared" si="1"/>
        <v>Vis H M3x30</v>
      </c>
      <c r="I126" s="2" t="s">
        <v>124</v>
      </c>
      <c r="J126" s="14" t="s">
        <v>7</v>
      </c>
      <c r="K126" s="2" t="str">
        <f>J126&amp;INDEX(Matière!$B$2:$B$140,MATCH(I126,Matière!$A$2:$A$140,0))&amp;"-"&amp;TEXT(COUNTIF($I$2:I126,I126),"00000")</f>
        <v>EF22-00016</v>
      </c>
    </row>
    <row r="127" spans="1:11" s="11" customFormat="1" x14ac:dyDescent="0.25">
      <c r="A127" s="2" t="s">
        <v>5</v>
      </c>
      <c r="B127" s="2"/>
      <c r="C127" s="2">
        <v>3</v>
      </c>
      <c r="D127" s="2">
        <v>35</v>
      </c>
      <c r="E127" s="2"/>
      <c r="F127" s="2"/>
      <c r="G127" s="2"/>
      <c r="H127" s="14" t="str">
        <f t="shared" si="1"/>
        <v>Vis H M3x35</v>
      </c>
      <c r="I127" s="2" t="s">
        <v>124</v>
      </c>
      <c r="J127" s="14" t="s">
        <v>7</v>
      </c>
      <c r="K127" s="2" t="str">
        <f>J127&amp;INDEX(Matière!$B$2:$B$140,MATCH(I127,Matière!$A$2:$A$140,0))&amp;"-"&amp;TEXT(COUNTIF($I$2:I127,I127),"00000")</f>
        <v>EF22-00017</v>
      </c>
    </row>
    <row r="128" spans="1:11" s="11" customFormat="1" x14ac:dyDescent="0.25">
      <c r="A128" s="2" t="s">
        <v>5</v>
      </c>
      <c r="B128" s="2"/>
      <c r="C128" s="2">
        <v>3</v>
      </c>
      <c r="D128" s="2">
        <v>40</v>
      </c>
      <c r="E128" s="2"/>
      <c r="F128" s="2"/>
      <c r="G128" s="2"/>
      <c r="H128" s="14" t="str">
        <f t="shared" si="1"/>
        <v>Vis H M3x40</v>
      </c>
      <c r="I128" s="2" t="s">
        <v>124</v>
      </c>
      <c r="J128" s="14" t="s">
        <v>7</v>
      </c>
      <c r="K128" s="2" t="str">
        <f>J128&amp;INDEX(Matière!$B$2:$B$140,MATCH(I128,Matière!$A$2:$A$140,0))&amp;"-"&amp;TEXT(COUNTIF($I$2:I128,I128),"00000")</f>
        <v>EF22-00018</v>
      </c>
    </row>
    <row r="129" spans="1:11" s="11" customFormat="1" x14ac:dyDescent="0.25">
      <c r="A129" s="2" t="s">
        <v>5</v>
      </c>
      <c r="B129" s="2"/>
      <c r="C129" s="2">
        <v>4</v>
      </c>
      <c r="D129" s="2">
        <v>6</v>
      </c>
      <c r="E129" s="2"/>
      <c r="F129" s="2"/>
      <c r="G129" s="2"/>
      <c r="H129" s="14" t="str">
        <f t="shared" si="1"/>
        <v>Vis H M4x6</v>
      </c>
      <c r="I129" s="2" t="s">
        <v>124</v>
      </c>
      <c r="J129" s="14" t="s">
        <v>7</v>
      </c>
      <c r="K129" s="2" t="str">
        <f>J129&amp;INDEX(Matière!$B$2:$B$140,MATCH(I129,Matière!$A$2:$A$140,0))&amp;"-"&amp;TEXT(COUNTIF($I$2:I129,I129),"00000")</f>
        <v>EF22-00019</v>
      </c>
    </row>
    <row r="130" spans="1:11" s="11" customFormat="1" x14ac:dyDescent="0.25">
      <c r="A130" s="2" t="s">
        <v>5</v>
      </c>
      <c r="B130" s="2"/>
      <c r="C130" s="2">
        <v>4</v>
      </c>
      <c r="D130" s="2">
        <v>8</v>
      </c>
      <c r="E130" s="2"/>
      <c r="F130" s="2"/>
      <c r="G130" s="2"/>
      <c r="H130" s="14" t="str">
        <f t="shared" ref="H130:H193" si="2">CONCATENATE(,A130," M",C130,"x",D130,)</f>
        <v>Vis H M4x8</v>
      </c>
      <c r="I130" s="2" t="s">
        <v>124</v>
      </c>
      <c r="J130" s="14" t="s">
        <v>7</v>
      </c>
      <c r="K130" s="2" t="str">
        <f>J130&amp;INDEX(Matière!$B$2:$B$140,MATCH(I130,Matière!$A$2:$A$140,0))&amp;"-"&amp;TEXT(COUNTIF($I$2:I130,I130),"00000")</f>
        <v>EF22-00020</v>
      </c>
    </row>
    <row r="131" spans="1:11" s="11" customFormat="1" x14ac:dyDescent="0.25">
      <c r="A131" s="2" t="s">
        <v>5</v>
      </c>
      <c r="B131" s="2"/>
      <c r="C131" s="2">
        <v>4</v>
      </c>
      <c r="D131" s="2">
        <v>10</v>
      </c>
      <c r="E131" s="2"/>
      <c r="F131" s="2"/>
      <c r="G131" s="2"/>
      <c r="H131" s="14" t="str">
        <f t="shared" si="2"/>
        <v>Vis H M4x10</v>
      </c>
      <c r="I131" s="2" t="s">
        <v>124</v>
      </c>
      <c r="J131" s="14" t="s">
        <v>7</v>
      </c>
      <c r="K131" s="2" t="str">
        <f>J131&amp;INDEX(Matière!$B$2:$B$140,MATCH(I131,Matière!$A$2:$A$140,0))&amp;"-"&amp;TEXT(COUNTIF($I$2:I131,I131),"00000")</f>
        <v>EF22-00021</v>
      </c>
    </row>
    <row r="132" spans="1:11" s="11" customFormat="1" x14ac:dyDescent="0.25">
      <c r="A132" s="2" t="s">
        <v>5</v>
      </c>
      <c r="B132" s="2"/>
      <c r="C132" s="2">
        <v>4</v>
      </c>
      <c r="D132" s="2">
        <v>12</v>
      </c>
      <c r="E132" s="2"/>
      <c r="F132" s="2"/>
      <c r="G132" s="2"/>
      <c r="H132" s="14" t="str">
        <f t="shared" si="2"/>
        <v>Vis H M4x12</v>
      </c>
      <c r="I132" s="2" t="s">
        <v>124</v>
      </c>
      <c r="J132" s="14" t="s">
        <v>7</v>
      </c>
      <c r="K132" s="2" t="str">
        <f>J132&amp;INDEX(Matière!$B$2:$B$140,MATCH(I132,Matière!$A$2:$A$140,0))&amp;"-"&amp;TEXT(COUNTIF($I$2:I132,I132),"00000")</f>
        <v>EF22-00022</v>
      </c>
    </row>
    <row r="133" spans="1:11" s="11" customFormat="1" x14ac:dyDescent="0.25">
      <c r="A133" s="2" t="s">
        <v>5</v>
      </c>
      <c r="B133" s="2"/>
      <c r="C133" s="2">
        <v>4</v>
      </c>
      <c r="D133" s="2">
        <v>16</v>
      </c>
      <c r="E133" s="2"/>
      <c r="F133" s="2"/>
      <c r="G133" s="2"/>
      <c r="H133" s="14" t="str">
        <f t="shared" si="2"/>
        <v>Vis H M4x16</v>
      </c>
      <c r="I133" s="2" t="s">
        <v>124</v>
      </c>
      <c r="J133" s="14" t="s">
        <v>7</v>
      </c>
      <c r="K133" s="2" t="str">
        <f>J133&amp;INDEX(Matière!$B$2:$B$140,MATCH(I133,Matière!$A$2:$A$140,0))&amp;"-"&amp;TEXT(COUNTIF($I$2:I133,I133),"00000")</f>
        <v>EF22-00023</v>
      </c>
    </row>
    <row r="134" spans="1:11" s="11" customFormat="1" x14ac:dyDescent="0.25">
      <c r="A134" s="2" t="s">
        <v>5</v>
      </c>
      <c r="B134" s="2"/>
      <c r="C134" s="2">
        <v>4</v>
      </c>
      <c r="D134" s="2">
        <v>20</v>
      </c>
      <c r="E134" s="2"/>
      <c r="F134" s="2"/>
      <c r="G134" s="2"/>
      <c r="H134" s="14" t="str">
        <f t="shared" si="2"/>
        <v>Vis H M4x20</v>
      </c>
      <c r="I134" s="2" t="s">
        <v>124</v>
      </c>
      <c r="J134" s="14" t="s">
        <v>7</v>
      </c>
      <c r="K134" s="2" t="str">
        <f>J134&amp;INDEX(Matière!$B$2:$B$140,MATCH(I134,Matière!$A$2:$A$140,0))&amp;"-"&amp;TEXT(COUNTIF($I$2:I134,I134),"00000")</f>
        <v>EF22-00024</v>
      </c>
    </row>
    <row r="135" spans="1:11" s="11" customFormat="1" x14ac:dyDescent="0.25">
      <c r="A135" s="2" t="s">
        <v>5</v>
      </c>
      <c r="B135" s="2"/>
      <c r="C135" s="2">
        <v>4</v>
      </c>
      <c r="D135" s="2">
        <v>25</v>
      </c>
      <c r="E135" s="2"/>
      <c r="F135" s="2"/>
      <c r="G135" s="2"/>
      <c r="H135" s="14" t="str">
        <f t="shared" si="2"/>
        <v>Vis H M4x25</v>
      </c>
      <c r="I135" s="2" t="s">
        <v>124</v>
      </c>
      <c r="J135" s="14" t="s">
        <v>7</v>
      </c>
      <c r="K135" s="2" t="str">
        <f>J135&amp;INDEX(Matière!$B$2:$B$140,MATCH(I135,Matière!$A$2:$A$140,0))&amp;"-"&amp;TEXT(COUNTIF($I$2:I135,I135),"00000")</f>
        <v>EF22-00025</v>
      </c>
    </row>
    <row r="136" spans="1:11" s="11" customFormat="1" x14ac:dyDescent="0.25">
      <c r="A136" s="2" t="s">
        <v>5</v>
      </c>
      <c r="B136" s="2"/>
      <c r="C136" s="2">
        <v>4</v>
      </c>
      <c r="D136" s="2">
        <v>30</v>
      </c>
      <c r="E136" s="2"/>
      <c r="F136" s="2"/>
      <c r="G136" s="2"/>
      <c r="H136" s="14" t="str">
        <f t="shared" si="2"/>
        <v>Vis H M4x30</v>
      </c>
      <c r="I136" s="2" t="s">
        <v>124</v>
      </c>
      <c r="J136" s="14" t="s">
        <v>7</v>
      </c>
      <c r="K136" s="2" t="str">
        <f>J136&amp;INDEX(Matière!$B$2:$B$140,MATCH(I136,Matière!$A$2:$A$140,0))&amp;"-"&amp;TEXT(COUNTIF($I$2:I136,I136),"00000")</f>
        <v>EF22-00026</v>
      </c>
    </row>
    <row r="137" spans="1:11" s="11" customFormat="1" x14ac:dyDescent="0.25">
      <c r="A137" s="2" t="s">
        <v>5</v>
      </c>
      <c r="B137" s="2"/>
      <c r="C137" s="2">
        <v>4</v>
      </c>
      <c r="D137" s="2">
        <v>35</v>
      </c>
      <c r="E137" s="2"/>
      <c r="F137" s="2"/>
      <c r="G137" s="2"/>
      <c r="H137" s="14" t="str">
        <f t="shared" si="2"/>
        <v>Vis H M4x35</v>
      </c>
      <c r="I137" s="2" t="s">
        <v>124</v>
      </c>
      <c r="J137" s="14" t="s">
        <v>7</v>
      </c>
      <c r="K137" s="2" t="str">
        <f>J137&amp;INDEX(Matière!$B$2:$B$140,MATCH(I137,Matière!$A$2:$A$140,0))&amp;"-"&amp;TEXT(COUNTIF($I$2:I137,I137),"00000")</f>
        <v>EF22-00027</v>
      </c>
    </row>
    <row r="138" spans="1:11" s="11" customFormat="1" x14ac:dyDescent="0.25">
      <c r="A138" s="2" t="s">
        <v>5</v>
      </c>
      <c r="B138" s="2"/>
      <c r="C138" s="2">
        <v>4</v>
      </c>
      <c r="D138" s="2">
        <v>40</v>
      </c>
      <c r="E138" s="2"/>
      <c r="F138" s="2"/>
      <c r="G138" s="2"/>
      <c r="H138" s="14" t="str">
        <f t="shared" si="2"/>
        <v>Vis H M4x40</v>
      </c>
      <c r="I138" s="2" t="s">
        <v>124</v>
      </c>
      <c r="J138" s="14" t="s">
        <v>7</v>
      </c>
      <c r="K138" s="2" t="str">
        <f>J138&amp;INDEX(Matière!$B$2:$B$140,MATCH(I138,Matière!$A$2:$A$140,0))&amp;"-"&amp;TEXT(COUNTIF($I$2:I138,I138),"00000")</f>
        <v>EF22-00028</v>
      </c>
    </row>
    <row r="139" spans="1:11" s="11" customFormat="1" x14ac:dyDescent="0.25">
      <c r="A139" s="2" t="s">
        <v>5</v>
      </c>
      <c r="B139" s="2"/>
      <c r="C139" s="2">
        <v>4</v>
      </c>
      <c r="D139" s="2">
        <v>45</v>
      </c>
      <c r="E139" s="2"/>
      <c r="F139" s="2"/>
      <c r="G139" s="2"/>
      <c r="H139" s="14" t="str">
        <f t="shared" si="2"/>
        <v>Vis H M4x45</v>
      </c>
      <c r="I139" s="2" t="s">
        <v>124</v>
      </c>
      <c r="J139" s="14" t="s">
        <v>7</v>
      </c>
      <c r="K139" s="2" t="str">
        <f>J139&amp;INDEX(Matière!$B$2:$B$140,MATCH(I139,Matière!$A$2:$A$140,0))&amp;"-"&amp;TEXT(COUNTIF($I$2:I139,I139),"00000")</f>
        <v>EF22-00029</v>
      </c>
    </row>
    <row r="140" spans="1:11" s="11" customFormat="1" x14ac:dyDescent="0.25">
      <c r="A140" s="2" t="s">
        <v>5</v>
      </c>
      <c r="B140" s="2"/>
      <c r="C140" s="2">
        <v>4</v>
      </c>
      <c r="D140" s="2">
        <v>50</v>
      </c>
      <c r="E140" s="2"/>
      <c r="F140" s="2"/>
      <c r="G140" s="2"/>
      <c r="H140" s="14" t="str">
        <f t="shared" si="2"/>
        <v>Vis H M4x50</v>
      </c>
      <c r="I140" s="2" t="s">
        <v>124</v>
      </c>
      <c r="J140" s="14" t="s">
        <v>7</v>
      </c>
      <c r="K140" s="2" t="str">
        <f>J140&amp;INDEX(Matière!$B$2:$B$140,MATCH(I140,Matière!$A$2:$A$140,0))&amp;"-"&amp;TEXT(COUNTIF($I$2:I140,I140),"00000")</f>
        <v>EF22-00030</v>
      </c>
    </row>
    <row r="141" spans="1:11" s="11" customFormat="1" x14ac:dyDescent="0.25">
      <c r="A141" s="2" t="s">
        <v>5</v>
      </c>
      <c r="B141" s="2"/>
      <c r="C141" s="2">
        <v>5</v>
      </c>
      <c r="D141" s="2">
        <v>6</v>
      </c>
      <c r="E141" s="2"/>
      <c r="F141" s="2"/>
      <c r="G141" s="2"/>
      <c r="H141" s="14" t="str">
        <f t="shared" si="2"/>
        <v>Vis H M5x6</v>
      </c>
      <c r="I141" s="2" t="s">
        <v>124</v>
      </c>
      <c r="J141" s="14" t="s">
        <v>7</v>
      </c>
      <c r="K141" s="2" t="str">
        <f>J141&amp;INDEX(Matière!$B$2:$B$140,MATCH(I141,Matière!$A$2:$A$140,0))&amp;"-"&amp;TEXT(COUNTIF($I$2:I141,I141),"00000")</f>
        <v>EF22-00031</v>
      </c>
    </row>
    <row r="142" spans="1:11" s="11" customFormat="1" x14ac:dyDescent="0.25">
      <c r="A142" s="2" t="s">
        <v>5</v>
      </c>
      <c r="B142" s="2"/>
      <c r="C142" s="2">
        <v>5</v>
      </c>
      <c r="D142" s="2">
        <v>8</v>
      </c>
      <c r="E142" s="2"/>
      <c r="F142" s="2"/>
      <c r="G142" s="2"/>
      <c r="H142" s="14" t="str">
        <f t="shared" si="2"/>
        <v>Vis H M5x8</v>
      </c>
      <c r="I142" s="2" t="s">
        <v>124</v>
      </c>
      <c r="J142" s="14" t="s">
        <v>7</v>
      </c>
      <c r="K142" s="2" t="str">
        <f>J142&amp;INDEX(Matière!$B$2:$B$140,MATCH(I142,Matière!$A$2:$A$140,0))&amp;"-"&amp;TEXT(COUNTIF($I$2:I142,I142),"00000")</f>
        <v>EF22-00032</v>
      </c>
    </row>
    <row r="143" spans="1:11" s="11" customFormat="1" x14ac:dyDescent="0.25">
      <c r="A143" s="2" t="s">
        <v>5</v>
      </c>
      <c r="B143" s="2"/>
      <c r="C143" s="2">
        <v>5</v>
      </c>
      <c r="D143" s="2">
        <v>10</v>
      </c>
      <c r="E143" s="2"/>
      <c r="F143" s="2"/>
      <c r="G143" s="2"/>
      <c r="H143" s="14" t="str">
        <f t="shared" si="2"/>
        <v>Vis H M5x10</v>
      </c>
      <c r="I143" s="2" t="s">
        <v>124</v>
      </c>
      <c r="J143" s="14" t="s">
        <v>7</v>
      </c>
      <c r="K143" s="2" t="str">
        <f>J143&amp;INDEX(Matière!$B$2:$B$140,MATCH(I143,Matière!$A$2:$A$140,0))&amp;"-"&amp;TEXT(COUNTIF($I$2:I143,I143),"00000")</f>
        <v>EF22-00033</v>
      </c>
    </row>
    <row r="144" spans="1:11" s="11" customFormat="1" x14ac:dyDescent="0.25">
      <c r="A144" s="2" t="s">
        <v>5</v>
      </c>
      <c r="B144" s="2"/>
      <c r="C144" s="2">
        <v>5</v>
      </c>
      <c r="D144" s="2">
        <v>12</v>
      </c>
      <c r="E144" s="2"/>
      <c r="F144" s="2"/>
      <c r="G144" s="2"/>
      <c r="H144" s="14" t="str">
        <f t="shared" si="2"/>
        <v>Vis H M5x12</v>
      </c>
      <c r="I144" s="2" t="s">
        <v>124</v>
      </c>
      <c r="J144" s="14" t="s">
        <v>7</v>
      </c>
      <c r="K144" s="2" t="str">
        <f>J144&amp;INDEX(Matière!$B$2:$B$140,MATCH(I144,Matière!$A$2:$A$140,0))&amp;"-"&amp;TEXT(COUNTIF($I$2:I144,I144),"00000")</f>
        <v>EF22-00034</v>
      </c>
    </row>
    <row r="145" spans="1:11" s="11" customFormat="1" x14ac:dyDescent="0.25">
      <c r="A145" s="2" t="s">
        <v>5</v>
      </c>
      <c r="B145" s="2"/>
      <c r="C145" s="2">
        <v>5</v>
      </c>
      <c r="D145" s="2">
        <v>14</v>
      </c>
      <c r="E145" s="2"/>
      <c r="F145" s="2"/>
      <c r="G145" s="2"/>
      <c r="H145" s="14" t="str">
        <f t="shared" si="2"/>
        <v>Vis H M5x14</v>
      </c>
      <c r="I145" s="2" t="s">
        <v>124</v>
      </c>
      <c r="J145" s="14" t="s">
        <v>7</v>
      </c>
      <c r="K145" s="2" t="str">
        <f>J145&amp;INDEX(Matière!$B$2:$B$140,MATCH(I145,Matière!$A$2:$A$140,0))&amp;"-"&amp;TEXT(COUNTIF($I$2:I145,I145),"00000")</f>
        <v>EF22-00035</v>
      </c>
    </row>
    <row r="146" spans="1:11" s="11" customFormat="1" x14ac:dyDescent="0.25">
      <c r="A146" s="2" t="s">
        <v>5</v>
      </c>
      <c r="B146" s="2"/>
      <c r="C146" s="2">
        <v>5</v>
      </c>
      <c r="D146" s="2">
        <v>16</v>
      </c>
      <c r="E146" s="2"/>
      <c r="F146" s="2"/>
      <c r="G146" s="2"/>
      <c r="H146" s="14" t="str">
        <f t="shared" si="2"/>
        <v>Vis H M5x16</v>
      </c>
      <c r="I146" s="2" t="s">
        <v>124</v>
      </c>
      <c r="J146" s="14" t="s">
        <v>7</v>
      </c>
      <c r="K146" s="2" t="str">
        <f>J146&amp;INDEX(Matière!$B$2:$B$140,MATCH(I146,Matière!$A$2:$A$140,0))&amp;"-"&amp;TEXT(COUNTIF($I$2:I146,I146),"00000")</f>
        <v>EF22-00036</v>
      </c>
    </row>
    <row r="147" spans="1:11" s="11" customFormat="1" x14ac:dyDescent="0.25">
      <c r="A147" s="2" t="s">
        <v>5</v>
      </c>
      <c r="B147" s="2"/>
      <c r="C147" s="2">
        <v>5</v>
      </c>
      <c r="D147" s="2">
        <v>18</v>
      </c>
      <c r="E147" s="2"/>
      <c r="F147" s="2"/>
      <c r="G147" s="2"/>
      <c r="H147" s="14" t="str">
        <f t="shared" si="2"/>
        <v>Vis H M5x18</v>
      </c>
      <c r="I147" s="2" t="s">
        <v>124</v>
      </c>
      <c r="J147" s="14" t="s">
        <v>7</v>
      </c>
      <c r="K147" s="2" t="str">
        <f>J147&amp;INDEX(Matière!$B$2:$B$140,MATCH(I147,Matière!$A$2:$A$140,0))&amp;"-"&amp;TEXT(COUNTIF($I$2:I147,I147),"00000")</f>
        <v>EF22-00037</v>
      </c>
    </row>
    <row r="148" spans="1:11" s="11" customFormat="1" x14ac:dyDescent="0.25">
      <c r="A148" s="2" t="s">
        <v>5</v>
      </c>
      <c r="B148" s="2"/>
      <c r="C148" s="2">
        <v>5</v>
      </c>
      <c r="D148" s="2">
        <v>20</v>
      </c>
      <c r="E148" s="2"/>
      <c r="F148" s="2"/>
      <c r="G148" s="2"/>
      <c r="H148" s="14" t="str">
        <f t="shared" si="2"/>
        <v>Vis H M5x20</v>
      </c>
      <c r="I148" s="2" t="s">
        <v>124</v>
      </c>
      <c r="J148" s="14" t="s">
        <v>7</v>
      </c>
      <c r="K148" s="2" t="str">
        <f>J148&amp;INDEX(Matière!$B$2:$B$140,MATCH(I148,Matière!$A$2:$A$140,0))&amp;"-"&amp;TEXT(COUNTIF($I$2:I148,I148),"00000")</f>
        <v>EF22-00038</v>
      </c>
    </row>
    <row r="149" spans="1:11" s="11" customFormat="1" x14ac:dyDescent="0.25">
      <c r="A149" s="2" t="s">
        <v>5</v>
      </c>
      <c r="B149" s="2"/>
      <c r="C149" s="2">
        <v>5</v>
      </c>
      <c r="D149" s="2">
        <v>25</v>
      </c>
      <c r="E149" s="2"/>
      <c r="F149" s="2"/>
      <c r="G149" s="2"/>
      <c r="H149" s="14" t="str">
        <f t="shared" si="2"/>
        <v>Vis H M5x25</v>
      </c>
      <c r="I149" s="2" t="s">
        <v>124</v>
      </c>
      <c r="J149" s="14" t="s">
        <v>7</v>
      </c>
      <c r="K149" s="2" t="str">
        <f>J149&amp;INDEX(Matière!$B$2:$B$140,MATCH(I149,Matière!$A$2:$A$140,0))&amp;"-"&amp;TEXT(COUNTIF($I$2:I149,I149),"00000")</f>
        <v>EF22-00039</v>
      </c>
    </row>
    <row r="150" spans="1:11" s="11" customFormat="1" x14ac:dyDescent="0.25">
      <c r="A150" s="2" t="s">
        <v>5</v>
      </c>
      <c r="B150" s="2"/>
      <c r="C150" s="2">
        <v>5</v>
      </c>
      <c r="D150" s="2">
        <v>30</v>
      </c>
      <c r="E150" s="2"/>
      <c r="F150" s="2"/>
      <c r="G150" s="2"/>
      <c r="H150" s="14" t="str">
        <f t="shared" si="2"/>
        <v>Vis H M5x30</v>
      </c>
      <c r="I150" s="2" t="s">
        <v>124</v>
      </c>
      <c r="J150" s="14" t="s">
        <v>7</v>
      </c>
      <c r="K150" s="2" t="str">
        <f>J150&amp;INDEX(Matière!$B$2:$B$140,MATCH(I150,Matière!$A$2:$A$140,0))&amp;"-"&amp;TEXT(COUNTIF($I$2:I150,I150),"00000")</f>
        <v>EF22-00040</v>
      </c>
    </row>
    <row r="151" spans="1:11" s="11" customFormat="1" x14ac:dyDescent="0.25">
      <c r="A151" s="2" t="s">
        <v>5</v>
      </c>
      <c r="B151" s="2"/>
      <c r="C151" s="2">
        <v>5</v>
      </c>
      <c r="D151" s="2">
        <v>35</v>
      </c>
      <c r="E151" s="2"/>
      <c r="F151" s="2"/>
      <c r="G151" s="2"/>
      <c r="H151" s="14" t="str">
        <f t="shared" si="2"/>
        <v>Vis H M5x35</v>
      </c>
      <c r="I151" s="2" t="s">
        <v>124</v>
      </c>
      <c r="J151" s="14" t="s">
        <v>7</v>
      </c>
      <c r="K151" s="2" t="str">
        <f>J151&amp;INDEX(Matière!$B$2:$B$140,MATCH(I151,Matière!$A$2:$A$140,0))&amp;"-"&amp;TEXT(COUNTIF($I$2:I151,I151),"00000")</f>
        <v>EF22-00041</v>
      </c>
    </row>
    <row r="152" spans="1:11" s="11" customFormat="1" x14ac:dyDescent="0.25">
      <c r="A152" s="2" t="s">
        <v>5</v>
      </c>
      <c r="B152" s="2"/>
      <c r="C152" s="2">
        <v>5</v>
      </c>
      <c r="D152" s="2">
        <v>40</v>
      </c>
      <c r="E152" s="2"/>
      <c r="F152" s="2"/>
      <c r="G152" s="2"/>
      <c r="H152" s="14" t="str">
        <f t="shared" si="2"/>
        <v>Vis H M5x40</v>
      </c>
      <c r="I152" s="2" t="s">
        <v>124</v>
      </c>
      <c r="J152" s="14" t="s">
        <v>7</v>
      </c>
      <c r="K152" s="2" t="str">
        <f>J152&amp;INDEX(Matière!$B$2:$B$140,MATCH(I152,Matière!$A$2:$A$140,0))&amp;"-"&amp;TEXT(COUNTIF($I$2:I152,I152),"00000")</f>
        <v>EF22-00042</v>
      </c>
    </row>
    <row r="153" spans="1:11" s="11" customFormat="1" x14ac:dyDescent="0.25">
      <c r="A153" s="2" t="s">
        <v>5</v>
      </c>
      <c r="B153" s="2"/>
      <c r="C153" s="2">
        <v>5</v>
      </c>
      <c r="D153" s="2">
        <v>45</v>
      </c>
      <c r="E153" s="2"/>
      <c r="F153" s="2"/>
      <c r="G153" s="2"/>
      <c r="H153" s="14" t="str">
        <f t="shared" si="2"/>
        <v>Vis H M5x45</v>
      </c>
      <c r="I153" s="2" t="s">
        <v>124</v>
      </c>
      <c r="J153" s="14" t="s">
        <v>7</v>
      </c>
      <c r="K153" s="2" t="str">
        <f>J153&amp;INDEX(Matière!$B$2:$B$140,MATCH(I153,Matière!$A$2:$A$140,0))&amp;"-"&amp;TEXT(COUNTIF($I$2:I153,I153),"00000")</f>
        <v>EF22-00043</v>
      </c>
    </row>
    <row r="154" spans="1:11" s="11" customFormat="1" x14ac:dyDescent="0.25">
      <c r="A154" s="2" t="s">
        <v>5</v>
      </c>
      <c r="B154" s="2"/>
      <c r="C154" s="2">
        <v>5</v>
      </c>
      <c r="D154" s="2">
        <v>50</v>
      </c>
      <c r="E154" s="2"/>
      <c r="F154" s="2"/>
      <c r="G154" s="2"/>
      <c r="H154" s="14" t="str">
        <f t="shared" si="2"/>
        <v>Vis H M5x50</v>
      </c>
      <c r="I154" s="2" t="s">
        <v>124</v>
      </c>
      <c r="J154" s="14" t="s">
        <v>7</v>
      </c>
      <c r="K154" s="2" t="str">
        <f>J154&amp;INDEX(Matière!$B$2:$B$140,MATCH(I154,Matière!$A$2:$A$140,0))&amp;"-"&amp;TEXT(COUNTIF($I$2:I154,I154),"00000")</f>
        <v>EF22-00044</v>
      </c>
    </row>
    <row r="155" spans="1:11" s="11" customFormat="1" x14ac:dyDescent="0.25">
      <c r="A155" s="2" t="s">
        <v>5</v>
      </c>
      <c r="B155" s="2"/>
      <c r="C155" s="2">
        <v>6</v>
      </c>
      <c r="D155" s="2">
        <v>8</v>
      </c>
      <c r="E155" s="2"/>
      <c r="F155" s="2"/>
      <c r="G155" s="2"/>
      <c r="H155" s="14" t="str">
        <f t="shared" si="2"/>
        <v>Vis H M6x8</v>
      </c>
      <c r="I155" s="2" t="s">
        <v>124</v>
      </c>
      <c r="J155" s="14" t="s">
        <v>7</v>
      </c>
      <c r="K155" s="2" t="str">
        <f>J155&amp;INDEX(Matière!$B$2:$B$140,MATCH(I155,Matière!$A$2:$A$140,0))&amp;"-"&amp;TEXT(COUNTIF($I$2:I155,I155),"00000")</f>
        <v>EF22-00045</v>
      </c>
    </row>
    <row r="156" spans="1:11" s="11" customFormat="1" x14ac:dyDescent="0.25">
      <c r="A156" s="2" t="s">
        <v>5</v>
      </c>
      <c r="B156" s="2"/>
      <c r="C156" s="2">
        <v>6</v>
      </c>
      <c r="D156" s="2">
        <v>10</v>
      </c>
      <c r="E156" s="2"/>
      <c r="F156" s="2"/>
      <c r="G156" s="2"/>
      <c r="H156" s="14" t="str">
        <f t="shared" si="2"/>
        <v>Vis H M6x10</v>
      </c>
      <c r="I156" s="2" t="s">
        <v>124</v>
      </c>
      <c r="J156" s="14" t="s">
        <v>7</v>
      </c>
      <c r="K156" s="2" t="str">
        <f>J156&amp;INDEX(Matière!$B$2:$B$140,MATCH(I156,Matière!$A$2:$A$140,0))&amp;"-"&amp;TEXT(COUNTIF($I$2:I156,I156),"00000")</f>
        <v>EF22-00046</v>
      </c>
    </row>
    <row r="157" spans="1:11" s="11" customFormat="1" x14ac:dyDescent="0.25">
      <c r="A157" s="2" t="s">
        <v>5</v>
      </c>
      <c r="B157" s="2"/>
      <c r="C157" s="2">
        <v>6</v>
      </c>
      <c r="D157" s="2">
        <v>12</v>
      </c>
      <c r="E157" s="2"/>
      <c r="F157" s="2"/>
      <c r="G157" s="2"/>
      <c r="H157" s="14" t="str">
        <f t="shared" si="2"/>
        <v>Vis H M6x12</v>
      </c>
      <c r="I157" s="2" t="s">
        <v>124</v>
      </c>
      <c r="J157" s="14" t="s">
        <v>7</v>
      </c>
      <c r="K157" s="2" t="str">
        <f>J157&amp;INDEX(Matière!$B$2:$B$140,MATCH(I157,Matière!$A$2:$A$140,0))&amp;"-"&amp;TEXT(COUNTIF($I$2:I157,I157),"00000")</f>
        <v>EF22-00047</v>
      </c>
    </row>
    <row r="158" spans="1:11" s="11" customFormat="1" x14ac:dyDescent="0.25">
      <c r="A158" s="2" t="s">
        <v>5</v>
      </c>
      <c r="B158" s="2"/>
      <c r="C158" s="2">
        <v>6</v>
      </c>
      <c r="D158" s="2">
        <v>14</v>
      </c>
      <c r="E158" s="2"/>
      <c r="F158" s="2"/>
      <c r="G158" s="2"/>
      <c r="H158" s="14" t="str">
        <f t="shared" si="2"/>
        <v>Vis H M6x14</v>
      </c>
      <c r="I158" s="2" t="s">
        <v>124</v>
      </c>
      <c r="J158" s="14" t="s">
        <v>7</v>
      </c>
      <c r="K158" s="2" t="str">
        <f>J158&amp;INDEX(Matière!$B$2:$B$140,MATCH(I158,Matière!$A$2:$A$140,0))&amp;"-"&amp;TEXT(COUNTIF($I$2:I158,I158),"00000")</f>
        <v>EF22-00048</v>
      </c>
    </row>
    <row r="159" spans="1:11" s="11" customFormat="1" x14ac:dyDescent="0.25">
      <c r="A159" s="2" t="s">
        <v>5</v>
      </c>
      <c r="B159" s="2"/>
      <c r="C159" s="2">
        <v>6</v>
      </c>
      <c r="D159" s="2">
        <v>16</v>
      </c>
      <c r="E159" s="2"/>
      <c r="F159" s="2"/>
      <c r="G159" s="2"/>
      <c r="H159" s="14" t="str">
        <f t="shared" si="2"/>
        <v>Vis H M6x16</v>
      </c>
      <c r="I159" s="2" t="s">
        <v>124</v>
      </c>
      <c r="J159" s="14" t="s">
        <v>7</v>
      </c>
      <c r="K159" s="2" t="str">
        <f>J159&amp;INDEX(Matière!$B$2:$B$140,MATCH(I159,Matière!$A$2:$A$140,0))&amp;"-"&amp;TEXT(COUNTIF($I$2:I159,I159),"00000")</f>
        <v>EF22-00049</v>
      </c>
    </row>
    <row r="160" spans="1:11" s="11" customFormat="1" x14ac:dyDescent="0.25">
      <c r="A160" s="2" t="s">
        <v>5</v>
      </c>
      <c r="B160" s="2"/>
      <c r="C160" s="2">
        <v>6</v>
      </c>
      <c r="D160" s="2">
        <v>18</v>
      </c>
      <c r="E160" s="2"/>
      <c r="F160" s="2"/>
      <c r="G160" s="2"/>
      <c r="H160" s="14" t="str">
        <f t="shared" si="2"/>
        <v>Vis H M6x18</v>
      </c>
      <c r="I160" s="2" t="s">
        <v>124</v>
      </c>
      <c r="J160" s="14" t="s">
        <v>7</v>
      </c>
      <c r="K160" s="2" t="str">
        <f>J160&amp;INDEX(Matière!$B$2:$B$140,MATCH(I160,Matière!$A$2:$A$140,0))&amp;"-"&amp;TEXT(COUNTIF($I$2:I160,I160),"00000")</f>
        <v>EF22-00050</v>
      </c>
    </row>
    <row r="161" spans="1:11" s="11" customFormat="1" x14ac:dyDescent="0.25">
      <c r="A161" s="2" t="s">
        <v>5</v>
      </c>
      <c r="B161" s="2"/>
      <c r="C161" s="2">
        <v>6</v>
      </c>
      <c r="D161" s="2">
        <v>20</v>
      </c>
      <c r="E161" s="2"/>
      <c r="F161" s="2"/>
      <c r="G161" s="2"/>
      <c r="H161" s="14" t="str">
        <f t="shared" si="2"/>
        <v>Vis H M6x20</v>
      </c>
      <c r="I161" s="2" t="s">
        <v>124</v>
      </c>
      <c r="J161" s="14" t="s">
        <v>7</v>
      </c>
      <c r="K161" s="2" t="str">
        <f>J161&amp;INDEX(Matière!$B$2:$B$140,MATCH(I161,Matière!$A$2:$A$140,0))&amp;"-"&amp;TEXT(COUNTIF($I$2:I161,I161),"00000")</f>
        <v>EF22-00051</v>
      </c>
    </row>
    <row r="162" spans="1:11" s="11" customFormat="1" x14ac:dyDescent="0.25">
      <c r="A162" s="2" t="s">
        <v>5</v>
      </c>
      <c r="B162" s="2"/>
      <c r="C162" s="2">
        <v>6</v>
      </c>
      <c r="D162" s="2">
        <v>25</v>
      </c>
      <c r="E162" s="2"/>
      <c r="F162" s="2"/>
      <c r="G162" s="2"/>
      <c r="H162" s="14" t="str">
        <f t="shared" si="2"/>
        <v>Vis H M6x25</v>
      </c>
      <c r="I162" s="2" t="s">
        <v>124</v>
      </c>
      <c r="J162" s="14" t="s">
        <v>7</v>
      </c>
      <c r="K162" s="2" t="str">
        <f>J162&amp;INDEX(Matière!$B$2:$B$140,MATCH(I162,Matière!$A$2:$A$140,0))&amp;"-"&amp;TEXT(COUNTIF($I$2:I162,I162),"00000")</f>
        <v>EF22-00052</v>
      </c>
    </row>
    <row r="163" spans="1:11" s="11" customFormat="1" x14ac:dyDescent="0.25">
      <c r="A163" s="2" t="s">
        <v>5</v>
      </c>
      <c r="B163" s="2"/>
      <c r="C163" s="2">
        <v>6</v>
      </c>
      <c r="D163" s="2">
        <v>30</v>
      </c>
      <c r="E163" s="2"/>
      <c r="F163" s="2"/>
      <c r="G163" s="2"/>
      <c r="H163" s="14" t="str">
        <f t="shared" si="2"/>
        <v>Vis H M6x30</v>
      </c>
      <c r="I163" s="2" t="s">
        <v>124</v>
      </c>
      <c r="J163" s="14" t="s">
        <v>7</v>
      </c>
      <c r="K163" s="2" t="str">
        <f>J163&amp;INDEX(Matière!$B$2:$B$140,MATCH(I163,Matière!$A$2:$A$140,0))&amp;"-"&amp;TEXT(COUNTIF($I$2:I163,I163),"00000")</f>
        <v>EF22-00053</v>
      </c>
    </row>
    <row r="164" spans="1:11" s="11" customFormat="1" x14ac:dyDescent="0.25">
      <c r="A164" s="2" t="s">
        <v>5</v>
      </c>
      <c r="B164" s="2"/>
      <c r="C164" s="2">
        <v>6</v>
      </c>
      <c r="D164" s="2">
        <v>35</v>
      </c>
      <c r="E164" s="2"/>
      <c r="F164" s="2"/>
      <c r="G164" s="2"/>
      <c r="H164" s="14" t="str">
        <f t="shared" si="2"/>
        <v>Vis H M6x35</v>
      </c>
      <c r="I164" s="2" t="s">
        <v>124</v>
      </c>
      <c r="J164" s="14" t="s">
        <v>7</v>
      </c>
      <c r="K164" s="2" t="str">
        <f>J164&amp;INDEX(Matière!$B$2:$B$140,MATCH(I164,Matière!$A$2:$A$140,0))&amp;"-"&amp;TEXT(COUNTIF($I$2:I164,I164),"00000")</f>
        <v>EF22-00054</v>
      </c>
    </row>
    <row r="165" spans="1:11" s="11" customFormat="1" x14ac:dyDescent="0.25">
      <c r="A165" s="2" t="s">
        <v>5</v>
      </c>
      <c r="B165" s="2"/>
      <c r="C165" s="2">
        <v>6</v>
      </c>
      <c r="D165" s="2">
        <v>40</v>
      </c>
      <c r="E165" s="2"/>
      <c r="F165" s="2"/>
      <c r="G165" s="2"/>
      <c r="H165" s="14" t="str">
        <f t="shared" si="2"/>
        <v>Vis H M6x40</v>
      </c>
      <c r="I165" s="2" t="s">
        <v>124</v>
      </c>
      <c r="J165" s="14" t="s">
        <v>7</v>
      </c>
      <c r="K165" s="2" t="str">
        <f>J165&amp;INDEX(Matière!$B$2:$B$140,MATCH(I165,Matière!$A$2:$A$140,0))&amp;"-"&amp;TEXT(COUNTIF($I$2:I165,I165),"00000")</f>
        <v>EF22-00055</v>
      </c>
    </row>
    <row r="166" spans="1:11" s="11" customFormat="1" x14ac:dyDescent="0.25">
      <c r="A166" s="2" t="s">
        <v>5</v>
      </c>
      <c r="B166" s="2"/>
      <c r="C166" s="2">
        <v>6</v>
      </c>
      <c r="D166" s="2">
        <v>45</v>
      </c>
      <c r="E166" s="2"/>
      <c r="F166" s="2"/>
      <c r="G166" s="2"/>
      <c r="H166" s="14" t="str">
        <f t="shared" si="2"/>
        <v>Vis H M6x45</v>
      </c>
      <c r="I166" s="2" t="s">
        <v>124</v>
      </c>
      <c r="J166" s="14" t="s">
        <v>7</v>
      </c>
      <c r="K166" s="2" t="str">
        <f>J166&amp;INDEX(Matière!$B$2:$B$140,MATCH(I166,Matière!$A$2:$A$140,0))&amp;"-"&amp;TEXT(COUNTIF($I$2:I166,I166),"00000")</f>
        <v>EF22-00056</v>
      </c>
    </row>
    <row r="167" spans="1:11" s="11" customFormat="1" x14ac:dyDescent="0.25">
      <c r="A167" s="2" t="s">
        <v>5</v>
      </c>
      <c r="B167" s="2"/>
      <c r="C167" s="2">
        <v>6</v>
      </c>
      <c r="D167" s="2">
        <v>50</v>
      </c>
      <c r="E167" s="2"/>
      <c r="F167" s="2"/>
      <c r="G167" s="2"/>
      <c r="H167" s="14" t="str">
        <f t="shared" si="2"/>
        <v>Vis H M6x50</v>
      </c>
      <c r="I167" s="2" t="s">
        <v>124</v>
      </c>
      <c r="J167" s="14" t="s">
        <v>7</v>
      </c>
      <c r="K167" s="2" t="str">
        <f>J167&amp;INDEX(Matière!$B$2:$B$140,MATCH(I167,Matière!$A$2:$A$140,0))&amp;"-"&amp;TEXT(COUNTIF($I$2:I167,I167),"00000")</f>
        <v>EF22-00057</v>
      </c>
    </row>
    <row r="168" spans="1:11" s="11" customFormat="1" x14ac:dyDescent="0.25">
      <c r="A168" s="2" t="s">
        <v>5</v>
      </c>
      <c r="B168" s="2"/>
      <c r="C168" s="2">
        <v>8</v>
      </c>
      <c r="D168" s="2">
        <v>10</v>
      </c>
      <c r="E168" s="2"/>
      <c r="F168" s="2"/>
      <c r="G168" s="2"/>
      <c r="H168" s="14" t="str">
        <f t="shared" si="2"/>
        <v>Vis H M8x10</v>
      </c>
      <c r="I168" s="2" t="s">
        <v>124</v>
      </c>
      <c r="J168" s="14" t="s">
        <v>7</v>
      </c>
      <c r="K168" s="2" t="str">
        <f>J168&amp;INDEX(Matière!$B$2:$B$140,MATCH(I168,Matière!$A$2:$A$140,0))&amp;"-"&amp;TEXT(COUNTIF($I$2:I168,I168),"00000")</f>
        <v>EF22-00058</v>
      </c>
    </row>
    <row r="169" spans="1:11" s="11" customFormat="1" x14ac:dyDescent="0.25">
      <c r="A169" s="2" t="s">
        <v>5</v>
      </c>
      <c r="B169" s="2"/>
      <c r="C169" s="2">
        <v>8</v>
      </c>
      <c r="D169" s="2">
        <v>12</v>
      </c>
      <c r="E169" s="2"/>
      <c r="F169" s="2"/>
      <c r="G169" s="2"/>
      <c r="H169" s="14" t="str">
        <f t="shared" si="2"/>
        <v>Vis H M8x12</v>
      </c>
      <c r="I169" s="2" t="s">
        <v>124</v>
      </c>
      <c r="J169" s="14" t="s">
        <v>7</v>
      </c>
      <c r="K169" s="2" t="str">
        <f>J169&amp;INDEX(Matière!$B$2:$B$140,MATCH(I169,Matière!$A$2:$A$140,0))&amp;"-"&amp;TEXT(COUNTIF($I$2:I169,I169),"00000")</f>
        <v>EF22-00059</v>
      </c>
    </row>
    <row r="170" spans="1:11" s="11" customFormat="1" x14ac:dyDescent="0.25">
      <c r="A170" s="2" t="s">
        <v>5</v>
      </c>
      <c r="B170" s="2"/>
      <c r="C170" s="2">
        <v>8</v>
      </c>
      <c r="D170" s="2">
        <v>16</v>
      </c>
      <c r="E170" s="2"/>
      <c r="F170" s="2"/>
      <c r="G170" s="2"/>
      <c r="H170" s="14" t="str">
        <f t="shared" si="2"/>
        <v>Vis H M8x16</v>
      </c>
      <c r="I170" s="2" t="s">
        <v>124</v>
      </c>
      <c r="J170" s="14" t="s">
        <v>7</v>
      </c>
      <c r="K170" s="2" t="str">
        <f>J170&amp;INDEX(Matière!$B$2:$B$140,MATCH(I170,Matière!$A$2:$A$140,0))&amp;"-"&amp;TEXT(COUNTIF($I$2:I170,I170),"00000")</f>
        <v>EF22-00060</v>
      </c>
    </row>
    <row r="171" spans="1:11" s="11" customFormat="1" x14ac:dyDescent="0.25">
      <c r="A171" s="2" t="s">
        <v>5</v>
      </c>
      <c r="B171" s="2"/>
      <c r="C171" s="2">
        <v>8</v>
      </c>
      <c r="D171" s="2">
        <v>18</v>
      </c>
      <c r="E171" s="2"/>
      <c r="F171" s="2"/>
      <c r="G171" s="2"/>
      <c r="H171" s="14" t="str">
        <f t="shared" si="2"/>
        <v>Vis H M8x18</v>
      </c>
      <c r="I171" s="2" t="s">
        <v>124</v>
      </c>
      <c r="J171" s="14" t="s">
        <v>7</v>
      </c>
      <c r="K171" s="2" t="str">
        <f>J171&amp;INDEX(Matière!$B$2:$B$140,MATCH(I171,Matière!$A$2:$A$140,0))&amp;"-"&amp;TEXT(COUNTIF($I$2:I171,I171),"00000")</f>
        <v>EF22-00061</v>
      </c>
    </row>
    <row r="172" spans="1:11" s="11" customFormat="1" x14ac:dyDescent="0.25">
      <c r="A172" s="2" t="s">
        <v>5</v>
      </c>
      <c r="B172" s="2"/>
      <c r="C172" s="2">
        <v>8</v>
      </c>
      <c r="D172" s="2">
        <v>20</v>
      </c>
      <c r="E172" s="2"/>
      <c r="F172" s="2"/>
      <c r="G172" s="2"/>
      <c r="H172" s="14" t="str">
        <f t="shared" si="2"/>
        <v>Vis H M8x20</v>
      </c>
      <c r="I172" s="2" t="s">
        <v>124</v>
      </c>
      <c r="J172" s="14" t="s">
        <v>7</v>
      </c>
      <c r="K172" s="2" t="str">
        <f>J172&amp;INDEX(Matière!$B$2:$B$140,MATCH(I172,Matière!$A$2:$A$140,0))&amp;"-"&amp;TEXT(COUNTIF($I$2:I172,I172),"00000")</f>
        <v>EF22-00062</v>
      </c>
    </row>
    <row r="173" spans="1:11" s="11" customFormat="1" x14ac:dyDescent="0.25">
      <c r="A173" s="2" t="s">
        <v>5</v>
      </c>
      <c r="B173" s="2"/>
      <c r="C173" s="2">
        <v>8</v>
      </c>
      <c r="D173" s="2">
        <v>25</v>
      </c>
      <c r="E173" s="2"/>
      <c r="F173" s="2"/>
      <c r="G173" s="2"/>
      <c r="H173" s="14" t="str">
        <f t="shared" si="2"/>
        <v>Vis H M8x25</v>
      </c>
      <c r="I173" s="2" t="s">
        <v>124</v>
      </c>
      <c r="J173" s="14" t="s">
        <v>7</v>
      </c>
      <c r="K173" s="2" t="str">
        <f>J173&amp;INDEX(Matière!$B$2:$B$140,MATCH(I173,Matière!$A$2:$A$140,0))&amp;"-"&amp;TEXT(COUNTIF($I$2:I173,I173),"00000")</f>
        <v>EF22-00063</v>
      </c>
    </row>
    <row r="174" spans="1:11" s="11" customFormat="1" x14ac:dyDescent="0.25">
      <c r="A174" s="2" t="s">
        <v>5</v>
      </c>
      <c r="B174" s="2"/>
      <c r="C174" s="2">
        <v>8</v>
      </c>
      <c r="D174" s="2">
        <v>30</v>
      </c>
      <c r="E174" s="2"/>
      <c r="F174" s="2"/>
      <c r="G174" s="2"/>
      <c r="H174" s="14" t="str">
        <f t="shared" si="2"/>
        <v>Vis H M8x30</v>
      </c>
      <c r="I174" s="2" t="s">
        <v>124</v>
      </c>
      <c r="J174" s="14" t="s">
        <v>7</v>
      </c>
      <c r="K174" s="2" t="str">
        <f>J174&amp;INDEX(Matière!$B$2:$B$140,MATCH(I174,Matière!$A$2:$A$140,0))&amp;"-"&amp;TEXT(COUNTIF($I$2:I174,I174),"00000")</f>
        <v>EF22-00064</v>
      </c>
    </row>
    <row r="175" spans="1:11" s="11" customFormat="1" x14ac:dyDescent="0.25">
      <c r="A175" s="2" t="s">
        <v>5</v>
      </c>
      <c r="B175" s="2"/>
      <c r="C175" s="2">
        <v>8</v>
      </c>
      <c r="D175" s="2">
        <v>35</v>
      </c>
      <c r="E175" s="2"/>
      <c r="F175" s="2"/>
      <c r="G175" s="2"/>
      <c r="H175" s="14" t="str">
        <f t="shared" si="2"/>
        <v>Vis H M8x35</v>
      </c>
      <c r="I175" s="2" t="s">
        <v>124</v>
      </c>
      <c r="J175" s="14" t="s">
        <v>7</v>
      </c>
      <c r="K175" s="2" t="str">
        <f>J175&amp;INDEX(Matière!$B$2:$B$140,MATCH(I175,Matière!$A$2:$A$140,0))&amp;"-"&amp;TEXT(COUNTIF($I$2:I175,I175),"00000")</f>
        <v>EF22-00065</v>
      </c>
    </row>
    <row r="176" spans="1:11" s="11" customFormat="1" x14ac:dyDescent="0.25">
      <c r="A176" s="2" t="s">
        <v>5</v>
      </c>
      <c r="B176" s="2"/>
      <c r="C176" s="2">
        <v>8</v>
      </c>
      <c r="D176" s="2">
        <v>40</v>
      </c>
      <c r="E176" s="2"/>
      <c r="F176" s="2"/>
      <c r="G176" s="2"/>
      <c r="H176" s="14" t="str">
        <f t="shared" si="2"/>
        <v>Vis H M8x40</v>
      </c>
      <c r="I176" s="2" t="s">
        <v>124</v>
      </c>
      <c r="J176" s="14" t="s">
        <v>7</v>
      </c>
      <c r="K176" s="2" t="str">
        <f>J176&amp;INDEX(Matière!$B$2:$B$140,MATCH(I176,Matière!$A$2:$A$140,0))&amp;"-"&amp;TEXT(COUNTIF($I$2:I176,I176),"00000")</f>
        <v>EF22-00066</v>
      </c>
    </row>
    <row r="177" spans="1:11" s="11" customFormat="1" x14ac:dyDescent="0.25">
      <c r="A177" s="2" t="s">
        <v>5</v>
      </c>
      <c r="B177" s="2"/>
      <c r="C177" s="2">
        <v>8</v>
      </c>
      <c r="D177" s="2">
        <v>45</v>
      </c>
      <c r="E177" s="2"/>
      <c r="F177" s="2"/>
      <c r="G177" s="2"/>
      <c r="H177" s="14" t="str">
        <f t="shared" si="2"/>
        <v>Vis H M8x45</v>
      </c>
      <c r="I177" s="2" t="s">
        <v>124</v>
      </c>
      <c r="J177" s="14" t="s">
        <v>7</v>
      </c>
      <c r="K177" s="2" t="str">
        <f>J177&amp;INDEX(Matière!$B$2:$B$140,MATCH(I177,Matière!$A$2:$A$140,0))&amp;"-"&amp;TEXT(COUNTIF($I$2:I177,I177),"00000")</f>
        <v>EF22-00067</v>
      </c>
    </row>
    <row r="178" spans="1:11" s="11" customFormat="1" x14ac:dyDescent="0.25">
      <c r="A178" s="2" t="s">
        <v>5</v>
      </c>
      <c r="B178" s="2"/>
      <c r="C178" s="2">
        <v>8</v>
      </c>
      <c r="D178" s="2">
        <v>50</v>
      </c>
      <c r="E178" s="2"/>
      <c r="F178" s="2"/>
      <c r="G178" s="2"/>
      <c r="H178" s="14" t="str">
        <f t="shared" si="2"/>
        <v>Vis H M8x50</v>
      </c>
      <c r="I178" s="2" t="s">
        <v>124</v>
      </c>
      <c r="J178" s="14" t="s">
        <v>7</v>
      </c>
      <c r="K178" s="2" t="str">
        <f>J178&amp;INDEX(Matière!$B$2:$B$140,MATCH(I178,Matière!$A$2:$A$140,0))&amp;"-"&amp;TEXT(COUNTIF($I$2:I178,I178),"00000")</f>
        <v>EF22-00068</v>
      </c>
    </row>
    <row r="179" spans="1:11" s="11" customFormat="1" x14ac:dyDescent="0.25">
      <c r="A179" s="2" t="s">
        <v>5</v>
      </c>
      <c r="B179" s="2"/>
      <c r="C179" s="2">
        <v>10</v>
      </c>
      <c r="D179" s="2">
        <v>16</v>
      </c>
      <c r="E179" s="2"/>
      <c r="F179" s="2"/>
      <c r="G179" s="2"/>
      <c r="H179" s="14" t="str">
        <f t="shared" si="2"/>
        <v>Vis H M10x16</v>
      </c>
      <c r="I179" s="2" t="s">
        <v>124</v>
      </c>
      <c r="J179" s="14" t="s">
        <v>7</v>
      </c>
      <c r="K179" s="2" t="str">
        <f>J179&amp;INDEX(Matière!$B$2:$B$140,MATCH(I179,Matière!$A$2:$A$140,0))&amp;"-"&amp;TEXT(COUNTIF($I$2:I179,I179),"00000")</f>
        <v>EF22-00069</v>
      </c>
    </row>
    <row r="180" spans="1:11" s="11" customFormat="1" x14ac:dyDescent="0.25">
      <c r="A180" s="2" t="s">
        <v>5</v>
      </c>
      <c r="B180" s="2"/>
      <c r="C180" s="2">
        <v>10</v>
      </c>
      <c r="D180" s="2">
        <v>20</v>
      </c>
      <c r="E180" s="2"/>
      <c r="F180" s="2"/>
      <c r="G180" s="2"/>
      <c r="H180" s="14" t="str">
        <f t="shared" si="2"/>
        <v>Vis H M10x20</v>
      </c>
      <c r="I180" s="2" t="s">
        <v>124</v>
      </c>
      <c r="J180" s="14" t="s">
        <v>7</v>
      </c>
      <c r="K180" s="2" t="str">
        <f>J180&amp;INDEX(Matière!$B$2:$B$140,MATCH(I180,Matière!$A$2:$A$140,0))&amp;"-"&amp;TEXT(COUNTIF($I$2:I180,I180),"00000")</f>
        <v>EF22-00070</v>
      </c>
    </row>
    <row r="181" spans="1:11" s="11" customFormat="1" x14ac:dyDescent="0.25">
      <c r="A181" s="2" t="s">
        <v>5</v>
      </c>
      <c r="B181" s="2"/>
      <c r="C181" s="2">
        <v>10</v>
      </c>
      <c r="D181" s="2">
        <v>25</v>
      </c>
      <c r="E181" s="2"/>
      <c r="F181" s="2"/>
      <c r="G181" s="2"/>
      <c r="H181" s="14" t="str">
        <f t="shared" si="2"/>
        <v>Vis H M10x25</v>
      </c>
      <c r="I181" s="2" t="s">
        <v>124</v>
      </c>
      <c r="J181" s="14" t="s">
        <v>7</v>
      </c>
      <c r="K181" s="2" t="str">
        <f>J181&amp;INDEX(Matière!$B$2:$B$140,MATCH(I181,Matière!$A$2:$A$140,0))&amp;"-"&amp;TEXT(COUNTIF($I$2:I181,I181),"00000")</f>
        <v>EF22-00071</v>
      </c>
    </row>
    <row r="182" spans="1:11" s="11" customFormat="1" x14ac:dyDescent="0.25">
      <c r="A182" s="2" t="s">
        <v>5</v>
      </c>
      <c r="B182" s="2"/>
      <c r="C182" s="2">
        <v>10</v>
      </c>
      <c r="D182" s="2">
        <v>30</v>
      </c>
      <c r="E182" s="2"/>
      <c r="F182" s="2"/>
      <c r="G182" s="2"/>
      <c r="H182" s="14" t="str">
        <f t="shared" si="2"/>
        <v>Vis H M10x30</v>
      </c>
      <c r="I182" s="2" t="s">
        <v>124</v>
      </c>
      <c r="J182" s="14" t="s">
        <v>7</v>
      </c>
      <c r="K182" s="2" t="str">
        <f>J182&amp;INDEX(Matière!$B$2:$B$140,MATCH(I182,Matière!$A$2:$A$140,0))&amp;"-"&amp;TEXT(COUNTIF($I$2:I182,I182),"00000")</f>
        <v>EF22-00072</v>
      </c>
    </row>
    <row r="183" spans="1:11" s="11" customFormat="1" x14ac:dyDescent="0.25">
      <c r="A183" s="2" t="s">
        <v>5</v>
      </c>
      <c r="B183" s="2"/>
      <c r="C183" s="2">
        <v>10</v>
      </c>
      <c r="D183" s="2">
        <v>35</v>
      </c>
      <c r="E183" s="2"/>
      <c r="F183" s="2"/>
      <c r="G183" s="2"/>
      <c r="H183" s="14" t="str">
        <f t="shared" si="2"/>
        <v>Vis H M10x35</v>
      </c>
      <c r="I183" s="2" t="s">
        <v>124</v>
      </c>
      <c r="J183" s="14" t="s">
        <v>7</v>
      </c>
      <c r="K183" s="2" t="str">
        <f>J183&amp;INDEX(Matière!$B$2:$B$140,MATCH(I183,Matière!$A$2:$A$140,0))&amp;"-"&amp;TEXT(COUNTIF($I$2:I183,I183),"00000")</f>
        <v>EF22-00073</v>
      </c>
    </row>
    <row r="184" spans="1:11" s="11" customFormat="1" x14ac:dyDescent="0.25">
      <c r="A184" s="2" t="s">
        <v>5</v>
      </c>
      <c r="B184" s="2"/>
      <c r="C184" s="2">
        <v>10</v>
      </c>
      <c r="D184" s="2">
        <v>40</v>
      </c>
      <c r="E184" s="2"/>
      <c r="F184" s="2"/>
      <c r="G184" s="2"/>
      <c r="H184" s="14" t="str">
        <f t="shared" si="2"/>
        <v>Vis H M10x40</v>
      </c>
      <c r="I184" s="2" t="s">
        <v>124</v>
      </c>
      <c r="J184" s="14" t="s">
        <v>7</v>
      </c>
      <c r="K184" s="2" t="str">
        <f>J184&amp;INDEX(Matière!$B$2:$B$140,MATCH(I184,Matière!$A$2:$A$140,0))&amp;"-"&amp;TEXT(COUNTIF($I$2:I184,I184),"00000")</f>
        <v>EF22-00074</v>
      </c>
    </row>
    <row r="185" spans="1:11" s="11" customFormat="1" x14ac:dyDescent="0.25">
      <c r="A185" s="2" t="s">
        <v>5</v>
      </c>
      <c r="B185" s="2"/>
      <c r="C185" s="2">
        <v>10</v>
      </c>
      <c r="D185" s="2">
        <v>45</v>
      </c>
      <c r="E185" s="2"/>
      <c r="F185" s="2"/>
      <c r="G185" s="2"/>
      <c r="H185" s="14" t="str">
        <f t="shared" si="2"/>
        <v>Vis H M10x45</v>
      </c>
      <c r="I185" s="2" t="s">
        <v>124</v>
      </c>
      <c r="J185" s="14" t="s">
        <v>7</v>
      </c>
      <c r="K185" s="2" t="str">
        <f>J185&amp;INDEX(Matière!$B$2:$B$140,MATCH(I185,Matière!$A$2:$A$140,0))&amp;"-"&amp;TEXT(COUNTIF($I$2:I185,I185),"00000")</f>
        <v>EF22-00075</v>
      </c>
    </row>
    <row r="186" spans="1:11" s="11" customFormat="1" x14ac:dyDescent="0.25">
      <c r="A186" s="2" t="s">
        <v>5</v>
      </c>
      <c r="B186" s="2"/>
      <c r="C186" s="2">
        <v>10</v>
      </c>
      <c r="D186" s="2">
        <v>50</v>
      </c>
      <c r="E186" s="2"/>
      <c r="F186" s="2"/>
      <c r="G186" s="2"/>
      <c r="H186" s="14" t="str">
        <f t="shared" si="2"/>
        <v>Vis H M10x50</v>
      </c>
      <c r="I186" s="2" t="s">
        <v>124</v>
      </c>
      <c r="J186" s="14" t="s">
        <v>7</v>
      </c>
      <c r="K186" s="2" t="str">
        <f>J186&amp;INDEX(Matière!$B$2:$B$140,MATCH(I186,Matière!$A$2:$A$140,0))&amp;"-"&amp;TEXT(COUNTIF($I$2:I186,I186),"00000")</f>
        <v>EF22-00076</v>
      </c>
    </row>
    <row r="187" spans="1:11" s="11" customFormat="1" x14ac:dyDescent="0.25">
      <c r="A187" s="2" t="s">
        <v>5</v>
      </c>
      <c r="B187" s="2"/>
      <c r="C187" s="2">
        <v>5</v>
      </c>
      <c r="D187" s="2">
        <v>30</v>
      </c>
      <c r="E187" s="2"/>
      <c r="F187" s="2"/>
      <c r="G187" s="2"/>
      <c r="H187" s="14" t="str">
        <f t="shared" si="2"/>
        <v>Vis H M5x30</v>
      </c>
      <c r="I187" s="2" t="s">
        <v>124</v>
      </c>
      <c r="J187" s="14" t="s">
        <v>8</v>
      </c>
      <c r="K187" s="2" t="str">
        <f>J187&amp;INDEX(Matière!$B$2:$B$140,MATCH(I187,Matière!$A$2:$A$140,0))&amp;"-"&amp;TEXT(COUNTIF($I$2:I187,I187),"00000")</f>
        <v>PF22-00077</v>
      </c>
    </row>
    <row r="188" spans="1:11" s="11" customFormat="1" x14ac:dyDescent="0.25">
      <c r="A188" s="2" t="s">
        <v>5</v>
      </c>
      <c r="B188" s="2"/>
      <c r="C188" s="2">
        <v>5</v>
      </c>
      <c r="D188" s="2">
        <v>35</v>
      </c>
      <c r="E188" s="2"/>
      <c r="F188" s="2"/>
      <c r="G188" s="2"/>
      <c r="H188" s="14" t="str">
        <f t="shared" si="2"/>
        <v>Vis H M5x35</v>
      </c>
      <c r="I188" s="2" t="s">
        <v>124</v>
      </c>
      <c r="J188" s="14" t="s">
        <v>8</v>
      </c>
      <c r="K188" s="2" t="str">
        <f>J188&amp;INDEX(Matière!$B$2:$B$140,MATCH(I188,Matière!$A$2:$A$140,0))&amp;"-"&amp;TEXT(COUNTIF($I$2:I188,I188),"00000")</f>
        <v>PF22-00078</v>
      </c>
    </row>
    <row r="189" spans="1:11" s="11" customFormat="1" x14ac:dyDescent="0.25">
      <c r="A189" s="2" t="s">
        <v>5</v>
      </c>
      <c r="B189" s="2"/>
      <c r="C189" s="2">
        <v>5</v>
      </c>
      <c r="D189" s="2">
        <v>40</v>
      </c>
      <c r="E189" s="2"/>
      <c r="F189" s="2"/>
      <c r="G189" s="2"/>
      <c r="H189" s="14" t="str">
        <f t="shared" si="2"/>
        <v>Vis H M5x40</v>
      </c>
      <c r="I189" s="2" t="s">
        <v>124</v>
      </c>
      <c r="J189" s="14" t="s">
        <v>8</v>
      </c>
      <c r="K189" s="2" t="str">
        <f>J189&amp;INDEX(Matière!$B$2:$B$140,MATCH(I189,Matière!$A$2:$A$140,0))&amp;"-"&amp;TEXT(COUNTIF($I$2:I189,I189),"00000")</f>
        <v>PF22-00079</v>
      </c>
    </row>
    <row r="190" spans="1:11" s="11" customFormat="1" x14ac:dyDescent="0.25">
      <c r="A190" s="2" t="s">
        <v>5</v>
      </c>
      <c r="B190" s="2"/>
      <c r="C190" s="2">
        <v>5</v>
      </c>
      <c r="D190" s="2">
        <v>45</v>
      </c>
      <c r="E190" s="2"/>
      <c r="F190" s="2"/>
      <c r="G190" s="2"/>
      <c r="H190" s="14" t="str">
        <f t="shared" si="2"/>
        <v>Vis H M5x45</v>
      </c>
      <c r="I190" s="2" t="s">
        <v>124</v>
      </c>
      <c r="J190" s="14" t="s">
        <v>8</v>
      </c>
      <c r="K190" s="2" t="str">
        <f>J190&amp;INDEX(Matière!$B$2:$B$140,MATCH(I190,Matière!$A$2:$A$140,0))&amp;"-"&amp;TEXT(COUNTIF($I$2:I190,I190),"00000")</f>
        <v>PF22-00080</v>
      </c>
    </row>
    <row r="191" spans="1:11" s="11" customFormat="1" x14ac:dyDescent="0.25">
      <c r="A191" s="2" t="s">
        <v>5</v>
      </c>
      <c r="B191" s="2"/>
      <c r="C191" s="2">
        <v>5</v>
      </c>
      <c r="D191" s="2">
        <v>50</v>
      </c>
      <c r="E191" s="2"/>
      <c r="F191" s="2"/>
      <c r="G191" s="2"/>
      <c r="H191" s="14" t="str">
        <f t="shared" si="2"/>
        <v>Vis H M5x50</v>
      </c>
      <c r="I191" s="2" t="s">
        <v>124</v>
      </c>
      <c r="J191" s="14" t="s">
        <v>8</v>
      </c>
      <c r="K191" s="2" t="str">
        <f>J191&amp;INDEX(Matière!$B$2:$B$140,MATCH(I191,Matière!$A$2:$A$140,0))&amp;"-"&amp;TEXT(COUNTIF($I$2:I191,I191),"00000")</f>
        <v>PF22-00081</v>
      </c>
    </row>
    <row r="192" spans="1:11" s="11" customFormat="1" x14ac:dyDescent="0.25">
      <c r="A192" s="2" t="s">
        <v>5</v>
      </c>
      <c r="B192" s="2"/>
      <c r="C192" s="2">
        <v>5</v>
      </c>
      <c r="D192" s="2">
        <v>55</v>
      </c>
      <c r="E192" s="2"/>
      <c r="F192" s="2"/>
      <c r="G192" s="2"/>
      <c r="H192" s="14" t="str">
        <f t="shared" si="2"/>
        <v>Vis H M5x55</v>
      </c>
      <c r="I192" s="2" t="s">
        <v>124</v>
      </c>
      <c r="J192" s="14" t="s">
        <v>8</v>
      </c>
      <c r="K192" s="2" t="str">
        <f>J192&amp;INDEX(Matière!$B$2:$B$140,MATCH(I192,Matière!$A$2:$A$140,0))&amp;"-"&amp;TEXT(COUNTIF($I$2:I192,I192),"00000")</f>
        <v>PF22-00082</v>
      </c>
    </row>
    <row r="193" spans="1:11" s="11" customFormat="1" x14ac:dyDescent="0.25">
      <c r="A193" s="2" t="s">
        <v>5</v>
      </c>
      <c r="B193" s="2"/>
      <c r="C193" s="2">
        <v>5</v>
      </c>
      <c r="D193" s="2">
        <v>60</v>
      </c>
      <c r="E193" s="2"/>
      <c r="F193" s="2"/>
      <c r="G193" s="2"/>
      <c r="H193" s="14" t="str">
        <f t="shared" si="2"/>
        <v>Vis H M5x60</v>
      </c>
      <c r="I193" s="2" t="s">
        <v>124</v>
      </c>
      <c r="J193" s="14" t="s">
        <v>8</v>
      </c>
      <c r="K193" s="2" t="str">
        <f>J193&amp;INDEX(Matière!$B$2:$B$140,MATCH(I193,Matière!$A$2:$A$140,0))&amp;"-"&amp;TEXT(COUNTIF($I$2:I193,I193),"00000")</f>
        <v>PF22-00083</v>
      </c>
    </row>
    <row r="194" spans="1:11" s="11" customFormat="1" x14ac:dyDescent="0.25">
      <c r="A194" s="2" t="s">
        <v>5</v>
      </c>
      <c r="B194" s="2"/>
      <c r="C194" s="2">
        <v>5</v>
      </c>
      <c r="D194" s="2">
        <v>70</v>
      </c>
      <c r="E194" s="2"/>
      <c r="F194" s="2"/>
      <c r="G194" s="2"/>
      <c r="H194" s="14" t="str">
        <f t="shared" ref="H194:H257" si="3">CONCATENATE(,A194," M",C194,"x",D194,)</f>
        <v>Vis H M5x70</v>
      </c>
      <c r="I194" s="2" t="s">
        <v>124</v>
      </c>
      <c r="J194" s="14" t="s">
        <v>8</v>
      </c>
      <c r="K194" s="2" t="str">
        <f>J194&amp;INDEX(Matière!$B$2:$B$140,MATCH(I194,Matière!$A$2:$A$140,0))&amp;"-"&amp;TEXT(COUNTIF($I$2:I194,I194),"00000")</f>
        <v>PF22-00084</v>
      </c>
    </row>
    <row r="195" spans="1:11" s="11" customFormat="1" x14ac:dyDescent="0.25">
      <c r="A195" s="2" t="s">
        <v>5</v>
      </c>
      <c r="B195" s="2"/>
      <c r="C195" s="2">
        <v>5</v>
      </c>
      <c r="D195" s="2">
        <v>80</v>
      </c>
      <c r="E195" s="2"/>
      <c r="F195" s="2"/>
      <c r="G195" s="2"/>
      <c r="H195" s="14" t="str">
        <f t="shared" si="3"/>
        <v>Vis H M5x80</v>
      </c>
      <c r="I195" s="2" t="s">
        <v>124</v>
      </c>
      <c r="J195" s="14" t="s">
        <v>8</v>
      </c>
      <c r="K195" s="2" t="str">
        <f>J195&amp;INDEX(Matière!$B$2:$B$140,MATCH(I195,Matière!$A$2:$A$140,0))&amp;"-"&amp;TEXT(COUNTIF($I$2:I195,I195),"00000")</f>
        <v>PF22-00085</v>
      </c>
    </row>
    <row r="196" spans="1:11" s="11" customFormat="1" x14ac:dyDescent="0.25">
      <c r="A196" s="2" t="s">
        <v>5</v>
      </c>
      <c r="B196" s="2"/>
      <c r="C196" s="2">
        <v>6</v>
      </c>
      <c r="D196" s="2">
        <v>30</v>
      </c>
      <c r="E196" s="2"/>
      <c r="F196" s="2"/>
      <c r="G196" s="2"/>
      <c r="H196" s="14" t="str">
        <f t="shared" si="3"/>
        <v>Vis H M6x30</v>
      </c>
      <c r="I196" s="2" t="s">
        <v>124</v>
      </c>
      <c r="J196" s="14" t="s">
        <v>8</v>
      </c>
      <c r="K196" s="2" t="str">
        <f>J196&amp;INDEX(Matière!$B$2:$B$140,MATCH(I196,Matière!$A$2:$A$140,0))&amp;"-"&amp;TEXT(COUNTIF($I$2:I196,I196),"00000")</f>
        <v>PF22-00086</v>
      </c>
    </row>
    <row r="197" spans="1:11" s="11" customFormat="1" x14ac:dyDescent="0.25">
      <c r="A197" s="2" t="s">
        <v>5</v>
      </c>
      <c r="B197" s="2"/>
      <c r="C197" s="2">
        <v>6</v>
      </c>
      <c r="D197" s="2">
        <v>35</v>
      </c>
      <c r="E197" s="2"/>
      <c r="F197" s="2"/>
      <c r="G197" s="2"/>
      <c r="H197" s="14" t="str">
        <f t="shared" si="3"/>
        <v>Vis H M6x35</v>
      </c>
      <c r="I197" s="2" t="s">
        <v>124</v>
      </c>
      <c r="J197" s="14" t="s">
        <v>8</v>
      </c>
      <c r="K197" s="2" t="str">
        <f>J197&amp;INDEX(Matière!$B$2:$B$140,MATCH(I197,Matière!$A$2:$A$140,0))&amp;"-"&amp;TEXT(COUNTIF($I$2:I197,I197),"00000")</f>
        <v>PF22-00087</v>
      </c>
    </row>
    <row r="198" spans="1:11" s="11" customFormat="1" x14ac:dyDescent="0.25">
      <c r="A198" s="2" t="s">
        <v>5</v>
      </c>
      <c r="B198" s="2"/>
      <c r="C198" s="2">
        <v>6</v>
      </c>
      <c r="D198" s="2">
        <v>40</v>
      </c>
      <c r="E198" s="2"/>
      <c r="F198" s="2"/>
      <c r="G198" s="2"/>
      <c r="H198" s="14" t="str">
        <f t="shared" si="3"/>
        <v>Vis H M6x40</v>
      </c>
      <c r="I198" s="2" t="s">
        <v>124</v>
      </c>
      <c r="J198" s="14" t="s">
        <v>8</v>
      </c>
      <c r="K198" s="2" t="str">
        <f>J198&amp;INDEX(Matière!$B$2:$B$140,MATCH(I198,Matière!$A$2:$A$140,0))&amp;"-"&amp;TEXT(COUNTIF($I$2:I198,I198),"00000")</f>
        <v>PF22-00088</v>
      </c>
    </row>
    <row r="199" spans="1:11" s="11" customFormat="1" x14ac:dyDescent="0.25">
      <c r="A199" s="2" t="s">
        <v>5</v>
      </c>
      <c r="B199" s="2"/>
      <c r="C199" s="2">
        <v>6</v>
      </c>
      <c r="D199" s="2">
        <v>45</v>
      </c>
      <c r="E199" s="2"/>
      <c r="F199" s="2"/>
      <c r="G199" s="2"/>
      <c r="H199" s="14" t="str">
        <f t="shared" si="3"/>
        <v>Vis H M6x45</v>
      </c>
      <c r="I199" s="2" t="s">
        <v>124</v>
      </c>
      <c r="J199" s="14" t="s">
        <v>8</v>
      </c>
      <c r="K199" s="2" t="str">
        <f>J199&amp;INDEX(Matière!$B$2:$B$140,MATCH(I199,Matière!$A$2:$A$140,0))&amp;"-"&amp;TEXT(COUNTIF($I$2:I199,I199),"00000")</f>
        <v>PF22-00089</v>
      </c>
    </row>
    <row r="200" spans="1:11" s="11" customFormat="1" x14ac:dyDescent="0.25">
      <c r="A200" s="2" t="s">
        <v>5</v>
      </c>
      <c r="B200" s="2"/>
      <c r="C200" s="2">
        <v>6</v>
      </c>
      <c r="D200" s="2">
        <v>50</v>
      </c>
      <c r="E200" s="2"/>
      <c r="F200" s="2"/>
      <c r="G200" s="2"/>
      <c r="H200" s="14" t="str">
        <f t="shared" si="3"/>
        <v>Vis H M6x50</v>
      </c>
      <c r="I200" s="2" t="s">
        <v>124</v>
      </c>
      <c r="J200" s="14" t="s">
        <v>8</v>
      </c>
      <c r="K200" s="2" t="str">
        <f>J200&amp;INDEX(Matière!$B$2:$B$140,MATCH(I200,Matière!$A$2:$A$140,0))&amp;"-"&amp;TEXT(COUNTIF($I$2:I200,I200),"00000")</f>
        <v>PF22-00090</v>
      </c>
    </row>
    <row r="201" spans="1:11" s="11" customFormat="1" x14ac:dyDescent="0.25">
      <c r="A201" s="2" t="s">
        <v>5</v>
      </c>
      <c r="B201" s="2"/>
      <c r="C201" s="2">
        <v>8</v>
      </c>
      <c r="D201" s="2">
        <v>10</v>
      </c>
      <c r="E201" s="2"/>
      <c r="F201" s="2"/>
      <c r="G201" s="2"/>
      <c r="H201" s="14" t="str">
        <f t="shared" si="3"/>
        <v>Vis H M8x10</v>
      </c>
      <c r="I201" s="2" t="s">
        <v>124</v>
      </c>
      <c r="J201" s="14" t="s">
        <v>8</v>
      </c>
      <c r="K201" s="2" t="str">
        <f>J201&amp;INDEX(Matière!$B$2:$B$140,MATCH(I201,Matière!$A$2:$A$140,0))&amp;"-"&amp;TEXT(COUNTIF($I$2:I201,I201),"00000")</f>
        <v>PF22-00091</v>
      </c>
    </row>
    <row r="202" spans="1:11" s="11" customFormat="1" x14ac:dyDescent="0.25">
      <c r="A202" s="2" t="s">
        <v>5</v>
      </c>
      <c r="B202" s="2"/>
      <c r="C202" s="2">
        <v>8</v>
      </c>
      <c r="D202" s="2">
        <v>12</v>
      </c>
      <c r="E202" s="2"/>
      <c r="F202" s="2"/>
      <c r="G202" s="2"/>
      <c r="H202" s="14" t="str">
        <f t="shared" si="3"/>
        <v>Vis H M8x12</v>
      </c>
      <c r="I202" s="2" t="s">
        <v>124</v>
      </c>
      <c r="J202" s="14" t="s">
        <v>8</v>
      </c>
      <c r="K202" s="2" t="str">
        <f>J202&amp;INDEX(Matière!$B$2:$B$140,MATCH(I202,Matière!$A$2:$A$140,0))&amp;"-"&amp;TEXT(COUNTIF($I$2:I202,I202),"00000")</f>
        <v>PF22-00092</v>
      </c>
    </row>
    <row r="203" spans="1:11" s="11" customFormat="1" x14ac:dyDescent="0.25">
      <c r="A203" s="2" t="s">
        <v>5</v>
      </c>
      <c r="B203" s="2"/>
      <c r="C203" s="2">
        <v>8</v>
      </c>
      <c r="D203" s="2">
        <v>16</v>
      </c>
      <c r="E203" s="2"/>
      <c r="F203" s="2"/>
      <c r="G203" s="2"/>
      <c r="H203" s="14" t="str">
        <f t="shared" si="3"/>
        <v>Vis H M8x16</v>
      </c>
      <c r="I203" s="2" t="s">
        <v>124</v>
      </c>
      <c r="J203" s="14" t="s">
        <v>8</v>
      </c>
      <c r="K203" s="2" t="str">
        <f>J203&amp;INDEX(Matière!$B$2:$B$140,MATCH(I203,Matière!$A$2:$A$140,0))&amp;"-"&amp;TEXT(COUNTIF($I$2:I203,I203),"00000")</f>
        <v>PF22-00093</v>
      </c>
    </row>
    <row r="204" spans="1:11" s="11" customFormat="1" x14ac:dyDescent="0.25">
      <c r="A204" s="2" t="s">
        <v>5</v>
      </c>
      <c r="B204" s="2"/>
      <c r="C204" s="2">
        <v>8</v>
      </c>
      <c r="D204" s="2">
        <v>18</v>
      </c>
      <c r="E204" s="2"/>
      <c r="F204" s="2"/>
      <c r="G204" s="2"/>
      <c r="H204" s="14" t="str">
        <f t="shared" si="3"/>
        <v>Vis H M8x18</v>
      </c>
      <c r="I204" s="2" t="s">
        <v>124</v>
      </c>
      <c r="J204" s="14" t="s">
        <v>8</v>
      </c>
      <c r="K204" s="2" t="str">
        <f>J204&amp;INDEX(Matière!$B$2:$B$140,MATCH(I204,Matière!$A$2:$A$140,0))&amp;"-"&amp;TEXT(COUNTIF($I$2:I204,I204),"00000")</f>
        <v>PF22-00094</v>
      </c>
    </row>
    <row r="205" spans="1:11" s="11" customFormat="1" x14ac:dyDescent="0.25">
      <c r="A205" s="2" t="s">
        <v>5</v>
      </c>
      <c r="B205" s="2"/>
      <c r="C205" s="2">
        <v>8</v>
      </c>
      <c r="D205" s="2">
        <v>20</v>
      </c>
      <c r="E205" s="2"/>
      <c r="F205" s="2"/>
      <c r="G205" s="2"/>
      <c r="H205" s="14" t="str">
        <f t="shared" si="3"/>
        <v>Vis H M8x20</v>
      </c>
      <c r="I205" s="2" t="s">
        <v>124</v>
      </c>
      <c r="J205" s="14" t="s">
        <v>8</v>
      </c>
      <c r="K205" s="2" t="str">
        <f>J205&amp;INDEX(Matière!$B$2:$B$140,MATCH(I205,Matière!$A$2:$A$140,0))&amp;"-"&amp;TEXT(COUNTIF($I$2:I205,I205),"00000")</f>
        <v>PF22-00095</v>
      </c>
    </row>
    <row r="206" spans="1:11" s="11" customFormat="1" x14ac:dyDescent="0.25">
      <c r="A206" s="2" t="s">
        <v>5</v>
      </c>
      <c r="B206" s="2"/>
      <c r="C206" s="2">
        <v>8</v>
      </c>
      <c r="D206" s="2">
        <v>25</v>
      </c>
      <c r="E206" s="2"/>
      <c r="F206" s="2"/>
      <c r="G206" s="2"/>
      <c r="H206" s="14" t="str">
        <f t="shared" si="3"/>
        <v>Vis H M8x25</v>
      </c>
      <c r="I206" s="2" t="s">
        <v>124</v>
      </c>
      <c r="J206" s="14" t="s">
        <v>8</v>
      </c>
      <c r="K206" s="2" t="str">
        <f>J206&amp;INDEX(Matière!$B$2:$B$140,MATCH(I206,Matière!$A$2:$A$140,0))&amp;"-"&amp;TEXT(COUNTIF($I$2:I206,I206),"00000")</f>
        <v>PF22-00096</v>
      </c>
    </row>
    <row r="207" spans="1:11" s="14" customFormat="1" x14ac:dyDescent="0.25">
      <c r="A207" s="2" t="s">
        <v>5</v>
      </c>
      <c r="B207" s="2"/>
      <c r="C207" s="2">
        <v>8</v>
      </c>
      <c r="D207" s="2">
        <v>30</v>
      </c>
      <c r="E207" s="2"/>
      <c r="F207" s="2"/>
      <c r="G207" s="2"/>
      <c r="H207" s="14" t="str">
        <f t="shared" si="3"/>
        <v>Vis H M8x30</v>
      </c>
      <c r="I207" s="2" t="s">
        <v>124</v>
      </c>
      <c r="J207" s="14" t="s">
        <v>8</v>
      </c>
      <c r="K207" s="2" t="str">
        <f>J207&amp;INDEX(Matière!$B$2:$B$140,MATCH(I207,Matière!$A$2:$A$140,0))&amp;"-"&amp;TEXT(COUNTIF($I$2:I207,I207),"00000")</f>
        <v>PF22-00097</v>
      </c>
    </row>
    <row r="208" spans="1:11" s="11" customFormat="1" x14ac:dyDescent="0.25">
      <c r="A208" s="2" t="s">
        <v>5</v>
      </c>
      <c r="B208" s="2"/>
      <c r="C208" s="2">
        <v>8</v>
      </c>
      <c r="D208" s="2">
        <v>35</v>
      </c>
      <c r="E208" s="2"/>
      <c r="F208" s="2"/>
      <c r="G208" s="2"/>
      <c r="H208" s="14" t="str">
        <f t="shared" si="3"/>
        <v>Vis H M8x35</v>
      </c>
      <c r="I208" s="2" t="s">
        <v>124</v>
      </c>
      <c r="J208" s="14" t="s">
        <v>8</v>
      </c>
      <c r="K208" s="2" t="str">
        <f>J208&amp;INDEX(Matière!$B$2:$B$140,MATCH(I208,Matière!$A$2:$A$140,0))&amp;"-"&amp;TEXT(COUNTIF($I$2:I208,I208),"00000")</f>
        <v>PF22-00098</v>
      </c>
    </row>
    <row r="209" spans="1:11" s="11" customFormat="1" x14ac:dyDescent="0.25">
      <c r="A209" s="2" t="s">
        <v>5</v>
      </c>
      <c r="B209" s="2"/>
      <c r="C209" s="2">
        <v>8</v>
      </c>
      <c r="D209" s="2">
        <v>40</v>
      </c>
      <c r="E209" s="2"/>
      <c r="F209" s="2"/>
      <c r="G209" s="2"/>
      <c r="H209" s="14" t="str">
        <f t="shared" si="3"/>
        <v>Vis H M8x40</v>
      </c>
      <c r="I209" s="2" t="s">
        <v>124</v>
      </c>
      <c r="J209" s="14" t="s">
        <v>8</v>
      </c>
      <c r="K209" s="2" t="str">
        <f>J209&amp;INDEX(Matière!$B$2:$B$140,MATCH(I209,Matière!$A$2:$A$140,0))&amp;"-"&amp;TEXT(COUNTIF($I$2:I209,I209),"00000")</f>
        <v>PF22-00099</v>
      </c>
    </row>
    <row r="210" spans="1:11" s="11" customFormat="1" x14ac:dyDescent="0.25">
      <c r="A210" s="2" t="s">
        <v>5</v>
      </c>
      <c r="B210" s="2"/>
      <c r="C210" s="2">
        <v>8</v>
      </c>
      <c r="D210" s="2">
        <v>45</v>
      </c>
      <c r="E210" s="2"/>
      <c r="F210" s="2"/>
      <c r="G210" s="2"/>
      <c r="H210" s="14" t="str">
        <f t="shared" si="3"/>
        <v>Vis H M8x45</v>
      </c>
      <c r="I210" s="2" t="s">
        <v>124</v>
      </c>
      <c r="J210" s="14" t="s">
        <v>8</v>
      </c>
      <c r="K210" s="2" t="str">
        <f>J210&amp;INDEX(Matière!$B$2:$B$140,MATCH(I210,Matière!$A$2:$A$140,0))&amp;"-"&amp;TEXT(COUNTIF($I$2:I210,I210),"00000")</f>
        <v>PF22-00100</v>
      </c>
    </row>
    <row r="211" spans="1:11" s="11" customFormat="1" x14ac:dyDescent="0.25">
      <c r="A211" s="2" t="s">
        <v>5</v>
      </c>
      <c r="B211" s="2"/>
      <c r="C211" s="2">
        <v>8</v>
      </c>
      <c r="D211" s="2">
        <v>50</v>
      </c>
      <c r="E211" s="2"/>
      <c r="F211" s="2"/>
      <c r="G211" s="2"/>
      <c r="H211" s="14" t="str">
        <f t="shared" si="3"/>
        <v>Vis H M8x50</v>
      </c>
      <c r="I211" s="2" t="s">
        <v>124</v>
      </c>
      <c r="J211" s="14" t="s">
        <v>8</v>
      </c>
      <c r="K211" s="2" t="str">
        <f>J211&amp;INDEX(Matière!$B$2:$B$140,MATCH(I211,Matière!$A$2:$A$140,0))&amp;"-"&amp;TEXT(COUNTIF($I$2:I211,I211),"00000")</f>
        <v>PF22-00101</v>
      </c>
    </row>
    <row r="212" spans="1:11" s="11" customFormat="1" x14ac:dyDescent="0.25">
      <c r="A212" s="2" t="s">
        <v>5</v>
      </c>
      <c r="B212" s="2"/>
      <c r="C212" s="2">
        <v>10</v>
      </c>
      <c r="D212" s="2">
        <v>16</v>
      </c>
      <c r="E212" s="2"/>
      <c r="F212" s="2"/>
      <c r="G212" s="2"/>
      <c r="H212" s="14" t="str">
        <f t="shared" si="3"/>
        <v>Vis H M10x16</v>
      </c>
      <c r="I212" s="2" t="s">
        <v>124</v>
      </c>
      <c r="J212" s="14" t="s">
        <v>8</v>
      </c>
      <c r="K212" s="2" t="str">
        <f>J212&amp;INDEX(Matière!$B$2:$B$140,MATCH(I212,Matière!$A$2:$A$140,0))&amp;"-"&amp;TEXT(COUNTIF($I$2:I212,I212),"00000")</f>
        <v>PF22-00102</v>
      </c>
    </row>
    <row r="213" spans="1:11" s="11" customFormat="1" x14ac:dyDescent="0.25">
      <c r="A213" s="2" t="s">
        <v>5</v>
      </c>
      <c r="B213" s="2"/>
      <c r="C213" s="2">
        <v>10</v>
      </c>
      <c r="D213" s="2">
        <v>20</v>
      </c>
      <c r="E213" s="2"/>
      <c r="F213" s="2"/>
      <c r="G213" s="2"/>
      <c r="H213" s="14" t="str">
        <f t="shared" si="3"/>
        <v>Vis H M10x20</v>
      </c>
      <c r="I213" s="2" t="s">
        <v>124</v>
      </c>
      <c r="J213" s="14" t="s">
        <v>8</v>
      </c>
      <c r="K213" s="2" t="str">
        <f>J213&amp;INDEX(Matière!$B$2:$B$140,MATCH(I213,Matière!$A$2:$A$140,0))&amp;"-"&amp;TEXT(COUNTIF($I$2:I213,I213),"00000")</f>
        <v>PF22-00103</v>
      </c>
    </row>
    <row r="214" spans="1:11" s="14" customFormat="1" x14ac:dyDescent="0.25">
      <c r="A214" s="2" t="s">
        <v>5</v>
      </c>
      <c r="B214" s="2"/>
      <c r="C214" s="2">
        <v>10</v>
      </c>
      <c r="D214" s="2">
        <v>25</v>
      </c>
      <c r="E214" s="2"/>
      <c r="F214" s="2"/>
      <c r="G214" s="2"/>
      <c r="H214" s="14" t="str">
        <f t="shared" si="3"/>
        <v>Vis H M10x25</v>
      </c>
      <c r="I214" s="2" t="s">
        <v>124</v>
      </c>
      <c r="J214" s="14" t="s">
        <v>8</v>
      </c>
      <c r="K214" s="2" t="str">
        <f>J214&amp;INDEX(Matière!$B$2:$B$140,MATCH(I214,Matière!$A$2:$A$140,0))&amp;"-"&amp;TEXT(COUNTIF($I$2:I214,I214),"00000")</f>
        <v>PF22-00104</v>
      </c>
    </row>
    <row r="215" spans="1:11" s="11" customFormat="1" x14ac:dyDescent="0.25">
      <c r="A215" s="2" t="s">
        <v>5</v>
      </c>
      <c r="B215" s="2"/>
      <c r="C215" s="2">
        <v>10</v>
      </c>
      <c r="D215" s="2">
        <v>30</v>
      </c>
      <c r="E215" s="2"/>
      <c r="F215" s="2"/>
      <c r="G215" s="2"/>
      <c r="H215" s="14" t="str">
        <f t="shared" si="3"/>
        <v>Vis H M10x30</v>
      </c>
      <c r="I215" s="2" t="s">
        <v>124</v>
      </c>
      <c r="J215" s="14" t="s">
        <v>8</v>
      </c>
      <c r="K215" s="2" t="str">
        <f>J215&amp;INDEX(Matière!$B$2:$B$140,MATCH(I215,Matière!$A$2:$A$140,0))&amp;"-"&amp;TEXT(COUNTIF($I$2:I215,I215),"00000")</f>
        <v>PF22-00105</v>
      </c>
    </row>
    <row r="216" spans="1:11" s="11" customFormat="1" x14ac:dyDescent="0.25">
      <c r="A216" s="2" t="s">
        <v>5</v>
      </c>
      <c r="B216" s="2"/>
      <c r="C216" s="2">
        <v>10</v>
      </c>
      <c r="D216" s="2">
        <v>35</v>
      </c>
      <c r="E216" s="2"/>
      <c r="F216" s="2"/>
      <c r="G216" s="2"/>
      <c r="H216" s="14" t="str">
        <f t="shared" si="3"/>
        <v>Vis H M10x35</v>
      </c>
      <c r="I216" s="2" t="s">
        <v>124</v>
      </c>
      <c r="J216" s="14" t="s">
        <v>8</v>
      </c>
      <c r="K216" s="2" t="str">
        <f>J216&amp;INDEX(Matière!$B$2:$B$140,MATCH(I216,Matière!$A$2:$A$140,0))&amp;"-"&amp;TEXT(COUNTIF($I$2:I216,I216),"00000")</f>
        <v>PF22-00106</v>
      </c>
    </row>
    <row r="217" spans="1:11" s="11" customFormat="1" x14ac:dyDescent="0.25">
      <c r="A217" s="2" t="s">
        <v>5</v>
      </c>
      <c r="B217" s="2"/>
      <c r="C217" s="2">
        <v>10</v>
      </c>
      <c r="D217" s="2">
        <v>40</v>
      </c>
      <c r="E217" s="2"/>
      <c r="F217" s="2"/>
      <c r="G217" s="2"/>
      <c r="H217" s="14" t="str">
        <f t="shared" si="3"/>
        <v>Vis H M10x40</v>
      </c>
      <c r="I217" s="2" t="s">
        <v>124</v>
      </c>
      <c r="J217" s="14" t="s">
        <v>8</v>
      </c>
      <c r="K217" s="2" t="str">
        <f>J217&amp;INDEX(Matière!$B$2:$B$140,MATCH(I217,Matière!$A$2:$A$140,0))&amp;"-"&amp;TEXT(COUNTIF($I$2:I217,I217),"00000")</f>
        <v>PF22-00107</v>
      </c>
    </row>
    <row r="218" spans="1:11" s="11" customFormat="1" x14ac:dyDescent="0.25">
      <c r="A218" s="2" t="s">
        <v>5</v>
      </c>
      <c r="B218" s="2"/>
      <c r="C218" s="2">
        <v>10</v>
      </c>
      <c r="D218" s="2">
        <v>45</v>
      </c>
      <c r="E218" s="2"/>
      <c r="F218" s="2"/>
      <c r="G218" s="2"/>
      <c r="H218" s="14" t="str">
        <f t="shared" si="3"/>
        <v>Vis H M10x45</v>
      </c>
      <c r="I218" s="2" t="s">
        <v>124</v>
      </c>
      <c r="J218" s="14" t="s">
        <v>8</v>
      </c>
      <c r="K218" s="2" t="str">
        <f>J218&amp;INDEX(Matière!$B$2:$B$140,MATCH(I218,Matière!$A$2:$A$140,0))&amp;"-"&amp;TEXT(COUNTIF($I$2:I218,I218),"00000")</f>
        <v>PF22-00108</v>
      </c>
    </row>
    <row r="219" spans="1:11" s="11" customFormat="1" x14ac:dyDescent="0.25">
      <c r="A219" s="2" t="s">
        <v>5</v>
      </c>
      <c r="B219" s="2"/>
      <c r="C219" s="2">
        <v>10</v>
      </c>
      <c r="D219" s="2">
        <v>50</v>
      </c>
      <c r="E219" s="2"/>
      <c r="F219" s="2"/>
      <c r="G219" s="2"/>
      <c r="H219" s="14" t="str">
        <f t="shared" si="3"/>
        <v>Vis H M10x50</v>
      </c>
      <c r="I219" s="2" t="s">
        <v>124</v>
      </c>
      <c r="J219" s="14" t="s">
        <v>8</v>
      </c>
      <c r="K219" s="2" t="str">
        <f>J219&amp;INDEX(Matière!$B$2:$B$140,MATCH(I219,Matière!$A$2:$A$140,0))&amp;"-"&amp;TEXT(COUNTIF($I$2:I219,I219),"00000")</f>
        <v>PF22-00109</v>
      </c>
    </row>
    <row r="220" spans="1:11" s="15" customFormat="1" x14ac:dyDescent="0.25">
      <c r="A220" s="16" t="s">
        <v>45</v>
      </c>
      <c r="B220" s="16"/>
      <c r="C220" s="16">
        <v>1.6</v>
      </c>
      <c r="D220" s="16">
        <v>3</v>
      </c>
      <c r="E220" s="16"/>
      <c r="F220" s="16"/>
      <c r="G220" s="16"/>
      <c r="H220" s="14" t="str">
        <f t="shared" si="3"/>
        <v>Vis CHC M1,6x3</v>
      </c>
      <c r="I220" s="2" t="s">
        <v>125</v>
      </c>
      <c r="K220" s="2" t="str">
        <f>J220&amp;INDEX(Matière!$B$2:$B$140,MATCH(I220,Matière!$A$2:$A$140,0))&amp;"-"&amp;TEXT(COUNTIF($I$2:I220,I220),"00000")</f>
        <v>21-00110</v>
      </c>
    </row>
    <row r="221" spans="1:11" s="15" customFormat="1" x14ac:dyDescent="0.25">
      <c r="A221" s="16" t="s">
        <v>45</v>
      </c>
      <c r="B221" s="16"/>
      <c r="C221" s="16">
        <v>1.6</v>
      </c>
      <c r="D221" s="16">
        <v>4</v>
      </c>
      <c r="E221" s="16"/>
      <c r="F221" s="16"/>
      <c r="G221" s="16"/>
      <c r="H221" s="14" t="str">
        <f t="shared" si="3"/>
        <v>Vis CHC M1,6x4</v>
      </c>
      <c r="I221" s="2" t="s">
        <v>125</v>
      </c>
      <c r="K221" s="2" t="str">
        <f>J221&amp;INDEX(Matière!$B$2:$B$140,MATCH(I221,Matière!$A$2:$A$140,0))&amp;"-"&amp;TEXT(COUNTIF($I$2:I221,I221),"00000")</f>
        <v>21-00111</v>
      </c>
    </row>
    <row r="222" spans="1:11" s="15" customFormat="1" x14ac:dyDescent="0.25">
      <c r="A222" s="16" t="s">
        <v>45</v>
      </c>
      <c r="B222" s="16"/>
      <c r="C222" s="16">
        <v>1.6</v>
      </c>
      <c r="D222" s="16">
        <v>5</v>
      </c>
      <c r="E222" s="16"/>
      <c r="F222" s="16"/>
      <c r="G222" s="16"/>
      <c r="H222" s="14" t="str">
        <f t="shared" si="3"/>
        <v>Vis CHC M1,6x5</v>
      </c>
      <c r="I222" s="2" t="s">
        <v>125</v>
      </c>
      <c r="K222" s="2" t="str">
        <f>J222&amp;INDEX(Matière!$B$2:$B$140,MATCH(I222,Matière!$A$2:$A$140,0))&amp;"-"&amp;TEXT(COUNTIF($I$2:I222,I222),"00000")</f>
        <v>21-00112</v>
      </c>
    </row>
    <row r="223" spans="1:11" s="15" customFormat="1" x14ac:dyDescent="0.25">
      <c r="A223" s="16" t="s">
        <v>45</v>
      </c>
      <c r="B223" s="16"/>
      <c r="C223" s="16">
        <v>1.6</v>
      </c>
      <c r="D223" s="16">
        <v>6</v>
      </c>
      <c r="E223" s="16"/>
      <c r="F223" s="16"/>
      <c r="G223" s="16"/>
      <c r="H223" s="14" t="str">
        <f t="shared" si="3"/>
        <v>Vis CHC M1,6x6</v>
      </c>
      <c r="I223" s="2" t="s">
        <v>125</v>
      </c>
      <c r="K223" s="2" t="str">
        <f>J223&amp;INDEX(Matière!$B$2:$B$140,MATCH(I223,Matière!$A$2:$A$140,0))&amp;"-"&amp;TEXT(COUNTIF($I$2:I223,I223),"00000")</f>
        <v>21-00113</v>
      </c>
    </row>
    <row r="224" spans="1:11" s="15" customFormat="1" x14ac:dyDescent="0.25">
      <c r="A224" s="16" t="s">
        <v>45</v>
      </c>
      <c r="B224" s="16"/>
      <c r="C224" s="16">
        <v>1.6</v>
      </c>
      <c r="D224" s="16">
        <v>8</v>
      </c>
      <c r="E224" s="16"/>
      <c r="F224" s="16"/>
      <c r="G224" s="16"/>
      <c r="H224" s="14" t="str">
        <f t="shared" si="3"/>
        <v>Vis CHC M1,6x8</v>
      </c>
      <c r="I224" s="2" t="s">
        <v>125</v>
      </c>
      <c r="K224" s="2" t="str">
        <f>J224&amp;INDEX(Matière!$B$2:$B$140,MATCH(I224,Matière!$A$2:$A$140,0))&amp;"-"&amp;TEXT(COUNTIF($I$2:I224,I224),"00000")</f>
        <v>21-00114</v>
      </c>
    </row>
    <row r="225" spans="1:11" s="15" customFormat="1" x14ac:dyDescent="0.25">
      <c r="A225" s="16" t="s">
        <v>45</v>
      </c>
      <c r="B225" s="16"/>
      <c r="C225" s="16">
        <v>1.6</v>
      </c>
      <c r="D225" s="16">
        <v>10</v>
      </c>
      <c r="E225" s="16"/>
      <c r="F225" s="16"/>
      <c r="G225" s="16"/>
      <c r="H225" s="14" t="str">
        <f t="shared" si="3"/>
        <v>Vis CHC M1,6x10</v>
      </c>
      <c r="I225" s="2" t="s">
        <v>125</v>
      </c>
      <c r="K225" s="2" t="str">
        <f>J225&amp;INDEX(Matière!$B$2:$B$140,MATCH(I225,Matière!$A$2:$A$140,0))&amp;"-"&amp;TEXT(COUNTIF($I$2:I225,I225),"00000")</f>
        <v>21-00115</v>
      </c>
    </row>
    <row r="226" spans="1:11" s="15" customFormat="1" x14ac:dyDescent="0.25">
      <c r="A226" s="16" t="s">
        <v>45</v>
      </c>
      <c r="B226" s="16"/>
      <c r="C226" s="16">
        <v>1.6</v>
      </c>
      <c r="D226" s="16">
        <v>12</v>
      </c>
      <c r="E226" s="16"/>
      <c r="F226" s="16"/>
      <c r="G226" s="16"/>
      <c r="H226" s="14" t="str">
        <f t="shared" si="3"/>
        <v>Vis CHC M1,6x12</v>
      </c>
      <c r="I226" s="2" t="s">
        <v>125</v>
      </c>
      <c r="K226" s="2" t="str">
        <f>J226&amp;INDEX(Matière!$B$2:$B$140,MATCH(I226,Matière!$A$2:$A$140,0))&amp;"-"&amp;TEXT(COUNTIF($I$2:I226,I226),"00000")</f>
        <v>21-00116</v>
      </c>
    </row>
    <row r="227" spans="1:11" s="15" customFormat="1" x14ac:dyDescent="0.25">
      <c r="A227" s="16" t="s">
        <v>45</v>
      </c>
      <c r="B227" s="16"/>
      <c r="C227" s="16">
        <v>1.6</v>
      </c>
      <c r="D227" s="16">
        <v>16</v>
      </c>
      <c r="E227" s="16"/>
      <c r="F227" s="16"/>
      <c r="G227" s="16"/>
      <c r="H227" s="14" t="str">
        <f t="shared" si="3"/>
        <v>Vis CHC M1,6x16</v>
      </c>
      <c r="I227" s="2" t="s">
        <v>125</v>
      </c>
      <c r="K227" s="2" t="str">
        <f>J227&amp;INDEX(Matière!$B$2:$B$140,MATCH(I227,Matière!$A$2:$A$140,0))&amp;"-"&amp;TEXT(COUNTIF($I$2:I227,I227),"00000")</f>
        <v>21-00117</v>
      </c>
    </row>
    <row r="228" spans="1:11" s="15" customFormat="1" x14ac:dyDescent="0.25">
      <c r="A228" s="16" t="s">
        <v>45</v>
      </c>
      <c r="B228" s="16"/>
      <c r="C228" s="16">
        <v>2</v>
      </c>
      <c r="D228" s="16">
        <v>3</v>
      </c>
      <c r="E228" s="16"/>
      <c r="F228" s="16"/>
      <c r="G228" s="16"/>
      <c r="H228" s="14" t="str">
        <f t="shared" si="3"/>
        <v>Vis CHC M2x3</v>
      </c>
      <c r="I228" s="2" t="s">
        <v>125</v>
      </c>
      <c r="K228" s="2" t="str">
        <f>J228&amp;INDEX(Matière!$B$2:$B$140,MATCH(I228,Matière!$A$2:$A$140,0))&amp;"-"&amp;TEXT(COUNTIF($I$2:I228,I228),"00000")</f>
        <v>21-00118</v>
      </c>
    </row>
    <row r="229" spans="1:11" s="15" customFormat="1" x14ac:dyDescent="0.25">
      <c r="A229" s="16" t="s">
        <v>45</v>
      </c>
      <c r="B229" s="16"/>
      <c r="C229" s="16">
        <v>2</v>
      </c>
      <c r="D229" s="16">
        <v>4</v>
      </c>
      <c r="E229" s="16"/>
      <c r="F229" s="16"/>
      <c r="G229" s="16"/>
      <c r="H229" s="14" t="str">
        <f t="shared" si="3"/>
        <v>Vis CHC M2x4</v>
      </c>
      <c r="I229" s="2" t="s">
        <v>125</v>
      </c>
      <c r="K229" s="2" t="str">
        <f>J229&amp;INDEX(Matière!$B$2:$B$140,MATCH(I229,Matière!$A$2:$A$140,0))&amp;"-"&amp;TEXT(COUNTIF($I$2:I229,I229),"00000")</f>
        <v>21-00119</v>
      </c>
    </row>
    <row r="230" spans="1:11" s="15" customFormat="1" x14ac:dyDescent="0.25">
      <c r="A230" s="16" t="s">
        <v>45</v>
      </c>
      <c r="B230" s="16"/>
      <c r="C230" s="16">
        <v>2</v>
      </c>
      <c r="D230" s="16">
        <v>5</v>
      </c>
      <c r="E230" s="16"/>
      <c r="F230" s="16"/>
      <c r="G230" s="16"/>
      <c r="H230" s="14" t="str">
        <f t="shared" si="3"/>
        <v>Vis CHC M2x5</v>
      </c>
      <c r="I230" s="2" t="s">
        <v>125</v>
      </c>
      <c r="K230" s="2" t="str">
        <f>J230&amp;INDEX(Matière!$B$2:$B$140,MATCH(I230,Matière!$A$2:$A$140,0))&amp;"-"&amp;TEXT(COUNTIF($I$2:I230,I230),"00000")</f>
        <v>21-00120</v>
      </c>
    </row>
    <row r="231" spans="1:11" s="15" customFormat="1" x14ac:dyDescent="0.25">
      <c r="A231" s="16" t="s">
        <v>45</v>
      </c>
      <c r="B231" s="16"/>
      <c r="C231" s="16">
        <v>2</v>
      </c>
      <c r="D231" s="16">
        <v>6</v>
      </c>
      <c r="E231" s="16"/>
      <c r="F231" s="16"/>
      <c r="G231" s="16"/>
      <c r="H231" s="14" t="str">
        <f t="shared" si="3"/>
        <v>Vis CHC M2x6</v>
      </c>
      <c r="I231" s="2" t="s">
        <v>125</v>
      </c>
      <c r="K231" s="2" t="str">
        <f>J231&amp;INDEX(Matière!$B$2:$B$140,MATCH(I231,Matière!$A$2:$A$140,0))&amp;"-"&amp;TEXT(COUNTIF($I$2:I231,I231),"00000")</f>
        <v>21-00121</v>
      </c>
    </row>
    <row r="232" spans="1:11" s="15" customFormat="1" x14ac:dyDescent="0.25">
      <c r="A232" s="16" t="s">
        <v>45</v>
      </c>
      <c r="B232" s="16"/>
      <c r="C232" s="16">
        <v>2</v>
      </c>
      <c r="D232" s="16">
        <v>8</v>
      </c>
      <c r="E232" s="16"/>
      <c r="F232" s="16"/>
      <c r="G232" s="16"/>
      <c r="H232" s="14" t="str">
        <f t="shared" si="3"/>
        <v>Vis CHC M2x8</v>
      </c>
      <c r="I232" s="2" t="s">
        <v>125</v>
      </c>
      <c r="K232" s="2" t="str">
        <f>J232&amp;INDEX(Matière!$B$2:$B$140,MATCH(I232,Matière!$A$2:$A$140,0))&amp;"-"&amp;TEXT(COUNTIF($I$2:I232,I232),"00000")</f>
        <v>21-00122</v>
      </c>
    </row>
    <row r="233" spans="1:11" s="15" customFormat="1" x14ac:dyDescent="0.25">
      <c r="A233" s="16" t="s">
        <v>45</v>
      </c>
      <c r="B233" s="16"/>
      <c r="C233" s="16">
        <v>2</v>
      </c>
      <c r="D233" s="16">
        <v>10</v>
      </c>
      <c r="E233" s="16"/>
      <c r="F233" s="16"/>
      <c r="G233" s="16"/>
      <c r="H233" s="14" t="str">
        <f t="shared" si="3"/>
        <v>Vis CHC M2x10</v>
      </c>
      <c r="I233" s="2" t="s">
        <v>125</v>
      </c>
      <c r="K233" s="2" t="str">
        <f>J233&amp;INDEX(Matière!$B$2:$B$140,MATCH(I233,Matière!$A$2:$A$140,0))&amp;"-"&amp;TEXT(COUNTIF($I$2:I233,I233),"00000")</f>
        <v>21-00123</v>
      </c>
    </row>
    <row r="234" spans="1:11" s="15" customFormat="1" x14ac:dyDescent="0.25">
      <c r="A234" s="16" t="s">
        <v>45</v>
      </c>
      <c r="B234" s="16"/>
      <c r="C234" s="16">
        <v>2</v>
      </c>
      <c r="D234" s="16">
        <v>12</v>
      </c>
      <c r="E234" s="16"/>
      <c r="F234" s="16"/>
      <c r="G234" s="16"/>
      <c r="H234" s="14" t="str">
        <f t="shared" si="3"/>
        <v>Vis CHC M2x12</v>
      </c>
      <c r="I234" s="2" t="s">
        <v>125</v>
      </c>
      <c r="K234" s="2" t="str">
        <f>J234&amp;INDEX(Matière!$B$2:$B$140,MATCH(I234,Matière!$A$2:$A$140,0))&amp;"-"&amp;TEXT(COUNTIF($I$2:I234,I234),"00000")</f>
        <v>21-00124</v>
      </c>
    </row>
    <row r="235" spans="1:11" s="15" customFormat="1" x14ac:dyDescent="0.25">
      <c r="A235" s="16" t="s">
        <v>45</v>
      </c>
      <c r="B235" s="16"/>
      <c r="C235" s="16">
        <v>2</v>
      </c>
      <c r="D235" s="16">
        <v>14</v>
      </c>
      <c r="E235" s="16"/>
      <c r="F235" s="16"/>
      <c r="G235" s="16"/>
      <c r="H235" s="14" t="str">
        <f t="shared" si="3"/>
        <v>Vis CHC M2x14</v>
      </c>
      <c r="I235" s="2" t="s">
        <v>125</v>
      </c>
      <c r="K235" s="2" t="str">
        <f>J235&amp;INDEX(Matière!$B$2:$B$140,MATCH(I235,Matière!$A$2:$A$140,0))&amp;"-"&amp;TEXT(COUNTIF($I$2:I235,I235),"00000")</f>
        <v>21-00125</v>
      </c>
    </row>
    <row r="236" spans="1:11" s="15" customFormat="1" x14ac:dyDescent="0.25">
      <c r="A236" s="16" t="s">
        <v>45</v>
      </c>
      <c r="B236" s="16"/>
      <c r="C236" s="16">
        <v>2</v>
      </c>
      <c r="D236" s="16">
        <v>16</v>
      </c>
      <c r="E236" s="16"/>
      <c r="F236" s="16"/>
      <c r="G236" s="16"/>
      <c r="H236" s="14" t="str">
        <f t="shared" si="3"/>
        <v>Vis CHC M2x16</v>
      </c>
      <c r="I236" s="2" t="s">
        <v>125</v>
      </c>
      <c r="K236" s="2" t="str">
        <f>J236&amp;INDEX(Matière!$B$2:$B$140,MATCH(I236,Matière!$A$2:$A$140,0))&amp;"-"&amp;TEXT(COUNTIF($I$2:I236,I236),"00000")</f>
        <v>21-00126</v>
      </c>
    </row>
    <row r="237" spans="1:11" s="15" customFormat="1" x14ac:dyDescent="0.25">
      <c r="A237" s="16" t="s">
        <v>45</v>
      </c>
      <c r="B237" s="16"/>
      <c r="C237" s="16">
        <v>2</v>
      </c>
      <c r="D237" s="16">
        <v>20</v>
      </c>
      <c r="E237" s="16"/>
      <c r="F237" s="16"/>
      <c r="G237" s="16"/>
      <c r="H237" s="14" t="str">
        <f t="shared" si="3"/>
        <v>Vis CHC M2x20</v>
      </c>
      <c r="I237" s="2" t="s">
        <v>125</v>
      </c>
      <c r="K237" s="2" t="str">
        <f>J237&amp;INDEX(Matière!$B$2:$B$140,MATCH(I237,Matière!$A$2:$A$140,0))&amp;"-"&amp;TEXT(COUNTIF($I$2:I237,I237),"00000")</f>
        <v>21-00127</v>
      </c>
    </row>
    <row r="238" spans="1:11" s="15" customFormat="1" x14ac:dyDescent="0.25">
      <c r="A238" s="16" t="s">
        <v>45</v>
      </c>
      <c r="B238" s="16"/>
      <c r="C238" s="16">
        <v>2.5</v>
      </c>
      <c r="D238" s="16">
        <v>4</v>
      </c>
      <c r="E238" s="16"/>
      <c r="F238" s="16"/>
      <c r="G238" s="16"/>
      <c r="H238" s="14" t="str">
        <f t="shared" si="3"/>
        <v>Vis CHC M2,5x4</v>
      </c>
      <c r="I238" s="2" t="s">
        <v>125</v>
      </c>
      <c r="K238" s="2" t="str">
        <f>J238&amp;INDEX(Matière!$B$2:$B$140,MATCH(I238,Matière!$A$2:$A$140,0))&amp;"-"&amp;TEXT(COUNTIF($I$2:I238,I238),"00000")</f>
        <v>21-00128</v>
      </c>
    </row>
    <row r="239" spans="1:11" s="15" customFormat="1" x14ac:dyDescent="0.25">
      <c r="A239" s="16" t="s">
        <v>45</v>
      </c>
      <c r="B239" s="16"/>
      <c r="C239" s="16">
        <v>2.5</v>
      </c>
      <c r="D239" s="16">
        <v>5</v>
      </c>
      <c r="E239" s="16"/>
      <c r="F239" s="16"/>
      <c r="G239" s="16"/>
      <c r="H239" s="14" t="str">
        <f t="shared" si="3"/>
        <v>Vis CHC M2,5x5</v>
      </c>
      <c r="I239" s="2" t="s">
        <v>125</v>
      </c>
      <c r="K239" s="2" t="str">
        <f>J239&amp;INDEX(Matière!$B$2:$B$140,MATCH(I239,Matière!$A$2:$A$140,0))&amp;"-"&amp;TEXT(COUNTIF($I$2:I239,I239),"00000")</f>
        <v>21-00129</v>
      </c>
    </row>
    <row r="240" spans="1:11" s="15" customFormat="1" x14ac:dyDescent="0.25">
      <c r="A240" s="16" t="s">
        <v>45</v>
      </c>
      <c r="B240" s="16"/>
      <c r="C240" s="16">
        <v>2.5</v>
      </c>
      <c r="D240" s="16">
        <v>6</v>
      </c>
      <c r="E240" s="16"/>
      <c r="F240" s="16"/>
      <c r="G240" s="16"/>
      <c r="H240" s="14" t="str">
        <f t="shared" si="3"/>
        <v>Vis CHC M2,5x6</v>
      </c>
      <c r="I240" s="2" t="s">
        <v>125</v>
      </c>
      <c r="K240" s="2" t="str">
        <f>J240&amp;INDEX(Matière!$B$2:$B$140,MATCH(I240,Matière!$A$2:$A$140,0))&amp;"-"&amp;TEXT(COUNTIF($I$2:I240,I240),"00000")</f>
        <v>21-00130</v>
      </c>
    </row>
    <row r="241" spans="1:11" s="15" customFormat="1" x14ac:dyDescent="0.25">
      <c r="A241" s="16" t="s">
        <v>45</v>
      </c>
      <c r="B241" s="16"/>
      <c r="C241" s="16">
        <v>2.5</v>
      </c>
      <c r="D241" s="16">
        <v>8</v>
      </c>
      <c r="E241" s="16"/>
      <c r="F241" s="16"/>
      <c r="G241" s="16"/>
      <c r="H241" s="14" t="str">
        <f t="shared" si="3"/>
        <v>Vis CHC M2,5x8</v>
      </c>
      <c r="I241" s="2" t="s">
        <v>125</v>
      </c>
      <c r="K241" s="2" t="str">
        <f>J241&amp;INDEX(Matière!$B$2:$B$140,MATCH(I241,Matière!$A$2:$A$140,0))&amp;"-"&amp;TEXT(COUNTIF($I$2:I241,I241),"00000")</f>
        <v>21-00131</v>
      </c>
    </row>
    <row r="242" spans="1:11" s="15" customFormat="1" x14ac:dyDescent="0.25">
      <c r="A242" s="16" t="s">
        <v>45</v>
      </c>
      <c r="B242" s="16"/>
      <c r="C242" s="16">
        <v>2.5</v>
      </c>
      <c r="D242" s="16">
        <v>10</v>
      </c>
      <c r="E242" s="16"/>
      <c r="F242" s="16"/>
      <c r="G242" s="16"/>
      <c r="H242" s="14" t="str">
        <f t="shared" si="3"/>
        <v>Vis CHC M2,5x10</v>
      </c>
      <c r="I242" s="2" t="s">
        <v>125</v>
      </c>
      <c r="K242" s="2" t="str">
        <f>J242&amp;INDEX(Matière!$B$2:$B$140,MATCH(I242,Matière!$A$2:$A$140,0))&amp;"-"&amp;TEXT(COUNTIF($I$2:I242,I242),"00000")</f>
        <v>21-00132</v>
      </c>
    </row>
    <row r="243" spans="1:11" s="15" customFormat="1" x14ac:dyDescent="0.25">
      <c r="A243" s="16" t="s">
        <v>45</v>
      </c>
      <c r="B243" s="16"/>
      <c r="C243" s="16">
        <v>2.5</v>
      </c>
      <c r="D243" s="16">
        <v>12</v>
      </c>
      <c r="E243" s="16"/>
      <c r="F243" s="16"/>
      <c r="G243" s="16"/>
      <c r="H243" s="14" t="str">
        <f t="shared" si="3"/>
        <v>Vis CHC M2,5x12</v>
      </c>
      <c r="I243" s="2" t="s">
        <v>125</v>
      </c>
      <c r="K243" s="2" t="str">
        <f>J243&amp;INDEX(Matière!$B$2:$B$140,MATCH(I243,Matière!$A$2:$A$140,0))&amp;"-"&amp;TEXT(COUNTIF($I$2:I243,I243),"00000")</f>
        <v>21-00133</v>
      </c>
    </row>
    <row r="244" spans="1:11" s="15" customFormat="1" x14ac:dyDescent="0.25">
      <c r="A244" s="16" t="s">
        <v>45</v>
      </c>
      <c r="B244" s="16"/>
      <c r="C244" s="16">
        <v>2.5</v>
      </c>
      <c r="D244" s="16">
        <v>16</v>
      </c>
      <c r="E244" s="16"/>
      <c r="F244" s="16"/>
      <c r="G244" s="16"/>
      <c r="H244" s="14" t="str">
        <f t="shared" si="3"/>
        <v>Vis CHC M2,5x16</v>
      </c>
      <c r="I244" s="2" t="s">
        <v>125</v>
      </c>
      <c r="K244" s="2" t="str">
        <f>J244&amp;INDEX(Matière!$B$2:$B$140,MATCH(I244,Matière!$A$2:$A$140,0))&amp;"-"&amp;TEXT(COUNTIF($I$2:I244,I244),"00000")</f>
        <v>21-00134</v>
      </c>
    </row>
    <row r="245" spans="1:11" s="15" customFormat="1" x14ac:dyDescent="0.25">
      <c r="A245" s="16" t="s">
        <v>45</v>
      </c>
      <c r="B245" s="16"/>
      <c r="C245" s="16">
        <v>2.5</v>
      </c>
      <c r="D245" s="16">
        <v>16</v>
      </c>
      <c r="E245" s="16"/>
      <c r="F245" s="16"/>
      <c r="G245" s="16"/>
      <c r="H245" s="14" t="str">
        <f t="shared" si="3"/>
        <v>Vis CHC M2,5x16</v>
      </c>
      <c r="I245" s="2" t="s">
        <v>125</v>
      </c>
      <c r="K245" s="2" t="str">
        <f>J245&amp;INDEX(Matière!$B$2:$B$140,MATCH(I245,Matière!$A$2:$A$140,0))&amp;"-"&amp;TEXT(COUNTIF($I$2:I245,I245),"00000")</f>
        <v>21-00135</v>
      </c>
    </row>
    <row r="246" spans="1:11" s="15" customFormat="1" x14ac:dyDescent="0.25">
      <c r="A246" s="16" t="s">
        <v>45</v>
      </c>
      <c r="B246" s="16"/>
      <c r="C246" s="16">
        <v>2.5</v>
      </c>
      <c r="D246" s="16">
        <v>20</v>
      </c>
      <c r="E246" s="16"/>
      <c r="F246" s="16"/>
      <c r="G246" s="16"/>
      <c r="H246" s="14" t="str">
        <f t="shared" si="3"/>
        <v>Vis CHC M2,5x20</v>
      </c>
      <c r="I246" s="2" t="s">
        <v>125</v>
      </c>
      <c r="K246" s="2" t="str">
        <f>J246&amp;INDEX(Matière!$B$2:$B$140,MATCH(I246,Matière!$A$2:$A$140,0))&amp;"-"&amp;TEXT(COUNTIF($I$2:I246,I246),"00000")</f>
        <v>21-00136</v>
      </c>
    </row>
    <row r="247" spans="1:11" s="15" customFormat="1" x14ac:dyDescent="0.25">
      <c r="A247" s="16" t="s">
        <v>45</v>
      </c>
      <c r="B247" s="16"/>
      <c r="C247" s="16">
        <v>3</v>
      </c>
      <c r="D247" s="16">
        <v>4</v>
      </c>
      <c r="E247" s="16"/>
      <c r="F247" s="16"/>
      <c r="G247" s="16"/>
      <c r="H247" s="14" t="str">
        <f t="shared" si="3"/>
        <v>Vis CHC M3x4</v>
      </c>
      <c r="I247" s="2" t="s">
        <v>125</v>
      </c>
      <c r="K247" s="2" t="str">
        <f>J247&amp;INDEX(Matière!$B$2:$B$140,MATCH(I247,Matière!$A$2:$A$140,0))&amp;"-"&amp;TEXT(COUNTIF($I$2:I247,I247),"00000")</f>
        <v>21-00137</v>
      </c>
    </row>
    <row r="248" spans="1:11" s="15" customFormat="1" x14ac:dyDescent="0.25">
      <c r="A248" s="16" t="s">
        <v>45</v>
      </c>
      <c r="B248" s="16"/>
      <c r="C248" s="16">
        <v>3</v>
      </c>
      <c r="D248" s="16">
        <v>5</v>
      </c>
      <c r="E248" s="16"/>
      <c r="F248" s="16"/>
      <c r="G248" s="16"/>
      <c r="H248" s="14" t="str">
        <f t="shared" si="3"/>
        <v>Vis CHC M3x5</v>
      </c>
      <c r="I248" s="2" t="s">
        <v>125</v>
      </c>
      <c r="K248" s="2" t="str">
        <f>J248&amp;INDEX(Matière!$B$2:$B$140,MATCH(I248,Matière!$A$2:$A$140,0))&amp;"-"&amp;TEXT(COUNTIF($I$2:I248,I248),"00000")</f>
        <v>21-00138</v>
      </c>
    </row>
    <row r="249" spans="1:11" s="15" customFormat="1" x14ac:dyDescent="0.25">
      <c r="A249" s="16" t="s">
        <v>45</v>
      </c>
      <c r="B249" s="16"/>
      <c r="C249" s="16">
        <v>3</v>
      </c>
      <c r="D249" s="16">
        <v>6</v>
      </c>
      <c r="E249" s="16"/>
      <c r="F249" s="16"/>
      <c r="G249" s="16"/>
      <c r="H249" s="14" t="str">
        <f t="shared" si="3"/>
        <v>Vis CHC M3x6</v>
      </c>
      <c r="I249" s="2" t="s">
        <v>125</v>
      </c>
      <c r="K249" s="2" t="str">
        <f>J249&amp;INDEX(Matière!$B$2:$B$140,MATCH(I249,Matière!$A$2:$A$140,0))&amp;"-"&amp;TEXT(COUNTIF($I$2:I249,I249),"00000")</f>
        <v>21-00139</v>
      </c>
    </row>
    <row r="250" spans="1:11" s="15" customFormat="1" x14ac:dyDescent="0.25">
      <c r="A250" s="16" t="s">
        <v>45</v>
      </c>
      <c r="B250" s="16"/>
      <c r="C250" s="16">
        <v>3</v>
      </c>
      <c r="D250" s="16">
        <v>8</v>
      </c>
      <c r="E250" s="16"/>
      <c r="F250" s="16"/>
      <c r="G250" s="16"/>
      <c r="H250" s="14" t="str">
        <f t="shared" si="3"/>
        <v>Vis CHC M3x8</v>
      </c>
      <c r="I250" s="2" t="s">
        <v>125</v>
      </c>
      <c r="K250" s="2" t="str">
        <f>J250&amp;INDEX(Matière!$B$2:$B$140,MATCH(I250,Matière!$A$2:$A$140,0))&amp;"-"&amp;TEXT(COUNTIF($I$2:I250,I250),"00000")</f>
        <v>21-00140</v>
      </c>
    </row>
    <row r="251" spans="1:11" s="15" customFormat="1" x14ac:dyDescent="0.25">
      <c r="A251" s="16" t="s">
        <v>45</v>
      </c>
      <c r="B251" s="16"/>
      <c r="C251" s="16">
        <v>3</v>
      </c>
      <c r="D251" s="16">
        <v>10</v>
      </c>
      <c r="E251" s="16"/>
      <c r="F251" s="16"/>
      <c r="G251" s="16"/>
      <c r="H251" s="14" t="str">
        <f t="shared" si="3"/>
        <v>Vis CHC M3x10</v>
      </c>
      <c r="I251" s="2" t="s">
        <v>125</v>
      </c>
      <c r="K251" s="2" t="str">
        <f>J251&amp;INDEX(Matière!$B$2:$B$140,MATCH(I251,Matière!$A$2:$A$140,0))&amp;"-"&amp;TEXT(COUNTIF($I$2:I251,I251),"00000")</f>
        <v>21-00141</v>
      </c>
    </row>
    <row r="252" spans="1:11" s="15" customFormat="1" x14ac:dyDescent="0.25">
      <c r="A252" s="16" t="s">
        <v>45</v>
      </c>
      <c r="B252" s="16"/>
      <c r="C252" s="16">
        <v>3</v>
      </c>
      <c r="D252" s="16">
        <v>12</v>
      </c>
      <c r="E252" s="16"/>
      <c r="F252" s="16"/>
      <c r="G252" s="16"/>
      <c r="H252" s="14" t="str">
        <f t="shared" si="3"/>
        <v>Vis CHC M3x12</v>
      </c>
      <c r="I252" s="2" t="s">
        <v>125</v>
      </c>
      <c r="K252" s="2" t="str">
        <f>J252&amp;INDEX(Matière!$B$2:$B$140,MATCH(I252,Matière!$A$2:$A$140,0))&amp;"-"&amp;TEXT(COUNTIF($I$2:I252,I252),"00000")</f>
        <v>21-00142</v>
      </c>
    </row>
    <row r="253" spans="1:11" s="15" customFormat="1" x14ac:dyDescent="0.25">
      <c r="A253" s="16" t="s">
        <v>45</v>
      </c>
      <c r="B253" s="16"/>
      <c r="C253" s="16">
        <v>3</v>
      </c>
      <c r="D253" s="16">
        <v>16</v>
      </c>
      <c r="E253" s="16"/>
      <c r="F253" s="16"/>
      <c r="G253" s="16"/>
      <c r="H253" s="14" t="str">
        <f t="shared" si="3"/>
        <v>Vis CHC M3x16</v>
      </c>
      <c r="I253" s="2" t="s">
        <v>125</v>
      </c>
      <c r="K253" s="2" t="str">
        <f>J253&amp;INDEX(Matière!$B$2:$B$140,MATCH(I253,Matière!$A$2:$A$140,0))&amp;"-"&amp;TEXT(COUNTIF($I$2:I253,I253),"00000")</f>
        <v>21-00143</v>
      </c>
    </row>
    <row r="254" spans="1:11" s="15" customFormat="1" x14ac:dyDescent="0.25">
      <c r="A254" s="16" t="s">
        <v>45</v>
      </c>
      <c r="B254" s="16"/>
      <c r="C254" s="16">
        <v>3</v>
      </c>
      <c r="D254" s="16">
        <v>16</v>
      </c>
      <c r="E254" s="16"/>
      <c r="F254" s="16"/>
      <c r="G254" s="16"/>
      <c r="H254" s="14" t="str">
        <f t="shared" si="3"/>
        <v>Vis CHC M3x16</v>
      </c>
      <c r="I254" s="2" t="s">
        <v>125</v>
      </c>
      <c r="K254" s="2" t="str">
        <f>J254&amp;INDEX(Matière!$B$2:$B$140,MATCH(I254,Matière!$A$2:$A$140,0))&amp;"-"&amp;TEXT(COUNTIF($I$2:I254,I254),"00000")</f>
        <v>21-00144</v>
      </c>
    </row>
    <row r="255" spans="1:11" s="15" customFormat="1" x14ac:dyDescent="0.25">
      <c r="A255" s="16" t="s">
        <v>45</v>
      </c>
      <c r="B255" s="16"/>
      <c r="C255" s="16">
        <v>3</v>
      </c>
      <c r="D255" s="16">
        <v>18</v>
      </c>
      <c r="E255" s="16"/>
      <c r="F255" s="16"/>
      <c r="G255" s="16"/>
      <c r="H255" s="14" t="str">
        <f t="shared" si="3"/>
        <v>Vis CHC M3x18</v>
      </c>
      <c r="I255" s="2" t="s">
        <v>125</v>
      </c>
      <c r="K255" s="2" t="str">
        <f>J255&amp;INDEX(Matière!$B$2:$B$140,MATCH(I255,Matière!$A$2:$A$140,0))&amp;"-"&amp;TEXT(COUNTIF($I$2:I255,I255),"00000")</f>
        <v>21-00145</v>
      </c>
    </row>
    <row r="256" spans="1:11" s="15" customFormat="1" x14ac:dyDescent="0.25">
      <c r="A256" s="16" t="s">
        <v>45</v>
      </c>
      <c r="B256" s="16"/>
      <c r="C256" s="16">
        <v>3</v>
      </c>
      <c r="D256" s="16">
        <v>20</v>
      </c>
      <c r="E256" s="16"/>
      <c r="F256" s="16"/>
      <c r="G256" s="16"/>
      <c r="H256" s="14" t="str">
        <f t="shared" si="3"/>
        <v>Vis CHC M3x20</v>
      </c>
      <c r="I256" s="2" t="s">
        <v>125</v>
      </c>
      <c r="K256" s="2" t="str">
        <f>J256&amp;INDEX(Matière!$B$2:$B$140,MATCH(I256,Matière!$A$2:$A$140,0))&amp;"-"&amp;TEXT(COUNTIF($I$2:I256,I256),"00000")</f>
        <v>21-00146</v>
      </c>
    </row>
    <row r="257" spans="1:11" s="15" customFormat="1" x14ac:dyDescent="0.25">
      <c r="A257" s="16" t="s">
        <v>45</v>
      </c>
      <c r="B257" s="16"/>
      <c r="C257" s="16">
        <v>3</v>
      </c>
      <c r="D257" s="16">
        <v>25</v>
      </c>
      <c r="E257" s="16"/>
      <c r="F257" s="16"/>
      <c r="G257" s="16"/>
      <c r="H257" s="14" t="str">
        <f t="shared" si="3"/>
        <v>Vis CHC M3x25</v>
      </c>
      <c r="I257" s="2" t="s">
        <v>125</v>
      </c>
      <c r="K257" s="2" t="str">
        <f>J257&amp;INDEX(Matière!$B$2:$B$140,MATCH(I257,Matière!$A$2:$A$140,0))&amp;"-"&amp;TEXT(COUNTIF($I$2:I257,I257),"00000")</f>
        <v>21-00147</v>
      </c>
    </row>
    <row r="258" spans="1:11" s="15" customFormat="1" x14ac:dyDescent="0.25">
      <c r="A258" s="16" t="s">
        <v>45</v>
      </c>
      <c r="B258" s="16"/>
      <c r="C258" s="16">
        <v>3</v>
      </c>
      <c r="D258" s="16">
        <v>30</v>
      </c>
      <c r="E258" s="16"/>
      <c r="F258" s="16"/>
      <c r="G258" s="16"/>
      <c r="H258" s="14" t="str">
        <f t="shared" ref="H258:H321" si="4">CONCATENATE(,A258," M",C258,"x",D258,)</f>
        <v>Vis CHC M3x30</v>
      </c>
      <c r="I258" s="2" t="s">
        <v>125</v>
      </c>
      <c r="K258" s="2" t="str">
        <f>J258&amp;INDEX(Matière!$B$2:$B$140,MATCH(I258,Matière!$A$2:$A$140,0))&amp;"-"&amp;TEXT(COUNTIF($I$2:I258,I258),"00000")</f>
        <v>21-00148</v>
      </c>
    </row>
    <row r="259" spans="1:11" s="15" customFormat="1" x14ac:dyDescent="0.25">
      <c r="A259" s="16" t="s">
        <v>45</v>
      </c>
      <c r="B259" s="16"/>
      <c r="C259" s="16">
        <v>3</v>
      </c>
      <c r="D259" s="16">
        <v>35</v>
      </c>
      <c r="E259" s="16"/>
      <c r="F259" s="16"/>
      <c r="G259" s="16"/>
      <c r="H259" s="14" t="str">
        <f t="shared" si="4"/>
        <v>Vis CHC M3x35</v>
      </c>
      <c r="I259" s="2" t="s">
        <v>125</v>
      </c>
      <c r="K259" s="2" t="str">
        <f>J259&amp;INDEX(Matière!$B$2:$B$140,MATCH(I259,Matière!$A$2:$A$140,0))&amp;"-"&amp;TEXT(COUNTIF($I$2:I259,I259),"00000")</f>
        <v>21-00149</v>
      </c>
    </row>
    <row r="260" spans="1:11" s="15" customFormat="1" x14ac:dyDescent="0.25">
      <c r="A260" s="16" t="s">
        <v>45</v>
      </c>
      <c r="B260" s="16"/>
      <c r="C260" s="16">
        <v>3</v>
      </c>
      <c r="D260" s="16">
        <v>40</v>
      </c>
      <c r="E260" s="16"/>
      <c r="F260" s="16"/>
      <c r="G260" s="16"/>
      <c r="H260" s="14" t="str">
        <f t="shared" si="4"/>
        <v>Vis CHC M3x40</v>
      </c>
      <c r="I260" s="2" t="s">
        <v>125</v>
      </c>
      <c r="K260" s="2" t="str">
        <f>J260&amp;INDEX(Matière!$B$2:$B$140,MATCH(I260,Matière!$A$2:$A$140,0))&amp;"-"&amp;TEXT(COUNTIF($I$2:I260,I260),"00000")</f>
        <v>21-00150</v>
      </c>
    </row>
    <row r="261" spans="1:11" s="15" customFormat="1" x14ac:dyDescent="0.25">
      <c r="A261" s="16" t="s">
        <v>45</v>
      </c>
      <c r="B261" s="16"/>
      <c r="C261" s="16">
        <v>3</v>
      </c>
      <c r="D261" s="16">
        <v>50</v>
      </c>
      <c r="E261" s="16"/>
      <c r="F261" s="16"/>
      <c r="G261" s="16"/>
      <c r="H261" s="14" t="str">
        <f t="shared" si="4"/>
        <v>Vis CHC M3x50</v>
      </c>
      <c r="I261" s="2" t="s">
        <v>125</v>
      </c>
      <c r="K261" s="2" t="str">
        <f>J261&amp;INDEX(Matière!$B$2:$B$140,MATCH(I261,Matière!$A$2:$A$140,0))&amp;"-"&amp;TEXT(COUNTIF($I$2:I261,I261),"00000")</f>
        <v>21-00151</v>
      </c>
    </row>
    <row r="262" spans="1:11" s="15" customFormat="1" x14ac:dyDescent="0.25">
      <c r="A262" s="16" t="s">
        <v>45</v>
      </c>
      <c r="B262" s="16"/>
      <c r="C262" s="16">
        <v>4</v>
      </c>
      <c r="D262" s="16">
        <v>6</v>
      </c>
      <c r="E262" s="16"/>
      <c r="F262" s="16"/>
      <c r="G262" s="16"/>
      <c r="H262" s="14" t="str">
        <f t="shared" si="4"/>
        <v>Vis CHC M4x6</v>
      </c>
      <c r="I262" s="2" t="s">
        <v>125</v>
      </c>
      <c r="K262" s="2" t="str">
        <f>J262&amp;INDEX(Matière!$B$2:$B$140,MATCH(I262,Matière!$A$2:$A$140,0))&amp;"-"&amp;TEXT(COUNTIF($I$2:I262,I262),"00000")</f>
        <v>21-00152</v>
      </c>
    </row>
    <row r="263" spans="1:11" s="15" customFormat="1" x14ac:dyDescent="0.25">
      <c r="A263" s="16" t="s">
        <v>45</v>
      </c>
      <c r="B263" s="16"/>
      <c r="C263" s="16">
        <v>4</v>
      </c>
      <c r="D263" s="16">
        <v>8</v>
      </c>
      <c r="E263" s="16"/>
      <c r="F263" s="16"/>
      <c r="G263" s="16"/>
      <c r="H263" s="14" t="str">
        <f t="shared" si="4"/>
        <v>Vis CHC M4x8</v>
      </c>
      <c r="I263" s="2" t="s">
        <v>125</v>
      </c>
      <c r="K263" s="2" t="str">
        <f>J263&amp;INDEX(Matière!$B$2:$B$140,MATCH(I263,Matière!$A$2:$A$140,0))&amp;"-"&amp;TEXT(COUNTIF($I$2:I263,I263),"00000")</f>
        <v>21-00153</v>
      </c>
    </row>
    <row r="264" spans="1:11" s="15" customFormat="1" x14ac:dyDescent="0.25">
      <c r="A264" s="16" t="s">
        <v>45</v>
      </c>
      <c r="B264" s="16"/>
      <c r="C264" s="16">
        <v>4</v>
      </c>
      <c r="D264" s="16">
        <v>10</v>
      </c>
      <c r="E264" s="16"/>
      <c r="F264" s="16"/>
      <c r="G264" s="16"/>
      <c r="H264" s="14" t="str">
        <f t="shared" si="4"/>
        <v>Vis CHC M4x10</v>
      </c>
      <c r="I264" s="2" t="s">
        <v>125</v>
      </c>
      <c r="K264" s="2" t="str">
        <f>J264&amp;INDEX(Matière!$B$2:$B$140,MATCH(I264,Matière!$A$2:$A$140,0))&amp;"-"&amp;TEXT(COUNTIF($I$2:I264,I264),"00000")</f>
        <v>21-00154</v>
      </c>
    </row>
    <row r="265" spans="1:11" s="15" customFormat="1" x14ac:dyDescent="0.25">
      <c r="A265" s="16" t="s">
        <v>45</v>
      </c>
      <c r="B265" s="16"/>
      <c r="C265" s="16">
        <v>4</v>
      </c>
      <c r="D265" s="16">
        <v>12</v>
      </c>
      <c r="E265" s="16"/>
      <c r="F265" s="16"/>
      <c r="G265" s="16"/>
      <c r="H265" s="14" t="str">
        <f t="shared" si="4"/>
        <v>Vis CHC M4x12</v>
      </c>
      <c r="I265" s="2" t="s">
        <v>125</v>
      </c>
      <c r="K265" s="2" t="str">
        <f>J265&amp;INDEX(Matière!$B$2:$B$140,MATCH(I265,Matière!$A$2:$A$140,0))&amp;"-"&amp;TEXT(COUNTIF($I$2:I265,I265),"00000")</f>
        <v>21-00155</v>
      </c>
    </row>
    <row r="266" spans="1:11" s="15" customFormat="1" x14ac:dyDescent="0.25">
      <c r="A266" s="16" t="s">
        <v>45</v>
      </c>
      <c r="B266" s="16"/>
      <c r="C266" s="16">
        <v>4</v>
      </c>
      <c r="D266" s="16">
        <v>14</v>
      </c>
      <c r="E266" s="16"/>
      <c r="F266" s="16"/>
      <c r="G266" s="16"/>
      <c r="H266" s="14" t="str">
        <f t="shared" si="4"/>
        <v>Vis CHC M4x14</v>
      </c>
      <c r="I266" s="2" t="s">
        <v>125</v>
      </c>
      <c r="K266" s="2" t="str">
        <f>J266&amp;INDEX(Matière!$B$2:$B$140,MATCH(I266,Matière!$A$2:$A$140,0))&amp;"-"&amp;TEXT(COUNTIF($I$2:I266,I266),"00000")</f>
        <v>21-00156</v>
      </c>
    </row>
    <row r="267" spans="1:11" s="15" customFormat="1" x14ac:dyDescent="0.25">
      <c r="A267" s="16" t="s">
        <v>45</v>
      </c>
      <c r="B267" s="16"/>
      <c r="C267" s="16">
        <v>4</v>
      </c>
      <c r="D267" s="16">
        <v>16</v>
      </c>
      <c r="E267" s="16"/>
      <c r="F267" s="16"/>
      <c r="G267" s="16"/>
      <c r="H267" s="14" t="str">
        <f t="shared" si="4"/>
        <v>Vis CHC M4x16</v>
      </c>
      <c r="I267" s="2" t="s">
        <v>125</v>
      </c>
      <c r="K267" s="2" t="str">
        <f>J267&amp;INDEX(Matière!$B$2:$B$140,MATCH(I267,Matière!$A$2:$A$140,0))&amp;"-"&amp;TEXT(COUNTIF($I$2:I267,I267),"00000")</f>
        <v>21-00157</v>
      </c>
    </row>
    <row r="268" spans="1:11" s="15" customFormat="1" x14ac:dyDescent="0.25">
      <c r="A268" s="16" t="s">
        <v>45</v>
      </c>
      <c r="B268" s="16"/>
      <c r="C268" s="16">
        <v>4</v>
      </c>
      <c r="D268" s="16">
        <v>18</v>
      </c>
      <c r="E268" s="16"/>
      <c r="F268" s="16"/>
      <c r="G268" s="16"/>
      <c r="H268" s="14" t="str">
        <f t="shared" si="4"/>
        <v>Vis CHC M4x18</v>
      </c>
      <c r="I268" s="2" t="s">
        <v>125</v>
      </c>
      <c r="K268" s="2" t="str">
        <f>J268&amp;INDEX(Matière!$B$2:$B$140,MATCH(I268,Matière!$A$2:$A$140,0))&amp;"-"&amp;TEXT(COUNTIF($I$2:I268,I268),"00000")</f>
        <v>21-00158</v>
      </c>
    </row>
    <row r="269" spans="1:11" s="15" customFormat="1" x14ac:dyDescent="0.25">
      <c r="A269" s="16" t="s">
        <v>45</v>
      </c>
      <c r="B269" s="16"/>
      <c r="C269" s="16">
        <v>4</v>
      </c>
      <c r="D269" s="16">
        <v>20</v>
      </c>
      <c r="E269" s="16"/>
      <c r="F269" s="16"/>
      <c r="G269" s="16"/>
      <c r="H269" s="14" t="str">
        <f t="shared" si="4"/>
        <v>Vis CHC M4x20</v>
      </c>
      <c r="I269" s="2" t="s">
        <v>125</v>
      </c>
      <c r="K269" s="2" t="str">
        <f>J269&amp;INDEX(Matière!$B$2:$B$140,MATCH(I269,Matière!$A$2:$A$140,0))&amp;"-"&amp;TEXT(COUNTIF($I$2:I269,I269),"00000")</f>
        <v>21-00159</v>
      </c>
    </row>
    <row r="270" spans="1:11" s="15" customFormat="1" x14ac:dyDescent="0.25">
      <c r="A270" s="16" t="s">
        <v>45</v>
      </c>
      <c r="B270" s="16"/>
      <c r="C270" s="16">
        <v>4</v>
      </c>
      <c r="D270" s="16">
        <v>25</v>
      </c>
      <c r="E270" s="16"/>
      <c r="F270" s="16"/>
      <c r="G270" s="16"/>
      <c r="H270" s="14" t="str">
        <f t="shared" si="4"/>
        <v>Vis CHC M4x25</v>
      </c>
      <c r="I270" s="2" t="s">
        <v>125</v>
      </c>
      <c r="K270" s="2" t="str">
        <f>J270&amp;INDEX(Matière!$B$2:$B$140,MATCH(I270,Matière!$A$2:$A$140,0))&amp;"-"&amp;TEXT(COUNTIF($I$2:I270,I270),"00000")</f>
        <v>21-00160</v>
      </c>
    </row>
    <row r="271" spans="1:11" s="15" customFormat="1" x14ac:dyDescent="0.25">
      <c r="A271" s="16" t="s">
        <v>45</v>
      </c>
      <c r="B271" s="16"/>
      <c r="C271" s="16">
        <v>4</v>
      </c>
      <c r="D271" s="16">
        <v>30</v>
      </c>
      <c r="E271" s="16"/>
      <c r="F271" s="16"/>
      <c r="G271" s="16"/>
      <c r="H271" s="14" t="str">
        <f t="shared" si="4"/>
        <v>Vis CHC M4x30</v>
      </c>
      <c r="I271" s="2" t="s">
        <v>125</v>
      </c>
      <c r="K271" s="2" t="str">
        <f>J271&amp;INDEX(Matière!$B$2:$B$140,MATCH(I271,Matière!$A$2:$A$140,0))&amp;"-"&amp;TEXT(COUNTIF($I$2:I271,I271),"00000")</f>
        <v>21-00161</v>
      </c>
    </row>
    <row r="272" spans="1:11" s="15" customFormat="1" x14ac:dyDescent="0.25">
      <c r="A272" s="16" t="s">
        <v>45</v>
      </c>
      <c r="B272" s="16"/>
      <c r="C272" s="16">
        <v>4</v>
      </c>
      <c r="D272" s="16">
        <v>35</v>
      </c>
      <c r="E272" s="16"/>
      <c r="F272" s="16"/>
      <c r="G272" s="16"/>
      <c r="H272" s="14" t="str">
        <f t="shared" si="4"/>
        <v>Vis CHC M4x35</v>
      </c>
      <c r="I272" s="2" t="s">
        <v>125</v>
      </c>
      <c r="K272" s="2" t="str">
        <f>J272&amp;INDEX(Matière!$B$2:$B$140,MATCH(I272,Matière!$A$2:$A$140,0))&amp;"-"&amp;TEXT(COUNTIF($I$2:I272,I272),"00000")</f>
        <v>21-00162</v>
      </c>
    </row>
    <row r="273" spans="1:11" s="15" customFormat="1" x14ac:dyDescent="0.25">
      <c r="A273" s="16" t="s">
        <v>45</v>
      </c>
      <c r="B273" s="16"/>
      <c r="C273" s="16">
        <v>4</v>
      </c>
      <c r="D273" s="16">
        <v>40</v>
      </c>
      <c r="E273" s="16"/>
      <c r="F273" s="16"/>
      <c r="G273" s="16"/>
      <c r="H273" s="14" t="str">
        <f t="shared" si="4"/>
        <v>Vis CHC M4x40</v>
      </c>
      <c r="I273" s="2" t="s">
        <v>125</v>
      </c>
      <c r="K273" s="2" t="str">
        <f>J273&amp;INDEX(Matière!$B$2:$B$140,MATCH(I273,Matière!$A$2:$A$140,0))&amp;"-"&amp;TEXT(COUNTIF($I$2:I273,I273),"00000")</f>
        <v>21-00163</v>
      </c>
    </row>
    <row r="274" spans="1:11" s="15" customFormat="1" x14ac:dyDescent="0.25">
      <c r="A274" s="16" t="s">
        <v>45</v>
      </c>
      <c r="B274" s="16"/>
      <c r="C274" s="16">
        <v>4</v>
      </c>
      <c r="D274" s="16">
        <v>45</v>
      </c>
      <c r="E274" s="16"/>
      <c r="F274" s="16"/>
      <c r="G274" s="16"/>
      <c r="H274" s="14" t="str">
        <f t="shared" si="4"/>
        <v>Vis CHC M4x45</v>
      </c>
      <c r="I274" s="2" t="s">
        <v>125</v>
      </c>
      <c r="K274" s="2" t="str">
        <f>J274&amp;INDEX(Matière!$B$2:$B$140,MATCH(I274,Matière!$A$2:$A$140,0))&amp;"-"&amp;TEXT(COUNTIF($I$2:I274,I274),"00000")</f>
        <v>21-00164</v>
      </c>
    </row>
    <row r="275" spans="1:11" s="15" customFormat="1" x14ac:dyDescent="0.25">
      <c r="A275" s="16" t="s">
        <v>45</v>
      </c>
      <c r="B275" s="16"/>
      <c r="C275" s="16">
        <v>5</v>
      </c>
      <c r="D275" s="16">
        <v>6</v>
      </c>
      <c r="E275" s="16"/>
      <c r="F275" s="16"/>
      <c r="G275" s="16"/>
      <c r="H275" s="14" t="str">
        <f t="shared" si="4"/>
        <v>Vis CHC M5x6</v>
      </c>
      <c r="I275" s="2" t="s">
        <v>125</v>
      </c>
      <c r="K275" s="2" t="str">
        <f>J275&amp;INDEX(Matière!$B$2:$B$140,MATCH(I275,Matière!$A$2:$A$140,0))&amp;"-"&amp;TEXT(COUNTIF($I$2:I275,I275),"00000")</f>
        <v>21-00165</v>
      </c>
    </row>
    <row r="276" spans="1:11" s="15" customFormat="1" x14ac:dyDescent="0.25">
      <c r="A276" s="16" t="s">
        <v>45</v>
      </c>
      <c r="B276" s="16"/>
      <c r="C276" s="16">
        <v>5</v>
      </c>
      <c r="D276" s="16">
        <v>8</v>
      </c>
      <c r="E276" s="16"/>
      <c r="F276" s="16"/>
      <c r="G276" s="16"/>
      <c r="H276" s="14" t="str">
        <f t="shared" si="4"/>
        <v>Vis CHC M5x8</v>
      </c>
      <c r="I276" s="2" t="s">
        <v>125</v>
      </c>
      <c r="K276" s="2" t="str">
        <f>J276&amp;INDEX(Matière!$B$2:$B$140,MATCH(I276,Matière!$A$2:$A$140,0))&amp;"-"&amp;TEXT(COUNTIF($I$2:I276,I276),"00000")</f>
        <v>21-00166</v>
      </c>
    </row>
    <row r="277" spans="1:11" s="15" customFormat="1" x14ac:dyDescent="0.25">
      <c r="A277" s="16" t="s">
        <v>45</v>
      </c>
      <c r="B277" s="16"/>
      <c r="C277" s="16">
        <v>5</v>
      </c>
      <c r="D277" s="16">
        <v>10</v>
      </c>
      <c r="E277" s="16"/>
      <c r="F277" s="16"/>
      <c r="G277" s="16"/>
      <c r="H277" s="14" t="str">
        <f t="shared" si="4"/>
        <v>Vis CHC M5x10</v>
      </c>
      <c r="I277" s="2" t="s">
        <v>125</v>
      </c>
      <c r="K277" s="2" t="str">
        <f>J277&amp;INDEX(Matière!$B$2:$B$140,MATCH(I277,Matière!$A$2:$A$140,0))&amp;"-"&amp;TEXT(COUNTIF($I$2:I277,I277),"00000")</f>
        <v>21-00167</v>
      </c>
    </row>
    <row r="278" spans="1:11" s="15" customFormat="1" x14ac:dyDescent="0.25">
      <c r="A278" s="16" t="s">
        <v>45</v>
      </c>
      <c r="B278" s="16"/>
      <c r="C278" s="16">
        <v>5</v>
      </c>
      <c r="D278" s="16">
        <v>12</v>
      </c>
      <c r="E278" s="16"/>
      <c r="F278" s="16"/>
      <c r="G278" s="16"/>
      <c r="H278" s="14" t="str">
        <f t="shared" si="4"/>
        <v>Vis CHC M5x12</v>
      </c>
      <c r="I278" s="2" t="s">
        <v>125</v>
      </c>
      <c r="K278" s="2" t="str">
        <f>J278&amp;INDEX(Matière!$B$2:$B$140,MATCH(I278,Matière!$A$2:$A$140,0))&amp;"-"&amp;TEXT(COUNTIF($I$2:I278,I278),"00000")</f>
        <v>21-00168</v>
      </c>
    </row>
    <row r="279" spans="1:11" s="15" customFormat="1" x14ac:dyDescent="0.25">
      <c r="A279" s="16" t="s">
        <v>45</v>
      </c>
      <c r="B279" s="16"/>
      <c r="C279" s="16">
        <v>5</v>
      </c>
      <c r="D279" s="16">
        <v>16</v>
      </c>
      <c r="E279" s="16"/>
      <c r="F279" s="16"/>
      <c r="G279" s="16"/>
      <c r="H279" s="14" t="str">
        <f t="shared" si="4"/>
        <v>Vis CHC M5x16</v>
      </c>
      <c r="I279" s="2" t="s">
        <v>125</v>
      </c>
      <c r="K279" s="2" t="str">
        <f>J279&amp;INDEX(Matière!$B$2:$B$140,MATCH(I279,Matière!$A$2:$A$140,0))&amp;"-"&amp;TEXT(COUNTIF($I$2:I279,I279),"00000")</f>
        <v>21-00169</v>
      </c>
    </row>
    <row r="280" spans="1:11" s="15" customFormat="1" x14ac:dyDescent="0.25">
      <c r="A280" s="16" t="s">
        <v>45</v>
      </c>
      <c r="B280" s="16"/>
      <c r="C280" s="16">
        <v>5</v>
      </c>
      <c r="D280" s="16">
        <v>18</v>
      </c>
      <c r="E280" s="16"/>
      <c r="F280" s="16"/>
      <c r="G280" s="16"/>
      <c r="H280" s="14" t="str">
        <f t="shared" si="4"/>
        <v>Vis CHC M5x18</v>
      </c>
      <c r="I280" s="2" t="s">
        <v>125</v>
      </c>
      <c r="K280" s="2" t="str">
        <f>J280&amp;INDEX(Matière!$B$2:$B$140,MATCH(I280,Matière!$A$2:$A$140,0))&amp;"-"&amp;TEXT(COUNTIF($I$2:I280,I280),"00000")</f>
        <v>21-00170</v>
      </c>
    </row>
    <row r="281" spans="1:11" s="15" customFormat="1" x14ac:dyDescent="0.25">
      <c r="A281" s="16" t="s">
        <v>45</v>
      </c>
      <c r="B281" s="16"/>
      <c r="C281" s="16">
        <v>5</v>
      </c>
      <c r="D281" s="16">
        <v>20</v>
      </c>
      <c r="E281" s="16"/>
      <c r="F281" s="16"/>
      <c r="G281" s="16"/>
      <c r="H281" s="14" t="str">
        <f t="shared" si="4"/>
        <v>Vis CHC M5x20</v>
      </c>
      <c r="I281" s="2" t="s">
        <v>125</v>
      </c>
      <c r="K281" s="2" t="str">
        <f>J281&amp;INDEX(Matière!$B$2:$B$140,MATCH(I281,Matière!$A$2:$A$140,0))&amp;"-"&amp;TEXT(COUNTIF($I$2:I281,I281),"00000")</f>
        <v>21-00171</v>
      </c>
    </row>
    <row r="282" spans="1:11" s="15" customFormat="1" x14ac:dyDescent="0.25">
      <c r="A282" s="16" t="s">
        <v>45</v>
      </c>
      <c r="B282" s="16"/>
      <c r="C282" s="16">
        <v>5</v>
      </c>
      <c r="D282" s="16">
        <v>20</v>
      </c>
      <c r="E282" s="16"/>
      <c r="F282" s="16"/>
      <c r="G282" s="16"/>
      <c r="H282" s="14" t="str">
        <f t="shared" si="4"/>
        <v>Vis CHC M5x20</v>
      </c>
      <c r="I282" s="2" t="s">
        <v>125</v>
      </c>
      <c r="K282" s="2" t="str">
        <f>J282&amp;INDEX(Matière!$B$2:$B$140,MATCH(I282,Matière!$A$2:$A$140,0))&amp;"-"&amp;TEXT(COUNTIF($I$2:I282,I282),"00000")</f>
        <v>21-00172</v>
      </c>
    </row>
    <row r="283" spans="1:11" s="15" customFormat="1" x14ac:dyDescent="0.25">
      <c r="A283" s="16" t="s">
        <v>45</v>
      </c>
      <c r="B283" s="16"/>
      <c r="C283" s="16">
        <v>5</v>
      </c>
      <c r="D283" s="16">
        <v>25</v>
      </c>
      <c r="E283" s="16"/>
      <c r="F283" s="16"/>
      <c r="G283" s="16"/>
      <c r="H283" s="14" t="str">
        <f t="shared" si="4"/>
        <v>Vis CHC M5x25</v>
      </c>
      <c r="I283" s="2" t="s">
        <v>125</v>
      </c>
      <c r="K283" s="2" t="str">
        <f>J283&amp;INDEX(Matière!$B$2:$B$140,MATCH(I283,Matière!$A$2:$A$140,0))&amp;"-"&amp;TEXT(COUNTIF($I$2:I283,I283),"00000")</f>
        <v>21-00173</v>
      </c>
    </row>
    <row r="284" spans="1:11" s="15" customFormat="1" x14ac:dyDescent="0.25">
      <c r="A284" s="16" t="s">
        <v>45</v>
      </c>
      <c r="B284" s="16"/>
      <c r="C284" s="16">
        <v>5</v>
      </c>
      <c r="D284" s="16">
        <v>30</v>
      </c>
      <c r="E284" s="16"/>
      <c r="F284" s="16"/>
      <c r="G284" s="16"/>
      <c r="H284" s="14" t="str">
        <f t="shared" si="4"/>
        <v>Vis CHC M5x30</v>
      </c>
      <c r="I284" s="2" t="s">
        <v>125</v>
      </c>
      <c r="K284" s="2" t="str">
        <f>J284&amp;INDEX(Matière!$B$2:$B$140,MATCH(I284,Matière!$A$2:$A$140,0))&amp;"-"&amp;TEXT(COUNTIF($I$2:I284,I284),"00000")</f>
        <v>21-00174</v>
      </c>
    </row>
    <row r="285" spans="1:11" s="15" customFormat="1" x14ac:dyDescent="0.25">
      <c r="A285" s="16" t="s">
        <v>45</v>
      </c>
      <c r="B285" s="16"/>
      <c r="C285" s="16">
        <v>5</v>
      </c>
      <c r="D285" s="16">
        <v>35</v>
      </c>
      <c r="E285" s="16"/>
      <c r="F285" s="16"/>
      <c r="G285" s="16"/>
      <c r="H285" s="14" t="str">
        <f t="shared" si="4"/>
        <v>Vis CHC M5x35</v>
      </c>
      <c r="I285" s="2" t="s">
        <v>125</v>
      </c>
      <c r="K285" s="2" t="str">
        <f>J285&amp;INDEX(Matière!$B$2:$B$140,MATCH(I285,Matière!$A$2:$A$140,0))&amp;"-"&amp;TEXT(COUNTIF($I$2:I285,I285),"00000")</f>
        <v>21-00175</v>
      </c>
    </row>
    <row r="286" spans="1:11" s="15" customFormat="1" x14ac:dyDescent="0.25">
      <c r="A286" s="16" t="s">
        <v>45</v>
      </c>
      <c r="B286" s="16"/>
      <c r="C286" s="16">
        <v>5</v>
      </c>
      <c r="D286" s="16">
        <v>40</v>
      </c>
      <c r="E286" s="16"/>
      <c r="F286" s="16"/>
      <c r="G286" s="16"/>
      <c r="H286" s="14" t="str">
        <f t="shared" si="4"/>
        <v>Vis CHC M5x40</v>
      </c>
      <c r="I286" s="2" t="s">
        <v>125</v>
      </c>
      <c r="K286" s="2" t="str">
        <f>J286&amp;INDEX(Matière!$B$2:$B$140,MATCH(I286,Matière!$A$2:$A$140,0))&amp;"-"&amp;TEXT(COUNTIF($I$2:I286,I286),"00000")</f>
        <v>21-00176</v>
      </c>
    </row>
    <row r="287" spans="1:11" s="15" customFormat="1" x14ac:dyDescent="0.25">
      <c r="A287" s="16" t="s">
        <v>45</v>
      </c>
      <c r="B287" s="16"/>
      <c r="C287" s="16">
        <v>5</v>
      </c>
      <c r="D287" s="16">
        <v>45</v>
      </c>
      <c r="E287" s="16"/>
      <c r="F287" s="16"/>
      <c r="G287" s="16"/>
      <c r="H287" s="14" t="str">
        <f t="shared" si="4"/>
        <v>Vis CHC M5x45</v>
      </c>
      <c r="I287" s="2" t="s">
        <v>125</v>
      </c>
      <c r="K287" s="2" t="str">
        <f>J287&amp;INDEX(Matière!$B$2:$B$140,MATCH(I287,Matière!$A$2:$A$140,0))&amp;"-"&amp;TEXT(COUNTIF($I$2:I287,I287),"00000")</f>
        <v>21-00177</v>
      </c>
    </row>
    <row r="288" spans="1:11" s="15" customFormat="1" x14ac:dyDescent="0.25">
      <c r="A288" s="16" t="s">
        <v>45</v>
      </c>
      <c r="B288" s="16"/>
      <c r="C288" s="16">
        <v>5</v>
      </c>
      <c r="D288" s="16">
        <v>50</v>
      </c>
      <c r="E288" s="16"/>
      <c r="F288" s="16"/>
      <c r="G288" s="16"/>
      <c r="H288" s="14" t="str">
        <f t="shared" si="4"/>
        <v>Vis CHC M5x50</v>
      </c>
      <c r="I288" s="2" t="s">
        <v>125</v>
      </c>
      <c r="K288" s="2" t="str">
        <f>J288&amp;INDEX(Matière!$B$2:$B$140,MATCH(I288,Matière!$A$2:$A$140,0))&amp;"-"&amp;TEXT(COUNTIF($I$2:I288,I288),"00000")</f>
        <v>21-00178</v>
      </c>
    </row>
    <row r="289" spans="1:11" s="15" customFormat="1" x14ac:dyDescent="0.25">
      <c r="A289" s="16" t="s">
        <v>45</v>
      </c>
      <c r="B289" s="16"/>
      <c r="C289" s="16">
        <v>5</v>
      </c>
      <c r="D289" s="16">
        <v>60</v>
      </c>
      <c r="E289" s="16"/>
      <c r="F289" s="16"/>
      <c r="G289" s="16"/>
      <c r="H289" s="14" t="str">
        <f t="shared" si="4"/>
        <v>Vis CHC M5x60</v>
      </c>
      <c r="I289" s="2" t="s">
        <v>125</v>
      </c>
      <c r="K289" s="2" t="str">
        <f>J289&amp;INDEX(Matière!$B$2:$B$140,MATCH(I289,Matière!$A$2:$A$140,0))&amp;"-"&amp;TEXT(COUNTIF($I$2:I289,I289),"00000")</f>
        <v>21-00179</v>
      </c>
    </row>
    <row r="290" spans="1:11" s="15" customFormat="1" x14ac:dyDescent="0.25">
      <c r="A290" s="16" t="s">
        <v>45</v>
      </c>
      <c r="B290" s="16"/>
      <c r="C290" s="16">
        <v>5</v>
      </c>
      <c r="D290" s="16">
        <v>70</v>
      </c>
      <c r="E290" s="16"/>
      <c r="F290" s="16"/>
      <c r="G290" s="16"/>
      <c r="H290" s="14" t="str">
        <f t="shared" si="4"/>
        <v>Vis CHC M5x70</v>
      </c>
      <c r="I290" s="2" t="s">
        <v>125</v>
      </c>
      <c r="K290" s="2" t="str">
        <f>J290&amp;INDEX(Matière!$B$2:$B$140,MATCH(I290,Matière!$A$2:$A$140,0))&amp;"-"&amp;TEXT(COUNTIF($I$2:I290,I290),"00000")</f>
        <v>21-00180</v>
      </c>
    </row>
    <row r="291" spans="1:11" s="15" customFormat="1" x14ac:dyDescent="0.25">
      <c r="A291" s="16" t="s">
        <v>45</v>
      </c>
      <c r="B291" s="16"/>
      <c r="C291" s="16">
        <v>6</v>
      </c>
      <c r="D291" s="16">
        <v>8</v>
      </c>
      <c r="E291" s="16"/>
      <c r="F291" s="16"/>
      <c r="G291" s="16"/>
      <c r="H291" s="14" t="str">
        <f t="shared" si="4"/>
        <v>Vis CHC M6x8</v>
      </c>
      <c r="I291" s="2" t="s">
        <v>125</v>
      </c>
      <c r="K291" s="2" t="str">
        <f>J291&amp;INDEX(Matière!$B$2:$B$140,MATCH(I291,Matière!$A$2:$A$140,0))&amp;"-"&amp;TEXT(COUNTIF($I$2:I291,I291),"00000")</f>
        <v>21-00181</v>
      </c>
    </row>
    <row r="292" spans="1:11" s="14" customFormat="1" x14ac:dyDescent="0.25">
      <c r="A292" s="2" t="s">
        <v>45</v>
      </c>
      <c r="B292" s="2"/>
      <c r="C292" s="2">
        <v>6</v>
      </c>
      <c r="D292" s="2">
        <v>10</v>
      </c>
      <c r="E292" s="2"/>
      <c r="F292" s="2"/>
      <c r="G292" s="2"/>
      <c r="H292" s="14" t="str">
        <f t="shared" si="4"/>
        <v>Vis CHC M6x10</v>
      </c>
      <c r="I292" s="2" t="s">
        <v>125</v>
      </c>
      <c r="J292" s="11"/>
      <c r="K292" s="2" t="str">
        <f>J292&amp;INDEX(Matière!$B$2:$B$140,MATCH(I292,Matière!$A$2:$A$140,0))&amp;"-"&amp;TEXT(COUNTIF($I$2:I292,I292),"00000")</f>
        <v>21-00182</v>
      </c>
    </row>
    <row r="293" spans="1:11" x14ac:dyDescent="0.25">
      <c r="A293" s="2" t="s">
        <v>45</v>
      </c>
      <c r="C293" s="2">
        <v>6</v>
      </c>
      <c r="D293" s="2">
        <v>12</v>
      </c>
      <c r="H293" s="14" t="str">
        <f t="shared" si="4"/>
        <v>Vis CHC M6x12</v>
      </c>
      <c r="I293" s="2" t="s">
        <v>125</v>
      </c>
      <c r="J293" s="11"/>
      <c r="K293" s="2" t="str">
        <f>J293&amp;INDEX(Matière!$B$2:$B$140,MATCH(I293,Matière!$A$2:$A$140,0))&amp;"-"&amp;TEXT(COUNTIF($I$2:I293,I293),"00000")</f>
        <v>21-00183</v>
      </c>
    </row>
    <row r="294" spans="1:11" x14ac:dyDescent="0.25">
      <c r="A294" s="2" t="s">
        <v>45</v>
      </c>
      <c r="C294" s="2">
        <v>6</v>
      </c>
      <c r="D294" s="2">
        <v>14</v>
      </c>
      <c r="H294" s="14" t="str">
        <f t="shared" si="4"/>
        <v>Vis CHC M6x14</v>
      </c>
      <c r="I294" s="2" t="s">
        <v>125</v>
      </c>
      <c r="J294" s="11"/>
      <c r="K294" s="2" t="str">
        <f>J294&amp;INDEX(Matière!$B$2:$B$140,MATCH(I294,Matière!$A$2:$A$140,0))&amp;"-"&amp;TEXT(COUNTIF($I$2:I294,I294),"00000")</f>
        <v>21-00184</v>
      </c>
    </row>
    <row r="295" spans="1:11" x14ac:dyDescent="0.25">
      <c r="A295" s="2" t="s">
        <v>45</v>
      </c>
      <c r="C295" s="2">
        <v>6</v>
      </c>
      <c r="D295" s="2">
        <v>16</v>
      </c>
      <c r="H295" s="14" t="str">
        <f t="shared" si="4"/>
        <v>Vis CHC M6x16</v>
      </c>
      <c r="I295" s="2" t="s">
        <v>125</v>
      </c>
      <c r="J295" s="11"/>
      <c r="K295" s="2" t="str">
        <f>J295&amp;INDEX(Matière!$B$2:$B$140,MATCH(I295,Matière!$A$2:$A$140,0))&amp;"-"&amp;TEXT(COUNTIF($I$2:I295,I295),"00000")</f>
        <v>21-00185</v>
      </c>
    </row>
    <row r="296" spans="1:11" x14ac:dyDescent="0.25">
      <c r="A296" s="2" t="s">
        <v>45</v>
      </c>
      <c r="C296" s="2">
        <v>6</v>
      </c>
      <c r="D296" s="2">
        <v>18</v>
      </c>
      <c r="H296" s="14" t="str">
        <f t="shared" si="4"/>
        <v>Vis CHC M6x18</v>
      </c>
      <c r="I296" s="2" t="s">
        <v>125</v>
      </c>
      <c r="J296" s="11"/>
      <c r="K296" s="2" t="str">
        <f>J296&amp;INDEX(Matière!$B$2:$B$140,MATCH(I296,Matière!$A$2:$A$140,0))&amp;"-"&amp;TEXT(COUNTIF($I$2:I296,I296),"00000")</f>
        <v>21-00186</v>
      </c>
    </row>
    <row r="297" spans="1:11" x14ac:dyDescent="0.25">
      <c r="A297" s="2" t="s">
        <v>45</v>
      </c>
      <c r="C297" s="2">
        <v>6</v>
      </c>
      <c r="D297" s="2">
        <v>20</v>
      </c>
      <c r="H297" s="14" t="str">
        <f t="shared" si="4"/>
        <v>Vis CHC M6x20</v>
      </c>
      <c r="I297" s="2" t="s">
        <v>125</v>
      </c>
      <c r="J297" s="11"/>
      <c r="K297" s="2" t="str">
        <f>J297&amp;INDEX(Matière!$B$2:$B$140,MATCH(I297,Matière!$A$2:$A$140,0))&amp;"-"&amp;TEXT(COUNTIF($I$2:I297,I297),"00000")</f>
        <v>21-00187</v>
      </c>
    </row>
    <row r="298" spans="1:11" x14ac:dyDescent="0.25">
      <c r="A298" s="2" t="s">
        <v>45</v>
      </c>
      <c r="C298" s="2">
        <v>6</v>
      </c>
      <c r="D298" s="2">
        <v>25</v>
      </c>
      <c r="H298" s="14" t="str">
        <f t="shared" si="4"/>
        <v>Vis CHC M6x25</v>
      </c>
      <c r="I298" s="2" t="s">
        <v>125</v>
      </c>
      <c r="J298" s="11"/>
      <c r="K298" s="2" t="str">
        <f>J298&amp;INDEX(Matière!$B$2:$B$140,MATCH(I298,Matière!$A$2:$A$140,0))&amp;"-"&amp;TEXT(COUNTIF($I$2:I298,I298),"00000")</f>
        <v>21-00188</v>
      </c>
    </row>
    <row r="299" spans="1:11" x14ac:dyDescent="0.25">
      <c r="A299" s="2" t="s">
        <v>45</v>
      </c>
      <c r="C299" s="2">
        <v>6</v>
      </c>
      <c r="D299" s="2">
        <v>30</v>
      </c>
      <c r="H299" s="14" t="str">
        <f t="shared" si="4"/>
        <v>Vis CHC M6x30</v>
      </c>
      <c r="I299" s="2" t="s">
        <v>125</v>
      </c>
      <c r="J299" s="11"/>
      <c r="K299" s="2" t="str">
        <f>J299&amp;INDEX(Matière!$B$2:$B$140,MATCH(I299,Matière!$A$2:$A$140,0))&amp;"-"&amp;TEXT(COUNTIF($I$2:I299,I299),"00000")</f>
        <v>21-00189</v>
      </c>
    </row>
    <row r="300" spans="1:11" x14ac:dyDescent="0.25">
      <c r="A300" s="2" t="s">
        <v>45</v>
      </c>
      <c r="C300" s="2">
        <v>6</v>
      </c>
      <c r="D300" s="2">
        <v>35</v>
      </c>
      <c r="H300" s="14" t="str">
        <f t="shared" si="4"/>
        <v>Vis CHC M6x35</v>
      </c>
      <c r="I300" s="2" t="s">
        <v>125</v>
      </c>
      <c r="J300" s="11"/>
      <c r="K300" s="2" t="str">
        <f>J300&amp;INDEX(Matière!$B$2:$B$140,MATCH(I300,Matière!$A$2:$A$140,0))&amp;"-"&amp;TEXT(COUNTIF($I$2:I300,I300),"00000")</f>
        <v>21-00190</v>
      </c>
    </row>
    <row r="301" spans="1:11" x14ac:dyDescent="0.25">
      <c r="A301" s="2" t="s">
        <v>45</v>
      </c>
      <c r="C301" s="2">
        <v>6</v>
      </c>
      <c r="D301" s="2">
        <v>40</v>
      </c>
      <c r="H301" s="14" t="str">
        <f t="shared" si="4"/>
        <v>Vis CHC M6x40</v>
      </c>
      <c r="I301" s="2" t="s">
        <v>125</v>
      </c>
      <c r="J301" s="11"/>
      <c r="K301" s="2" t="str">
        <f>J301&amp;INDEX(Matière!$B$2:$B$140,MATCH(I301,Matière!$A$2:$A$140,0))&amp;"-"&amp;TEXT(COUNTIF($I$2:I301,I301),"00000")</f>
        <v>21-00191</v>
      </c>
    </row>
    <row r="302" spans="1:11" x14ac:dyDescent="0.25">
      <c r="A302" s="2" t="s">
        <v>45</v>
      </c>
      <c r="C302" s="2">
        <v>6</v>
      </c>
      <c r="D302" s="2">
        <v>45</v>
      </c>
      <c r="H302" s="14" t="str">
        <f t="shared" si="4"/>
        <v>Vis CHC M6x45</v>
      </c>
      <c r="I302" s="2" t="s">
        <v>125</v>
      </c>
      <c r="J302" s="11"/>
      <c r="K302" s="2" t="str">
        <f>J302&amp;INDEX(Matière!$B$2:$B$140,MATCH(I302,Matière!$A$2:$A$140,0))&amp;"-"&amp;TEXT(COUNTIF($I$2:I302,I302),"00000")</f>
        <v>21-00192</v>
      </c>
    </row>
    <row r="303" spans="1:11" x14ac:dyDescent="0.25">
      <c r="A303" s="2" t="s">
        <v>45</v>
      </c>
      <c r="C303" s="2">
        <v>6</v>
      </c>
      <c r="D303" s="2">
        <v>50</v>
      </c>
      <c r="H303" s="14" t="str">
        <f t="shared" si="4"/>
        <v>Vis CHC M6x50</v>
      </c>
      <c r="I303" s="2" t="s">
        <v>125</v>
      </c>
      <c r="J303" s="11"/>
      <c r="K303" s="2" t="str">
        <f>J303&amp;INDEX(Matière!$B$2:$B$140,MATCH(I303,Matière!$A$2:$A$140,0))&amp;"-"&amp;TEXT(COUNTIF($I$2:I303,I303),"00000")</f>
        <v>21-00193</v>
      </c>
    </row>
    <row r="304" spans="1:11" x14ac:dyDescent="0.25">
      <c r="A304" s="2" t="s">
        <v>45</v>
      </c>
      <c r="C304" s="2">
        <v>6</v>
      </c>
      <c r="D304" s="2">
        <v>55</v>
      </c>
      <c r="H304" s="14" t="str">
        <f t="shared" si="4"/>
        <v>Vis CHC M6x55</v>
      </c>
      <c r="I304" s="2" t="s">
        <v>125</v>
      </c>
      <c r="J304" s="11"/>
      <c r="K304" s="2" t="str">
        <f>J304&amp;INDEX(Matière!$B$2:$B$140,MATCH(I304,Matière!$A$2:$A$140,0))&amp;"-"&amp;TEXT(COUNTIF($I$2:I304,I304),"00000")</f>
        <v>21-00194</v>
      </c>
    </row>
    <row r="305" spans="1:11" x14ac:dyDescent="0.25">
      <c r="A305" s="2" t="s">
        <v>45</v>
      </c>
      <c r="C305" s="2">
        <v>6</v>
      </c>
      <c r="D305" s="2">
        <v>60</v>
      </c>
      <c r="H305" s="14" t="str">
        <f t="shared" si="4"/>
        <v>Vis CHC M6x60</v>
      </c>
      <c r="I305" s="2" t="s">
        <v>125</v>
      </c>
      <c r="J305" s="11"/>
      <c r="K305" s="2" t="str">
        <f>J305&amp;INDEX(Matière!$B$2:$B$140,MATCH(I305,Matière!$A$2:$A$140,0))&amp;"-"&amp;TEXT(COUNTIF($I$2:I305,I305),"00000")</f>
        <v>21-00195</v>
      </c>
    </row>
    <row r="306" spans="1:11" x14ac:dyDescent="0.25">
      <c r="A306" s="2" t="s">
        <v>45</v>
      </c>
      <c r="C306" s="2">
        <v>6</v>
      </c>
      <c r="D306" s="2">
        <v>65</v>
      </c>
      <c r="H306" s="14" t="str">
        <f t="shared" si="4"/>
        <v>Vis CHC M6x65</v>
      </c>
      <c r="I306" s="2" t="s">
        <v>125</v>
      </c>
      <c r="J306" s="11"/>
      <c r="K306" s="2" t="str">
        <f>J306&amp;INDEX(Matière!$B$2:$B$140,MATCH(I306,Matière!$A$2:$A$140,0))&amp;"-"&amp;TEXT(COUNTIF($I$2:I306,I306),"00000")</f>
        <v>21-00196</v>
      </c>
    </row>
    <row r="307" spans="1:11" x14ac:dyDescent="0.25">
      <c r="A307" s="2" t="s">
        <v>45</v>
      </c>
      <c r="C307" s="2">
        <v>6</v>
      </c>
      <c r="D307" s="2">
        <v>70</v>
      </c>
      <c r="H307" s="14" t="str">
        <f t="shared" si="4"/>
        <v>Vis CHC M6x70</v>
      </c>
      <c r="I307" s="2" t="s">
        <v>125</v>
      </c>
      <c r="J307" s="11"/>
      <c r="K307" s="2" t="str">
        <f>J307&amp;INDEX(Matière!$B$2:$B$140,MATCH(I307,Matière!$A$2:$A$140,0))&amp;"-"&amp;TEXT(COUNTIF($I$2:I307,I307),"00000")</f>
        <v>21-00197</v>
      </c>
    </row>
    <row r="308" spans="1:11" x14ac:dyDescent="0.25">
      <c r="A308" s="2" t="s">
        <v>45</v>
      </c>
      <c r="C308" s="2">
        <v>6</v>
      </c>
      <c r="D308" s="2">
        <v>80</v>
      </c>
      <c r="H308" s="14" t="str">
        <f t="shared" si="4"/>
        <v>Vis CHC M6x80</v>
      </c>
      <c r="I308" s="2" t="s">
        <v>125</v>
      </c>
      <c r="J308" s="11"/>
      <c r="K308" s="2" t="str">
        <f>J308&amp;INDEX(Matière!$B$2:$B$140,MATCH(I308,Matière!$A$2:$A$140,0))&amp;"-"&amp;TEXT(COUNTIF($I$2:I308,I308),"00000")</f>
        <v>21-00198</v>
      </c>
    </row>
    <row r="309" spans="1:11" x14ac:dyDescent="0.25">
      <c r="A309" s="2" t="s">
        <v>45</v>
      </c>
      <c r="C309" s="2">
        <v>6</v>
      </c>
      <c r="D309" s="2">
        <v>90</v>
      </c>
      <c r="H309" s="14" t="str">
        <f t="shared" si="4"/>
        <v>Vis CHC M6x90</v>
      </c>
      <c r="I309" s="2" t="s">
        <v>125</v>
      </c>
      <c r="J309" s="11"/>
      <c r="K309" s="2" t="str">
        <f>J309&amp;INDEX(Matière!$B$2:$B$140,MATCH(I309,Matière!$A$2:$A$140,0))&amp;"-"&amp;TEXT(COUNTIF($I$2:I309,I309),"00000")</f>
        <v>21-00199</v>
      </c>
    </row>
    <row r="310" spans="1:11" x14ac:dyDescent="0.25">
      <c r="A310" s="2" t="s">
        <v>45</v>
      </c>
      <c r="C310" s="2">
        <v>6</v>
      </c>
      <c r="D310" s="2">
        <v>100</v>
      </c>
      <c r="H310" s="14" t="str">
        <f t="shared" si="4"/>
        <v>Vis CHC M6x100</v>
      </c>
      <c r="I310" s="2" t="s">
        <v>125</v>
      </c>
      <c r="J310" s="11"/>
      <c r="K310" s="2" t="str">
        <f>J310&amp;INDEX(Matière!$B$2:$B$140,MATCH(I310,Matière!$A$2:$A$140,0))&amp;"-"&amp;TEXT(COUNTIF($I$2:I310,I310),"00000")</f>
        <v>21-00200</v>
      </c>
    </row>
    <row r="311" spans="1:11" x14ac:dyDescent="0.25">
      <c r="A311" s="2" t="s">
        <v>45</v>
      </c>
      <c r="C311" s="2">
        <v>6</v>
      </c>
      <c r="D311" s="2">
        <v>110</v>
      </c>
      <c r="H311" s="14" t="str">
        <f t="shared" si="4"/>
        <v>Vis CHC M6x110</v>
      </c>
      <c r="I311" s="2" t="s">
        <v>125</v>
      </c>
      <c r="J311" s="11"/>
      <c r="K311" s="2" t="str">
        <f>J311&amp;INDEX(Matière!$B$2:$B$140,MATCH(I311,Matière!$A$2:$A$140,0))&amp;"-"&amp;TEXT(COUNTIF($I$2:I311,I311),"00000")</f>
        <v>21-00201</v>
      </c>
    </row>
    <row r="312" spans="1:11" x14ac:dyDescent="0.25">
      <c r="A312" s="2" t="s">
        <v>45</v>
      </c>
      <c r="C312" s="2">
        <v>6</v>
      </c>
      <c r="D312" s="2">
        <v>120</v>
      </c>
      <c r="H312" s="14" t="str">
        <f t="shared" si="4"/>
        <v>Vis CHC M6x120</v>
      </c>
      <c r="I312" s="2" t="s">
        <v>125</v>
      </c>
      <c r="J312" s="11"/>
      <c r="K312" s="2" t="str">
        <f>J312&amp;INDEX(Matière!$B$2:$B$140,MATCH(I312,Matière!$A$2:$A$140,0))&amp;"-"&amp;TEXT(COUNTIF($I$2:I312,I312),"00000")</f>
        <v>21-00202</v>
      </c>
    </row>
    <row r="313" spans="1:11" x14ac:dyDescent="0.25">
      <c r="A313" s="2" t="s">
        <v>45</v>
      </c>
      <c r="C313" s="2">
        <v>6</v>
      </c>
      <c r="D313" s="2">
        <v>130</v>
      </c>
      <c r="H313" s="14" t="str">
        <f t="shared" si="4"/>
        <v>Vis CHC M6x130</v>
      </c>
      <c r="I313" s="2" t="s">
        <v>125</v>
      </c>
      <c r="J313" s="11"/>
      <c r="K313" s="2" t="str">
        <f>J313&amp;INDEX(Matière!$B$2:$B$140,MATCH(I313,Matière!$A$2:$A$140,0))&amp;"-"&amp;TEXT(COUNTIF($I$2:I313,I313),"00000")</f>
        <v>21-00203</v>
      </c>
    </row>
    <row r="314" spans="1:11" x14ac:dyDescent="0.25">
      <c r="A314" s="2" t="s">
        <v>45</v>
      </c>
      <c r="C314" s="2">
        <v>6</v>
      </c>
      <c r="D314" s="2">
        <v>140</v>
      </c>
      <c r="H314" s="14" t="str">
        <f t="shared" si="4"/>
        <v>Vis CHC M6x140</v>
      </c>
      <c r="I314" s="2" t="s">
        <v>125</v>
      </c>
      <c r="J314" s="11"/>
      <c r="K314" s="2" t="str">
        <f>J314&amp;INDEX(Matière!$B$2:$B$140,MATCH(I314,Matière!$A$2:$A$140,0))&amp;"-"&amp;TEXT(COUNTIF($I$2:I314,I314),"00000")</f>
        <v>21-00204</v>
      </c>
    </row>
    <row r="315" spans="1:11" x14ac:dyDescent="0.25">
      <c r="A315" s="2" t="s">
        <v>45</v>
      </c>
      <c r="C315" s="2">
        <v>8</v>
      </c>
      <c r="D315" s="2">
        <v>15</v>
      </c>
      <c r="H315" s="14" t="str">
        <f t="shared" si="4"/>
        <v>Vis CHC M8x15</v>
      </c>
      <c r="I315" s="2" t="s">
        <v>125</v>
      </c>
      <c r="J315" s="11"/>
      <c r="K315" s="2" t="str">
        <f>J315&amp;INDEX(Matière!$B$2:$B$140,MATCH(I315,Matière!$A$2:$A$140,0))&amp;"-"&amp;TEXT(COUNTIF($I$2:I315,I315),"00000")</f>
        <v>21-00205</v>
      </c>
    </row>
    <row r="316" spans="1:11" x14ac:dyDescent="0.25">
      <c r="A316" s="2" t="s">
        <v>45</v>
      </c>
      <c r="C316" s="2">
        <v>8</v>
      </c>
      <c r="D316" s="2">
        <v>20</v>
      </c>
      <c r="H316" s="14" t="str">
        <f t="shared" si="4"/>
        <v>Vis CHC M8x20</v>
      </c>
      <c r="I316" s="2" t="s">
        <v>125</v>
      </c>
      <c r="J316" s="11"/>
      <c r="K316" s="2" t="str">
        <f>J316&amp;INDEX(Matière!$B$2:$B$140,MATCH(I316,Matière!$A$2:$A$140,0))&amp;"-"&amp;TEXT(COUNTIF($I$2:I316,I316),"00000")</f>
        <v>21-00206</v>
      </c>
    </row>
    <row r="317" spans="1:11" x14ac:dyDescent="0.25">
      <c r="A317" s="2" t="s">
        <v>45</v>
      </c>
      <c r="C317" s="2">
        <v>8</v>
      </c>
      <c r="D317" s="2">
        <v>25</v>
      </c>
      <c r="H317" s="14" t="str">
        <f t="shared" si="4"/>
        <v>Vis CHC M8x25</v>
      </c>
      <c r="I317" s="2" t="s">
        <v>125</v>
      </c>
      <c r="J317" s="11"/>
      <c r="K317" s="2" t="str">
        <f>J317&amp;INDEX(Matière!$B$2:$B$140,MATCH(I317,Matière!$A$2:$A$140,0))&amp;"-"&amp;TEXT(COUNTIF($I$2:I317,I317),"00000")</f>
        <v>21-00207</v>
      </c>
    </row>
    <row r="318" spans="1:11" x14ac:dyDescent="0.25">
      <c r="A318" s="2" t="s">
        <v>45</v>
      </c>
      <c r="C318" s="2">
        <v>8</v>
      </c>
      <c r="D318" s="2">
        <v>30</v>
      </c>
      <c r="H318" s="14" t="str">
        <f t="shared" si="4"/>
        <v>Vis CHC M8x30</v>
      </c>
      <c r="I318" s="2" t="s">
        <v>125</v>
      </c>
      <c r="J318" s="11"/>
      <c r="K318" s="2" t="str">
        <f>J318&amp;INDEX(Matière!$B$2:$B$140,MATCH(I318,Matière!$A$2:$A$140,0))&amp;"-"&amp;TEXT(COUNTIF($I$2:I318,I318),"00000")</f>
        <v>21-00208</v>
      </c>
    </row>
    <row r="319" spans="1:11" x14ac:dyDescent="0.25">
      <c r="A319" s="2" t="s">
        <v>45</v>
      </c>
      <c r="C319" s="2">
        <v>8</v>
      </c>
      <c r="D319" s="2">
        <v>40</v>
      </c>
      <c r="H319" s="14" t="str">
        <f t="shared" si="4"/>
        <v>Vis CHC M8x40</v>
      </c>
      <c r="I319" s="2" t="s">
        <v>125</v>
      </c>
      <c r="J319" s="11"/>
      <c r="K319" s="2" t="str">
        <f>J319&amp;INDEX(Matière!$B$2:$B$140,MATCH(I319,Matière!$A$2:$A$140,0))&amp;"-"&amp;TEXT(COUNTIF($I$2:I319,I319),"00000")</f>
        <v>21-00209</v>
      </c>
    </row>
    <row r="320" spans="1:11" s="14" customFormat="1" x14ac:dyDescent="0.25">
      <c r="A320" s="2" t="s">
        <v>45</v>
      </c>
      <c r="B320" s="2"/>
      <c r="C320" s="2">
        <v>8</v>
      </c>
      <c r="D320" s="2">
        <v>45</v>
      </c>
      <c r="E320" s="2"/>
      <c r="F320" s="2"/>
      <c r="G320" s="2"/>
      <c r="H320" s="14" t="str">
        <f t="shared" si="4"/>
        <v>Vis CHC M8x45</v>
      </c>
      <c r="I320" s="2" t="s">
        <v>125</v>
      </c>
      <c r="K320" s="2" t="str">
        <f>J320&amp;INDEX(Matière!$B$2:$B$140,MATCH(I320,Matière!$A$2:$A$140,0))&amp;"-"&amp;TEXT(COUNTIF($I$2:I320,I320),"00000")</f>
        <v>21-00210</v>
      </c>
    </row>
    <row r="321" spans="1:11" s="14" customFormat="1" x14ac:dyDescent="0.25">
      <c r="A321" s="2" t="s">
        <v>45</v>
      </c>
      <c r="B321" s="2"/>
      <c r="C321" s="2">
        <v>8</v>
      </c>
      <c r="D321" s="2">
        <v>50</v>
      </c>
      <c r="E321" s="2"/>
      <c r="F321" s="2"/>
      <c r="G321" s="2"/>
      <c r="H321" s="14" t="str">
        <f t="shared" si="4"/>
        <v>Vis CHC M8x50</v>
      </c>
      <c r="I321" s="2" t="s">
        <v>125</v>
      </c>
      <c r="K321" s="2" t="str">
        <f>J321&amp;INDEX(Matière!$B$2:$B$140,MATCH(I321,Matière!$A$2:$A$140,0))&amp;"-"&amp;TEXT(COUNTIF($I$2:I321,I321),"00000")</f>
        <v>21-00211</v>
      </c>
    </row>
    <row r="322" spans="1:11" x14ac:dyDescent="0.25">
      <c r="A322" s="2" t="s">
        <v>45</v>
      </c>
      <c r="C322" s="2">
        <v>8</v>
      </c>
      <c r="D322" s="2">
        <v>55</v>
      </c>
      <c r="H322" s="14" t="str">
        <f t="shared" ref="H322:H385" si="5">CONCATENATE(,A322," M",C322,"x",D322,)</f>
        <v>Vis CHC M8x55</v>
      </c>
      <c r="I322" s="2" t="s">
        <v>125</v>
      </c>
      <c r="J322" s="11"/>
      <c r="K322" s="2" t="str">
        <f>J322&amp;INDEX(Matière!$B$2:$B$140,MATCH(I322,Matière!$A$2:$A$140,0))&amp;"-"&amp;TEXT(COUNTIF($I$2:I322,I322),"00000")</f>
        <v>21-00212</v>
      </c>
    </row>
    <row r="323" spans="1:11" s="14" customFormat="1" x14ac:dyDescent="0.25">
      <c r="A323" s="2" t="s">
        <v>45</v>
      </c>
      <c r="B323" s="2"/>
      <c r="C323" s="2">
        <v>8</v>
      </c>
      <c r="D323" s="2">
        <v>60</v>
      </c>
      <c r="E323" s="2"/>
      <c r="F323" s="2"/>
      <c r="G323" s="2"/>
      <c r="H323" s="14" t="str">
        <f t="shared" si="5"/>
        <v>Vis CHC M8x60</v>
      </c>
      <c r="I323" s="2" t="s">
        <v>125</v>
      </c>
      <c r="K323" s="2" t="str">
        <f>J323&amp;INDEX(Matière!$B$2:$B$140,MATCH(I323,Matière!$A$2:$A$140,0))&amp;"-"&amp;TEXT(COUNTIF($I$2:I323,I323),"00000")</f>
        <v>21-00213</v>
      </c>
    </row>
    <row r="324" spans="1:11" s="14" customFormat="1" x14ac:dyDescent="0.25">
      <c r="A324" s="2" t="s">
        <v>45</v>
      </c>
      <c r="B324" s="2"/>
      <c r="C324" s="2">
        <v>8</v>
      </c>
      <c r="D324" s="2">
        <v>65</v>
      </c>
      <c r="E324" s="2"/>
      <c r="F324" s="2"/>
      <c r="G324" s="2"/>
      <c r="H324" s="14" t="str">
        <f t="shared" si="5"/>
        <v>Vis CHC M8x65</v>
      </c>
      <c r="I324" s="2" t="s">
        <v>125</v>
      </c>
      <c r="K324" s="2" t="str">
        <f>J324&amp;INDEX(Matière!$B$2:$B$140,MATCH(I324,Matière!$A$2:$A$140,0))&amp;"-"&amp;TEXT(COUNTIF($I$2:I324,I324),"00000")</f>
        <v>21-00214</v>
      </c>
    </row>
    <row r="325" spans="1:11" s="14" customFormat="1" x14ac:dyDescent="0.25">
      <c r="A325" s="2" t="s">
        <v>45</v>
      </c>
      <c r="B325" s="2"/>
      <c r="C325" s="2">
        <v>8</v>
      </c>
      <c r="D325" s="2">
        <v>70</v>
      </c>
      <c r="E325" s="2"/>
      <c r="F325" s="2"/>
      <c r="G325" s="2"/>
      <c r="H325" s="14" t="str">
        <f t="shared" si="5"/>
        <v>Vis CHC M8x70</v>
      </c>
      <c r="I325" s="2" t="s">
        <v>125</v>
      </c>
      <c r="K325" s="2" t="str">
        <f>J325&amp;INDEX(Matière!$B$2:$B$140,MATCH(I325,Matière!$A$2:$A$140,0))&amp;"-"&amp;TEXT(COUNTIF($I$2:I325,I325),"00000")</f>
        <v>21-00215</v>
      </c>
    </row>
    <row r="326" spans="1:11" x14ac:dyDescent="0.25">
      <c r="A326" s="2" t="s">
        <v>45</v>
      </c>
      <c r="C326" s="2">
        <v>8</v>
      </c>
      <c r="D326" s="2">
        <v>80</v>
      </c>
      <c r="H326" s="14" t="str">
        <f t="shared" si="5"/>
        <v>Vis CHC M8x80</v>
      </c>
      <c r="I326" s="2" t="s">
        <v>125</v>
      </c>
      <c r="J326" s="11"/>
      <c r="K326" s="2" t="str">
        <f>J326&amp;INDEX(Matière!$B$2:$B$140,MATCH(I326,Matière!$A$2:$A$140,0))&amp;"-"&amp;TEXT(COUNTIF($I$2:I326,I326),"00000")</f>
        <v>21-00216</v>
      </c>
    </row>
    <row r="327" spans="1:11" s="14" customFormat="1" x14ac:dyDescent="0.25">
      <c r="A327" s="2" t="s">
        <v>45</v>
      </c>
      <c r="B327" s="2"/>
      <c r="C327" s="2">
        <v>8</v>
      </c>
      <c r="D327" s="2">
        <v>90</v>
      </c>
      <c r="E327" s="2"/>
      <c r="F327" s="2"/>
      <c r="G327" s="2"/>
      <c r="H327" s="14" t="str">
        <f t="shared" si="5"/>
        <v>Vis CHC M8x90</v>
      </c>
      <c r="I327" s="2" t="s">
        <v>125</v>
      </c>
      <c r="K327" s="2" t="str">
        <f>J327&amp;INDEX(Matière!$B$2:$B$140,MATCH(I327,Matière!$A$2:$A$140,0))&amp;"-"&amp;TEXT(COUNTIF($I$2:I327,I327),"00000")</f>
        <v>21-00217</v>
      </c>
    </row>
    <row r="328" spans="1:11" s="14" customFormat="1" x14ac:dyDescent="0.25">
      <c r="A328" s="2" t="s">
        <v>45</v>
      </c>
      <c r="B328" s="2"/>
      <c r="C328" s="2">
        <v>8</v>
      </c>
      <c r="D328" s="2">
        <v>100</v>
      </c>
      <c r="E328" s="2"/>
      <c r="F328" s="2"/>
      <c r="G328" s="2"/>
      <c r="H328" s="14" t="str">
        <f t="shared" si="5"/>
        <v>Vis CHC M8x100</v>
      </c>
      <c r="I328" s="2" t="s">
        <v>125</v>
      </c>
      <c r="K328" s="2" t="str">
        <f>J328&amp;INDEX(Matière!$B$2:$B$140,MATCH(I328,Matière!$A$2:$A$140,0))&amp;"-"&amp;TEXT(COUNTIF($I$2:I328,I328),"00000")</f>
        <v>21-00218</v>
      </c>
    </row>
    <row r="329" spans="1:11" s="14" customFormat="1" x14ac:dyDescent="0.25">
      <c r="A329" s="2" t="s">
        <v>45</v>
      </c>
      <c r="B329" s="2"/>
      <c r="C329" s="2">
        <v>8</v>
      </c>
      <c r="D329" s="2">
        <v>110</v>
      </c>
      <c r="E329" s="2"/>
      <c r="F329" s="2"/>
      <c r="G329" s="2"/>
      <c r="H329" s="14" t="str">
        <f t="shared" si="5"/>
        <v>Vis CHC M8x110</v>
      </c>
      <c r="I329" s="2" t="s">
        <v>125</v>
      </c>
      <c r="K329" s="2" t="str">
        <f>J329&amp;INDEX(Matière!$B$2:$B$140,MATCH(I329,Matière!$A$2:$A$140,0))&amp;"-"&amp;TEXT(COUNTIF($I$2:I329,I329),"00000")</f>
        <v>21-00219</v>
      </c>
    </row>
    <row r="330" spans="1:11" x14ac:dyDescent="0.25">
      <c r="A330" s="2" t="s">
        <v>45</v>
      </c>
      <c r="C330" s="2">
        <v>8</v>
      </c>
      <c r="D330" s="2">
        <v>120</v>
      </c>
      <c r="H330" s="14" t="str">
        <f t="shared" si="5"/>
        <v>Vis CHC M8x120</v>
      </c>
      <c r="I330" s="2" t="s">
        <v>125</v>
      </c>
      <c r="J330" s="11"/>
      <c r="K330" s="2" t="str">
        <f>J330&amp;INDEX(Matière!$B$2:$B$140,MATCH(I330,Matière!$A$2:$A$140,0))&amp;"-"&amp;TEXT(COUNTIF($I$2:I330,I330),"00000")</f>
        <v>21-00220</v>
      </c>
    </row>
    <row r="331" spans="1:11" x14ac:dyDescent="0.25">
      <c r="A331" s="2" t="s">
        <v>45</v>
      </c>
      <c r="C331" s="2">
        <v>8</v>
      </c>
      <c r="D331" s="2">
        <v>130</v>
      </c>
      <c r="H331" s="14" t="str">
        <f t="shared" si="5"/>
        <v>Vis CHC M8x130</v>
      </c>
      <c r="I331" s="2" t="s">
        <v>125</v>
      </c>
      <c r="J331" s="11"/>
      <c r="K331" s="2" t="str">
        <f>J331&amp;INDEX(Matière!$B$2:$B$140,MATCH(I331,Matière!$A$2:$A$140,0))&amp;"-"&amp;TEXT(COUNTIF($I$2:I331,I331),"00000")</f>
        <v>21-00221</v>
      </c>
    </row>
    <row r="332" spans="1:11" x14ac:dyDescent="0.25">
      <c r="A332" s="2" t="s">
        <v>45</v>
      </c>
      <c r="C332" s="2">
        <v>10</v>
      </c>
      <c r="D332" s="2">
        <v>20</v>
      </c>
      <c r="H332" s="14" t="str">
        <f t="shared" si="5"/>
        <v>Vis CHC M10x20</v>
      </c>
      <c r="I332" s="2" t="s">
        <v>125</v>
      </c>
      <c r="J332" s="11"/>
      <c r="K332" s="2" t="str">
        <f>J332&amp;INDEX(Matière!$B$2:$B$140,MATCH(I332,Matière!$A$2:$A$140,0))&amp;"-"&amp;TEXT(COUNTIF($I$2:I332,I332),"00000")</f>
        <v>21-00222</v>
      </c>
    </row>
    <row r="333" spans="1:11" x14ac:dyDescent="0.25">
      <c r="A333" s="2" t="s">
        <v>45</v>
      </c>
      <c r="C333" s="2">
        <v>10</v>
      </c>
      <c r="D333" s="2">
        <v>25</v>
      </c>
      <c r="H333" s="14" t="str">
        <f t="shared" si="5"/>
        <v>Vis CHC M10x25</v>
      </c>
      <c r="I333" s="2" t="s">
        <v>125</v>
      </c>
      <c r="J333" s="11"/>
      <c r="K333" s="2" t="str">
        <f>J333&amp;INDEX(Matière!$B$2:$B$140,MATCH(I333,Matière!$A$2:$A$140,0))&amp;"-"&amp;TEXT(COUNTIF($I$2:I333,I333),"00000")</f>
        <v>21-00223</v>
      </c>
    </row>
    <row r="334" spans="1:11" x14ac:dyDescent="0.25">
      <c r="A334" s="2" t="s">
        <v>45</v>
      </c>
      <c r="C334" s="2">
        <v>10</v>
      </c>
      <c r="D334" s="2">
        <v>30</v>
      </c>
      <c r="H334" s="14" t="str">
        <f t="shared" si="5"/>
        <v>Vis CHC M10x30</v>
      </c>
      <c r="I334" s="2" t="s">
        <v>125</v>
      </c>
      <c r="J334" s="11"/>
      <c r="K334" s="2" t="str">
        <f>J334&amp;INDEX(Matière!$B$2:$B$140,MATCH(I334,Matière!$A$2:$A$140,0))&amp;"-"&amp;TEXT(COUNTIF($I$2:I334,I334),"00000")</f>
        <v>21-00224</v>
      </c>
    </row>
    <row r="335" spans="1:11" s="14" customFormat="1" x14ac:dyDescent="0.25">
      <c r="A335" s="2" t="s">
        <v>45</v>
      </c>
      <c r="B335" s="2"/>
      <c r="C335" s="2">
        <v>10</v>
      </c>
      <c r="D335" s="2">
        <v>35</v>
      </c>
      <c r="E335" s="2"/>
      <c r="F335" s="2"/>
      <c r="G335" s="2"/>
      <c r="H335" s="14" t="str">
        <f t="shared" si="5"/>
        <v>Vis CHC M10x35</v>
      </c>
      <c r="I335" s="2" t="s">
        <v>125</v>
      </c>
      <c r="K335" s="2" t="str">
        <f>J335&amp;INDEX(Matière!$B$2:$B$140,MATCH(I335,Matière!$A$2:$A$140,0))&amp;"-"&amp;TEXT(COUNTIF($I$2:I335,I335),"00000")</f>
        <v>21-00225</v>
      </c>
    </row>
    <row r="336" spans="1:11" x14ac:dyDescent="0.25">
      <c r="A336" s="2" t="s">
        <v>45</v>
      </c>
      <c r="C336" s="2">
        <v>10</v>
      </c>
      <c r="D336" s="2">
        <v>40</v>
      </c>
      <c r="H336" s="14" t="str">
        <f t="shared" si="5"/>
        <v>Vis CHC M10x40</v>
      </c>
      <c r="I336" s="2" t="s">
        <v>125</v>
      </c>
      <c r="J336" s="11"/>
      <c r="K336" s="2" t="str">
        <f>J336&amp;INDEX(Matière!$B$2:$B$140,MATCH(I336,Matière!$A$2:$A$140,0))&amp;"-"&amp;TEXT(COUNTIF($I$2:I336,I336),"00000")</f>
        <v>21-00226</v>
      </c>
    </row>
    <row r="337" spans="1:11" s="14" customFormat="1" x14ac:dyDescent="0.25">
      <c r="A337" s="2" t="s">
        <v>45</v>
      </c>
      <c r="B337" s="2"/>
      <c r="C337" s="2">
        <v>10</v>
      </c>
      <c r="D337" s="2">
        <v>45</v>
      </c>
      <c r="E337" s="2"/>
      <c r="F337" s="2"/>
      <c r="G337" s="2"/>
      <c r="H337" s="14" t="str">
        <f t="shared" si="5"/>
        <v>Vis CHC M10x45</v>
      </c>
      <c r="I337" s="2" t="s">
        <v>125</v>
      </c>
      <c r="K337" s="2" t="str">
        <f>J337&amp;INDEX(Matière!$B$2:$B$140,MATCH(I337,Matière!$A$2:$A$140,0))&amp;"-"&amp;TEXT(COUNTIF($I$2:I337,I337),"00000")</f>
        <v>21-00227</v>
      </c>
    </row>
    <row r="338" spans="1:11" s="14" customFormat="1" x14ac:dyDescent="0.25">
      <c r="A338" s="2" t="s">
        <v>45</v>
      </c>
      <c r="B338" s="2"/>
      <c r="C338" s="2">
        <v>10</v>
      </c>
      <c r="D338" s="2">
        <v>50</v>
      </c>
      <c r="E338" s="2"/>
      <c r="F338" s="2"/>
      <c r="G338" s="2"/>
      <c r="H338" s="14" t="str">
        <f t="shared" si="5"/>
        <v>Vis CHC M10x50</v>
      </c>
      <c r="I338" s="2" t="s">
        <v>125</v>
      </c>
      <c r="K338" s="2" t="str">
        <f>J338&amp;INDEX(Matière!$B$2:$B$140,MATCH(I338,Matière!$A$2:$A$140,0))&amp;"-"&amp;TEXT(COUNTIF($I$2:I338,I338),"00000")</f>
        <v>21-00228</v>
      </c>
    </row>
    <row r="339" spans="1:11" s="14" customFormat="1" x14ac:dyDescent="0.25">
      <c r="A339" s="2" t="s">
        <v>45</v>
      </c>
      <c r="B339" s="2"/>
      <c r="C339" s="2">
        <v>10</v>
      </c>
      <c r="D339" s="2">
        <v>55</v>
      </c>
      <c r="E339" s="2"/>
      <c r="F339" s="2"/>
      <c r="G339" s="2"/>
      <c r="H339" s="14" t="str">
        <f t="shared" si="5"/>
        <v>Vis CHC M10x55</v>
      </c>
      <c r="I339" s="2" t="s">
        <v>125</v>
      </c>
      <c r="K339" s="2" t="str">
        <f>J339&amp;INDEX(Matière!$B$2:$B$140,MATCH(I339,Matière!$A$2:$A$140,0))&amp;"-"&amp;TEXT(COUNTIF($I$2:I339,I339),"00000")</f>
        <v>21-00229</v>
      </c>
    </row>
    <row r="340" spans="1:11" s="14" customFormat="1" x14ac:dyDescent="0.25">
      <c r="A340" s="2" t="s">
        <v>45</v>
      </c>
      <c r="B340" s="2"/>
      <c r="C340" s="2">
        <v>10</v>
      </c>
      <c r="D340" s="2">
        <v>60</v>
      </c>
      <c r="E340" s="2"/>
      <c r="F340" s="2"/>
      <c r="G340" s="2"/>
      <c r="H340" s="14" t="str">
        <f t="shared" si="5"/>
        <v>Vis CHC M10x60</v>
      </c>
      <c r="I340" s="2" t="s">
        <v>125</v>
      </c>
      <c r="K340" s="2" t="str">
        <f>J340&amp;INDEX(Matière!$B$2:$B$140,MATCH(I340,Matière!$A$2:$A$140,0))&amp;"-"&amp;TEXT(COUNTIF($I$2:I340,I340),"00000")</f>
        <v>21-00230</v>
      </c>
    </row>
    <row r="341" spans="1:11" s="14" customFormat="1" x14ac:dyDescent="0.25">
      <c r="A341" s="2" t="s">
        <v>45</v>
      </c>
      <c r="B341" s="2"/>
      <c r="C341" s="2">
        <v>10</v>
      </c>
      <c r="D341" s="2">
        <v>65</v>
      </c>
      <c r="E341" s="2"/>
      <c r="F341" s="2"/>
      <c r="G341" s="2"/>
      <c r="H341" s="14" t="str">
        <f t="shared" si="5"/>
        <v>Vis CHC M10x65</v>
      </c>
      <c r="I341" s="2" t="s">
        <v>125</v>
      </c>
      <c r="K341" s="2" t="str">
        <f>J341&amp;INDEX(Matière!$B$2:$B$140,MATCH(I341,Matière!$A$2:$A$140,0))&amp;"-"&amp;TEXT(COUNTIF($I$2:I341,I341),"00000")</f>
        <v>21-00231</v>
      </c>
    </row>
    <row r="342" spans="1:11" s="14" customFormat="1" x14ac:dyDescent="0.25">
      <c r="A342" s="2" t="s">
        <v>45</v>
      </c>
      <c r="B342" s="2"/>
      <c r="C342" s="2">
        <v>10</v>
      </c>
      <c r="D342" s="2">
        <v>70</v>
      </c>
      <c r="E342" s="2"/>
      <c r="F342" s="2"/>
      <c r="G342" s="2"/>
      <c r="H342" s="14" t="str">
        <f t="shared" si="5"/>
        <v>Vis CHC M10x70</v>
      </c>
      <c r="I342" s="2" t="s">
        <v>125</v>
      </c>
      <c r="K342" s="2" t="str">
        <f>J342&amp;INDEX(Matière!$B$2:$B$140,MATCH(I342,Matière!$A$2:$A$140,0))&amp;"-"&amp;TEXT(COUNTIF($I$2:I342,I342),"00000")</f>
        <v>21-00232</v>
      </c>
    </row>
    <row r="343" spans="1:11" x14ac:dyDescent="0.25">
      <c r="A343" s="2" t="s">
        <v>45</v>
      </c>
      <c r="C343" s="2">
        <v>10</v>
      </c>
      <c r="D343" s="2">
        <v>80</v>
      </c>
      <c r="H343" s="14" t="str">
        <f t="shared" si="5"/>
        <v>Vis CHC M10x80</v>
      </c>
      <c r="I343" s="2" t="s">
        <v>125</v>
      </c>
      <c r="J343" s="11"/>
      <c r="K343" s="2" t="str">
        <f>J343&amp;INDEX(Matière!$B$2:$B$140,MATCH(I343,Matière!$A$2:$A$140,0))&amp;"-"&amp;TEXT(COUNTIF($I$2:I343,I343),"00000")</f>
        <v>21-00233</v>
      </c>
    </row>
    <row r="344" spans="1:11" s="14" customFormat="1" x14ac:dyDescent="0.25">
      <c r="A344" s="2" t="s">
        <v>45</v>
      </c>
      <c r="B344" s="2"/>
      <c r="C344" s="2">
        <v>10</v>
      </c>
      <c r="D344" s="2">
        <v>90</v>
      </c>
      <c r="E344" s="2"/>
      <c r="F344" s="2"/>
      <c r="G344" s="2"/>
      <c r="H344" s="14" t="str">
        <f t="shared" si="5"/>
        <v>Vis CHC M10x90</v>
      </c>
      <c r="I344" s="2" t="s">
        <v>125</v>
      </c>
      <c r="K344" s="2" t="str">
        <f>J344&amp;INDEX(Matière!$B$2:$B$140,MATCH(I344,Matière!$A$2:$A$140,0))&amp;"-"&amp;TEXT(COUNTIF($I$2:I344,I344),"00000")</f>
        <v>21-00234</v>
      </c>
    </row>
    <row r="345" spans="1:11" s="14" customFormat="1" x14ac:dyDescent="0.25">
      <c r="A345" s="2" t="s">
        <v>45</v>
      </c>
      <c r="B345" s="2"/>
      <c r="C345" s="2">
        <v>10</v>
      </c>
      <c r="D345" s="2">
        <v>100</v>
      </c>
      <c r="E345" s="2"/>
      <c r="F345" s="2"/>
      <c r="G345" s="2"/>
      <c r="H345" s="14" t="str">
        <f t="shared" si="5"/>
        <v>Vis CHC M10x100</v>
      </c>
      <c r="I345" s="2" t="s">
        <v>125</v>
      </c>
      <c r="K345" s="2" t="str">
        <f>J345&amp;INDEX(Matière!$B$2:$B$140,MATCH(I345,Matière!$A$2:$A$140,0))&amp;"-"&amp;TEXT(COUNTIF($I$2:I345,I345),"00000")</f>
        <v>21-00235</v>
      </c>
    </row>
    <row r="346" spans="1:11" s="14" customFormat="1" x14ac:dyDescent="0.25">
      <c r="A346" s="2" t="s">
        <v>45</v>
      </c>
      <c r="B346" s="2"/>
      <c r="C346" s="2">
        <v>10</v>
      </c>
      <c r="D346" s="2">
        <v>110</v>
      </c>
      <c r="E346" s="2"/>
      <c r="F346" s="2"/>
      <c r="G346" s="2"/>
      <c r="H346" s="14" t="str">
        <f t="shared" si="5"/>
        <v>Vis CHC M10x110</v>
      </c>
      <c r="I346" s="2" t="s">
        <v>125</v>
      </c>
      <c r="K346" s="2" t="str">
        <f>J346&amp;INDEX(Matière!$B$2:$B$140,MATCH(I346,Matière!$A$2:$A$140,0))&amp;"-"&amp;TEXT(COUNTIF($I$2:I346,I346),"00000")</f>
        <v>21-00236</v>
      </c>
    </row>
    <row r="347" spans="1:11" x14ac:dyDescent="0.25">
      <c r="A347" s="2" t="s">
        <v>45</v>
      </c>
      <c r="C347" s="2">
        <v>10</v>
      </c>
      <c r="D347" s="2">
        <v>120</v>
      </c>
      <c r="H347" s="14" t="str">
        <f t="shared" si="5"/>
        <v>Vis CHC M10x120</v>
      </c>
      <c r="I347" s="2" t="s">
        <v>125</v>
      </c>
      <c r="J347" s="11"/>
      <c r="K347" s="2" t="str">
        <f>J347&amp;INDEX(Matière!$B$2:$B$140,MATCH(I347,Matière!$A$2:$A$140,0))&amp;"-"&amp;TEXT(COUNTIF($I$2:I347,I347),"00000")</f>
        <v>21-00237</v>
      </c>
    </row>
    <row r="348" spans="1:11" x14ac:dyDescent="0.25">
      <c r="A348" s="2" t="s">
        <v>45</v>
      </c>
      <c r="C348" s="2">
        <v>10</v>
      </c>
      <c r="D348" s="2">
        <v>180</v>
      </c>
      <c r="H348" s="14" t="str">
        <f t="shared" si="5"/>
        <v>Vis CHC M10x180</v>
      </c>
      <c r="I348" s="2" t="s">
        <v>125</v>
      </c>
      <c r="J348" s="11"/>
      <c r="K348" s="2" t="str">
        <f>J348&amp;INDEX(Matière!$B$2:$B$140,MATCH(I348,Matière!$A$2:$A$140,0))&amp;"-"&amp;TEXT(COUNTIF($I$2:I348,I348),"00000")</f>
        <v>21-00238</v>
      </c>
    </row>
    <row r="349" spans="1:11" s="15" customFormat="1" x14ac:dyDescent="0.25">
      <c r="A349" s="16" t="s">
        <v>45</v>
      </c>
      <c r="B349" s="16"/>
      <c r="C349" s="16">
        <v>2</v>
      </c>
      <c r="D349" s="16">
        <v>3</v>
      </c>
      <c r="E349" s="16"/>
      <c r="F349" s="16"/>
      <c r="G349" s="16"/>
      <c r="H349" s="14" t="str">
        <f t="shared" si="5"/>
        <v>Vis CHC M2x3</v>
      </c>
      <c r="I349" s="2" t="s">
        <v>124</v>
      </c>
      <c r="K349" s="2" t="str">
        <f>J349&amp;INDEX(Matière!$B$2:$B$140,MATCH(I349,Matière!$A$2:$A$140,0))&amp;"-"&amp;TEXT(COUNTIF($I$2:I349,I349),"00000")</f>
        <v>22-00110</v>
      </c>
    </row>
    <row r="350" spans="1:11" s="15" customFormat="1" x14ac:dyDescent="0.25">
      <c r="A350" s="16" t="s">
        <v>45</v>
      </c>
      <c r="B350" s="16"/>
      <c r="C350" s="16">
        <v>2</v>
      </c>
      <c r="D350" s="16">
        <v>4</v>
      </c>
      <c r="E350" s="16"/>
      <c r="F350" s="16"/>
      <c r="G350" s="16"/>
      <c r="H350" s="14" t="str">
        <f t="shared" si="5"/>
        <v>Vis CHC M2x4</v>
      </c>
      <c r="I350" s="2" t="s">
        <v>124</v>
      </c>
      <c r="K350" s="2" t="str">
        <f>J350&amp;INDEX(Matière!$B$2:$B$140,MATCH(I350,Matière!$A$2:$A$140,0))&amp;"-"&amp;TEXT(COUNTIF($I$2:I350,I350),"00000")</f>
        <v>22-00111</v>
      </c>
    </row>
    <row r="351" spans="1:11" s="15" customFormat="1" x14ac:dyDescent="0.25">
      <c r="A351" s="16" t="s">
        <v>45</v>
      </c>
      <c r="B351" s="16"/>
      <c r="C351" s="16">
        <v>2</v>
      </c>
      <c r="D351" s="16">
        <v>5</v>
      </c>
      <c r="E351" s="16"/>
      <c r="F351" s="16"/>
      <c r="G351" s="16"/>
      <c r="H351" s="14" t="str">
        <f t="shared" si="5"/>
        <v>Vis CHC M2x5</v>
      </c>
      <c r="I351" s="2" t="s">
        <v>124</v>
      </c>
      <c r="K351" s="2" t="str">
        <f>J351&amp;INDEX(Matière!$B$2:$B$140,MATCH(I351,Matière!$A$2:$A$140,0))&amp;"-"&amp;TEXT(COUNTIF($I$2:I351,I351),"00000")</f>
        <v>22-00112</v>
      </c>
    </row>
    <row r="352" spans="1:11" s="15" customFormat="1" x14ac:dyDescent="0.25">
      <c r="A352" s="16" t="s">
        <v>45</v>
      </c>
      <c r="B352" s="16"/>
      <c r="C352" s="16">
        <v>2</v>
      </c>
      <c r="D352" s="16">
        <v>6</v>
      </c>
      <c r="E352" s="16"/>
      <c r="F352" s="16"/>
      <c r="G352" s="16"/>
      <c r="H352" s="14" t="str">
        <f t="shared" si="5"/>
        <v>Vis CHC M2x6</v>
      </c>
      <c r="I352" s="2" t="s">
        <v>124</v>
      </c>
      <c r="K352" s="2" t="str">
        <f>J352&amp;INDEX(Matière!$B$2:$B$140,MATCH(I352,Matière!$A$2:$A$140,0))&amp;"-"&amp;TEXT(COUNTIF($I$2:I352,I352),"00000")</f>
        <v>22-00113</v>
      </c>
    </row>
    <row r="353" spans="1:11" s="15" customFormat="1" x14ac:dyDescent="0.25">
      <c r="A353" s="16" t="s">
        <v>45</v>
      </c>
      <c r="B353" s="16"/>
      <c r="C353" s="16">
        <v>2</v>
      </c>
      <c r="D353" s="16">
        <v>8</v>
      </c>
      <c r="E353" s="16"/>
      <c r="F353" s="16"/>
      <c r="G353" s="16"/>
      <c r="H353" s="14" t="str">
        <f t="shared" si="5"/>
        <v>Vis CHC M2x8</v>
      </c>
      <c r="I353" s="2" t="s">
        <v>124</v>
      </c>
      <c r="K353" s="2" t="str">
        <f>J353&amp;INDEX(Matière!$B$2:$B$140,MATCH(I353,Matière!$A$2:$A$140,0))&amp;"-"&amp;TEXT(COUNTIF($I$2:I353,I353),"00000")</f>
        <v>22-00114</v>
      </c>
    </row>
    <row r="354" spans="1:11" s="15" customFormat="1" x14ac:dyDescent="0.25">
      <c r="A354" s="16" t="s">
        <v>45</v>
      </c>
      <c r="B354" s="16"/>
      <c r="C354" s="16">
        <v>2</v>
      </c>
      <c r="D354" s="16">
        <v>10</v>
      </c>
      <c r="E354" s="16"/>
      <c r="F354" s="16"/>
      <c r="G354" s="16"/>
      <c r="H354" s="14" t="str">
        <f t="shared" si="5"/>
        <v>Vis CHC M2x10</v>
      </c>
      <c r="I354" s="2" t="s">
        <v>124</v>
      </c>
      <c r="K354" s="2" t="str">
        <f>J354&amp;INDEX(Matière!$B$2:$B$140,MATCH(I354,Matière!$A$2:$A$140,0))&amp;"-"&amp;TEXT(COUNTIF($I$2:I354,I354),"00000")</f>
        <v>22-00115</v>
      </c>
    </row>
    <row r="355" spans="1:11" s="15" customFormat="1" x14ac:dyDescent="0.25">
      <c r="A355" s="16" t="s">
        <v>45</v>
      </c>
      <c r="B355" s="16"/>
      <c r="C355" s="16">
        <v>2</v>
      </c>
      <c r="D355" s="16">
        <v>12</v>
      </c>
      <c r="E355" s="16"/>
      <c r="F355" s="16"/>
      <c r="G355" s="16"/>
      <c r="H355" s="14" t="str">
        <f t="shared" si="5"/>
        <v>Vis CHC M2x12</v>
      </c>
      <c r="I355" s="2" t="s">
        <v>124</v>
      </c>
      <c r="K355" s="2" t="str">
        <f>J355&amp;INDEX(Matière!$B$2:$B$140,MATCH(I355,Matière!$A$2:$A$140,0))&amp;"-"&amp;TEXT(COUNTIF($I$2:I355,I355),"00000")</f>
        <v>22-00116</v>
      </c>
    </row>
    <row r="356" spans="1:11" s="15" customFormat="1" x14ac:dyDescent="0.25">
      <c r="A356" s="16" t="s">
        <v>45</v>
      </c>
      <c r="B356" s="16"/>
      <c r="C356" s="16">
        <v>2</v>
      </c>
      <c r="D356" s="16">
        <v>14</v>
      </c>
      <c r="E356" s="16"/>
      <c r="F356" s="16"/>
      <c r="G356" s="16"/>
      <c r="H356" s="14" t="str">
        <f t="shared" si="5"/>
        <v>Vis CHC M2x14</v>
      </c>
      <c r="I356" s="2" t="s">
        <v>124</v>
      </c>
      <c r="K356" s="2" t="str">
        <f>J356&amp;INDEX(Matière!$B$2:$B$140,MATCH(I356,Matière!$A$2:$A$140,0))&amp;"-"&amp;TEXT(COUNTIF($I$2:I356,I356),"00000")</f>
        <v>22-00117</v>
      </c>
    </row>
    <row r="357" spans="1:11" s="15" customFormat="1" x14ac:dyDescent="0.25">
      <c r="A357" s="16" t="s">
        <v>45</v>
      </c>
      <c r="B357" s="16"/>
      <c r="C357" s="16">
        <v>2</v>
      </c>
      <c r="D357" s="16">
        <v>16</v>
      </c>
      <c r="E357" s="16"/>
      <c r="F357" s="16"/>
      <c r="G357" s="16"/>
      <c r="H357" s="14" t="str">
        <f t="shared" si="5"/>
        <v>Vis CHC M2x16</v>
      </c>
      <c r="I357" s="2" t="s">
        <v>124</v>
      </c>
      <c r="K357" s="2" t="str">
        <f>J357&amp;INDEX(Matière!$B$2:$B$140,MATCH(I357,Matière!$A$2:$A$140,0))&amp;"-"&amp;TEXT(COUNTIF($I$2:I357,I357),"00000")</f>
        <v>22-00118</v>
      </c>
    </row>
    <row r="358" spans="1:11" s="15" customFormat="1" x14ac:dyDescent="0.25">
      <c r="A358" s="16" t="s">
        <v>45</v>
      </c>
      <c r="B358" s="16"/>
      <c r="C358" s="16">
        <v>2</v>
      </c>
      <c r="D358" s="16">
        <v>20</v>
      </c>
      <c r="E358" s="16"/>
      <c r="F358" s="16"/>
      <c r="G358" s="16"/>
      <c r="H358" s="14" t="str">
        <f t="shared" si="5"/>
        <v>Vis CHC M2x20</v>
      </c>
      <c r="I358" s="2" t="s">
        <v>124</v>
      </c>
      <c r="K358" s="2" t="str">
        <f>J358&amp;INDEX(Matière!$B$2:$B$140,MATCH(I358,Matière!$A$2:$A$140,0))&amp;"-"&amp;TEXT(COUNTIF($I$2:I358,I358),"00000")</f>
        <v>22-00119</v>
      </c>
    </row>
    <row r="359" spans="1:11" s="15" customFormat="1" x14ac:dyDescent="0.25">
      <c r="A359" s="16" t="s">
        <v>45</v>
      </c>
      <c r="B359" s="16"/>
      <c r="C359" s="16">
        <v>2.5</v>
      </c>
      <c r="D359" s="16">
        <v>4</v>
      </c>
      <c r="E359" s="16"/>
      <c r="F359" s="16"/>
      <c r="G359" s="16"/>
      <c r="H359" s="14" t="str">
        <f t="shared" si="5"/>
        <v>Vis CHC M2,5x4</v>
      </c>
      <c r="I359" s="2" t="s">
        <v>124</v>
      </c>
      <c r="K359" s="2" t="str">
        <f>J359&amp;INDEX(Matière!$B$2:$B$140,MATCH(I359,Matière!$A$2:$A$140,0))&amp;"-"&amp;TEXT(COUNTIF($I$2:I359,I359),"00000")</f>
        <v>22-00120</v>
      </c>
    </row>
    <row r="360" spans="1:11" s="15" customFormat="1" x14ac:dyDescent="0.25">
      <c r="A360" s="16" t="s">
        <v>45</v>
      </c>
      <c r="B360" s="16"/>
      <c r="C360" s="16">
        <v>2.5</v>
      </c>
      <c r="D360" s="16">
        <v>5</v>
      </c>
      <c r="E360" s="16"/>
      <c r="F360" s="16"/>
      <c r="G360" s="16"/>
      <c r="H360" s="14" t="str">
        <f t="shared" si="5"/>
        <v>Vis CHC M2,5x5</v>
      </c>
      <c r="I360" s="2" t="s">
        <v>124</v>
      </c>
      <c r="K360" s="2" t="str">
        <f>J360&amp;INDEX(Matière!$B$2:$B$140,MATCH(I360,Matière!$A$2:$A$140,0))&amp;"-"&amp;TEXT(COUNTIF($I$2:I360,I360),"00000")</f>
        <v>22-00121</v>
      </c>
    </row>
    <row r="361" spans="1:11" s="15" customFormat="1" x14ac:dyDescent="0.25">
      <c r="A361" s="16" t="s">
        <v>45</v>
      </c>
      <c r="B361" s="16"/>
      <c r="C361" s="16">
        <v>2.5</v>
      </c>
      <c r="D361" s="16">
        <v>6</v>
      </c>
      <c r="E361" s="16"/>
      <c r="F361" s="16"/>
      <c r="G361" s="16"/>
      <c r="H361" s="14" t="str">
        <f t="shared" si="5"/>
        <v>Vis CHC M2,5x6</v>
      </c>
      <c r="I361" s="2" t="s">
        <v>124</v>
      </c>
      <c r="K361" s="2" t="str">
        <f>J361&amp;INDEX(Matière!$B$2:$B$140,MATCH(I361,Matière!$A$2:$A$140,0))&amp;"-"&amp;TEXT(COUNTIF($I$2:I361,I361),"00000")</f>
        <v>22-00122</v>
      </c>
    </row>
    <row r="362" spans="1:11" s="15" customFormat="1" x14ac:dyDescent="0.25">
      <c r="A362" s="16" t="s">
        <v>45</v>
      </c>
      <c r="B362" s="16"/>
      <c r="C362" s="16">
        <v>2.5</v>
      </c>
      <c r="D362" s="16">
        <v>8</v>
      </c>
      <c r="E362" s="16"/>
      <c r="F362" s="16"/>
      <c r="G362" s="16"/>
      <c r="H362" s="14" t="str">
        <f t="shared" si="5"/>
        <v>Vis CHC M2,5x8</v>
      </c>
      <c r="I362" s="2" t="s">
        <v>124</v>
      </c>
      <c r="K362" s="2" t="str">
        <f>J362&amp;INDEX(Matière!$B$2:$B$140,MATCH(I362,Matière!$A$2:$A$140,0))&amp;"-"&amp;TEXT(COUNTIF($I$2:I362,I362),"00000")</f>
        <v>22-00123</v>
      </c>
    </row>
    <row r="363" spans="1:11" s="15" customFormat="1" x14ac:dyDescent="0.25">
      <c r="A363" s="16" t="s">
        <v>45</v>
      </c>
      <c r="B363" s="16"/>
      <c r="C363" s="16">
        <v>2.5</v>
      </c>
      <c r="D363" s="16">
        <v>10</v>
      </c>
      <c r="E363" s="16"/>
      <c r="F363" s="16"/>
      <c r="G363" s="16"/>
      <c r="H363" s="14" t="str">
        <f t="shared" si="5"/>
        <v>Vis CHC M2,5x10</v>
      </c>
      <c r="I363" s="2" t="s">
        <v>124</v>
      </c>
      <c r="K363" s="2" t="str">
        <f>J363&amp;INDEX(Matière!$B$2:$B$140,MATCH(I363,Matière!$A$2:$A$140,0))&amp;"-"&amp;TEXT(COUNTIF($I$2:I363,I363),"00000")</f>
        <v>22-00124</v>
      </c>
    </row>
    <row r="364" spans="1:11" s="15" customFormat="1" x14ac:dyDescent="0.25">
      <c r="A364" s="16" t="s">
        <v>45</v>
      </c>
      <c r="B364" s="16"/>
      <c r="C364" s="16">
        <v>2.5</v>
      </c>
      <c r="D364" s="16">
        <v>12</v>
      </c>
      <c r="E364" s="16"/>
      <c r="F364" s="16"/>
      <c r="G364" s="16"/>
      <c r="H364" s="14" t="str">
        <f t="shared" si="5"/>
        <v>Vis CHC M2,5x12</v>
      </c>
      <c r="I364" s="2" t="s">
        <v>124</v>
      </c>
      <c r="K364" s="2" t="str">
        <f>J364&amp;INDEX(Matière!$B$2:$B$140,MATCH(I364,Matière!$A$2:$A$140,0))&amp;"-"&amp;TEXT(COUNTIF($I$2:I364,I364),"00000")</f>
        <v>22-00125</v>
      </c>
    </row>
    <row r="365" spans="1:11" s="15" customFormat="1" x14ac:dyDescent="0.25">
      <c r="A365" s="16" t="s">
        <v>45</v>
      </c>
      <c r="B365" s="16"/>
      <c r="C365" s="16">
        <v>2.5</v>
      </c>
      <c r="D365" s="16">
        <v>16</v>
      </c>
      <c r="E365" s="16"/>
      <c r="F365" s="16"/>
      <c r="G365" s="16"/>
      <c r="H365" s="14" t="str">
        <f t="shared" si="5"/>
        <v>Vis CHC M2,5x16</v>
      </c>
      <c r="I365" s="2" t="s">
        <v>124</v>
      </c>
      <c r="K365" s="2" t="str">
        <f>J365&amp;INDEX(Matière!$B$2:$B$140,MATCH(I365,Matière!$A$2:$A$140,0))&amp;"-"&amp;TEXT(COUNTIF($I$2:I365,I365),"00000")</f>
        <v>22-00126</v>
      </c>
    </row>
    <row r="366" spans="1:11" s="15" customFormat="1" x14ac:dyDescent="0.25">
      <c r="A366" s="16" t="s">
        <v>45</v>
      </c>
      <c r="B366" s="16"/>
      <c r="C366" s="16">
        <v>2.5</v>
      </c>
      <c r="D366" s="16">
        <v>16</v>
      </c>
      <c r="E366" s="16"/>
      <c r="F366" s="16"/>
      <c r="G366" s="16"/>
      <c r="H366" s="14" t="str">
        <f t="shared" si="5"/>
        <v>Vis CHC M2,5x16</v>
      </c>
      <c r="I366" s="2" t="s">
        <v>124</v>
      </c>
      <c r="K366" s="2" t="str">
        <f>J366&amp;INDEX(Matière!$B$2:$B$140,MATCH(I366,Matière!$A$2:$A$140,0))&amp;"-"&amp;TEXT(COUNTIF($I$2:I366,I366),"00000")</f>
        <v>22-00127</v>
      </c>
    </row>
    <row r="367" spans="1:11" s="15" customFormat="1" x14ac:dyDescent="0.25">
      <c r="A367" s="16" t="s">
        <v>45</v>
      </c>
      <c r="B367" s="16"/>
      <c r="C367" s="16">
        <v>2.5</v>
      </c>
      <c r="D367" s="16">
        <v>20</v>
      </c>
      <c r="E367" s="16"/>
      <c r="F367" s="16"/>
      <c r="G367" s="16"/>
      <c r="H367" s="14" t="str">
        <f t="shared" si="5"/>
        <v>Vis CHC M2,5x20</v>
      </c>
      <c r="I367" s="2" t="s">
        <v>124</v>
      </c>
      <c r="K367" s="2" t="str">
        <f>J367&amp;INDEX(Matière!$B$2:$B$140,MATCH(I367,Matière!$A$2:$A$140,0))&amp;"-"&amp;TEXT(COUNTIF($I$2:I367,I367),"00000")</f>
        <v>22-00128</v>
      </c>
    </row>
    <row r="368" spans="1:11" s="15" customFormat="1" x14ac:dyDescent="0.25">
      <c r="A368" s="16" t="s">
        <v>45</v>
      </c>
      <c r="B368" s="16"/>
      <c r="C368" s="16">
        <v>3</v>
      </c>
      <c r="D368" s="16">
        <v>4</v>
      </c>
      <c r="E368" s="16"/>
      <c r="F368" s="16"/>
      <c r="G368" s="16"/>
      <c r="H368" s="14" t="str">
        <f t="shared" si="5"/>
        <v>Vis CHC M3x4</v>
      </c>
      <c r="I368" s="2" t="s">
        <v>124</v>
      </c>
      <c r="K368" s="2" t="str">
        <f>J368&amp;INDEX(Matière!$B$2:$B$140,MATCH(I368,Matière!$A$2:$A$140,0))&amp;"-"&amp;TEXT(COUNTIF($I$2:I368,I368),"00000")</f>
        <v>22-00129</v>
      </c>
    </row>
    <row r="369" spans="1:11" s="15" customFormat="1" x14ac:dyDescent="0.25">
      <c r="A369" s="16" t="s">
        <v>45</v>
      </c>
      <c r="B369" s="16"/>
      <c r="C369" s="16">
        <v>3</v>
      </c>
      <c r="D369" s="16">
        <v>5</v>
      </c>
      <c r="E369" s="16"/>
      <c r="F369" s="16"/>
      <c r="G369" s="16"/>
      <c r="H369" s="14" t="str">
        <f t="shared" si="5"/>
        <v>Vis CHC M3x5</v>
      </c>
      <c r="I369" s="2" t="s">
        <v>124</v>
      </c>
      <c r="K369" s="2" t="str">
        <f>J369&amp;INDEX(Matière!$B$2:$B$140,MATCH(I369,Matière!$A$2:$A$140,0))&amp;"-"&amp;TEXT(COUNTIF($I$2:I369,I369),"00000")</f>
        <v>22-00130</v>
      </c>
    </row>
    <row r="370" spans="1:11" s="15" customFormat="1" x14ac:dyDescent="0.25">
      <c r="A370" s="16" t="s">
        <v>45</v>
      </c>
      <c r="B370" s="16"/>
      <c r="C370" s="16">
        <v>3</v>
      </c>
      <c r="D370" s="16">
        <v>6</v>
      </c>
      <c r="E370" s="16"/>
      <c r="F370" s="16"/>
      <c r="G370" s="16"/>
      <c r="H370" s="14" t="str">
        <f t="shared" si="5"/>
        <v>Vis CHC M3x6</v>
      </c>
      <c r="I370" s="2" t="s">
        <v>124</v>
      </c>
      <c r="K370" s="2" t="str">
        <f>J370&amp;INDEX(Matière!$B$2:$B$140,MATCH(I370,Matière!$A$2:$A$140,0))&amp;"-"&amp;TEXT(COUNTIF($I$2:I370,I370),"00000")</f>
        <v>22-00131</v>
      </c>
    </row>
    <row r="371" spans="1:11" s="15" customFormat="1" x14ac:dyDescent="0.25">
      <c r="A371" s="16" t="s">
        <v>45</v>
      </c>
      <c r="B371" s="16"/>
      <c r="C371" s="16">
        <v>3</v>
      </c>
      <c r="D371" s="16">
        <v>8</v>
      </c>
      <c r="E371" s="16"/>
      <c r="F371" s="16"/>
      <c r="G371" s="16"/>
      <c r="H371" s="14" t="str">
        <f t="shared" si="5"/>
        <v>Vis CHC M3x8</v>
      </c>
      <c r="I371" s="2" t="s">
        <v>124</v>
      </c>
      <c r="K371" s="2" t="str">
        <f>J371&amp;INDEX(Matière!$B$2:$B$140,MATCH(I371,Matière!$A$2:$A$140,0))&amp;"-"&amp;TEXT(COUNTIF($I$2:I371,I371),"00000")</f>
        <v>22-00132</v>
      </c>
    </row>
    <row r="372" spans="1:11" s="15" customFormat="1" x14ac:dyDescent="0.25">
      <c r="A372" s="16" t="s">
        <v>45</v>
      </c>
      <c r="B372" s="16"/>
      <c r="C372" s="16">
        <v>3</v>
      </c>
      <c r="D372" s="16">
        <v>10</v>
      </c>
      <c r="E372" s="16"/>
      <c r="F372" s="16"/>
      <c r="G372" s="16"/>
      <c r="H372" s="14" t="str">
        <f t="shared" si="5"/>
        <v>Vis CHC M3x10</v>
      </c>
      <c r="I372" s="2" t="s">
        <v>124</v>
      </c>
      <c r="K372" s="2" t="str">
        <f>J372&amp;INDEX(Matière!$B$2:$B$140,MATCH(I372,Matière!$A$2:$A$140,0))&amp;"-"&amp;TEXT(COUNTIF($I$2:I372,I372),"00000")</f>
        <v>22-00133</v>
      </c>
    </row>
    <row r="373" spans="1:11" s="15" customFormat="1" x14ac:dyDescent="0.25">
      <c r="A373" s="16" t="s">
        <v>45</v>
      </c>
      <c r="B373" s="16"/>
      <c r="C373" s="16">
        <v>3</v>
      </c>
      <c r="D373" s="16">
        <v>12</v>
      </c>
      <c r="E373" s="16"/>
      <c r="F373" s="16"/>
      <c r="G373" s="16"/>
      <c r="H373" s="14" t="str">
        <f t="shared" si="5"/>
        <v>Vis CHC M3x12</v>
      </c>
      <c r="I373" s="2" t="s">
        <v>124</v>
      </c>
      <c r="K373" s="2" t="str">
        <f>J373&amp;INDEX(Matière!$B$2:$B$140,MATCH(I373,Matière!$A$2:$A$140,0))&amp;"-"&amp;TEXT(COUNTIF($I$2:I373,I373),"00000")</f>
        <v>22-00134</v>
      </c>
    </row>
    <row r="374" spans="1:11" s="15" customFormat="1" x14ac:dyDescent="0.25">
      <c r="A374" s="16" t="s">
        <v>45</v>
      </c>
      <c r="B374" s="16"/>
      <c r="C374" s="16">
        <v>3</v>
      </c>
      <c r="D374" s="16">
        <v>16</v>
      </c>
      <c r="E374" s="16"/>
      <c r="F374" s="16"/>
      <c r="G374" s="16"/>
      <c r="H374" s="14" t="str">
        <f t="shared" si="5"/>
        <v>Vis CHC M3x16</v>
      </c>
      <c r="I374" s="2" t="s">
        <v>124</v>
      </c>
      <c r="K374" s="2" t="str">
        <f>J374&amp;INDEX(Matière!$B$2:$B$140,MATCH(I374,Matière!$A$2:$A$140,0))&amp;"-"&amp;TEXT(COUNTIF($I$2:I374,I374),"00000")</f>
        <v>22-00135</v>
      </c>
    </row>
    <row r="375" spans="1:11" s="15" customFormat="1" x14ac:dyDescent="0.25">
      <c r="A375" s="16" t="s">
        <v>45</v>
      </c>
      <c r="B375" s="16"/>
      <c r="C375" s="16">
        <v>3</v>
      </c>
      <c r="D375" s="16">
        <v>16</v>
      </c>
      <c r="E375" s="16"/>
      <c r="F375" s="16"/>
      <c r="G375" s="16"/>
      <c r="H375" s="14" t="str">
        <f t="shared" si="5"/>
        <v>Vis CHC M3x16</v>
      </c>
      <c r="I375" s="2" t="s">
        <v>124</v>
      </c>
      <c r="K375" s="2" t="str">
        <f>J375&amp;INDEX(Matière!$B$2:$B$140,MATCH(I375,Matière!$A$2:$A$140,0))&amp;"-"&amp;TEXT(COUNTIF($I$2:I375,I375),"00000")</f>
        <v>22-00136</v>
      </c>
    </row>
    <row r="376" spans="1:11" s="15" customFormat="1" x14ac:dyDescent="0.25">
      <c r="A376" s="16" t="s">
        <v>45</v>
      </c>
      <c r="B376" s="16"/>
      <c r="C376" s="16">
        <v>3</v>
      </c>
      <c r="D376" s="16">
        <v>18</v>
      </c>
      <c r="E376" s="16"/>
      <c r="F376" s="16"/>
      <c r="G376" s="16"/>
      <c r="H376" s="14" t="str">
        <f t="shared" si="5"/>
        <v>Vis CHC M3x18</v>
      </c>
      <c r="I376" s="2" t="s">
        <v>124</v>
      </c>
      <c r="K376" s="2" t="str">
        <f>J376&amp;INDEX(Matière!$B$2:$B$140,MATCH(I376,Matière!$A$2:$A$140,0))&amp;"-"&amp;TEXT(COUNTIF($I$2:I376,I376),"00000")</f>
        <v>22-00137</v>
      </c>
    </row>
    <row r="377" spans="1:11" s="15" customFormat="1" x14ac:dyDescent="0.25">
      <c r="A377" s="16" t="s">
        <v>45</v>
      </c>
      <c r="B377" s="16"/>
      <c r="C377" s="16">
        <v>3</v>
      </c>
      <c r="D377" s="16">
        <v>20</v>
      </c>
      <c r="E377" s="16"/>
      <c r="F377" s="16"/>
      <c r="G377" s="16"/>
      <c r="H377" s="14" t="str">
        <f t="shared" si="5"/>
        <v>Vis CHC M3x20</v>
      </c>
      <c r="I377" s="2" t="s">
        <v>124</v>
      </c>
      <c r="K377" s="2" t="str">
        <f>J377&amp;INDEX(Matière!$B$2:$B$140,MATCH(I377,Matière!$A$2:$A$140,0))&amp;"-"&amp;TEXT(COUNTIF($I$2:I377,I377),"00000")</f>
        <v>22-00138</v>
      </c>
    </row>
    <row r="378" spans="1:11" s="15" customFormat="1" x14ac:dyDescent="0.25">
      <c r="A378" s="16" t="s">
        <v>45</v>
      </c>
      <c r="B378" s="16"/>
      <c r="C378" s="16">
        <v>3</v>
      </c>
      <c r="D378" s="16">
        <v>25</v>
      </c>
      <c r="E378" s="16"/>
      <c r="F378" s="16"/>
      <c r="G378" s="16"/>
      <c r="H378" s="14" t="str">
        <f t="shared" si="5"/>
        <v>Vis CHC M3x25</v>
      </c>
      <c r="I378" s="2" t="s">
        <v>124</v>
      </c>
      <c r="K378" s="2" t="str">
        <f>J378&amp;INDEX(Matière!$B$2:$B$140,MATCH(I378,Matière!$A$2:$A$140,0))&amp;"-"&amp;TEXT(COUNTIF($I$2:I378,I378),"00000")</f>
        <v>22-00139</v>
      </c>
    </row>
    <row r="379" spans="1:11" s="15" customFormat="1" x14ac:dyDescent="0.25">
      <c r="A379" s="16" t="s">
        <v>45</v>
      </c>
      <c r="B379" s="16"/>
      <c r="C379" s="16">
        <v>3</v>
      </c>
      <c r="D379" s="16">
        <v>30</v>
      </c>
      <c r="E379" s="16"/>
      <c r="F379" s="16"/>
      <c r="G379" s="16"/>
      <c r="H379" s="14" t="str">
        <f t="shared" si="5"/>
        <v>Vis CHC M3x30</v>
      </c>
      <c r="I379" s="2" t="s">
        <v>124</v>
      </c>
      <c r="K379" s="2" t="str">
        <f>J379&amp;INDEX(Matière!$B$2:$B$140,MATCH(I379,Matière!$A$2:$A$140,0))&amp;"-"&amp;TEXT(COUNTIF($I$2:I379,I379),"00000")</f>
        <v>22-00140</v>
      </c>
    </row>
    <row r="380" spans="1:11" s="15" customFormat="1" x14ac:dyDescent="0.25">
      <c r="A380" s="16" t="s">
        <v>45</v>
      </c>
      <c r="B380" s="16"/>
      <c r="C380" s="16">
        <v>3</v>
      </c>
      <c r="D380" s="16">
        <v>35</v>
      </c>
      <c r="E380" s="16"/>
      <c r="F380" s="16"/>
      <c r="G380" s="16"/>
      <c r="H380" s="14" t="str">
        <f t="shared" si="5"/>
        <v>Vis CHC M3x35</v>
      </c>
      <c r="I380" s="2" t="s">
        <v>124</v>
      </c>
      <c r="K380" s="2" t="str">
        <f>J380&amp;INDEX(Matière!$B$2:$B$140,MATCH(I380,Matière!$A$2:$A$140,0))&amp;"-"&amp;TEXT(COUNTIF($I$2:I380,I380),"00000")</f>
        <v>22-00141</v>
      </c>
    </row>
    <row r="381" spans="1:11" s="15" customFormat="1" x14ac:dyDescent="0.25">
      <c r="A381" s="16" t="s">
        <v>45</v>
      </c>
      <c r="B381" s="16"/>
      <c r="C381" s="16">
        <v>3</v>
      </c>
      <c r="D381" s="16">
        <v>40</v>
      </c>
      <c r="E381" s="16"/>
      <c r="F381" s="16"/>
      <c r="G381" s="16"/>
      <c r="H381" s="14" t="str">
        <f t="shared" si="5"/>
        <v>Vis CHC M3x40</v>
      </c>
      <c r="I381" s="2" t="s">
        <v>124</v>
      </c>
      <c r="K381" s="2" t="str">
        <f>J381&amp;INDEX(Matière!$B$2:$B$140,MATCH(I381,Matière!$A$2:$A$140,0))&amp;"-"&amp;TEXT(COUNTIF($I$2:I381,I381),"00000")</f>
        <v>22-00142</v>
      </c>
    </row>
    <row r="382" spans="1:11" s="15" customFormat="1" x14ac:dyDescent="0.25">
      <c r="A382" s="16" t="s">
        <v>45</v>
      </c>
      <c r="B382" s="16"/>
      <c r="C382" s="16">
        <v>3</v>
      </c>
      <c r="D382" s="16">
        <v>50</v>
      </c>
      <c r="E382" s="16"/>
      <c r="F382" s="16"/>
      <c r="G382" s="16"/>
      <c r="H382" s="14" t="str">
        <f t="shared" si="5"/>
        <v>Vis CHC M3x50</v>
      </c>
      <c r="I382" s="2" t="s">
        <v>124</v>
      </c>
      <c r="K382" s="2" t="str">
        <f>J382&amp;INDEX(Matière!$B$2:$B$140,MATCH(I382,Matière!$A$2:$A$140,0))&amp;"-"&amp;TEXT(COUNTIF($I$2:I382,I382),"00000")</f>
        <v>22-00143</v>
      </c>
    </row>
    <row r="383" spans="1:11" s="15" customFormat="1" x14ac:dyDescent="0.25">
      <c r="A383" s="16" t="s">
        <v>45</v>
      </c>
      <c r="B383" s="16"/>
      <c r="C383" s="16">
        <v>4</v>
      </c>
      <c r="D383" s="16">
        <v>6</v>
      </c>
      <c r="E383" s="16"/>
      <c r="F383" s="16"/>
      <c r="G383" s="16"/>
      <c r="H383" s="14" t="str">
        <f t="shared" si="5"/>
        <v>Vis CHC M4x6</v>
      </c>
      <c r="I383" s="2" t="s">
        <v>124</v>
      </c>
      <c r="K383" s="2" t="str">
        <f>J383&amp;INDEX(Matière!$B$2:$B$140,MATCH(I383,Matière!$A$2:$A$140,0))&amp;"-"&amp;TEXT(COUNTIF($I$2:I383,I383),"00000")</f>
        <v>22-00144</v>
      </c>
    </row>
    <row r="384" spans="1:11" s="15" customFormat="1" x14ac:dyDescent="0.25">
      <c r="A384" s="16" t="s">
        <v>45</v>
      </c>
      <c r="B384" s="16"/>
      <c r="C384" s="16">
        <v>4</v>
      </c>
      <c r="D384" s="16">
        <v>8</v>
      </c>
      <c r="E384" s="16"/>
      <c r="F384" s="16"/>
      <c r="G384" s="16"/>
      <c r="H384" s="14" t="str">
        <f t="shared" si="5"/>
        <v>Vis CHC M4x8</v>
      </c>
      <c r="I384" s="2" t="s">
        <v>124</v>
      </c>
      <c r="K384" s="2" t="str">
        <f>J384&amp;INDEX(Matière!$B$2:$B$140,MATCH(I384,Matière!$A$2:$A$140,0))&amp;"-"&amp;TEXT(COUNTIF($I$2:I384,I384),"00000")</f>
        <v>22-00145</v>
      </c>
    </row>
    <row r="385" spans="1:11" s="15" customFormat="1" x14ac:dyDescent="0.25">
      <c r="A385" s="16" t="s">
        <v>45</v>
      </c>
      <c r="B385" s="16"/>
      <c r="C385" s="16">
        <v>4</v>
      </c>
      <c r="D385" s="16">
        <v>10</v>
      </c>
      <c r="E385" s="16"/>
      <c r="F385" s="16"/>
      <c r="G385" s="16"/>
      <c r="H385" s="14" t="str">
        <f t="shared" si="5"/>
        <v>Vis CHC M4x10</v>
      </c>
      <c r="I385" s="2" t="s">
        <v>124</v>
      </c>
      <c r="K385" s="2" t="str">
        <f>J385&amp;INDEX(Matière!$B$2:$B$140,MATCH(I385,Matière!$A$2:$A$140,0))&amp;"-"&amp;TEXT(COUNTIF($I$2:I385,I385),"00000")</f>
        <v>22-00146</v>
      </c>
    </row>
    <row r="386" spans="1:11" s="15" customFormat="1" x14ac:dyDescent="0.25">
      <c r="A386" s="16" t="s">
        <v>45</v>
      </c>
      <c r="B386" s="16"/>
      <c r="C386" s="16">
        <v>4</v>
      </c>
      <c r="D386" s="16">
        <v>12</v>
      </c>
      <c r="E386" s="16"/>
      <c r="F386" s="16"/>
      <c r="G386" s="16"/>
      <c r="H386" s="14" t="str">
        <f t="shared" ref="H386:H449" si="6">CONCATENATE(,A386," M",C386,"x",D386,)</f>
        <v>Vis CHC M4x12</v>
      </c>
      <c r="I386" s="2" t="s">
        <v>124</v>
      </c>
      <c r="K386" s="2" t="str">
        <f>J386&amp;INDEX(Matière!$B$2:$B$140,MATCH(I386,Matière!$A$2:$A$140,0))&amp;"-"&amp;TEXT(COUNTIF($I$2:I386,I386),"00000")</f>
        <v>22-00147</v>
      </c>
    </row>
    <row r="387" spans="1:11" s="15" customFormat="1" x14ac:dyDescent="0.25">
      <c r="A387" s="16" t="s">
        <v>45</v>
      </c>
      <c r="B387" s="16"/>
      <c r="C387" s="16">
        <v>4</v>
      </c>
      <c r="D387" s="16">
        <v>14</v>
      </c>
      <c r="E387" s="16"/>
      <c r="F387" s="16"/>
      <c r="G387" s="16"/>
      <c r="H387" s="14" t="str">
        <f t="shared" si="6"/>
        <v>Vis CHC M4x14</v>
      </c>
      <c r="I387" s="2" t="s">
        <v>124</v>
      </c>
      <c r="K387" s="2" t="str">
        <f>J387&amp;INDEX(Matière!$B$2:$B$140,MATCH(I387,Matière!$A$2:$A$140,0))&amp;"-"&amp;TEXT(COUNTIF($I$2:I387,I387),"00000")</f>
        <v>22-00148</v>
      </c>
    </row>
    <row r="388" spans="1:11" s="15" customFormat="1" x14ac:dyDescent="0.25">
      <c r="A388" s="16" t="s">
        <v>45</v>
      </c>
      <c r="B388" s="16"/>
      <c r="C388" s="16">
        <v>4</v>
      </c>
      <c r="D388" s="16">
        <v>16</v>
      </c>
      <c r="E388" s="16"/>
      <c r="F388" s="16"/>
      <c r="G388" s="16"/>
      <c r="H388" s="14" t="str">
        <f t="shared" si="6"/>
        <v>Vis CHC M4x16</v>
      </c>
      <c r="I388" s="2" t="s">
        <v>124</v>
      </c>
      <c r="K388" s="2" t="str">
        <f>J388&amp;INDEX(Matière!$B$2:$B$140,MATCH(I388,Matière!$A$2:$A$140,0))&amp;"-"&amp;TEXT(COUNTIF($I$2:I388,I388),"00000")</f>
        <v>22-00149</v>
      </c>
    </row>
    <row r="389" spans="1:11" s="15" customFormat="1" x14ac:dyDescent="0.25">
      <c r="A389" s="16" t="s">
        <v>45</v>
      </c>
      <c r="B389" s="16"/>
      <c r="C389" s="16">
        <v>4</v>
      </c>
      <c r="D389" s="16">
        <v>18</v>
      </c>
      <c r="E389" s="16"/>
      <c r="F389" s="16"/>
      <c r="G389" s="16"/>
      <c r="H389" s="14" t="str">
        <f t="shared" si="6"/>
        <v>Vis CHC M4x18</v>
      </c>
      <c r="I389" s="2" t="s">
        <v>124</v>
      </c>
      <c r="K389" s="2" t="str">
        <f>J389&amp;INDEX(Matière!$B$2:$B$140,MATCH(I389,Matière!$A$2:$A$140,0))&amp;"-"&amp;TEXT(COUNTIF($I$2:I389,I389),"00000")</f>
        <v>22-00150</v>
      </c>
    </row>
    <row r="390" spans="1:11" s="15" customFormat="1" x14ac:dyDescent="0.25">
      <c r="A390" s="16" t="s">
        <v>45</v>
      </c>
      <c r="B390" s="16"/>
      <c r="C390" s="16">
        <v>4</v>
      </c>
      <c r="D390" s="16">
        <v>20</v>
      </c>
      <c r="E390" s="16"/>
      <c r="F390" s="16"/>
      <c r="G390" s="16"/>
      <c r="H390" s="14" t="str">
        <f t="shared" si="6"/>
        <v>Vis CHC M4x20</v>
      </c>
      <c r="I390" s="2" t="s">
        <v>124</v>
      </c>
      <c r="K390" s="2" t="str">
        <f>J390&amp;INDEX(Matière!$B$2:$B$140,MATCH(I390,Matière!$A$2:$A$140,0))&amp;"-"&amp;TEXT(COUNTIF($I$2:I390,I390),"00000")</f>
        <v>22-00151</v>
      </c>
    </row>
    <row r="391" spans="1:11" s="15" customFormat="1" x14ac:dyDescent="0.25">
      <c r="A391" s="16" t="s">
        <v>45</v>
      </c>
      <c r="B391" s="16"/>
      <c r="C391" s="16">
        <v>4</v>
      </c>
      <c r="D391" s="16">
        <v>25</v>
      </c>
      <c r="E391" s="16"/>
      <c r="F391" s="16"/>
      <c r="G391" s="16"/>
      <c r="H391" s="14" t="str">
        <f t="shared" si="6"/>
        <v>Vis CHC M4x25</v>
      </c>
      <c r="I391" s="2" t="s">
        <v>124</v>
      </c>
      <c r="K391" s="2" t="str">
        <f>J391&amp;INDEX(Matière!$B$2:$B$140,MATCH(I391,Matière!$A$2:$A$140,0))&amp;"-"&amp;TEXT(COUNTIF($I$2:I391,I391),"00000")</f>
        <v>22-00152</v>
      </c>
    </row>
    <row r="392" spans="1:11" s="15" customFormat="1" x14ac:dyDescent="0.25">
      <c r="A392" s="16" t="s">
        <v>45</v>
      </c>
      <c r="B392" s="16"/>
      <c r="C392" s="16">
        <v>4</v>
      </c>
      <c r="D392" s="16">
        <v>30</v>
      </c>
      <c r="E392" s="16"/>
      <c r="F392" s="16"/>
      <c r="G392" s="16"/>
      <c r="H392" s="14" t="str">
        <f t="shared" si="6"/>
        <v>Vis CHC M4x30</v>
      </c>
      <c r="I392" s="2" t="s">
        <v>124</v>
      </c>
      <c r="K392" s="2" t="str">
        <f>J392&amp;INDEX(Matière!$B$2:$B$140,MATCH(I392,Matière!$A$2:$A$140,0))&amp;"-"&amp;TEXT(COUNTIF($I$2:I392,I392),"00000")</f>
        <v>22-00153</v>
      </c>
    </row>
    <row r="393" spans="1:11" s="15" customFormat="1" x14ac:dyDescent="0.25">
      <c r="A393" s="16" t="s">
        <v>45</v>
      </c>
      <c r="B393" s="16"/>
      <c r="C393" s="16">
        <v>4</v>
      </c>
      <c r="D393" s="16">
        <v>35</v>
      </c>
      <c r="E393" s="16"/>
      <c r="F393" s="16"/>
      <c r="G393" s="16"/>
      <c r="H393" s="14" t="str">
        <f t="shared" si="6"/>
        <v>Vis CHC M4x35</v>
      </c>
      <c r="I393" s="2" t="s">
        <v>124</v>
      </c>
      <c r="K393" s="2" t="str">
        <f>J393&amp;INDEX(Matière!$B$2:$B$140,MATCH(I393,Matière!$A$2:$A$140,0))&amp;"-"&amp;TEXT(COUNTIF($I$2:I393,I393),"00000")</f>
        <v>22-00154</v>
      </c>
    </row>
    <row r="394" spans="1:11" s="15" customFormat="1" x14ac:dyDescent="0.25">
      <c r="A394" s="16" t="s">
        <v>45</v>
      </c>
      <c r="B394" s="16"/>
      <c r="C394" s="16">
        <v>4</v>
      </c>
      <c r="D394" s="16">
        <v>40</v>
      </c>
      <c r="E394" s="16"/>
      <c r="F394" s="16"/>
      <c r="G394" s="16"/>
      <c r="H394" s="14" t="str">
        <f t="shared" si="6"/>
        <v>Vis CHC M4x40</v>
      </c>
      <c r="I394" s="2" t="s">
        <v>124</v>
      </c>
      <c r="K394" s="2" t="str">
        <f>J394&amp;INDEX(Matière!$B$2:$B$140,MATCH(I394,Matière!$A$2:$A$140,0))&amp;"-"&amp;TEXT(COUNTIF($I$2:I394,I394),"00000")</f>
        <v>22-00155</v>
      </c>
    </row>
    <row r="395" spans="1:11" s="15" customFormat="1" x14ac:dyDescent="0.25">
      <c r="A395" s="16" t="s">
        <v>45</v>
      </c>
      <c r="B395" s="16"/>
      <c r="C395" s="16">
        <v>4</v>
      </c>
      <c r="D395" s="16">
        <v>45</v>
      </c>
      <c r="E395" s="16"/>
      <c r="F395" s="16"/>
      <c r="G395" s="16"/>
      <c r="H395" s="14" t="str">
        <f t="shared" si="6"/>
        <v>Vis CHC M4x45</v>
      </c>
      <c r="I395" s="2" t="s">
        <v>124</v>
      </c>
      <c r="K395" s="2" t="str">
        <f>J395&amp;INDEX(Matière!$B$2:$B$140,MATCH(I395,Matière!$A$2:$A$140,0))&amp;"-"&amp;TEXT(COUNTIF($I$2:I395,I395),"00000")</f>
        <v>22-00156</v>
      </c>
    </row>
    <row r="396" spans="1:11" s="15" customFormat="1" x14ac:dyDescent="0.25">
      <c r="A396" s="16" t="s">
        <v>45</v>
      </c>
      <c r="B396" s="16"/>
      <c r="C396" s="16">
        <v>5</v>
      </c>
      <c r="D396" s="16">
        <v>6</v>
      </c>
      <c r="E396" s="16"/>
      <c r="F396" s="16"/>
      <c r="G396" s="16"/>
      <c r="H396" s="14" t="str">
        <f t="shared" si="6"/>
        <v>Vis CHC M5x6</v>
      </c>
      <c r="I396" s="2" t="s">
        <v>124</v>
      </c>
      <c r="K396" s="2" t="str">
        <f>J396&amp;INDEX(Matière!$B$2:$B$140,MATCH(I396,Matière!$A$2:$A$140,0))&amp;"-"&amp;TEXT(COUNTIF($I$2:I396,I396),"00000")</f>
        <v>22-00157</v>
      </c>
    </row>
    <row r="397" spans="1:11" s="15" customFormat="1" x14ac:dyDescent="0.25">
      <c r="A397" s="16" t="s">
        <v>45</v>
      </c>
      <c r="B397" s="16"/>
      <c r="C397" s="16">
        <v>5</v>
      </c>
      <c r="D397" s="16">
        <v>8</v>
      </c>
      <c r="E397" s="16"/>
      <c r="F397" s="16"/>
      <c r="G397" s="16"/>
      <c r="H397" s="14" t="str">
        <f t="shared" si="6"/>
        <v>Vis CHC M5x8</v>
      </c>
      <c r="I397" s="2" t="s">
        <v>124</v>
      </c>
      <c r="K397" s="2" t="str">
        <f>J397&amp;INDEX(Matière!$B$2:$B$140,MATCH(I397,Matière!$A$2:$A$140,0))&amp;"-"&amp;TEXT(COUNTIF($I$2:I397,I397),"00000")</f>
        <v>22-00158</v>
      </c>
    </row>
    <row r="398" spans="1:11" s="15" customFormat="1" x14ac:dyDescent="0.25">
      <c r="A398" s="16" t="s">
        <v>45</v>
      </c>
      <c r="B398" s="16"/>
      <c r="C398" s="16">
        <v>5</v>
      </c>
      <c r="D398" s="16">
        <v>10</v>
      </c>
      <c r="E398" s="16"/>
      <c r="F398" s="16"/>
      <c r="G398" s="16"/>
      <c r="H398" s="14" t="str">
        <f t="shared" si="6"/>
        <v>Vis CHC M5x10</v>
      </c>
      <c r="I398" s="2" t="s">
        <v>124</v>
      </c>
      <c r="K398" s="2" t="str">
        <f>J398&amp;INDEX(Matière!$B$2:$B$140,MATCH(I398,Matière!$A$2:$A$140,0))&amp;"-"&amp;TEXT(COUNTIF($I$2:I398,I398),"00000")</f>
        <v>22-00159</v>
      </c>
    </row>
    <row r="399" spans="1:11" s="15" customFormat="1" x14ac:dyDescent="0.25">
      <c r="A399" s="16" t="s">
        <v>45</v>
      </c>
      <c r="B399" s="16"/>
      <c r="C399" s="16">
        <v>5</v>
      </c>
      <c r="D399" s="16">
        <v>12</v>
      </c>
      <c r="E399" s="16"/>
      <c r="F399" s="16"/>
      <c r="G399" s="16"/>
      <c r="H399" s="14" t="str">
        <f t="shared" si="6"/>
        <v>Vis CHC M5x12</v>
      </c>
      <c r="I399" s="2" t="s">
        <v>124</v>
      </c>
      <c r="K399" s="2" t="str">
        <f>J399&amp;INDEX(Matière!$B$2:$B$140,MATCH(I399,Matière!$A$2:$A$140,0))&amp;"-"&amp;TEXT(COUNTIF($I$2:I399,I399),"00000")</f>
        <v>22-00160</v>
      </c>
    </row>
    <row r="400" spans="1:11" s="15" customFormat="1" x14ac:dyDescent="0.25">
      <c r="A400" s="16" t="s">
        <v>45</v>
      </c>
      <c r="B400" s="16"/>
      <c r="C400" s="16">
        <v>5</v>
      </c>
      <c r="D400" s="16">
        <v>16</v>
      </c>
      <c r="E400" s="16"/>
      <c r="F400" s="16"/>
      <c r="G400" s="16"/>
      <c r="H400" s="14" t="str">
        <f t="shared" si="6"/>
        <v>Vis CHC M5x16</v>
      </c>
      <c r="I400" s="2" t="s">
        <v>124</v>
      </c>
      <c r="K400" s="2" t="str">
        <f>J400&amp;INDEX(Matière!$B$2:$B$140,MATCH(I400,Matière!$A$2:$A$140,0))&amp;"-"&amp;TEXT(COUNTIF($I$2:I400,I400),"00000")</f>
        <v>22-00161</v>
      </c>
    </row>
    <row r="401" spans="1:11" s="15" customFormat="1" x14ac:dyDescent="0.25">
      <c r="A401" s="16" t="s">
        <v>45</v>
      </c>
      <c r="B401" s="16"/>
      <c r="C401" s="16">
        <v>5</v>
      </c>
      <c r="D401" s="16">
        <v>18</v>
      </c>
      <c r="E401" s="16"/>
      <c r="F401" s="16"/>
      <c r="G401" s="16"/>
      <c r="H401" s="14" t="str">
        <f t="shared" si="6"/>
        <v>Vis CHC M5x18</v>
      </c>
      <c r="I401" s="2" t="s">
        <v>124</v>
      </c>
      <c r="K401" s="2" t="str">
        <f>J401&amp;INDEX(Matière!$B$2:$B$140,MATCH(I401,Matière!$A$2:$A$140,0))&amp;"-"&amp;TEXT(COUNTIF($I$2:I401,I401),"00000")</f>
        <v>22-00162</v>
      </c>
    </row>
    <row r="402" spans="1:11" s="15" customFormat="1" x14ac:dyDescent="0.25">
      <c r="A402" s="16" t="s">
        <v>45</v>
      </c>
      <c r="B402" s="16"/>
      <c r="C402" s="16">
        <v>5</v>
      </c>
      <c r="D402" s="16">
        <v>20</v>
      </c>
      <c r="E402" s="16"/>
      <c r="F402" s="16"/>
      <c r="G402" s="16"/>
      <c r="H402" s="14" t="str">
        <f t="shared" si="6"/>
        <v>Vis CHC M5x20</v>
      </c>
      <c r="I402" s="2" t="s">
        <v>124</v>
      </c>
      <c r="K402" s="2" t="str">
        <f>J402&amp;INDEX(Matière!$B$2:$B$140,MATCH(I402,Matière!$A$2:$A$140,0))&amp;"-"&amp;TEXT(COUNTIF($I$2:I402,I402),"00000")</f>
        <v>22-00163</v>
      </c>
    </row>
    <row r="403" spans="1:11" s="15" customFormat="1" x14ac:dyDescent="0.25">
      <c r="A403" s="16" t="s">
        <v>45</v>
      </c>
      <c r="B403" s="16"/>
      <c r="C403" s="16">
        <v>5</v>
      </c>
      <c r="D403" s="16">
        <v>20</v>
      </c>
      <c r="E403" s="16"/>
      <c r="F403" s="16"/>
      <c r="G403" s="16"/>
      <c r="H403" s="14" t="str">
        <f t="shared" si="6"/>
        <v>Vis CHC M5x20</v>
      </c>
      <c r="I403" s="2" t="s">
        <v>124</v>
      </c>
      <c r="K403" s="2" t="str">
        <f>J403&amp;INDEX(Matière!$B$2:$B$140,MATCH(I403,Matière!$A$2:$A$140,0))&amp;"-"&amp;TEXT(COUNTIF($I$2:I403,I403),"00000")</f>
        <v>22-00164</v>
      </c>
    </row>
    <row r="404" spans="1:11" s="15" customFormat="1" x14ac:dyDescent="0.25">
      <c r="A404" s="16" t="s">
        <v>45</v>
      </c>
      <c r="B404" s="16"/>
      <c r="C404" s="16">
        <v>5</v>
      </c>
      <c r="D404" s="16">
        <v>25</v>
      </c>
      <c r="E404" s="16"/>
      <c r="F404" s="16"/>
      <c r="G404" s="16"/>
      <c r="H404" s="14" t="str">
        <f t="shared" si="6"/>
        <v>Vis CHC M5x25</v>
      </c>
      <c r="I404" s="2" t="s">
        <v>124</v>
      </c>
      <c r="K404" s="2" t="str">
        <f>J404&amp;INDEX(Matière!$B$2:$B$140,MATCH(I404,Matière!$A$2:$A$140,0))&amp;"-"&amp;TEXT(COUNTIF($I$2:I404,I404),"00000")</f>
        <v>22-00165</v>
      </c>
    </row>
    <row r="405" spans="1:11" s="15" customFormat="1" x14ac:dyDescent="0.25">
      <c r="A405" s="16" t="s">
        <v>45</v>
      </c>
      <c r="B405" s="16"/>
      <c r="C405" s="16">
        <v>5</v>
      </c>
      <c r="D405" s="16">
        <v>30</v>
      </c>
      <c r="E405" s="16"/>
      <c r="F405" s="16"/>
      <c r="G405" s="16"/>
      <c r="H405" s="14" t="str">
        <f t="shared" si="6"/>
        <v>Vis CHC M5x30</v>
      </c>
      <c r="I405" s="2" t="s">
        <v>124</v>
      </c>
      <c r="K405" s="2" t="str">
        <f>J405&amp;INDEX(Matière!$B$2:$B$140,MATCH(I405,Matière!$A$2:$A$140,0))&amp;"-"&amp;TEXT(COUNTIF($I$2:I405,I405),"00000")</f>
        <v>22-00166</v>
      </c>
    </row>
    <row r="406" spans="1:11" s="15" customFormat="1" x14ac:dyDescent="0.25">
      <c r="A406" s="16" t="s">
        <v>45</v>
      </c>
      <c r="B406" s="16"/>
      <c r="C406" s="16">
        <v>5</v>
      </c>
      <c r="D406" s="16">
        <v>35</v>
      </c>
      <c r="E406" s="16"/>
      <c r="F406" s="16"/>
      <c r="G406" s="16"/>
      <c r="H406" s="14" t="str">
        <f t="shared" si="6"/>
        <v>Vis CHC M5x35</v>
      </c>
      <c r="I406" s="2" t="s">
        <v>124</v>
      </c>
      <c r="K406" s="2" t="str">
        <f>J406&amp;INDEX(Matière!$B$2:$B$140,MATCH(I406,Matière!$A$2:$A$140,0))&amp;"-"&amp;TEXT(COUNTIF($I$2:I406,I406),"00000")</f>
        <v>22-00167</v>
      </c>
    </row>
    <row r="407" spans="1:11" s="15" customFormat="1" x14ac:dyDescent="0.25">
      <c r="A407" s="16" t="s">
        <v>45</v>
      </c>
      <c r="B407" s="16"/>
      <c r="C407" s="16">
        <v>5</v>
      </c>
      <c r="D407" s="16">
        <v>40</v>
      </c>
      <c r="E407" s="16"/>
      <c r="F407" s="16"/>
      <c r="G407" s="16"/>
      <c r="H407" s="14" t="str">
        <f t="shared" si="6"/>
        <v>Vis CHC M5x40</v>
      </c>
      <c r="I407" s="2" t="s">
        <v>124</v>
      </c>
      <c r="K407" s="2" t="str">
        <f>J407&amp;INDEX(Matière!$B$2:$B$140,MATCH(I407,Matière!$A$2:$A$140,0))&amp;"-"&amp;TEXT(COUNTIF($I$2:I407,I407),"00000")</f>
        <v>22-00168</v>
      </c>
    </row>
    <row r="408" spans="1:11" s="15" customFormat="1" x14ac:dyDescent="0.25">
      <c r="A408" s="16" t="s">
        <v>45</v>
      </c>
      <c r="B408" s="16"/>
      <c r="C408" s="16">
        <v>5</v>
      </c>
      <c r="D408" s="16">
        <v>45</v>
      </c>
      <c r="E408" s="16"/>
      <c r="F408" s="16"/>
      <c r="G408" s="16"/>
      <c r="H408" s="14" t="str">
        <f t="shared" si="6"/>
        <v>Vis CHC M5x45</v>
      </c>
      <c r="I408" s="2" t="s">
        <v>124</v>
      </c>
      <c r="K408" s="2" t="str">
        <f>J408&amp;INDEX(Matière!$B$2:$B$140,MATCH(I408,Matière!$A$2:$A$140,0))&amp;"-"&amp;TEXT(COUNTIF($I$2:I408,I408),"00000")</f>
        <v>22-00169</v>
      </c>
    </row>
    <row r="409" spans="1:11" s="15" customFormat="1" x14ac:dyDescent="0.25">
      <c r="A409" s="16" t="s">
        <v>45</v>
      </c>
      <c r="B409" s="16"/>
      <c r="C409" s="16">
        <v>5</v>
      </c>
      <c r="D409" s="16">
        <v>50</v>
      </c>
      <c r="E409" s="16"/>
      <c r="F409" s="16"/>
      <c r="G409" s="16"/>
      <c r="H409" s="14" t="str">
        <f t="shared" si="6"/>
        <v>Vis CHC M5x50</v>
      </c>
      <c r="I409" s="2" t="s">
        <v>124</v>
      </c>
      <c r="K409" s="2" t="str">
        <f>J409&amp;INDEX(Matière!$B$2:$B$140,MATCH(I409,Matière!$A$2:$A$140,0))&amp;"-"&amp;TEXT(COUNTIF($I$2:I409,I409),"00000")</f>
        <v>22-00170</v>
      </c>
    </row>
    <row r="410" spans="1:11" s="15" customFormat="1" x14ac:dyDescent="0.25">
      <c r="A410" s="16" t="s">
        <v>45</v>
      </c>
      <c r="B410" s="16"/>
      <c r="C410" s="16">
        <v>5</v>
      </c>
      <c r="D410" s="16">
        <v>60</v>
      </c>
      <c r="E410" s="16"/>
      <c r="F410" s="16"/>
      <c r="G410" s="16"/>
      <c r="H410" s="14" t="str">
        <f t="shared" si="6"/>
        <v>Vis CHC M5x60</v>
      </c>
      <c r="I410" s="2" t="s">
        <v>124</v>
      </c>
      <c r="K410" s="2" t="str">
        <f>J410&amp;INDEX(Matière!$B$2:$B$140,MATCH(I410,Matière!$A$2:$A$140,0))&amp;"-"&amp;TEXT(COUNTIF($I$2:I410,I410),"00000")</f>
        <v>22-00171</v>
      </c>
    </row>
    <row r="411" spans="1:11" s="15" customFormat="1" x14ac:dyDescent="0.25">
      <c r="A411" s="16" t="s">
        <v>45</v>
      </c>
      <c r="B411" s="16"/>
      <c r="C411" s="16">
        <v>5</v>
      </c>
      <c r="D411" s="16">
        <v>70</v>
      </c>
      <c r="E411" s="16"/>
      <c r="F411" s="16"/>
      <c r="G411" s="16"/>
      <c r="H411" s="14" t="str">
        <f t="shared" si="6"/>
        <v>Vis CHC M5x70</v>
      </c>
      <c r="I411" s="2" t="s">
        <v>124</v>
      </c>
      <c r="K411" s="2" t="str">
        <f>J411&amp;INDEX(Matière!$B$2:$B$140,MATCH(I411,Matière!$A$2:$A$140,0))&amp;"-"&amp;TEXT(COUNTIF($I$2:I411,I411),"00000")</f>
        <v>22-00172</v>
      </c>
    </row>
    <row r="412" spans="1:11" s="15" customFormat="1" x14ac:dyDescent="0.25">
      <c r="A412" s="16" t="s">
        <v>45</v>
      </c>
      <c r="B412" s="16"/>
      <c r="C412" s="16">
        <v>6</v>
      </c>
      <c r="D412" s="16">
        <v>8</v>
      </c>
      <c r="E412" s="16"/>
      <c r="F412" s="16"/>
      <c r="G412" s="16"/>
      <c r="H412" s="14" t="str">
        <f t="shared" si="6"/>
        <v>Vis CHC M6x8</v>
      </c>
      <c r="I412" s="2" t="s">
        <v>124</v>
      </c>
      <c r="K412" s="2" t="str">
        <f>J412&amp;INDEX(Matière!$B$2:$B$140,MATCH(I412,Matière!$A$2:$A$140,0))&amp;"-"&amp;TEXT(COUNTIF($I$2:I412,I412),"00000")</f>
        <v>22-00173</v>
      </c>
    </row>
    <row r="413" spans="1:11" s="14" customFormat="1" x14ac:dyDescent="0.25">
      <c r="A413" s="2" t="s">
        <v>45</v>
      </c>
      <c r="B413" s="2"/>
      <c r="C413" s="2">
        <v>6</v>
      </c>
      <c r="D413" s="2">
        <v>10</v>
      </c>
      <c r="E413" s="2"/>
      <c r="F413" s="2"/>
      <c r="G413" s="2"/>
      <c r="H413" s="14" t="str">
        <f t="shared" si="6"/>
        <v>Vis CHC M6x10</v>
      </c>
      <c r="I413" s="2" t="s">
        <v>124</v>
      </c>
      <c r="K413" s="2" t="str">
        <f>J413&amp;INDEX(Matière!$B$2:$B$140,MATCH(I413,Matière!$A$2:$A$140,0))&amp;"-"&amp;TEXT(COUNTIF($I$2:I413,I413),"00000")</f>
        <v>22-00174</v>
      </c>
    </row>
    <row r="414" spans="1:11" s="14" customFormat="1" x14ac:dyDescent="0.25">
      <c r="A414" s="2" t="s">
        <v>45</v>
      </c>
      <c r="B414" s="2"/>
      <c r="C414" s="2">
        <v>6</v>
      </c>
      <c r="D414" s="2">
        <v>12</v>
      </c>
      <c r="E414" s="2"/>
      <c r="F414" s="2"/>
      <c r="G414" s="2"/>
      <c r="H414" s="14" t="str">
        <f t="shared" si="6"/>
        <v>Vis CHC M6x12</v>
      </c>
      <c r="I414" s="2" t="s">
        <v>124</v>
      </c>
      <c r="K414" s="2" t="str">
        <f>J414&amp;INDEX(Matière!$B$2:$B$140,MATCH(I414,Matière!$A$2:$A$140,0))&amp;"-"&amp;TEXT(COUNTIF($I$2:I414,I414),"00000")</f>
        <v>22-00175</v>
      </c>
    </row>
    <row r="415" spans="1:11" s="14" customFormat="1" x14ac:dyDescent="0.25">
      <c r="A415" s="2" t="s">
        <v>45</v>
      </c>
      <c r="B415" s="2"/>
      <c r="C415" s="2">
        <v>6</v>
      </c>
      <c r="D415" s="2">
        <v>14</v>
      </c>
      <c r="E415" s="2"/>
      <c r="F415" s="2"/>
      <c r="G415" s="2"/>
      <c r="H415" s="14" t="str">
        <f t="shared" si="6"/>
        <v>Vis CHC M6x14</v>
      </c>
      <c r="I415" s="2" t="s">
        <v>124</v>
      </c>
      <c r="K415" s="2" t="str">
        <f>J415&amp;INDEX(Matière!$B$2:$B$140,MATCH(I415,Matière!$A$2:$A$140,0))&amp;"-"&amp;TEXT(COUNTIF($I$2:I415,I415),"00000")</f>
        <v>22-00176</v>
      </c>
    </row>
    <row r="416" spans="1:11" s="14" customFormat="1" x14ac:dyDescent="0.25">
      <c r="A416" s="2" t="s">
        <v>45</v>
      </c>
      <c r="B416" s="2"/>
      <c r="C416" s="2">
        <v>6</v>
      </c>
      <c r="D416" s="2">
        <v>16</v>
      </c>
      <c r="E416" s="2"/>
      <c r="F416" s="2"/>
      <c r="G416" s="2"/>
      <c r="H416" s="14" t="str">
        <f t="shared" si="6"/>
        <v>Vis CHC M6x16</v>
      </c>
      <c r="I416" s="2" t="s">
        <v>124</v>
      </c>
      <c r="K416" s="2" t="str">
        <f>J416&amp;INDEX(Matière!$B$2:$B$140,MATCH(I416,Matière!$A$2:$A$140,0))&amp;"-"&amp;TEXT(COUNTIF($I$2:I416,I416),"00000")</f>
        <v>22-00177</v>
      </c>
    </row>
    <row r="417" spans="1:11" s="14" customFormat="1" x14ac:dyDescent="0.25">
      <c r="A417" s="2" t="s">
        <v>45</v>
      </c>
      <c r="B417" s="2"/>
      <c r="C417" s="2">
        <v>6</v>
      </c>
      <c r="D417" s="2">
        <v>18</v>
      </c>
      <c r="E417" s="2"/>
      <c r="F417" s="2"/>
      <c r="G417" s="2"/>
      <c r="H417" s="14" t="str">
        <f t="shared" si="6"/>
        <v>Vis CHC M6x18</v>
      </c>
      <c r="I417" s="2" t="s">
        <v>124</v>
      </c>
      <c r="K417" s="2" t="str">
        <f>J417&amp;INDEX(Matière!$B$2:$B$140,MATCH(I417,Matière!$A$2:$A$140,0))&amp;"-"&amp;TEXT(COUNTIF($I$2:I417,I417),"00000")</f>
        <v>22-00178</v>
      </c>
    </row>
    <row r="418" spans="1:11" s="14" customFormat="1" x14ac:dyDescent="0.25">
      <c r="A418" s="2" t="s">
        <v>45</v>
      </c>
      <c r="B418" s="2"/>
      <c r="C418" s="2">
        <v>6</v>
      </c>
      <c r="D418" s="2">
        <v>20</v>
      </c>
      <c r="E418" s="2"/>
      <c r="F418" s="2"/>
      <c r="G418" s="2"/>
      <c r="H418" s="14" t="str">
        <f t="shared" si="6"/>
        <v>Vis CHC M6x20</v>
      </c>
      <c r="I418" s="2" t="s">
        <v>124</v>
      </c>
      <c r="K418" s="2" t="str">
        <f>J418&amp;INDEX(Matière!$B$2:$B$140,MATCH(I418,Matière!$A$2:$A$140,0))&amp;"-"&amp;TEXT(COUNTIF($I$2:I418,I418),"00000")</f>
        <v>22-00179</v>
      </c>
    </row>
    <row r="419" spans="1:11" s="14" customFormat="1" x14ac:dyDescent="0.25">
      <c r="A419" s="2" t="s">
        <v>45</v>
      </c>
      <c r="B419" s="2"/>
      <c r="C419" s="2">
        <v>6</v>
      </c>
      <c r="D419" s="2">
        <v>25</v>
      </c>
      <c r="E419" s="2"/>
      <c r="F419" s="2"/>
      <c r="G419" s="2"/>
      <c r="H419" s="14" t="str">
        <f t="shared" si="6"/>
        <v>Vis CHC M6x25</v>
      </c>
      <c r="I419" s="2" t="s">
        <v>124</v>
      </c>
      <c r="K419" s="2" t="str">
        <f>J419&amp;INDEX(Matière!$B$2:$B$140,MATCH(I419,Matière!$A$2:$A$140,0))&amp;"-"&amp;TEXT(COUNTIF($I$2:I419,I419),"00000")</f>
        <v>22-00180</v>
      </c>
    </row>
    <row r="420" spans="1:11" s="14" customFormat="1" x14ac:dyDescent="0.25">
      <c r="A420" s="2" t="s">
        <v>45</v>
      </c>
      <c r="B420" s="2"/>
      <c r="C420" s="2">
        <v>6</v>
      </c>
      <c r="D420" s="2">
        <v>30</v>
      </c>
      <c r="E420" s="2"/>
      <c r="F420" s="2"/>
      <c r="G420" s="2"/>
      <c r="H420" s="14" t="str">
        <f t="shared" si="6"/>
        <v>Vis CHC M6x30</v>
      </c>
      <c r="I420" s="2" t="s">
        <v>124</v>
      </c>
      <c r="K420" s="2" t="str">
        <f>J420&amp;INDEX(Matière!$B$2:$B$140,MATCH(I420,Matière!$A$2:$A$140,0))&amp;"-"&amp;TEXT(COUNTIF($I$2:I420,I420),"00000")</f>
        <v>22-00181</v>
      </c>
    </row>
    <row r="421" spans="1:11" s="14" customFormat="1" x14ac:dyDescent="0.25">
      <c r="A421" s="2" t="s">
        <v>45</v>
      </c>
      <c r="B421" s="2"/>
      <c r="C421" s="2">
        <v>6</v>
      </c>
      <c r="D421" s="2">
        <v>35</v>
      </c>
      <c r="E421" s="2"/>
      <c r="F421" s="2"/>
      <c r="G421" s="2"/>
      <c r="H421" s="14" t="str">
        <f t="shared" si="6"/>
        <v>Vis CHC M6x35</v>
      </c>
      <c r="I421" s="2" t="s">
        <v>124</v>
      </c>
      <c r="K421" s="2" t="str">
        <f>J421&amp;INDEX(Matière!$B$2:$B$140,MATCH(I421,Matière!$A$2:$A$140,0))&amp;"-"&amp;TEXT(COUNTIF($I$2:I421,I421),"00000")</f>
        <v>22-00182</v>
      </c>
    </row>
    <row r="422" spans="1:11" s="14" customFormat="1" x14ac:dyDescent="0.25">
      <c r="A422" s="2" t="s">
        <v>45</v>
      </c>
      <c r="B422" s="2"/>
      <c r="C422" s="2">
        <v>6</v>
      </c>
      <c r="D422" s="2">
        <v>40</v>
      </c>
      <c r="E422" s="2"/>
      <c r="F422" s="2"/>
      <c r="G422" s="2"/>
      <c r="H422" s="14" t="str">
        <f t="shared" si="6"/>
        <v>Vis CHC M6x40</v>
      </c>
      <c r="I422" s="2" t="s">
        <v>124</v>
      </c>
      <c r="K422" s="2" t="str">
        <f>J422&amp;INDEX(Matière!$B$2:$B$140,MATCH(I422,Matière!$A$2:$A$140,0))&amp;"-"&amp;TEXT(COUNTIF($I$2:I422,I422),"00000")</f>
        <v>22-00183</v>
      </c>
    </row>
    <row r="423" spans="1:11" s="14" customFormat="1" x14ac:dyDescent="0.25">
      <c r="A423" s="2" t="s">
        <v>45</v>
      </c>
      <c r="B423" s="2"/>
      <c r="C423" s="2">
        <v>6</v>
      </c>
      <c r="D423" s="2">
        <v>45</v>
      </c>
      <c r="E423" s="2"/>
      <c r="F423" s="2"/>
      <c r="G423" s="2"/>
      <c r="H423" s="14" t="str">
        <f t="shared" si="6"/>
        <v>Vis CHC M6x45</v>
      </c>
      <c r="I423" s="2" t="s">
        <v>124</v>
      </c>
      <c r="K423" s="2" t="str">
        <f>J423&amp;INDEX(Matière!$B$2:$B$140,MATCH(I423,Matière!$A$2:$A$140,0))&amp;"-"&amp;TEXT(COUNTIF($I$2:I423,I423),"00000")</f>
        <v>22-00184</v>
      </c>
    </row>
    <row r="424" spans="1:11" s="14" customFormat="1" x14ac:dyDescent="0.25">
      <c r="A424" s="2" t="s">
        <v>45</v>
      </c>
      <c r="B424" s="2"/>
      <c r="C424" s="2">
        <v>6</v>
      </c>
      <c r="D424" s="2">
        <v>50</v>
      </c>
      <c r="E424" s="2"/>
      <c r="F424" s="2"/>
      <c r="G424" s="2"/>
      <c r="H424" s="14" t="str">
        <f t="shared" si="6"/>
        <v>Vis CHC M6x50</v>
      </c>
      <c r="I424" s="2" t="s">
        <v>124</v>
      </c>
      <c r="K424" s="2" t="str">
        <f>J424&amp;INDEX(Matière!$B$2:$B$140,MATCH(I424,Matière!$A$2:$A$140,0))&amp;"-"&amp;TEXT(COUNTIF($I$2:I424,I424),"00000")</f>
        <v>22-00185</v>
      </c>
    </row>
    <row r="425" spans="1:11" s="14" customFormat="1" x14ac:dyDescent="0.25">
      <c r="A425" s="2" t="s">
        <v>45</v>
      </c>
      <c r="B425" s="2"/>
      <c r="C425" s="2">
        <v>6</v>
      </c>
      <c r="D425" s="2">
        <v>55</v>
      </c>
      <c r="E425" s="2"/>
      <c r="F425" s="2"/>
      <c r="G425" s="2"/>
      <c r="H425" s="14" t="str">
        <f t="shared" si="6"/>
        <v>Vis CHC M6x55</v>
      </c>
      <c r="I425" s="2" t="s">
        <v>124</v>
      </c>
      <c r="K425" s="2" t="str">
        <f>J425&amp;INDEX(Matière!$B$2:$B$140,MATCH(I425,Matière!$A$2:$A$140,0))&amp;"-"&amp;TEXT(COUNTIF($I$2:I425,I425),"00000")</f>
        <v>22-00186</v>
      </c>
    </row>
    <row r="426" spans="1:11" s="14" customFormat="1" x14ac:dyDescent="0.25">
      <c r="A426" s="2" t="s">
        <v>45</v>
      </c>
      <c r="B426" s="2"/>
      <c r="C426" s="2">
        <v>6</v>
      </c>
      <c r="D426" s="2">
        <v>60</v>
      </c>
      <c r="E426" s="2"/>
      <c r="F426" s="2"/>
      <c r="G426" s="2"/>
      <c r="H426" s="14" t="str">
        <f t="shared" si="6"/>
        <v>Vis CHC M6x60</v>
      </c>
      <c r="I426" s="2" t="s">
        <v>124</v>
      </c>
      <c r="K426" s="2" t="str">
        <f>J426&amp;INDEX(Matière!$B$2:$B$140,MATCH(I426,Matière!$A$2:$A$140,0))&amp;"-"&amp;TEXT(COUNTIF($I$2:I426,I426),"00000")</f>
        <v>22-00187</v>
      </c>
    </row>
    <row r="427" spans="1:11" s="14" customFormat="1" x14ac:dyDescent="0.25">
      <c r="A427" s="2" t="s">
        <v>45</v>
      </c>
      <c r="B427" s="2"/>
      <c r="C427" s="2">
        <v>6</v>
      </c>
      <c r="D427" s="2">
        <v>65</v>
      </c>
      <c r="E427" s="2"/>
      <c r="F427" s="2"/>
      <c r="G427" s="2"/>
      <c r="H427" s="14" t="str">
        <f t="shared" si="6"/>
        <v>Vis CHC M6x65</v>
      </c>
      <c r="I427" s="2" t="s">
        <v>124</v>
      </c>
      <c r="K427" s="2" t="str">
        <f>J427&amp;INDEX(Matière!$B$2:$B$140,MATCH(I427,Matière!$A$2:$A$140,0))&amp;"-"&amp;TEXT(COUNTIF($I$2:I427,I427),"00000")</f>
        <v>22-00188</v>
      </c>
    </row>
    <row r="428" spans="1:11" s="14" customFormat="1" x14ac:dyDescent="0.25">
      <c r="A428" s="2" t="s">
        <v>45</v>
      </c>
      <c r="B428" s="2"/>
      <c r="C428" s="2">
        <v>6</v>
      </c>
      <c r="D428" s="2">
        <v>70</v>
      </c>
      <c r="E428" s="2"/>
      <c r="F428" s="2"/>
      <c r="G428" s="2"/>
      <c r="H428" s="14" t="str">
        <f t="shared" si="6"/>
        <v>Vis CHC M6x70</v>
      </c>
      <c r="I428" s="2" t="s">
        <v>124</v>
      </c>
      <c r="K428" s="2" t="str">
        <f>J428&amp;INDEX(Matière!$B$2:$B$140,MATCH(I428,Matière!$A$2:$A$140,0))&amp;"-"&amp;TEXT(COUNTIF($I$2:I428,I428),"00000")</f>
        <v>22-00189</v>
      </c>
    </row>
    <row r="429" spans="1:11" s="14" customFormat="1" x14ac:dyDescent="0.25">
      <c r="A429" s="2" t="s">
        <v>45</v>
      </c>
      <c r="B429" s="2"/>
      <c r="C429" s="2">
        <v>6</v>
      </c>
      <c r="D429" s="2">
        <v>80</v>
      </c>
      <c r="E429" s="2"/>
      <c r="F429" s="2"/>
      <c r="G429" s="2"/>
      <c r="H429" s="14" t="str">
        <f t="shared" si="6"/>
        <v>Vis CHC M6x80</v>
      </c>
      <c r="I429" s="2" t="s">
        <v>124</v>
      </c>
      <c r="K429" s="2" t="str">
        <f>J429&amp;INDEX(Matière!$B$2:$B$140,MATCH(I429,Matière!$A$2:$A$140,0))&amp;"-"&amp;TEXT(COUNTIF($I$2:I429,I429),"00000")</f>
        <v>22-00190</v>
      </c>
    </row>
    <row r="430" spans="1:11" s="14" customFormat="1" x14ac:dyDescent="0.25">
      <c r="A430" s="2" t="s">
        <v>45</v>
      </c>
      <c r="B430" s="2"/>
      <c r="C430" s="2">
        <v>6</v>
      </c>
      <c r="D430" s="2">
        <v>90</v>
      </c>
      <c r="E430" s="2"/>
      <c r="F430" s="2"/>
      <c r="G430" s="2"/>
      <c r="H430" s="14" t="str">
        <f t="shared" si="6"/>
        <v>Vis CHC M6x90</v>
      </c>
      <c r="I430" s="2" t="s">
        <v>124</v>
      </c>
      <c r="K430" s="2" t="str">
        <f>J430&amp;INDEX(Matière!$B$2:$B$140,MATCH(I430,Matière!$A$2:$A$140,0))&amp;"-"&amp;TEXT(COUNTIF($I$2:I430,I430),"00000")</f>
        <v>22-00191</v>
      </c>
    </row>
    <row r="431" spans="1:11" s="14" customFormat="1" x14ac:dyDescent="0.25">
      <c r="A431" s="2" t="s">
        <v>45</v>
      </c>
      <c r="B431" s="2"/>
      <c r="C431" s="2">
        <v>6</v>
      </c>
      <c r="D431" s="2">
        <v>100</v>
      </c>
      <c r="E431" s="2"/>
      <c r="F431" s="2"/>
      <c r="G431" s="2"/>
      <c r="H431" s="14" t="str">
        <f t="shared" si="6"/>
        <v>Vis CHC M6x100</v>
      </c>
      <c r="I431" s="2" t="s">
        <v>124</v>
      </c>
      <c r="K431" s="2" t="str">
        <f>J431&amp;INDEX(Matière!$B$2:$B$140,MATCH(I431,Matière!$A$2:$A$140,0))&amp;"-"&amp;TEXT(COUNTIF($I$2:I431,I431),"00000")</f>
        <v>22-00192</v>
      </c>
    </row>
    <row r="432" spans="1:11" s="14" customFormat="1" x14ac:dyDescent="0.25">
      <c r="A432" s="2" t="s">
        <v>45</v>
      </c>
      <c r="B432" s="2"/>
      <c r="C432" s="2">
        <v>6</v>
      </c>
      <c r="D432" s="2">
        <v>110</v>
      </c>
      <c r="E432" s="2"/>
      <c r="F432" s="2"/>
      <c r="G432" s="2"/>
      <c r="H432" s="14" t="str">
        <f t="shared" si="6"/>
        <v>Vis CHC M6x110</v>
      </c>
      <c r="I432" s="2" t="s">
        <v>124</v>
      </c>
      <c r="K432" s="2" t="str">
        <f>J432&amp;INDEX(Matière!$B$2:$B$140,MATCH(I432,Matière!$A$2:$A$140,0))&amp;"-"&amp;TEXT(COUNTIF($I$2:I432,I432),"00000")</f>
        <v>22-00193</v>
      </c>
    </row>
    <row r="433" spans="1:11" s="14" customFormat="1" x14ac:dyDescent="0.25">
      <c r="A433" s="2" t="s">
        <v>45</v>
      </c>
      <c r="B433" s="2"/>
      <c r="C433" s="2">
        <v>6</v>
      </c>
      <c r="D433" s="2">
        <v>120</v>
      </c>
      <c r="E433" s="2"/>
      <c r="F433" s="2"/>
      <c r="G433" s="2"/>
      <c r="H433" s="14" t="str">
        <f t="shared" si="6"/>
        <v>Vis CHC M6x120</v>
      </c>
      <c r="I433" s="2" t="s">
        <v>124</v>
      </c>
      <c r="K433" s="2" t="str">
        <f>J433&amp;INDEX(Matière!$B$2:$B$140,MATCH(I433,Matière!$A$2:$A$140,0))&amp;"-"&amp;TEXT(COUNTIF($I$2:I433,I433),"00000")</f>
        <v>22-00194</v>
      </c>
    </row>
    <row r="434" spans="1:11" s="14" customFormat="1" x14ac:dyDescent="0.25">
      <c r="A434" s="2" t="s">
        <v>45</v>
      </c>
      <c r="B434" s="2"/>
      <c r="C434" s="2">
        <v>6</v>
      </c>
      <c r="D434" s="2">
        <v>130</v>
      </c>
      <c r="E434" s="2"/>
      <c r="F434" s="2"/>
      <c r="G434" s="2"/>
      <c r="H434" s="14" t="str">
        <f t="shared" si="6"/>
        <v>Vis CHC M6x130</v>
      </c>
      <c r="I434" s="2" t="s">
        <v>124</v>
      </c>
      <c r="K434" s="2" t="str">
        <f>J434&amp;INDEX(Matière!$B$2:$B$140,MATCH(I434,Matière!$A$2:$A$140,0))&amp;"-"&amp;TEXT(COUNTIF($I$2:I434,I434),"00000")</f>
        <v>22-00195</v>
      </c>
    </row>
    <row r="435" spans="1:11" s="14" customFormat="1" x14ac:dyDescent="0.25">
      <c r="A435" s="2" t="s">
        <v>45</v>
      </c>
      <c r="B435" s="2"/>
      <c r="C435" s="2">
        <v>6</v>
      </c>
      <c r="D435" s="2">
        <v>140</v>
      </c>
      <c r="E435" s="2"/>
      <c r="F435" s="2"/>
      <c r="G435" s="2"/>
      <c r="H435" s="14" t="str">
        <f t="shared" si="6"/>
        <v>Vis CHC M6x140</v>
      </c>
      <c r="I435" s="2" t="s">
        <v>124</v>
      </c>
      <c r="K435" s="2" t="str">
        <f>J435&amp;INDEX(Matière!$B$2:$B$140,MATCH(I435,Matière!$A$2:$A$140,0))&amp;"-"&amp;TEXT(COUNTIF($I$2:I435,I435),"00000")</f>
        <v>22-00196</v>
      </c>
    </row>
    <row r="436" spans="1:11" s="14" customFormat="1" x14ac:dyDescent="0.25">
      <c r="A436" s="2" t="s">
        <v>45</v>
      </c>
      <c r="B436" s="2"/>
      <c r="C436" s="2">
        <v>8</v>
      </c>
      <c r="D436" s="2">
        <v>15</v>
      </c>
      <c r="E436" s="2"/>
      <c r="F436" s="2"/>
      <c r="G436" s="2"/>
      <c r="H436" s="14" t="str">
        <f t="shared" si="6"/>
        <v>Vis CHC M8x15</v>
      </c>
      <c r="I436" s="2" t="s">
        <v>124</v>
      </c>
      <c r="K436" s="2" t="str">
        <f>J436&amp;INDEX(Matière!$B$2:$B$140,MATCH(I436,Matière!$A$2:$A$140,0))&amp;"-"&amp;TEXT(COUNTIF($I$2:I436,I436),"00000")</f>
        <v>22-00197</v>
      </c>
    </row>
    <row r="437" spans="1:11" s="14" customFormat="1" x14ac:dyDescent="0.25">
      <c r="A437" s="2" t="s">
        <v>45</v>
      </c>
      <c r="B437" s="2"/>
      <c r="C437" s="2">
        <v>8</v>
      </c>
      <c r="D437" s="2">
        <v>20</v>
      </c>
      <c r="E437" s="2"/>
      <c r="F437" s="2"/>
      <c r="G437" s="2"/>
      <c r="H437" s="14" t="str">
        <f t="shared" si="6"/>
        <v>Vis CHC M8x20</v>
      </c>
      <c r="I437" s="2" t="s">
        <v>124</v>
      </c>
      <c r="K437" s="2" t="str">
        <f>J437&amp;INDEX(Matière!$B$2:$B$140,MATCH(I437,Matière!$A$2:$A$140,0))&amp;"-"&amp;TEXT(COUNTIF($I$2:I437,I437),"00000")</f>
        <v>22-00198</v>
      </c>
    </row>
    <row r="438" spans="1:11" s="14" customFormat="1" x14ac:dyDescent="0.25">
      <c r="A438" s="2" t="s">
        <v>45</v>
      </c>
      <c r="B438" s="2"/>
      <c r="C438" s="2">
        <v>8</v>
      </c>
      <c r="D438" s="2">
        <v>25</v>
      </c>
      <c r="E438" s="2"/>
      <c r="F438" s="2"/>
      <c r="G438" s="2"/>
      <c r="H438" s="14" t="str">
        <f t="shared" si="6"/>
        <v>Vis CHC M8x25</v>
      </c>
      <c r="I438" s="2" t="s">
        <v>124</v>
      </c>
      <c r="K438" s="2" t="str">
        <f>J438&amp;INDEX(Matière!$B$2:$B$140,MATCH(I438,Matière!$A$2:$A$140,0))&amp;"-"&amp;TEXT(COUNTIF($I$2:I438,I438),"00000")</f>
        <v>22-00199</v>
      </c>
    </row>
    <row r="439" spans="1:11" s="14" customFormat="1" x14ac:dyDescent="0.25">
      <c r="A439" s="2" t="s">
        <v>45</v>
      </c>
      <c r="B439" s="2"/>
      <c r="C439" s="2">
        <v>8</v>
      </c>
      <c r="D439" s="2">
        <v>30</v>
      </c>
      <c r="E439" s="2"/>
      <c r="F439" s="2"/>
      <c r="G439" s="2"/>
      <c r="H439" s="14" t="str">
        <f t="shared" si="6"/>
        <v>Vis CHC M8x30</v>
      </c>
      <c r="I439" s="2" t="s">
        <v>124</v>
      </c>
      <c r="K439" s="2" t="str">
        <f>J439&amp;INDEX(Matière!$B$2:$B$140,MATCH(I439,Matière!$A$2:$A$140,0))&amp;"-"&amp;TEXT(COUNTIF($I$2:I439,I439),"00000")</f>
        <v>22-00200</v>
      </c>
    </row>
    <row r="440" spans="1:11" s="14" customFormat="1" x14ac:dyDescent="0.25">
      <c r="A440" s="2" t="s">
        <v>45</v>
      </c>
      <c r="B440" s="2"/>
      <c r="C440" s="2">
        <v>8</v>
      </c>
      <c r="D440" s="2">
        <v>40</v>
      </c>
      <c r="E440" s="2"/>
      <c r="F440" s="2"/>
      <c r="G440" s="2"/>
      <c r="H440" s="14" t="str">
        <f t="shared" si="6"/>
        <v>Vis CHC M8x40</v>
      </c>
      <c r="I440" s="2" t="s">
        <v>124</v>
      </c>
      <c r="K440" s="2" t="str">
        <f>J440&amp;INDEX(Matière!$B$2:$B$140,MATCH(I440,Matière!$A$2:$A$140,0))&amp;"-"&amp;TEXT(COUNTIF($I$2:I440,I440),"00000")</f>
        <v>22-00201</v>
      </c>
    </row>
    <row r="441" spans="1:11" s="14" customFormat="1" x14ac:dyDescent="0.25">
      <c r="A441" s="2" t="s">
        <v>45</v>
      </c>
      <c r="B441" s="2"/>
      <c r="C441" s="2">
        <v>8</v>
      </c>
      <c r="D441" s="2">
        <v>45</v>
      </c>
      <c r="E441" s="2"/>
      <c r="F441" s="2"/>
      <c r="G441" s="2"/>
      <c r="H441" s="14" t="str">
        <f t="shared" si="6"/>
        <v>Vis CHC M8x45</v>
      </c>
      <c r="I441" s="2" t="s">
        <v>124</v>
      </c>
      <c r="K441" s="2" t="str">
        <f>J441&amp;INDEX(Matière!$B$2:$B$140,MATCH(I441,Matière!$A$2:$A$140,0))&amp;"-"&amp;TEXT(COUNTIF($I$2:I441,I441),"00000")</f>
        <v>22-00202</v>
      </c>
    </row>
    <row r="442" spans="1:11" s="14" customFormat="1" x14ac:dyDescent="0.25">
      <c r="A442" s="2" t="s">
        <v>45</v>
      </c>
      <c r="B442" s="2"/>
      <c r="C442" s="2">
        <v>8</v>
      </c>
      <c r="D442" s="2">
        <v>50</v>
      </c>
      <c r="E442" s="2"/>
      <c r="F442" s="2"/>
      <c r="G442" s="2"/>
      <c r="H442" s="14" t="str">
        <f t="shared" si="6"/>
        <v>Vis CHC M8x50</v>
      </c>
      <c r="I442" s="2" t="s">
        <v>124</v>
      </c>
      <c r="K442" s="2" t="str">
        <f>J442&amp;INDEX(Matière!$B$2:$B$140,MATCH(I442,Matière!$A$2:$A$140,0))&amp;"-"&amp;TEXT(COUNTIF($I$2:I442,I442),"00000")</f>
        <v>22-00203</v>
      </c>
    </row>
    <row r="443" spans="1:11" s="14" customFormat="1" x14ac:dyDescent="0.25">
      <c r="A443" s="2" t="s">
        <v>45</v>
      </c>
      <c r="B443" s="2"/>
      <c r="C443" s="2">
        <v>8</v>
      </c>
      <c r="D443" s="2">
        <v>55</v>
      </c>
      <c r="E443" s="2"/>
      <c r="F443" s="2"/>
      <c r="G443" s="2"/>
      <c r="H443" s="14" t="str">
        <f t="shared" si="6"/>
        <v>Vis CHC M8x55</v>
      </c>
      <c r="I443" s="2" t="s">
        <v>124</v>
      </c>
      <c r="K443" s="2" t="str">
        <f>J443&amp;INDEX(Matière!$B$2:$B$140,MATCH(I443,Matière!$A$2:$A$140,0))&amp;"-"&amp;TEXT(COUNTIF($I$2:I443,I443),"00000")</f>
        <v>22-00204</v>
      </c>
    </row>
    <row r="444" spans="1:11" s="14" customFormat="1" x14ac:dyDescent="0.25">
      <c r="A444" s="2" t="s">
        <v>45</v>
      </c>
      <c r="B444" s="2"/>
      <c r="C444" s="2">
        <v>8</v>
      </c>
      <c r="D444" s="2">
        <v>60</v>
      </c>
      <c r="E444" s="2"/>
      <c r="F444" s="2"/>
      <c r="G444" s="2"/>
      <c r="H444" s="14" t="str">
        <f t="shared" si="6"/>
        <v>Vis CHC M8x60</v>
      </c>
      <c r="I444" s="2" t="s">
        <v>124</v>
      </c>
      <c r="K444" s="2" t="str">
        <f>J444&amp;INDEX(Matière!$B$2:$B$140,MATCH(I444,Matière!$A$2:$A$140,0))&amp;"-"&amp;TEXT(COUNTIF($I$2:I444,I444),"00000")</f>
        <v>22-00205</v>
      </c>
    </row>
    <row r="445" spans="1:11" s="14" customFormat="1" x14ac:dyDescent="0.25">
      <c r="A445" s="2" t="s">
        <v>45</v>
      </c>
      <c r="B445" s="2"/>
      <c r="C445" s="2">
        <v>8</v>
      </c>
      <c r="D445" s="2">
        <v>65</v>
      </c>
      <c r="E445" s="2"/>
      <c r="F445" s="2"/>
      <c r="G445" s="2"/>
      <c r="H445" s="14" t="str">
        <f t="shared" si="6"/>
        <v>Vis CHC M8x65</v>
      </c>
      <c r="I445" s="2" t="s">
        <v>124</v>
      </c>
      <c r="K445" s="2" t="str">
        <f>J445&amp;INDEX(Matière!$B$2:$B$140,MATCH(I445,Matière!$A$2:$A$140,0))&amp;"-"&amp;TEXT(COUNTIF($I$2:I445,I445),"00000")</f>
        <v>22-00206</v>
      </c>
    </row>
    <row r="446" spans="1:11" s="14" customFormat="1" x14ac:dyDescent="0.25">
      <c r="A446" s="2" t="s">
        <v>45</v>
      </c>
      <c r="B446" s="2"/>
      <c r="C446" s="2">
        <v>8</v>
      </c>
      <c r="D446" s="2">
        <v>70</v>
      </c>
      <c r="E446" s="2"/>
      <c r="F446" s="2"/>
      <c r="G446" s="2"/>
      <c r="H446" s="14" t="str">
        <f t="shared" si="6"/>
        <v>Vis CHC M8x70</v>
      </c>
      <c r="I446" s="2" t="s">
        <v>124</v>
      </c>
      <c r="K446" s="2" t="str">
        <f>J446&amp;INDEX(Matière!$B$2:$B$140,MATCH(I446,Matière!$A$2:$A$140,0))&amp;"-"&amp;TEXT(COUNTIF($I$2:I446,I446),"00000")</f>
        <v>22-00207</v>
      </c>
    </row>
    <row r="447" spans="1:11" s="14" customFormat="1" x14ac:dyDescent="0.25">
      <c r="A447" s="2" t="s">
        <v>45</v>
      </c>
      <c r="B447" s="2"/>
      <c r="C447" s="2">
        <v>8</v>
      </c>
      <c r="D447" s="2">
        <v>80</v>
      </c>
      <c r="E447" s="2"/>
      <c r="F447" s="2"/>
      <c r="G447" s="2"/>
      <c r="H447" s="14" t="str">
        <f t="shared" si="6"/>
        <v>Vis CHC M8x80</v>
      </c>
      <c r="I447" s="2" t="s">
        <v>124</v>
      </c>
      <c r="K447" s="2" t="str">
        <f>J447&amp;INDEX(Matière!$B$2:$B$140,MATCH(I447,Matière!$A$2:$A$140,0))&amp;"-"&amp;TEXT(COUNTIF($I$2:I447,I447),"00000")</f>
        <v>22-00208</v>
      </c>
    </row>
    <row r="448" spans="1:11" s="14" customFormat="1" x14ac:dyDescent="0.25">
      <c r="A448" s="2" t="s">
        <v>45</v>
      </c>
      <c r="B448" s="2"/>
      <c r="C448" s="2">
        <v>8</v>
      </c>
      <c r="D448" s="2">
        <v>90</v>
      </c>
      <c r="E448" s="2"/>
      <c r="F448" s="2"/>
      <c r="G448" s="2"/>
      <c r="H448" s="14" t="str">
        <f t="shared" si="6"/>
        <v>Vis CHC M8x90</v>
      </c>
      <c r="I448" s="2" t="s">
        <v>124</v>
      </c>
      <c r="K448" s="2" t="str">
        <f>J448&amp;INDEX(Matière!$B$2:$B$140,MATCH(I448,Matière!$A$2:$A$140,0))&amp;"-"&amp;TEXT(COUNTIF($I$2:I448,I448),"00000")</f>
        <v>22-00209</v>
      </c>
    </row>
    <row r="449" spans="1:11" s="14" customFormat="1" x14ac:dyDescent="0.25">
      <c r="A449" s="2" t="s">
        <v>45</v>
      </c>
      <c r="B449" s="2"/>
      <c r="C449" s="2">
        <v>8</v>
      </c>
      <c r="D449" s="2">
        <v>100</v>
      </c>
      <c r="E449" s="2"/>
      <c r="F449" s="2"/>
      <c r="G449" s="2"/>
      <c r="H449" s="14" t="str">
        <f t="shared" si="6"/>
        <v>Vis CHC M8x100</v>
      </c>
      <c r="I449" s="2" t="s">
        <v>124</v>
      </c>
      <c r="K449" s="2" t="str">
        <f>J449&amp;INDEX(Matière!$B$2:$B$140,MATCH(I449,Matière!$A$2:$A$140,0))&amp;"-"&amp;TEXT(COUNTIF($I$2:I449,I449),"00000")</f>
        <v>22-00210</v>
      </c>
    </row>
    <row r="450" spans="1:11" s="14" customFormat="1" x14ac:dyDescent="0.25">
      <c r="A450" s="2" t="s">
        <v>45</v>
      </c>
      <c r="B450" s="2"/>
      <c r="C450" s="2">
        <v>8</v>
      </c>
      <c r="D450" s="2">
        <v>110</v>
      </c>
      <c r="E450" s="2"/>
      <c r="F450" s="2"/>
      <c r="G450" s="2"/>
      <c r="H450" s="14" t="str">
        <f t="shared" ref="H450:H469" si="7">CONCATENATE(,A450," M",C450,"x",D450,)</f>
        <v>Vis CHC M8x110</v>
      </c>
      <c r="I450" s="2" t="s">
        <v>124</v>
      </c>
      <c r="K450" s="2" t="str">
        <f>J450&amp;INDEX(Matière!$B$2:$B$140,MATCH(I450,Matière!$A$2:$A$140,0))&amp;"-"&amp;TEXT(COUNTIF($I$2:I450,I450),"00000")</f>
        <v>22-00211</v>
      </c>
    </row>
    <row r="451" spans="1:11" s="14" customFormat="1" x14ac:dyDescent="0.25">
      <c r="A451" s="2" t="s">
        <v>45</v>
      </c>
      <c r="B451" s="2"/>
      <c r="C451" s="2">
        <v>8</v>
      </c>
      <c r="D451" s="2">
        <v>120</v>
      </c>
      <c r="E451" s="2"/>
      <c r="F451" s="2"/>
      <c r="G451" s="2"/>
      <c r="H451" s="14" t="str">
        <f t="shared" si="7"/>
        <v>Vis CHC M8x120</v>
      </c>
      <c r="I451" s="2" t="s">
        <v>124</v>
      </c>
      <c r="K451" s="2" t="str">
        <f>J451&amp;INDEX(Matière!$B$2:$B$140,MATCH(I451,Matière!$A$2:$A$140,0))&amp;"-"&amp;TEXT(COUNTIF($I$2:I451,I451),"00000")</f>
        <v>22-00212</v>
      </c>
    </row>
    <row r="452" spans="1:11" s="14" customFormat="1" x14ac:dyDescent="0.25">
      <c r="A452" s="2" t="s">
        <v>45</v>
      </c>
      <c r="B452" s="2"/>
      <c r="C452" s="2">
        <v>8</v>
      </c>
      <c r="D452" s="2">
        <v>130</v>
      </c>
      <c r="E452" s="2"/>
      <c r="F452" s="2"/>
      <c r="G452" s="2"/>
      <c r="H452" s="14" t="str">
        <f t="shared" si="7"/>
        <v>Vis CHC M8x130</v>
      </c>
      <c r="I452" s="2" t="s">
        <v>124</v>
      </c>
      <c r="K452" s="2" t="str">
        <f>J452&amp;INDEX(Matière!$B$2:$B$140,MATCH(I452,Matière!$A$2:$A$140,0))&amp;"-"&amp;TEXT(COUNTIF($I$2:I452,I452),"00000")</f>
        <v>22-00213</v>
      </c>
    </row>
    <row r="453" spans="1:11" s="14" customFormat="1" x14ac:dyDescent="0.25">
      <c r="A453" s="2" t="s">
        <v>45</v>
      </c>
      <c r="B453" s="2"/>
      <c r="C453" s="2">
        <v>10</v>
      </c>
      <c r="D453" s="2">
        <v>20</v>
      </c>
      <c r="E453" s="2"/>
      <c r="F453" s="2"/>
      <c r="G453" s="2"/>
      <c r="H453" s="14" t="str">
        <f t="shared" si="7"/>
        <v>Vis CHC M10x20</v>
      </c>
      <c r="I453" s="2" t="s">
        <v>124</v>
      </c>
      <c r="K453" s="2" t="str">
        <f>J453&amp;INDEX(Matière!$B$2:$B$140,MATCH(I453,Matière!$A$2:$A$140,0))&amp;"-"&amp;TEXT(COUNTIF($I$2:I453,I453),"00000")</f>
        <v>22-00214</v>
      </c>
    </row>
    <row r="454" spans="1:11" s="14" customFormat="1" x14ac:dyDescent="0.25">
      <c r="A454" s="2" t="s">
        <v>45</v>
      </c>
      <c r="B454" s="2"/>
      <c r="C454" s="2">
        <v>10</v>
      </c>
      <c r="D454" s="2">
        <v>25</v>
      </c>
      <c r="E454" s="2"/>
      <c r="F454" s="2"/>
      <c r="G454" s="2"/>
      <c r="H454" s="14" t="str">
        <f t="shared" si="7"/>
        <v>Vis CHC M10x25</v>
      </c>
      <c r="I454" s="2" t="s">
        <v>124</v>
      </c>
      <c r="K454" s="2" t="str">
        <f>J454&amp;INDEX(Matière!$B$2:$B$140,MATCH(I454,Matière!$A$2:$A$140,0))&amp;"-"&amp;TEXT(COUNTIF($I$2:I454,I454),"00000")</f>
        <v>22-00215</v>
      </c>
    </row>
    <row r="455" spans="1:11" s="14" customFormat="1" x14ac:dyDescent="0.25">
      <c r="A455" s="2" t="s">
        <v>45</v>
      </c>
      <c r="B455" s="2"/>
      <c r="C455" s="2">
        <v>10</v>
      </c>
      <c r="D455" s="2">
        <v>30</v>
      </c>
      <c r="E455" s="2"/>
      <c r="F455" s="2"/>
      <c r="G455" s="2"/>
      <c r="H455" s="14" t="str">
        <f t="shared" si="7"/>
        <v>Vis CHC M10x30</v>
      </c>
      <c r="I455" s="2" t="s">
        <v>124</v>
      </c>
      <c r="K455" s="2" t="str">
        <f>J455&amp;INDEX(Matière!$B$2:$B$140,MATCH(I455,Matière!$A$2:$A$140,0))&amp;"-"&amp;TEXT(COUNTIF($I$2:I455,I455),"00000")</f>
        <v>22-00216</v>
      </c>
    </row>
    <row r="456" spans="1:11" s="14" customFormat="1" x14ac:dyDescent="0.25">
      <c r="A456" s="2" t="s">
        <v>45</v>
      </c>
      <c r="B456" s="2"/>
      <c r="C456" s="2">
        <v>10</v>
      </c>
      <c r="D456" s="2">
        <v>35</v>
      </c>
      <c r="E456" s="2"/>
      <c r="F456" s="2"/>
      <c r="G456" s="2"/>
      <c r="H456" s="14" t="str">
        <f t="shared" si="7"/>
        <v>Vis CHC M10x35</v>
      </c>
      <c r="I456" s="2" t="s">
        <v>124</v>
      </c>
      <c r="K456" s="2" t="str">
        <f>J456&amp;INDEX(Matière!$B$2:$B$140,MATCH(I456,Matière!$A$2:$A$140,0))&amp;"-"&amp;TEXT(COUNTIF($I$2:I456,I456),"00000")</f>
        <v>22-00217</v>
      </c>
    </row>
    <row r="457" spans="1:11" s="14" customFormat="1" x14ac:dyDescent="0.25">
      <c r="A457" s="2" t="s">
        <v>45</v>
      </c>
      <c r="B457" s="2"/>
      <c r="C457" s="2">
        <v>10</v>
      </c>
      <c r="D457" s="2">
        <v>40</v>
      </c>
      <c r="E457" s="2"/>
      <c r="F457" s="2"/>
      <c r="G457" s="2"/>
      <c r="H457" s="14" t="str">
        <f t="shared" si="7"/>
        <v>Vis CHC M10x40</v>
      </c>
      <c r="I457" s="2" t="s">
        <v>124</v>
      </c>
      <c r="K457" s="2" t="str">
        <f>J457&amp;INDEX(Matière!$B$2:$B$140,MATCH(I457,Matière!$A$2:$A$140,0))&amp;"-"&amp;TEXT(COUNTIF($I$2:I457,I457),"00000")</f>
        <v>22-00218</v>
      </c>
    </row>
    <row r="458" spans="1:11" s="14" customFormat="1" x14ac:dyDescent="0.25">
      <c r="A458" s="2" t="s">
        <v>45</v>
      </c>
      <c r="B458" s="2"/>
      <c r="C458" s="2">
        <v>10</v>
      </c>
      <c r="D458" s="2">
        <v>45</v>
      </c>
      <c r="E458" s="2"/>
      <c r="F458" s="2"/>
      <c r="G458" s="2"/>
      <c r="H458" s="14" t="str">
        <f t="shared" si="7"/>
        <v>Vis CHC M10x45</v>
      </c>
      <c r="I458" s="2" t="s">
        <v>124</v>
      </c>
      <c r="K458" s="2" t="str">
        <f>J458&amp;INDEX(Matière!$B$2:$B$140,MATCH(I458,Matière!$A$2:$A$140,0))&amp;"-"&amp;TEXT(COUNTIF($I$2:I458,I458),"00000")</f>
        <v>22-00219</v>
      </c>
    </row>
    <row r="459" spans="1:11" s="14" customFormat="1" x14ac:dyDescent="0.25">
      <c r="A459" s="2" t="s">
        <v>45</v>
      </c>
      <c r="B459" s="2"/>
      <c r="C459" s="2">
        <v>10</v>
      </c>
      <c r="D459" s="2">
        <v>50</v>
      </c>
      <c r="E459" s="2"/>
      <c r="F459" s="2"/>
      <c r="G459" s="2"/>
      <c r="H459" s="14" t="str">
        <f t="shared" si="7"/>
        <v>Vis CHC M10x50</v>
      </c>
      <c r="I459" s="2" t="s">
        <v>124</v>
      </c>
      <c r="K459" s="2" t="str">
        <f>J459&amp;INDEX(Matière!$B$2:$B$140,MATCH(I459,Matière!$A$2:$A$140,0))&amp;"-"&amp;TEXT(COUNTIF($I$2:I459,I459),"00000")</f>
        <v>22-00220</v>
      </c>
    </row>
    <row r="460" spans="1:11" s="14" customFormat="1" x14ac:dyDescent="0.25">
      <c r="A460" s="2" t="s">
        <v>45</v>
      </c>
      <c r="B460" s="2"/>
      <c r="C460" s="2">
        <v>10</v>
      </c>
      <c r="D460" s="2">
        <v>55</v>
      </c>
      <c r="E460" s="2"/>
      <c r="F460" s="2"/>
      <c r="G460" s="2"/>
      <c r="H460" s="14" t="str">
        <f t="shared" si="7"/>
        <v>Vis CHC M10x55</v>
      </c>
      <c r="I460" s="2" t="s">
        <v>124</v>
      </c>
      <c r="K460" s="2" t="str">
        <f>J460&amp;INDEX(Matière!$B$2:$B$140,MATCH(I460,Matière!$A$2:$A$140,0))&amp;"-"&amp;TEXT(COUNTIF($I$2:I460,I460),"00000")</f>
        <v>22-00221</v>
      </c>
    </row>
    <row r="461" spans="1:11" s="14" customFormat="1" x14ac:dyDescent="0.25">
      <c r="A461" s="2" t="s">
        <v>45</v>
      </c>
      <c r="B461" s="2"/>
      <c r="C461" s="2">
        <v>10</v>
      </c>
      <c r="D461" s="2">
        <v>60</v>
      </c>
      <c r="E461" s="2"/>
      <c r="F461" s="2"/>
      <c r="G461" s="2"/>
      <c r="H461" s="14" t="str">
        <f t="shared" si="7"/>
        <v>Vis CHC M10x60</v>
      </c>
      <c r="I461" s="2" t="s">
        <v>124</v>
      </c>
      <c r="K461" s="2" t="str">
        <f>J461&amp;INDEX(Matière!$B$2:$B$140,MATCH(I461,Matière!$A$2:$A$140,0))&amp;"-"&amp;TEXT(COUNTIF($I$2:I461,I461),"00000")</f>
        <v>22-00222</v>
      </c>
    </row>
    <row r="462" spans="1:11" s="14" customFormat="1" x14ac:dyDescent="0.25">
      <c r="A462" s="2" t="s">
        <v>45</v>
      </c>
      <c r="B462" s="2"/>
      <c r="C462" s="2">
        <v>10</v>
      </c>
      <c r="D462" s="2">
        <v>65</v>
      </c>
      <c r="E462" s="2"/>
      <c r="F462" s="2"/>
      <c r="G462" s="2"/>
      <c r="H462" s="14" t="str">
        <f t="shared" si="7"/>
        <v>Vis CHC M10x65</v>
      </c>
      <c r="I462" s="2" t="s">
        <v>124</v>
      </c>
      <c r="K462" s="2" t="str">
        <f>J462&amp;INDEX(Matière!$B$2:$B$140,MATCH(I462,Matière!$A$2:$A$140,0))&amp;"-"&amp;TEXT(COUNTIF($I$2:I462,I462),"00000")</f>
        <v>22-00223</v>
      </c>
    </row>
    <row r="463" spans="1:11" s="14" customFormat="1" x14ac:dyDescent="0.25">
      <c r="A463" s="2" t="s">
        <v>45</v>
      </c>
      <c r="B463" s="2"/>
      <c r="C463" s="2">
        <v>10</v>
      </c>
      <c r="D463" s="2">
        <v>70</v>
      </c>
      <c r="E463" s="2"/>
      <c r="F463" s="2"/>
      <c r="G463" s="2"/>
      <c r="H463" s="14" t="str">
        <f t="shared" si="7"/>
        <v>Vis CHC M10x70</v>
      </c>
      <c r="I463" s="2" t="s">
        <v>124</v>
      </c>
      <c r="K463" s="2" t="str">
        <f>J463&amp;INDEX(Matière!$B$2:$B$140,MATCH(I463,Matière!$A$2:$A$140,0))&amp;"-"&amp;TEXT(COUNTIF($I$2:I463,I463),"00000")</f>
        <v>22-00224</v>
      </c>
    </row>
    <row r="464" spans="1:11" s="14" customFormat="1" x14ac:dyDescent="0.25">
      <c r="A464" s="2" t="s">
        <v>45</v>
      </c>
      <c r="B464" s="2"/>
      <c r="C464" s="2">
        <v>10</v>
      </c>
      <c r="D464" s="2">
        <v>80</v>
      </c>
      <c r="E464" s="2"/>
      <c r="F464" s="2"/>
      <c r="G464" s="2"/>
      <c r="H464" s="14" t="str">
        <f t="shared" si="7"/>
        <v>Vis CHC M10x80</v>
      </c>
      <c r="I464" s="2" t="s">
        <v>124</v>
      </c>
      <c r="K464" s="2" t="str">
        <f>J464&amp;INDEX(Matière!$B$2:$B$140,MATCH(I464,Matière!$A$2:$A$140,0))&amp;"-"&amp;TEXT(COUNTIF($I$2:I464,I464),"00000")</f>
        <v>22-00225</v>
      </c>
    </row>
    <row r="465" spans="1:11" s="14" customFormat="1" x14ac:dyDescent="0.25">
      <c r="A465" s="2" t="s">
        <v>45</v>
      </c>
      <c r="B465" s="2"/>
      <c r="C465" s="2">
        <v>10</v>
      </c>
      <c r="D465" s="2">
        <v>90</v>
      </c>
      <c r="E465" s="2"/>
      <c r="F465" s="2"/>
      <c r="G465" s="2"/>
      <c r="H465" s="14" t="str">
        <f t="shared" si="7"/>
        <v>Vis CHC M10x90</v>
      </c>
      <c r="I465" s="2" t="s">
        <v>124</v>
      </c>
      <c r="K465" s="2" t="str">
        <f>J465&amp;INDEX(Matière!$B$2:$B$140,MATCH(I465,Matière!$A$2:$A$140,0))&amp;"-"&amp;TEXT(COUNTIF($I$2:I465,I465),"00000")</f>
        <v>22-00226</v>
      </c>
    </row>
    <row r="466" spans="1:11" s="14" customFormat="1" x14ac:dyDescent="0.25">
      <c r="A466" s="2" t="s">
        <v>45</v>
      </c>
      <c r="B466" s="2"/>
      <c r="C466" s="2">
        <v>10</v>
      </c>
      <c r="D466" s="2">
        <v>100</v>
      </c>
      <c r="E466" s="2"/>
      <c r="F466" s="2"/>
      <c r="G466" s="2"/>
      <c r="H466" s="14" t="str">
        <f t="shared" si="7"/>
        <v>Vis CHC M10x100</v>
      </c>
      <c r="I466" s="2" t="s">
        <v>124</v>
      </c>
      <c r="K466" s="2" t="str">
        <f>J466&amp;INDEX(Matière!$B$2:$B$140,MATCH(I466,Matière!$A$2:$A$140,0))&amp;"-"&amp;TEXT(COUNTIF($I$2:I466,I466),"00000")</f>
        <v>22-00227</v>
      </c>
    </row>
    <row r="467" spans="1:11" s="14" customFormat="1" x14ac:dyDescent="0.25">
      <c r="A467" s="2" t="s">
        <v>45</v>
      </c>
      <c r="B467" s="2"/>
      <c r="C467" s="2">
        <v>10</v>
      </c>
      <c r="D467" s="2">
        <v>110</v>
      </c>
      <c r="E467" s="2"/>
      <c r="F467" s="2"/>
      <c r="G467" s="2"/>
      <c r="H467" s="14" t="str">
        <f t="shared" si="7"/>
        <v>Vis CHC M10x110</v>
      </c>
      <c r="I467" s="2" t="s">
        <v>124</v>
      </c>
      <c r="K467" s="2" t="str">
        <f>J467&amp;INDEX(Matière!$B$2:$B$140,MATCH(I467,Matière!$A$2:$A$140,0))&amp;"-"&amp;TEXT(COUNTIF($I$2:I467,I467),"00000")</f>
        <v>22-00228</v>
      </c>
    </row>
    <row r="468" spans="1:11" s="14" customFormat="1" x14ac:dyDescent="0.25">
      <c r="A468" s="2" t="s">
        <v>45</v>
      </c>
      <c r="B468" s="2"/>
      <c r="C468" s="2">
        <v>10</v>
      </c>
      <c r="D468" s="2">
        <v>120</v>
      </c>
      <c r="E468" s="2"/>
      <c r="F468" s="2"/>
      <c r="G468" s="2"/>
      <c r="H468" s="14" t="str">
        <f t="shared" si="7"/>
        <v>Vis CHC M10x120</v>
      </c>
      <c r="I468" s="2" t="s">
        <v>124</v>
      </c>
      <c r="K468" s="2" t="str">
        <f>J468&amp;INDEX(Matière!$B$2:$B$140,MATCH(I468,Matière!$A$2:$A$140,0))&amp;"-"&amp;TEXT(COUNTIF($I$2:I468,I468),"00000")</f>
        <v>22-00229</v>
      </c>
    </row>
    <row r="469" spans="1:11" s="14" customFormat="1" x14ac:dyDescent="0.25">
      <c r="A469" s="2" t="s">
        <v>45</v>
      </c>
      <c r="B469" s="2"/>
      <c r="C469" s="2">
        <v>10</v>
      </c>
      <c r="D469" s="2">
        <v>180</v>
      </c>
      <c r="E469" s="2"/>
      <c r="F469" s="2"/>
      <c r="G469" s="2"/>
      <c r="H469" s="14" t="str">
        <f t="shared" si="7"/>
        <v>Vis CHC M10x180</v>
      </c>
      <c r="I469" s="2" t="s">
        <v>124</v>
      </c>
      <c r="K469" s="2" t="str">
        <f>J469&amp;INDEX(Matière!$B$2:$B$140,MATCH(I469,Matière!$A$2:$A$140,0))&amp;"-"&amp;TEXT(COUNTIF($I$2:I469,I469),"00000")</f>
        <v>22-00230</v>
      </c>
    </row>
    <row r="470" spans="1:11" s="14" customFormat="1" x14ac:dyDescent="0.25">
      <c r="A470" s="2" t="s">
        <v>128</v>
      </c>
      <c r="B470" s="2"/>
      <c r="C470" s="2">
        <v>2</v>
      </c>
      <c r="D470" s="2">
        <v>2</v>
      </c>
      <c r="E470" s="2"/>
      <c r="F470" s="2"/>
      <c r="G470" s="2"/>
      <c r="H470" s="14" t="str">
        <f t="shared" ref="H470:H485" si="8">CONCATENATE(,A470," M",C470,"x",D470,)</f>
        <v>Vis STHC Bout Plat M2x2</v>
      </c>
      <c r="I470" s="2" t="s">
        <v>125</v>
      </c>
      <c r="K470" s="2" t="str">
        <f>J470&amp;INDEX(Matière!$B$2:$B$140,MATCH(I470,Matière!$A$2:$A$140,0))&amp;"-"&amp;TEXT(COUNTIF($I$2:I470,I470),"00000")</f>
        <v>21-00239</v>
      </c>
    </row>
    <row r="471" spans="1:11" s="14" customFormat="1" x14ac:dyDescent="0.25">
      <c r="A471" s="2" t="s">
        <v>128</v>
      </c>
      <c r="B471" s="2"/>
      <c r="C471" s="2">
        <v>2</v>
      </c>
      <c r="D471" s="2">
        <v>3</v>
      </c>
      <c r="E471" s="2"/>
      <c r="F471" s="2"/>
      <c r="G471" s="2"/>
      <c r="H471" s="14" t="str">
        <f t="shared" si="8"/>
        <v>Vis STHC Bout Plat M2x3</v>
      </c>
      <c r="I471" s="2" t="s">
        <v>125</v>
      </c>
      <c r="K471" s="2" t="str">
        <f>J471&amp;INDEX(Matière!$B$2:$B$140,MATCH(I471,Matière!$A$2:$A$140,0))&amp;"-"&amp;TEXT(COUNTIF($I$2:I471,I471),"00000")</f>
        <v>21-00240</v>
      </c>
    </row>
    <row r="472" spans="1:11" s="14" customFormat="1" x14ac:dyDescent="0.25">
      <c r="A472" s="2" t="s">
        <v>128</v>
      </c>
      <c r="B472" s="2"/>
      <c r="C472" s="2">
        <v>2</v>
      </c>
      <c r="D472" s="2">
        <v>4</v>
      </c>
      <c r="E472" s="2"/>
      <c r="F472" s="2"/>
      <c r="G472" s="2"/>
      <c r="H472" s="14" t="str">
        <f t="shared" si="8"/>
        <v>Vis STHC Bout Plat M2x4</v>
      </c>
      <c r="I472" s="2" t="s">
        <v>125</v>
      </c>
      <c r="K472" s="2" t="str">
        <f>J472&amp;INDEX(Matière!$B$2:$B$140,MATCH(I472,Matière!$A$2:$A$140,0))&amp;"-"&amp;TEXT(COUNTIF($I$2:I472,I472),"00000")</f>
        <v>21-00241</v>
      </c>
    </row>
    <row r="473" spans="1:11" s="14" customFormat="1" x14ac:dyDescent="0.25">
      <c r="A473" s="2" t="s">
        <v>128</v>
      </c>
      <c r="B473" s="2"/>
      <c r="C473" s="2">
        <v>2</v>
      </c>
      <c r="D473" s="2">
        <v>5</v>
      </c>
      <c r="E473" s="2"/>
      <c r="F473" s="2"/>
      <c r="G473" s="2"/>
      <c r="H473" s="14" t="str">
        <f t="shared" si="8"/>
        <v>Vis STHC Bout Plat M2x5</v>
      </c>
      <c r="I473" s="2" t="s">
        <v>125</v>
      </c>
      <c r="K473" s="2" t="str">
        <f>J473&amp;INDEX(Matière!$B$2:$B$140,MATCH(I473,Matière!$A$2:$A$140,0))&amp;"-"&amp;TEXT(COUNTIF($I$2:I473,I473),"00000")</f>
        <v>21-00242</v>
      </c>
    </row>
    <row r="474" spans="1:11" s="14" customFormat="1" x14ac:dyDescent="0.25">
      <c r="A474" s="2" t="s">
        <v>128</v>
      </c>
      <c r="B474" s="2"/>
      <c r="C474" s="2">
        <v>2</v>
      </c>
      <c r="D474" s="2">
        <v>6</v>
      </c>
      <c r="E474" s="2"/>
      <c r="F474" s="2"/>
      <c r="G474" s="2"/>
      <c r="H474" s="14" t="str">
        <f t="shared" si="8"/>
        <v>Vis STHC Bout Plat M2x6</v>
      </c>
      <c r="I474" s="2" t="s">
        <v>125</v>
      </c>
      <c r="K474" s="2" t="str">
        <f>J474&amp;INDEX(Matière!$B$2:$B$140,MATCH(I474,Matière!$A$2:$A$140,0))&amp;"-"&amp;TEXT(COUNTIF($I$2:I474,I474),"00000")</f>
        <v>21-00243</v>
      </c>
    </row>
    <row r="475" spans="1:11" s="14" customFormat="1" x14ac:dyDescent="0.25">
      <c r="A475" s="2" t="s">
        <v>128</v>
      </c>
      <c r="B475" s="2"/>
      <c r="C475" s="2">
        <v>2</v>
      </c>
      <c r="D475" s="2">
        <v>8</v>
      </c>
      <c r="E475" s="2"/>
      <c r="F475" s="2"/>
      <c r="G475" s="2"/>
      <c r="H475" s="14" t="str">
        <f t="shared" si="8"/>
        <v>Vis STHC Bout Plat M2x8</v>
      </c>
      <c r="I475" s="2" t="s">
        <v>125</v>
      </c>
      <c r="K475" s="2" t="str">
        <f>J475&amp;INDEX(Matière!$B$2:$B$140,MATCH(I475,Matière!$A$2:$A$140,0))&amp;"-"&amp;TEXT(COUNTIF($I$2:I475,I475),"00000")</f>
        <v>21-00244</v>
      </c>
    </row>
    <row r="476" spans="1:11" s="14" customFormat="1" x14ac:dyDescent="0.25">
      <c r="A476" s="2" t="s">
        <v>128</v>
      </c>
      <c r="B476" s="2"/>
      <c r="C476" s="2">
        <v>2</v>
      </c>
      <c r="D476" s="2">
        <v>10</v>
      </c>
      <c r="E476" s="2"/>
      <c r="F476" s="2"/>
      <c r="G476" s="2"/>
      <c r="H476" s="14" t="str">
        <f t="shared" si="8"/>
        <v>Vis STHC Bout Plat M2x10</v>
      </c>
      <c r="I476" s="2" t="s">
        <v>125</v>
      </c>
      <c r="K476" s="2" t="str">
        <f>J476&amp;INDEX(Matière!$B$2:$B$140,MATCH(I476,Matière!$A$2:$A$140,0))&amp;"-"&amp;TEXT(COUNTIF($I$2:I476,I476),"00000")</f>
        <v>21-00245</v>
      </c>
    </row>
    <row r="477" spans="1:11" s="14" customFormat="1" x14ac:dyDescent="0.25">
      <c r="A477" s="2" t="s">
        <v>128</v>
      </c>
      <c r="B477" s="2"/>
      <c r="C477" s="2">
        <v>2</v>
      </c>
      <c r="D477" s="2">
        <v>12</v>
      </c>
      <c r="E477" s="2"/>
      <c r="F477" s="2"/>
      <c r="G477" s="2"/>
      <c r="H477" s="14" t="str">
        <f t="shared" si="8"/>
        <v>Vis STHC Bout Plat M2x12</v>
      </c>
      <c r="I477" s="2" t="s">
        <v>125</v>
      </c>
      <c r="K477" s="2" t="str">
        <f>J477&amp;INDEX(Matière!$B$2:$B$140,MATCH(I477,Matière!$A$2:$A$140,0))&amp;"-"&amp;TEXT(COUNTIF($I$2:I477,I477),"00000")</f>
        <v>21-00246</v>
      </c>
    </row>
    <row r="478" spans="1:11" s="14" customFormat="1" x14ac:dyDescent="0.25">
      <c r="A478" s="2" t="s">
        <v>128</v>
      </c>
      <c r="B478" s="2"/>
      <c r="C478" s="2">
        <v>2.5</v>
      </c>
      <c r="D478" s="2">
        <v>3</v>
      </c>
      <c r="E478" s="2"/>
      <c r="F478" s="2"/>
      <c r="G478" s="2"/>
      <c r="H478" s="14" t="str">
        <f t="shared" si="8"/>
        <v>Vis STHC Bout Plat M2,5x3</v>
      </c>
      <c r="I478" s="2" t="s">
        <v>125</v>
      </c>
      <c r="K478" s="2" t="str">
        <f>J478&amp;INDEX(Matière!$B$2:$B$140,MATCH(I478,Matière!$A$2:$A$140,0))&amp;"-"&amp;TEXT(COUNTIF($I$2:I478,I478),"00000")</f>
        <v>21-00247</v>
      </c>
    </row>
    <row r="479" spans="1:11" s="14" customFormat="1" x14ac:dyDescent="0.25">
      <c r="A479" s="2" t="s">
        <v>128</v>
      </c>
      <c r="B479" s="2"/>
      <c r="C479" s="2">
        <v>2.5</v>
      </c>
      <c r="D479" s="2">
        <v>4</v>
      </c>
      <c r="E479" s="2"/>
      <c r="F479" s="2"/>
      <c r="G479" s="2"/>
      <c r="H479" s="14" t="str">
        <f t="shared" si="8"/>
        <v>Vis STHC Bout Plat M2,5x4</v>
      </c>
      <c r="I479" s="2" t="s">
        <v>125</v>
      </c>
      <c r="K479" s="2" t="str">
        <f>J479&amp;INDEX(Matière!$B$2:$B$140,MATCH(I479,Matière!$A$2:$A$140,0))&amp;"-"&amp;TEXT(COUNTIF($I$2:I479,I479),"00000")</f>
        <v>21-00248</v>
      </c>
    </row>
    <row r="480" spans="1:11" s="14" customFormat="1" x14ac:dyDescent="0.25">
      <c r="A480" s="2" t="s">
        <v>128</v>
      </c>
      <c r="B480" s="2"/>
      <c r="C480" s="2">
        <v>2.5</v>
      </c>
      <c r="D480" s="2">
        <v>5</v>
      </c>
      <c r="E480" s="2"/>
      <c r="F480" s="2"/>
      <c r="G480" s="2"/>
      <c r="H480" s="14" t="str">
        <f t="shared" si="8"/>
        <v>Vis STHC Bout Plat M2,5x5</v>
      </c>
      <c r="I480" s="2" t="s">
        <v>125</v>
      </c>
      <c r="K480" s="2" t="str">
        <f>J480&amp;INDEX(Matière!$B$2:$B$140,MATCH(I480,Matière!$A$2:$A$140,0))&amp;"-"&amp;TEXT(COUNTIF($I$2:I480,I480),"00000")</f>
        <v>21-00249</v>
      </c>
    </row>
    <row r="481" spans="1:20" s="14" customFormat="1" x14ac:dyDescent="0.25">
      <c r="A481" s="2" t="s">
        <v>128</v>
      </c>
      <c r="B481" s="2"/>
      <c r="C481" s="2">
        <v>2.5</v>
      </c>
      <c r="D481" s="2">
        <v>6</v>
      </c>
      <c r="E481" s="2"/>
      <c r="F481" s="2"/>
      <c r="G481" s="2"/>
      <c r="H481" s="14" t="str">
        <f t="shared" si="8"/>
        <v>Vis STHC Bout Plat M2,5x6</v>
      </c>
      <c r="I481" s="2" t="s">
        <v>125</v>
      </c>
      <c r="K481" s="2" t="str">
        <f>J481&amp;INDEX(Matière!$B$2:$B$140,MATCH(I481,Matière!$A$2:$A$140,0))&amp;"-"&amp;TEXT(COUNTIF($I$2:I481,I481),"00000")</f>
        <v>21-00250</v>
      </c>
    </row>
    <row r="482" spans="1:20" s="14" customFormat="1" x14ac:dyDescent="0.25">
      <c r="A482" s="2" t="s">
        <v>128</v>
      </c>
      <c r="B482" s="2"/>
      <c r="C482" s="2">
        <v>2.5</v>
      </c>
      <c r="D482" s="2">
        <v>8</v>
      </c>
      <c r="E482" s="2"/>
      <c r="F482" s="2"/>
      <c r="G482" s="2"/>
      <c r="H482" s="14" t="str">
        <f t="shared" si="8"/>
        <v>Vis STHC Bout Plat M2,5x8</v>
      </c>
      <c r="I482" s="2" t="s">
        <v>125</v>
      </c>
      <c r="K482" s="2" t="str">
        <f>J482&amp;INDEX(Matière!$B$2:$B$140,MATCH(I482,Matière!$A$2:$A$140,0))&amp;"-"&amp;TEXT(COUNTIF($I$2:I482,I482),"00000")</f>
        <v>21-00251</v>
      </c>
    </row>
    <row r="483" spans="1:20" s="14" customFormat="1" x14ac:dyDescent="0.25">
      <c r="A483" s="2" t="s">
        <v>128</v>
      </c>
      <c r="B483" s="2"/>
      <c r="C483" s="2">
        <v>2.5</v>
      </c>
      <c r="D483" s="2">
        <v>10</v>
      </c>
      <c r="E483" s="2"/>
      <c r="F483" s="2"/>
      <c r="G483" s="2"/>
      <c r="H483" s="14" t="str">
        <f t="shared" si="8"/>
        <v>Vis STHC Bout Plat M2,5x10</v>
      </c>
      <c r="I483" s="2" t="s">
        <v>125</v>
      </c>
      <c r="K483" s="2" t="str">
        <f>J483&amp;INDEX(Matière!$B$2:$B$140,MATCH(I483,Matière!$A$2:$A$140,0))&amp;"-"&amp;TEXT(COUNTIF($I$2:I483,I483),"00000")</f>
        <v>21-00252</v>
      </c>
    </row>
    <row r="484" spans="1:20" s="14" customFormat="1" x14ac:dyDescent="0.25">
      <c r="A484" s="2" t="s">
        <v>128</v>
      </c>
      <c r="B484" s="2"/>
      <c r="C484" s="2">
        <v>2.5</v>
      </c>
      <c r="D484" s="2">
        <v>12</v>
      </c>
      <c r="E484" s="2"/>
      <c r="F484" s="2"/>
      <c r="G484" s="2"/>
      <c r="H484" s="14" t="str">
        <f t="shared" si="8"/>
        <v>Vis STHC Bout Plat M2,5x12</v>
      </c>
      <c r="I484" s="2" t="s">
        <v>125</v>
      </c>
      <c r="K484" s="2" t="str">
        <f>J484&amp;INDEX(Matière!$B$2:$B$140,MATCH(I484,Matière!$A$2:$A$140,0))&amp;"-"&amp;TEXT(COUNTIF($I$2:I484,I484),"00000")</f>
        <v>21-00253</v>
      </c>
    </row>
    <row r="485" spans="1:20" s="14" customFormat="1" x14ac:dyDescent="0.25">
      <c r="A485" s="2" t="s">
        <v>128</v>
      </c>
      <c r="B485" s="2"/>
      <c r="C485" s="2">
        <v>2.5</v>
      </c>
      <c r="D485" s="2">
        <v>16</v>
      </c>
      <c r="E485" s="2"/>
      <c r="F485" s="2"/>
      <c r="G485" s="2"/>
      <c r="H485" s="14" t="str">
        <f t="shared" si="8"/>
        <v>Vis STHC Bout Plat M2,5x16</v>
      </c>
      <c r="I485" s="2" t="s">
        <v>125</v>
      </c>
      <c r="K485" s="2" t="str">
        <f>J485&amp;INDEX(Matière!$B$2:$B$140,MATCH(I485,Matière!$A$2:$A$140,0))&amp;"-"&amp;TEXT(COUNTIF($I$2:I485,I485),"00000")</f>
        <v>21-00254</v>
      </c>
    </row>
    <row r="486" spans="1:20" x14ac:dyDescent="0.25">
      <c r="A486" s="2" t="s">
        <v>128</v>
      </c>
      <c r="C486" s="2">
        <v>3</v>
      </c>
      <c r="D486" s="2">
        <v>3</v>
      </c>
      <c r="H486" s="14" t="str">
        <f t="shared" ref="H486:H502" si="9">CONCATENATE(,A486," M",C486,"x",D486,)</f>
        <v>Vis STHC Bout Plat M3x3</v>
      </c>
      <c r="I486" s="2" t="s">
        <v>125</v>
      </c>
      <c r="J486" s="11"/>
      <c r="K486" s="2" t="str">
        <f>J486&amp;INDEX(Matière!$B$2:$B$140,MATCH(I486,Matière!$A$2:$A$140,0))&amp;"-"&amp;TEXT(COUNTIF($I$2:I486,I486),"00000")</f>
        <v>21-00255</v>
      </c>
      <c r="L486" s="2"/>
      <c r="M486" s="2"/>
      <c r="N486" s="2"/>
      <c r="O486" s="2"/>
      <c r="P486" s="2"/>
      <c r="Q486" s="2"/>
      <c r="R486" s="2"/>
      <c r="S486" s="14"/>
      <c r="T486" s="2"/>
    </row>
    <row r="487" spans="1:20" x14ac:dyDescent="0.25">
      <c r="A487" s="2" t="s">
        <v>128</v>
      </c>
      <c r="C487" s="2">
        <v>3</v>
      </c>
      <c r="D487" s="2">
        <v>4</v>
      </c>
      <c r="H487" s="14" t="str">
        <f t="shared" si="9"/>
        <v>Vis STHC Bout Plat M3x4</v>
      </c>
      <c r="I487" s="2" t="s">
        <v>125</v>
      </c>
      <c r="J487" s="11"/>
      <c r="K487" s="2" t="str">
        <f>J487&amp;INDEX(Matière!$B$2:$B$140,MATCH(I487,Matière!$A$2:$A$140,0))&amp;"-"&amp;TEXT(COUNTIF($I$2:I487,I487),"00000")</f>
        <v>21-00256</v>
      </c>
      <c r="L487" s="2"/>
      <c r="M487" s="2"/>
      <c r="N487" s="2"/>
      <c r="O487" s="2"/>
      <c r="P487" s="2"/>
      <c r="Q487" s="2"/>
      <c r="R487" s="2"/>
      <c r="S487" s="14"/>
      <c r="T487" s="2"/>
    </row>
    <row r="488" spans="1:20" x14ac:dyDescent="0.25">
      <c r="A488" s="2" t="s">
        <v>128</v>
      </c>
      <c r="C488" s="2">
        <v>3</v>
      </c>
      <c r="D488" s="2">
        <v>5</v>
      </c>
      <c r="H488" s="14" t="str">
        <f t="shared" si="9"/>
        <v>Vis STHC Bout Plat M3x5</v>
      </c>
      <c r="I488" s="2" t="s">
        <v>125</v>
      </c>
      <c r="J488" s="11"/>
      <c r="K488" s="2" t="str">
        <f>J488&amp;INDEX(Matière!$B$2:$B$140,MATCH(I488,Matière!$A$2:$A$140,0))&amp;"-"&amp;TEXT(COUNTIF($I$2:I488,I488),"00000")</f>
        <v>21-00257</v>
      </c>
      <c r="L488" s="2"/>
      <c r="M488" s="2"/>
      <c r="N488" s="2"/>
      <c r="O488" s="2"/>
      <c r="P488" s="2"/>
      <c r="Q488" s="2"/>
      <c r="R488" s="2"/>
      <c r="S488" s="14"/>
      <c r="T488" s="2"/>
    </row>
    <row r="489" spans="1:20" x14ac:dyDescent="0.25">
      <c r="A489" s="2" t="s">
        <v>128</v>
      </c>
      <c r="C489" s="2">
        <v>3</v>
      </c>
      <c r="D489" s="2">
        <v>6</v>
      </c>
      <c r="H489" s="14" t="str">
        <f t="shared" si="9"/>
        <v>Vis STHC Bout Plat M3x6</v>
      </c>
      <c r="I489" s="2" t="s">
        <v>125</v>
      </c>
      <c r="J489" s="11"/>
      <c r="K489" s="2" t="str">
        <f>J489&amp;INDEX(Matière!$B$2:$B$140,MATCH(I489,Matière!$A$2:$A$140,0))&amp;"-"&amp;TEXT(COUNTIF($I$2:I489,I489),"00000")</f>
        <v>21-00258</v>
      </c>
      <c r="L489" s="2"/>
      <c r="M489" s="2"/>
      <c r="N489" s="2"/>
      <c r="O489" s="2"/>
      <c r="P489" s="2"/>
      <c r="Q489" s="2"/>
      <c r="R489" s="2"/>
      <c r="S489" s="14"/>
      <c r="T489" s="2"/>
    </row>
    <row r="490" spans="1:20" x14ac:dyDescent="0.25">
      <c r="A490" s="2" t="s">
        <v>128</v>
      </c>
      <c r="C490" s="2">
        <v>3</v>
      </c>
      <c r="D490" s="2">
        <v>8</v>
      </c>
      <c r="H490" s="14" t="str">
        <f t="shared" si="9"/>
        <v>Vis STHC Bout Plat M3x8</v>
      </c>
      <c r="I490" s="2" t="s">
        <v>125</v>
      </c>
      <c r="J490" s="11"/>
      <c r="K490" s="2" t="str">
        <f>J490&amp;INDEX(Matière!$B$2:$B$140,MATCH(I490,Matière!$A$2:$A$140,0))&amp;"-"&amp;TEXT(COUNTIF($I$2:I490,I490),"00000")</f>
        <v>21-00259</v>
      </c>
      <c r="L490" s="2"/>
      <c r="M490" s="2"/>
      <c r="N490" s="2"/>
      <c r="O490" s="2"/>
      <c r="P490" s="2"/>
      <c r="Q490" s="2"/>
      <c r="R490" s="2"/>
      <c r="S490" s="14"/>
      <c r="T490" s="2"/>
    </row>
    <row r="491" spans="1:20" x14ac:dyDescent="0.25">
      <c r="A491" s="2" t="s">
        <v>128</v>
      </c>
      <c r="C491" s="2">
        <v>3</v>
      </c>
      <c r="D491" s="2">
        <v>10</v>
      </c>
      <c r="H491" s="14" t="str">
        <f t="shared" si="9"/>
        <v>Vis STHC Bout Plat M3x10</v>
      </c>
      <c r="I491" s="2" t="s">
        <v>125</v>
      </c>
      <c r="J491" s="14"/>
      <c r="K491" s="2" t="str">
        <f>J491&amp;INDEX(Matière!$B$2:$B$140,MATCH(I491,Matière!$A$2:$A$140,0))&amp;"-"&amp;TEXT(COUNTIF($I$2:I491,I491),"00000")</f>
        <v>21-00260</v>
      </c>
      <c r="L491" s="2"/>
      <c r="M491" s="2"/>
      <c r="N491" s="2"/>
      <c r="O491" s="2"/>
      <c r="P491" s="2"/>
      <c r="Q491" s="2"/>
      <c r="R491" s="2"/>
      <c r="S491" s="14"/>
      <c r="T491" s="2"/>
    </row>
    <row r="492" spans="1:20" x14ac:dyDescent="0.25">
      <c r="A492" s="2" t="s">
        <v>128</v>
      </c>
      <c r="C492" s="2">
        <v>3</v>
      </c>
      <c r="D492" s="2">
        <v>12</v>
      </c>
      <c r="H492" s="14" t="str">
        <f t="shared" si="9"/>
        <v>Vis STHC Bout Plat M3x12</v>
      </c>
      <c r="I492" s="2" t="s">
        <v>125</v>
      </c>
      <c r="J492" s="11"/>
      <c r="K492" s="2" t="str">
        <f>J492&amp;INDEX(Matière!$B$2:$B$140,MATCH(I492,Matière!$A$2:$A$140,0))&amp;"-"&amp;TEXT(COUNTIF($I$2:I492,I492),"00000")</f>
        <v>21-00261</v>
      </c>
      <c r="L492" s="2"/>
      <c r="M492" s="2"/>
      <c r="N492" s="2"/>
      <c r="O492" s="2"/>
      <c r="P492" s="2"/>
      <c r="Q492" s="2"/>
      <c r="R492" s="2"/>
      <c r="S492" s="14"/>
      <c r="T492" s="2"/>
    </row>
    <row r="493" spans="1:20" x14ac:dyDescent="0.25">
      <c r="A493" s="2" t="s">
        <v>128</v>
      </c>
      <c r="C493" s="2">
        <v>3</v>
      </c>
      <c r="D493" s="2">
        <v>16</v>
      </c>
      <c r="H493" s="14" t="str">
        <f t="shared" si="9"/>
        <v>Vis STHC Bout Plat M3x16</v>
      </c>
      <c r="I493" s="2" t="s">
        <v>125</v>
      </c>
      <c r="J493" s="11"/>
      <c r="K493" s="2" t="str">
        <f>J493&amp;INDEX(Matière!$B$2:$B$140,MATCH(I493,Matière!$A$2:$A$140,0))&amp;"-"&amp;TEXT(COUNTIF($I$2:I493,I493),"00000")</f>
        <v>21-00262</v>
      </c>
      <c r="L493" s="2"/>
      <c r="M493" s="2"/>
      <c r="N493" s="2"/>
      <c r="O493" s="2"/>
      <c r="P493" s="2"/>
      <c r="Q493" s="2"/>
      <c r="R493" s="2"/>
      <c r="S493" s="14"/>
      <c r="T493" s="2"/>
    </row>
    <row r="494" spans="1:20" x14ac:dyDescent="0.25">
      <c r="A494" s="2" t="s">
        <v>128</v>
      </c>
      <c r="C494" s="2">
        <v>3</v>
      </c>
      <c r="D494" s="2">
        <v>20</v>
      </c>
      <c r="H494" s="14" t="str">
        <f t="shared" si="9"/>
        <v>Vis STHC Bout Plat M3x20</v>
      </c>
      <c r="I494" s="2" t="s">
        <v>125</v>
      </c>
      <c r="J494" s="11"/>
      <c r="K494" s="2" t="str">
        <f>J494&amp;INDEX(Matière!$B$2:$B$140,MATCH(I494,Matière!$A$2:$A$140,0))&amp;"-"&amp;TEXT(COUNTIF($I$2:I494,I494),"00000")</f>
        <v>21-00263</v>
      </c>
      <c r="L494" s="2"/>
      <c r="M494" s="2"/>
      <c r="N494" s="2"/>
      <c r="O494" s="2"/>
      <c r="P494" s="2"/>
      <c r="Q494" s="2"/>
      <c r="R494" s="2"/>
      <c r="S494" s="14"/>
      <c r="T494" s="2"/>
    </row>
    <row r="495" spans="1:20" x14ac:dyDescent="0.25">
      <c r="A495" s="2" t="s">
        <v>128</v>
      </c>
      <c r="C495" s="2">
        <v>3</v>
      </c>
      <c r="D495" s="2">
        <v>25</v>
      </c>
      <c r="H495" s="14" t="str">
        <f t="shared" si="9"/>
        <v>Vis STHC Bout Plat M3x25</v>
      </c>
      <c r="I495" s="2" t="s">
        <v>125</v>
      </c>
      <c r="J495" s="11"/>
      <c r="K495" s="2" t="str">
        <f>J495&amp;INDEX(Matière!$B$2:$B$140,MATCH(I495,Matière!$A$2:$A$140,0))&amp;"-"&amp;TEXT(COUNTIF($I$2:I495,I495),"00000")</f>
        <v>21-00264</v>
      </c>
      <c r="L495" s="2"/>
      <c r="M495" s="2"/>
      <c r="N495" s="2"/>
      <c r="O495" s="2"/>
      <c r="P495" s="2"/>
      <c r="Q495" s="2"/>
      <c r="R495" s="2"/>
      <c r="S495" s="14"/>
      <c r="T495" s="2"/>
    </row>
    <row r="496" spans="1:20" x14ac:dyDescent="0.25">
      <c r="A496" s="2" t="s">
        <v>128</v>
      </c>
      <c r="C496" s="2">
        <v>3</v>
      </c>
      <c r="D496" s="2">
        <v>30</v>
      </c>
      <c r="H496" s="14" t="str">
        <f t="shared" si="9"/>
        <v>Vis STHC Bout Plat M3x30</v>
      </c>
      <c r="I496" s="2" t="s">
        <v>125</v>
      </c>
      <c r="J496" s="11"/>
      <c r="K496" s="2" t="str">
        <f>J496&amp;INDEX(Matière!$B$2:$B$140,MATCH(I496,Matière!$A$2:$A$140,0))&amp;"-"&amp;TEXT(COUNTIF($I$2:I496,I496),"00000")</f>
        <v>21-00265</v>
      </c>
      <c r="L496" s="2"/>
      <c r="M496" s="2"/>
      <c r="N496" s="2"/>
      <c r="O496" s="2"/>
      <c r="P496" s="2"/>
      <c r="Q496" s="2"/>
      <c r="R496" s="2"/>
      <c r="S496" s="14"/>
      <c r="T496" s="2"/>
    </row>
    <row r="497" spans="1:20" x14ac:dyDescent="0.25">
      <c r="A497" s="2" t="s">
        <v>128</v>
      </c>
      <c r="C497" s="2">
        <v>4</v>
      </c>
      <c r="D497" s="2">
        <v>4</v>
      </c>
      <c r="H497" s="14" t="str">
        <f t="shared" si="9"/>
        <v>Vis STHC Bout Plat M4x4</v>
      </c>
      <c r="I497" s="2" t="s">
        <v>125</v>
      </c>
      <c r="J497" s="11"/>
      <c r="K497" s="2" t="str">
        <f>J497&amp;INDEX(Matière!$B$2:$B$140,MATCH(I497,Matière!$A$2:$A$140,0))&amp;"-"&amp;TEXT(COUNTIF($I$2:I497,I497),"00000")</f>
        <v>21-00266</v>
      </c>
      <c r="L497" s="2"/>
      <c r="M497" s="2"/>
      <c r="N497" s="2"/>
      <c r="O497" s="2"/>
      <c r="P497" s="2"/>
      <c r="Q497" s="2"/>
      <c r="R497" s="2"/>
      <c r="S497" s="14"/>
      <c r="T497" s="2"/>
    </row>
    <row r="498" spans="1:20" s="14" customFormat="1" x14ac:dyDescent="0.25">
      <c r="A498" s="2" t="s">
        <v>128</v>
      </c>
      <c r="B498" s="2"/>
      <c r="C498" s="2">
        <v>4</v>
      </c>
      <c r="D498" s="2">
        <v>5</v>
      </c>
      <c r="E498" s="2"/>
      <c r="F498" s="2"/>
      <c r="G498" s="2"/>
      <c r="H498" s="14" t="str">
        <f t="shared" si="9"/>
        <v>Vis STHC Bout Plat M4x5</v>
      </c>
      <c r="I498" s="2" t="s">
        <v>125</v>
      </c>
      <c r="K498" s="2" t="str">
        <f>J498&amp;INDEX(Matière!$B$2:$B$140,MATCH(I498,Matière!$A$2:$A$140,0))&amp;"-"&amp;TEXT(COUNTIF($I$2:I498,I498),"00000")</f>
        <v>21-00267</v>
      </c>
      <c r="L498" s="2"/>
      <c r="M498" s="2"/>
      <c r="N498" s="2"/>
      <c r="O498" s="2"/>
      <c r="P498" s="2"/>
      <c r="Q498" s="2"/>
      <c r="R498" s="2"/>
      <c r="T498" s="2"/>
    </row>
    <row r="499" spans="1:20" x14ac:dyDescent="0.25">
      <c r="A499" s="2" t="s">
        <v>128</v>
      </c>
      <c r="C499" s="2">
        <v>4</v>
      </c>
      <c r="D499" s="2">
        <v>6</v>
      </c>
      <c r="H499" s="14" t="str">
        <f t="shared" si="9"/>
        <v>Vis STHC Bout Plat M4x6</v>
      </c>
      <c r="I499" s="2" t="s">
        <v>125</v>
      </c>
      <c r="J499" s="11"/>
      <c r="K499" s="2" t="str">
        <f>J499&amp;INDEX(Matière!$B$2:$B$140,MATCH(I499,Matière!$A$2:$A$140,0))&amp;"-"&amp;TEXT(COUNTIF($I$2:I499,I499),"00000")</f>
        <v>21-00268</v>
      </c>
      <c r="L499" s="2"/>
      <c r="M499" s="2"/>
      <c r="N499" s="2"/>
      <c r="O499" s="2"/>
      <c r="P499" s="2"/>
      <c r="Q499" s="2"/>
      <c r="R499" s="2"/>
      <c r="S499" s="14"/>
      <c r="T499" s="2"/>
    </row>
    <row r="500" spans="1:20" x14ac:dyDescent="0.25">
      <c r="A500" s="2" t="s">
        <v>128</v>
      </c>
      <c r="C500" s="2">
        <v>4</v>
      </c>
      <c r="D500" s="2">
        <v>8</v>
      </c>
      <c r="H500" s="14" t="str">
        <f t="shared" si="9"/>
        <v>Vis STHC Bout Plat M4x8</v>
      </c>
      <c r="I500" s="2" t="s">
        <v>125</v>
      </c>
      <c r="J500" s="11"/>
      <c r="K500" s="2" t="str">
        <f>J500&amp;INDEX(Matière!$B$2:$B$140,MATCH(I500,Matière!$A$2:$A$140,0))&amp;"-"&amp;TEXT(COUNTIF($I$2:I500,I500),"00000")</f>
        <v>21-00269</v>
      </c>
      <c r="L500" s="2"/>
      <c r="M500" s="2"/>
      <c r="N500" s="2"/>
      <c r="O500" s="2"/>
      <c r="P500" s="2"/>
      <c r="Q500" s="2"/>
      <c r="R500" s="2"/>
      <c r="S500" s="14"/>
      <c r="T500" s="2"/>
    </row>
    <row r="501" spans="1:20" x14ac:dyDescent="0.25">
      <c r="A501" s="2" t="s">
        <v>128</v>
      </c>
      <c r="C501" s="2">
        <v>4</v>
      </c>
      <c r="D501" s="2">
        <v>10</v>
      </c>
      <c r="H501" s="14" t="str">
        <f t="shared" si="9"/>
        <v>Vis STHC Bout Plat M4x10</v>
      </c>
      <c r="I501" s="2" t="s">
        <v>125</v>
      </c>
      <c r="J501" s="11"/>
      <c r="K501" s="2" t="str">
        <f>J501&amp;INDEX(Matière!$B$2:$B$140,MATCH(I501,Matière!$A$2:$A$140,0))&amp;"-"&amp;TEXT(COUNTIF($I$2:I501,I501),"00000")</f>
        <v>21-00270</v>
      </c>
      <c r="L501" s="2"/>
      <c r="M501" s="2"/>
      <c r="N501" s="2"/>
      <c r="O501" s="2"/>
      <c r="P501" s="2"/>
      <c r="Q501" s="2"/>
      <c r="R501" s="2"/>
      <c r="S501" s="14"/>
      <c r="T501" s="2"/>
    </row>
    <row r="502" spans="1:20" x14ac:dyDescent="0.25">
      <c r="A502" s="2" t="s">
        <v>128</v>
      </c>
      <c r="C502" s="2">
        <v>4</v>
      </c>
      <c r="D502" s="2">
        <v>12</v>
      </c>
      <c r="H502" s="14" t="str">
        <f t="shared" si="9"/>
        <v>Vis STHC Bout Plat M4x12</v>
      </c>
      <c r="I502" s="2" t="s">
        <v>125</v>
      </c>
      <c r="J502" s="11"/>
      <c r="K502" s="2" t="str">
        <f>J502&amp;INDEX(Matière!$B$2:$B$140,MATCH(I502,Matière!$A$2:$A$140,0))&amp;"-"&amp;TEXT(COUNTIF($I$2:I502,I502),"00000")</f>
        <v>21-00271</v>
      </c>
      <c r="L502" s="2"/>
      <c r="M502" s="2"/>
      <c r="N502" s="2"/>
      <c r="O502" s="2"/>
      <c r="P502" s="2"/>
      <c r="Q502" s="2"/>
      <c r="R502" s="2"/>
      <c r="S502" s="14"/>
      <c r="T502" s="2"/>
    </row>
    <row r="503" spans="1:20" s="14" customFormat="1" x14ac:dyDescent="0.25">
      <c r="A503" s="2" t="s">
        <v>128</v>
      </c>
      <c r="B503" s="2"/>
      <c r="C503" s="2">
        <v>4</v>
      </c>
      <c r="D503" s="2">
        <v>16</v>
      </c>
      <c r="E503" s="2"/>
      <c r="F503" s="2"/>
      <c r="G503" s="2"/>
      <c r="H503" s="14" t="str">
        <f t="shared" ref="H503:H566" si="10">CONCATENATE(,A503," M",C503,"x",D503,)</f>
        <v>Vis STHC Bout Plat M4x16</v>
      </c>
      <c r="I503" s="2" t="s">
        <v>125</v>
      </c>
      <c r="K503" s="2" t="str">
        <f>J503&amp;INDEX(Matière!$B$2:$B$140,MATCH(I503,Matière!$A$2:$A$140,0))&amp;"-"&amp;TEXT(COUNTIF($I$2:I503,I503),"00000")</f>
        <v>21-00272</v>
      </c>
      <c r="L503" s="2"/>
      <c r="M503" s="2"/>
      <c r="N503" s="2"/>
      <c r="O503" s="2"/>
      <c r="P503" s="2"/>
      <c r="Q503" s="2"/>
      <c r="R503" s="2"/>
      <c r="T503" s="2"/>
    </row>
    <row r="504" spans="1:20" s="14" customFormat="1" x14ac:dyDescent="0.25">
      <c r="A504" s="2" t="s">
        <v>128</v>
      </c>
      <c r="B504" s="2"/>
      <c r="C504" s="2">
        <v>4</v>
      </c>
      <c r="D504" s="2">
        <v>20</v>
      </c>
      <c r="E504" s="2"/>
      <c r="F504" s="2"/>
      <c r="G504" s="2"/>
      <c r="H504" s="14" t="str">
        <f t="shared" si="10"/>
        <v>Vis STHC Bout Plat M4x20</v>
      </c>
      <c r="I504" s="2" t="s">
        <v>125</v>
      </c>
      <c r="K504" s="2" t="str">
        <f>J504&amp;INDEX(Matière!$B$2:$B$140,MATCH(I504,Matière!$A$2:$A$140,0))&amp;"-"&amp;TEXT(COUNTIF($I$2:I504,I504),"00000")</f>
        <v>21-00273</v>
      </c>
      <c r="L504" s="2"/>
      <c r="M504" s="2"/>
      <c r="N504" s="2"/>
      <c r="O504" s="2"/>
      <c r="P504" s="2"/>
      <c r="Q504" s="2"/>
      <c r="R504" s="2"/>
      <c r="T504" s="2"/>
    </row>
    <row r="505" spans="1:20" s="14" customFormat="1" x14ac:dyDescent="0.25">
      <c r="A505" s="2" t="s">
        <v>128</v>
      </c>
      <c r="B505" s="2"/>
      <c r="C505" s="2">
        <v>4</v>
      </c>
      <c r="D505" s="2">
        <v>25</v>
      </c>
      <c r="E505" s="2"/>
      <c r="F505" s="2"/>
      <c r="G505" s="2"/>
      <c r="H505" s="14" t="str">
        <f t="shared" si="10"/>
        <v>Vis STHC Bout Plat M4x25</v>
      </c>
      <c r="I505" s="2" t="s">
        <v>125</v>
      </c>
      <c r="K505" s="2" t="str">
        <f>J505&amp;INDEX(Matière!$B$2:$B$140,MATCH(I505,Matière!$A$2:$A$140,0))&amp;"-"&amp;TEXT(COUNTIF($I$2:I505,I505),"00000")</f>
        <v>21-00274</v>
      </c>
      <c r="L505" s="2"/>
      <c r="M505" s="2"/>
      <c r="N505" s="2"/>
      <c r="O505" s="2"/>
      <c r="P505" s="2"/>
      <c r="Q505" s="2"/>
      <c r="R505" s="2"/>
      <c r="T505" s="2"/>
    </row>
    <row r="506" spans="1:20" s="14" customFormat="1" x14ac:dyDescent="0.25">
      <c r="A506" s="2" t="s">
        <v>128</v>
      </c>
      <c r="B506" s="2"/>
      <c r="C506" s="2">
        <v>4</v>
      </c>
      <c r="D506" s="2">
        <v>30</v>
      </c>
      <c r="E506" s="2"/>
      <c r="F506" s="2"/>
      <c r="G506" s="2"/>
      <c r="H506" s="14" t="str">
        <f t="shared" si="10"/>
        <v>Vis STHC Bout Plat M4x30</v>
      </c>
      <c r="I506" s="2" t="s">
        <v>125</v>
      </c>
      <c r="K506" s="2" t="str">
        <f>J506&amp;INDEX(Matière!$B$2:$B$140,MATCH(I506,Matière!$A$2:$A$140,0))&amp;"-"&amp;TEXT(COUNTIF($I$2:I506,I506),"00000")</f>
        <v>21-00275</v>
      </c>
      <c r="L506" s="2"/>
      <c r="M506" s="2"/>
      <c r="N506" s="2"/>
      <c r="O506" s="2"/>
      <c r="P506" s="2"/>
      <c r="Q506" s="2"/>
      <c r="R506" s="2"/>
      <c r="T506" s="2"/>
    </row>
    <row r="507" spans="1:20" s="14" customFormat="1" x14ac:dyDescent="0.25">
      <c r="A507" s="2" t="s">
        <v>128</v>
      </c>
      <c r="B507" s="2"/>
      <c r="C507" s="2">
        <v>4</v>
      </c>
      <c r="D507" s="2">
        <v>40</v>
      </c>
      <c r="E507" s="2"/>
      <c r="F507" s="2"/>
      <c r="G507" s="2"/>
      <c r="H507" s="14" t="str">
        <f t="shared" si="10"/>
        <v>Vis STHC Bout Plat M4x40</v>
      </c>
      <c r="I507" s="2" t="s">
        <v>125</v>
      </c>
      <c r="K507" s="2" t="str">
        <f>J507&amp;INDEX(Matière!$B$2:$B$140,MATCH(I507,Matière!$A$2:$A$140,0))&amp;"-"&amp;TEXT(COUNTIF($I$2:I507,I507),"00000")</f>
        <v>21-00276</v>
      </c>
      <c r="L507" s="2"/>
      <c r="M507" s="2"/>
      <c r="N507" s="2"/>
      <c r="O507" s="2"/>
      <c r="P507" s="2"/>
      <c r="Q507" s="2"/>
      <c r="R507" s="2"/>
      <c r="T507" s="2"/>
    </row>
    <row r="508" spans="1:20" s="14" customFormat="1" x14ac:dyDescent="0.25">
      <c r="A508" s="2" t="s">
        <v>128</v>
      </c>
      <c r="B508" s="2"/>
      <c r="C508" s="2">
        <v>5</v>
      </c>
      <c r="D508" s="2">
        <v>5</v>
      </c>
      <c r="E508" s="2"/>
      <c r="F508" s="2"/>
      <c r="G508" s="2"/>
      <c r="H508" s="14" t="str">
        <f t="shared" si="10"/>
        <v>Vis STHC Bout Plat M5x5</v>
      </c>
      <c r="I508" s="2" t="s">
        <v>125</v>
      </c>
      <c r="K508" s="2" t="str">
        <f>J508&amp;INDEX(Matière!$B$2:$B$140,MATCH(I508,Matière!$A$2:$A$140,0))&amp;"-"&amp;TEXT(COUNTIF($I$2:I508,I508),"00000")</f>
        <v>21-00277</v>
      </c>
      <c r="L508" s="2"/>
      <c r="M508" s="2"/>
      <c r="N508" s="2"/>
      <c r="O508" s="2"/>
      <c r="P508" s="2"/>
      <c r="Q508" s="2"/>
      <c r="R508" s="2"/>
      <c r="T508" s="2"/>
    </row>
    <row r="509" spans="1:20" s="14" customFormat="1" x14ac:dyDescent="0.25">
      <c r="A509" s="2" t="s">
        <v>128</v>
      </c>
      <c r="B509" s="2"/>
      <c r="C509" s="2">
        <v>5</v>
      </c>
      <c r="D509" s="2">
        <v>6</v>
      </c>
      <c r="E509" s="2"/>
      <c r="F509" s="2"/>
      <c r="G509" s="2"/>
      <c r="H509" s="14" t="str">
        <f t="shared" si="10"/>
        <v>Vis STHC Bout Plat M5x6</v>
      </c>
      <c r="I509" s="2" t="s">
        <v>125</v>
      </c>
      <c r="K509" s="2" t="str">
        <f>J509&amp;INDEX(Matière!$B$2:$B$140,MATCH(I509,Matière!$A$2:$A$140,0))&amp;"-"&amp;TEXT(COUNTIF($I$2:I509,I509),"00000")</f>
        <v>21-00278</v>
      </c>
      <c r="L509" s="2"/>
      <c r="M509" s="2"/>
      <c r="N509" s="2"/>
      <c r="O509" s="2"/>
      <c r="P509" s="2"/>
      <c r="Q509" s="2"/>
      <c r="R509" s="2"/>
      <c r="T509" s="2"/>
    </row>
    <row r="510" spans="1:20" s="14" customFormat="1" x14ac:dyDescent="0.25">
      <c r="A510" s="2" t="s">
        <v>128</v>
      </c>
      <c r="B510" s="2"/>
      <c r="C510" s="2">
        <v>5</v>
      </c>
      <c r="D510" s="2">
        <v>8</v>
      </c>
      <c r="E510" s="2"/>
      <c r="F510" s="2"/>
      <c r="G510" s="2"/>
      <c r="H510" s="14" t="str">
        <f t="shared" si="10"/>
        <v>Vis STHC Bout Plat M5x8</v>
      </c>
      <c r="I510" s="2" t="s">
        <v>125</v>
      </c>
      <c r="K510" s="2" t="str">
        <f>J510&amp;INDEX(Matière!$B$2:$B$140,MATCH(I510,Matière!$A$2:$A$140,0))&amp;"-"&amp;TEXT(COUNTIF($I$2:I510,I510),"00000")</f>
        <v>21-00279</v>
      </c>
      <c r="L510" s="2"/>
      <c r="M510" s="2"/>
      <c r="N510" s="2"/>
      <c r="O510" s="2"/>
      <c r="P510" s="2"/>
      <c r="Q510" s="2"/>
      <c r="R510" s="2"/>
      <c r="T510" s="2"/>
    </row>
    <row r="511" spans="1:20" s="14" customFormat="1" x14ac:dyDescent="0.25">
      <c r="A511" s="2" t="s">
        <v>128</v>
      </c>
      <c r="B511" s="2"/>
      <c r="C511" s="2">
        <v>5</v>
      </c>
      <c r="D511" s="2">
        <v>10</v>
      </c>
      <c r="E511" s="2"/>
      <c r="F511" s="2"/>
      <c r="G511" s="2"/>
      <c r="H511" s="14" t="str">
        <f t="shared" si="10"/>
        <v>Vis STHC Bout Plat M5x10</v>
      </c>
      <c r="I511" s="2" t="s">
        <v>125</v>
      </c>
      <c r="K511" s="2" t="str">
        <f>J511&amp;INDEX(Matière!$B$2:$B$140,MATCH(I511,Matière!$A$2:$A$140,0))&amp;"-"&amp;TEXT(COUNTIF($I$2:I511,I511),"00000")</f>
        <v>21-00280</v>
      </c>
      <c r="L511" s="2"/>
      <c r="M511" s="2"/>
      <c r="N511" s="2"/>
      <c r="O511" s="2"/>
      <c r="P511" s="2"/>
      <c r="Q511" s="2"/>
      <c r="R511" s="2"/>
      <c r="T511" s="2"/>
    </row>
    <row r="512" spans="1:20" s="14" customFormat="1" x14ac:dyDescent="0.25">
      <c r="A512" s="2" t="s">
        <v>128</v>
      </c>
      <c r="B512" s="2"/>
      <c r="C512" s="2">
        <v>5</v>
      </c>
      <c r="D512" s="2">
        <v>12</v>
      </c>
      <c r="E512" s="2"/>
      <c r="F512" s="2"/>
      <c r="G512" s="2"/>
      <c r="H512" s="14" t="str">
        <f t="shared" si="10"/>
        <v>Vis STHC Bout Plat M5x12</v>
      </c>
      <c r="I512" s="2" t="s">
        <v>125</v>
      </c>
      <c r="K512" s="2" t="str">
        <f>J512&amp;INDEX(Matière!$B$2:$B$140,MATCH(I512,Matière!$A$2:$A$140,0))&amp;"-"&amp;TEXT(COUNTIF($I$2:I512,I512),"00000")</f>
        <v>21-00281</v>
      </c>
      <c r="L512" s="2"/>
      <c r="M512" s="2"/>
      <c r="N512" s="2"/>
      <c r="O512" s="2"/>
      <c r="P512" s="2"/>
      <c r="Q512" s="2"/>
      <c r="R512" s="2"/>
      <c r="T512" s="2"/>
    </row>
    <row r="513" spans="1:20" s="14" customFormat="1" x14ac:dyDescent="0.25">
      <c r="A513" s="2" t="s">
        <v>128</v>
      </c>
      <c r="B513" s="2"/>
      <c r="C513" s="2">
        <v>5</v>
      </c>
      <c r="D513" s="2">
        <v>16</v>
      </c>
      <c r="E513" s="2"/>
      <c r="F513" s="2"/>
      <c r="G513" s="2"/>
      <c r="H513" s="14" t="str">
        <f t="shared" si="10"/>
        <v>Vis STHC Bout Plat M5x16</v>
      </c>
      <c r="I513" s="2" t="s">
        <v>125</v>
      </c>
      <c r="K513" s="2" t="str">
        <f>J513&amp;INDEX(Matière!$B$2:$B$140,MATCH(I513,Matière!$A$2:$A$140,0))&amp;"-"&amp;TEXT(COUNTIF($I$2:I513,I513),"00000")</f>
        <v>21-00282</v>
      </c>
      <c r="L513" s="2"/>
      <c r="M513" s="2"/>
      <c r="N513" s="2"/>
      <c r="O513" s="2"/>
      <c r="P513" s="2"/>
      <c r="Q513" s="2"/>
      <c r="R513" s="2"/>
      <c r="T513" s="2"/>
    </row>
    <row r="514" spans="1:20" s="14" customFormat="1" x14ac:dyDescent="0.25">
      <c r="A514" s="2" t="s">
        <v>128</v>
      </c>
      <c r="B514" s="2"/>
      <c r="C514" s="2">
        <v>5</v>
      </c>
      <c r="D514" s="2">
        <v>20</v>
      </c>
      <c r="E514" s="2"/>
      <c r="F514" s="2"/>
      <c r="G514" s="2"/>
      <c r="H514" s="14" t="str">
        <f t="shared" si="10"/>
        <v>Vis STHC Bout Plat M5x20</v>
      </c>
      <c r="I514" s="2" t="s">
        <v>125</v>
      </c>
      <c r="K514" s="2" t="str">
        <f>J514&amp;INDEX(Matière!$B$2:$B$140,MATCH(I514,Matière!$A$2:$A$140,0))&amp;"-"&amp;TEXT(COUNTIF($I$2:I514,I514),"00000")</f>
        <v>21-00283</v>
      </c>
      <c r="L514" s="2"/>
      <c r="M514" s="2"/>
      <c r="N514" s="2"/>
      <c r="O514" s="2"/>
      <c r="P514" s="2"/>
      <c r="Q514" s="2"/>
      <c r="R514" s="2"/>
      <c r="T514" s="2"/>
    </row>
    <row r="515" spans="1:20" s="14" customFormat="1" x14ac:dyDescent="0.25">
      <c r="A515" s="2" t="s">
        <v>128</v>
      </c>
      <c r="B515" s="2"/>
      <c r="C515" s="2">
        <v>5</v>
      </c>
      <c r="D515" s="2">
        <v>25</v>
      </c>
      <c r="E515" s="2"/>
      <c r="F515" s="2"/>
      <c r="G515" s="2"/>
      <c r="H515" s="14" t="str">
        <f t="shared" si="10"/>
        <v>Vis STHC Bout Plat M5x25</v>
      </c>
      <c r="I515" s="2" t="s">
        <v>125</v>
      </c>
      <c r="K515" s="2" t="str">
        <f>J515&amp;INDEX(Matière!$B$2:$B$140,MATCH(I515,Matière!$A$2:$A$140,0))&amp;"-"&amp;TEXT(COUNTIF($I$2:I515,I515),"00000")</f>
        <v>21-00284</v>
      </c>
      <c r="L515" s="2"/>
      <c r="M515" s="2"/>
      <c r="N515" s="2"/>
      <c r="O515" s="2"/>
      <c r="P515" s="2"/>
      <c r="Q515" s="2"/>
      <c r="R515" s="2"/>
      <c r="T515" s="2"/>
    </row>
    <row r="516" spans="1:20" s="14" customFormat="1" x14ac:dyDescent="0.25">
      <c r="A516" s="2" t="s">
        <v>128</v>
      </c>
      <c r="B516" s="2"/>
      <c r="C516" s="2">
        <v>5</v>
      </c>
      <c r="D516" s="2">
        <v>30</v>
      </c>
      <c r="E516" s="2"/>
      <c r="F516" s="2"/>
      <c r="G516" s="2"/>
      <c r="H516" s="14" t="str">
        <f t="shared" si="10"/>
        <v>Vis STHC Bout Plat M5x30</v>
      </c>
      <c r="I516" s="2" t="s">
        <v>125</v>
      </c>
      <c r="K516" s="2" t="str">
        <f>J516&amp;INDEX(Matière!$B$2:$B$140,MATCH(I516,Matière!$A$2:$A$140,0))&amp;"-"&amp;TEXT(COUNTIF($I$2:I516,I516),"00000")</f>
        <v>21-00285</v>
      </c>
      <c r="L516" s="2"/>
      <c r="M516" s="2"/>
      <c r="N516" s="2"/>
      <c r="O516" s="2"/>
      <c r="P516" s="2"/>
      <c r="Q516" s="2"/>
      <c r="R516" s="2"/>
      <c r="T516" s="2"/>
    </row>
    <row r="517" spans="1:20" s="14" customFormat="1" x14ac:dyDescent="0.25">
      <c r="A517" s="2" t="s">
        <v>128</v>
      </c>
      <c r="B517" s="2"/>
      <c r="C517" s="2">
        <v>5</v>
      </c>
      <c r="D517" s="2">
        <v>35</v>
      </c>
      <c r="E517" s="2"/>
      <c r="F517" s="2"/>
      <c r="G517" s="2"/>
      <c r="H517" s="14" t="str">
        <f t="shared" si="10"/>
        <v>Vis STHC Bout Plat M5x35</v>
      </c>
      <c r="I517" s="2" t="s">
        <v>125</v>
      </c>
      <c r="K517" s="2" t="str">
        <f>J517&amp;INDEX(Matière!$B$2:$B$140,MATCH(I517,Matière!$A$2:$A$140,0))&amp;"-"&amp;TEXT(COUNTIF($I$2:I517,I517),"00000")</f>
        <v>21-00286</v>
      </c>
      <c r="L517" s="2"/>
      <c r="M517" s="2"/>
      <c r="N517" s="2"/>
      <c r="O517" s="2"/>
      <c r="P517" s="2"/>
      <c r="Q517" s="2"/>
      <c r="R517" s="2"/>
      <c r="T517" s="2"/>
    </row>
    <row r="518" spans="1:20" s="14" customFormat="1" x14ac:dyDescent="0.25">
      <c r="A518" s="2" t="s">
        <v>128</v>
      </c>
      <c r="B518" s="2"/>
      <c r="C518" s="2">
        <v>5</v>
      </c>
      <c r="D518" s="2">
        <v>40</v>
      </c>
      <c r="E518" s="2"/>
      <c r="F518" s="2"/>
      <c r="G518" s="2"/>
      <c r="H518" s="14" t="str">
        <f t="shared" si="10"/>
        <v>Vis STHC Bout Plat M5x40</v>
      </c>
      <c r="I518" s="2" t="s">
        <v>125</v>
      </c>
      <c r="K518" s="2" t="str">
        <f>J518&amp;INDEX(Matière!$B$2:$B$140,MATCH(I518,Matière!$A$2:$A$140,0))&amp;"-"&amp;TEXT(COUNTIF($I$2:I518,I518),"00000")</f>
        <v>21-00287</v>
      </c>
      <c r="L518" s="2"/>
      <c r="M518" s="2"/>
      <c r="N518" s="2"/>
      <c r="O518" s="2"/>
      <c r="P518" s="2"/>
      <c r="Q518" s="2"/>
      <c r="R518" s="2"/>
      <c r="T518" s="2"/>
    </row>
    <row r="519" spans="1:20" s="14" customFormat="1" x14ac:dyDescent="0.25">
      <c r="A519" s="2" t="s">
        <v>128</v>
      </c>
      <c r="B519" s="2"/>
      <c r="C519" s="2">
        <v>5</v>
      </c>
      <c r="D519" s="2">
        <v>45</v>
      </c>
      <c r="E519" s="2"/>
      <c r="F519" s="2"/>
      <c r="G519" s="2"/>
      <c r="H519" s="14" t="str">
        <f t="shared" si="10"/>
        <v>Vis STHC Bout Plat M5x45</v>
      </c>
      <c r="I519" s="2" t="s">
        <v>125</v>
      </c>
      <c r="K519" s="2" t="str">
        <f>J519&amp;INDEX(Matière!$B$2:$B$140,MATCH(I519,Matière!$A$2:$A$140,0))&amp;"-"&amp;TEXT(COUNTIF($I$2:I519,I519),"00000")</f>
        <v>21-00288</v>
      </c>
      <c r="L519" s="2"/>
      <c r="M519" s="2"/>
      <c r="N519" s="2"/>
      <c r="O519" s="2"/>
      <c r="P519" s="2"/>
      <c r="Q519" s="2"/>
      <c r="R519" s="2"/>
      <c r="T519" s="2"/>
    </row>
    <row r="520" spans="1:20" s="14" customFormat="1" x14ac:dyDescent="0.25">
      <c r="A520" s="2" t="s">
        <v>128</v>
      </c>
      <c r="B520" s="2"/>
      <c r="C520" s="2">
        <v>5</v>
      </c>
      <c r="D520" s="2">
        <v>50</v>
      </c>
      <c r="E520" s="2"/>
      <c r="F520" s="2"/>
      <c r="G520" s="2"/>
      <c r="H520" s="14" t="str">
        <f t="shared" si="10"/>
        <v>Vis STHC Bout Plat M5x50</v>
      </c>
      <c r="I520" s="2" t="s">
        <v>125</v>
      </c>
      <c r="K520" s="2" t="str">
        <f>J520&amp;INDEX(Matière!$B$2:$B$140,MATCH(I520,Matière!$A$2:$A$140,0))&amp;"-"&amp;TEXT(COUNTIF($I$2:I520,I520),"00000")</f>
        <v>21-00289</v>
      </c>
      <c r="L520" s="2"/>
      <c r="M520" s="2"/>
      <c r="N520" s="2"/>
      <c r="O520" s="2"/>
      <c r="P520" s="2"/>
      <c r="Q520" s="2"/>
      <c r="R520" s="2"/>
      <c r="T520" s="2"/>
    </row>
    <row r="521" spans="1:20" s="14" customFormat="1" x14ac:dyDescent="0.25">
      <c r="A521" s="2" t="s">
        <v>128</v>
      </c>
      <c r="B521" s="2"/>
      <c r="C521" s="2">
        <v>6</v>
      </c>
      <c r="D521" s="2">
        <v>6</v>
      </c>
      <c r="E521" s="2"/>
      <c r="F521" s="2"/>
      <c r="G521" s="2"/>
      <c r="H521" s="14" t="str">
        <f t="shared" si="10"/>
        <v>Vis STHC Bout Plat M6x6</v>
      </c>
      <c r="I521" s="2" t="s">
        <v>125</v>
      </c>
      <c r="K521" s="2" t="str">
        <f>J521&amp;INDEX(Matière!$B$2:$B$140,MATCH(I521,Matière!$A$2:$A$140,0))&amp;"-"&amp;TEXT(COUNTIF($I$2:I521,I521),"00000")</f>
        <v>21-00290</v>
      </c>
      <c r="L521" s="2"/>
      <c r="M521" s="2"/>
      <c r="N521" s="2"/>
      <c r="O521" s="2"/>
      <c r="P521" s="2"/>
      <c r="Q521" s="2"/>
      <c r="R521" s="2"/>
      <c r="T521" s="2"/>
    </row>
    <row r="522" spans="1:20" s="14" customFormat="1" x14ac:dyDescent="0.25">
      <c r="A522" s="2" t="s">
        <v>128</v>
      </c>
      <c r="B522" s="2"/>
      <c r="C522" s="2">
        <v>6</v>
      </c>
      <c r="D522" s="2">
        <v>8</v>
      </c>
      <c r="E522" s="2"/>
      <c r="F522" s="2"/>
      <c r="G522" s="2"/>
      <c r="H522" s="14" t="str">
        <f t="shared" si="10"/>
        <v>Vis STHC Bout Plat M6x8</v>
      </c>
      <c r="I522" s="2" t="s">
        <v>125</v>
      </c>
      <c r="K522" s="2" t="str">
        <f>J522&amp;INDEX(Matière!$B$2:$B$140,MATCH(I522,Matière!$A$2:$A$140,0))&amp;"-"&amp;TEXT(COUNTIF($I$2:I522,I522),"00000")</f>
        <v>21-00291</v>
      </c>
      <c r="L522" s="2"/>
      <c r="M522" s="2"/>
      <c r="N522" s="2"/>
      <c r="O522" s="2"/>
      <c r="P522" s="2"/>
      <c r="Q522" s="2"/>
      <c r="R522" s="2"/>
      <c r="T522" s="2"/>
    </row>
    <row r="523" spans="1:20" s="14" customFormat="1" x14ac:dyDescent="0.25">
      <c r="A523" s="2" t="s">
        <v>128</v>
      </c>
      <c r="B523" s="2"/>
      <c r="C523" s="2">
        <v>6</v>
      </c>
      <c r="D523" s="2">
        <v>10</v>
      </c>
      <c r="E523" s="2"/>
      <c r="F523" s="2"/>
      <c r="G523" s="2"/>
      <c r="H523" s="14" t="str">
        <f t="shared" si="10"/>
        <v>Vis STHC Bout Plat M6x10</v>
      </c>
      <c r="I523" s="2" t="s">
        <v>125</v>
      </c>
      <c r="K523" s="2" t="str">
        <f>J523&amp;INDEX(Matière!$B$2:$B$140,MATCH(I523,Matière!$A$2:$A$140,0))&amp;"-"&amp;TEXT(COUNTIF($I$2:I523,I523),"00000")</f>
        <v>21-00292</v>
      </c>
      <c r="L523" s="2"/>
      <c r="M523" s="2"/>
      <c r="N523" s="2"/>
      <c r="O523" s="2"/>
      <c r="P523" s="2"/>
      <c r="Q523" s="2"/>
      <c r="R523" s="2"/>
      <c r="T523" s="2"/>
    </row>
    <row r="524" spans="1:20" s="14" customFormat="1" x14ac:dyDescent="0.25">
      <c r="A524" s="2" t="s">
        <v>128</v>
      </c>
      <c r="B524" s="2"/>
      <c r="C524" s="2">
        <v>6</v>
      </c>
      <c r="D524" s="2">
        <v>12</v>
      </c>
      <c r="E524" s="2"/>
      <c r="F524" s="2"/>
      <c r="G524" s="2"/>
      <c r="H524" s="14" t="str">
        <f t="shared" si="10"/>
        <v>Vis STHC Bout Plat M6x12</v>
      </c>
      <c r="I524" s="2" t="s">
        <v>125</v>
      </c>
      <c r="K524" s="2" t="str">
        <f>J524&amp;INDEX(Matière!$B$2:$B$140,MATCH(I524,Matière!$A$2:$A$140,0))&amp;"-"&amp;TEXT(COUNTIF($I$2:I524,I524),"00000")</f>
        <v>21-00293</v>
      </c>
      <c r="L524" s="2"/>
      <c r="M524" s="2"/>
      <c r="N524" s="2"/>
      <c r="O524" s="2"/>
      <c r="P524" s="2"/>
      <c r="Q524" s="2"/>
      <c r="R524" s="2"/>
      <c r="T524" s="2"/>
    </row>
    <row r="525" spans="1:20" s="14" customFormat="1" x14ac:dyDescent="0.25">
      <c r="A525" s="2" t="s">
        <v>128</v>
      </c>
      <c r="B525" s="2"/>
      <c r="C525" s="2">
        <v>6</v>
      </c>
      <c r="D525" s="2">
        <v>16</v>
      </c>
      <c r="E525" s="2"/>
      <c r="F525" s="2"/>
      <c r="G525" s="2"/>
      <c r="H525" s="14" t="str">
        <f t="shared" si="10"/>
        <v>Vis STHC Bout Plat M6x16</v>
      </c>
      <c r="I525" s="2" t="s">
        <v>125</v>
      </c>
      <c r="K525" s="2" t="str">
        <f>J525&amp;INDEX(Matière!$B$2:$B$140,MATCH(I525,Matière!$A$2:$A$140,0))&amp;"-"&amp;TEXT(COUNTIF($I$2:I525,I525),"00000")</f>
        <v>21-00294</v>
      </c>
      <c r="L525" s="2"/>
      <c r="M525" s="2"/>
      <c r="N525" s="2"/>
      <c r="O525" s="2"/>
      <c r="P525" s="2"/>
      <c r="Q525" s="2"/>
      <c r="R525" s="2"/>
      <c r="T525" s="2"/>
    </row>
    <row r="526" spans="1:20" s="14" customFormat="1" x14ac:dyDescent="0.25">
      <c r="A526" s="2" t="s">
        <v>128</v>
      </c>
      <c r="B526" s="2"/>
      <c r="C526" s="2">
        <v>6</v>
      </c>
      <c r="D526" s="2">
        <v>20</v>
      </c>
      <c r="E526" s="2"/>
      <c r="F526" s="2"/>
      <c r="G526" s="2"/>
      <c r="H526" s="14" t="str">
        <f t="shared" si="10"/>
        <v>Vis STHC Bout Plat M6x20</v>
      </c>
      <c r="I526" s="2" t="s">
        <v>125</v>
      </c>
      <c r="K526" s="2" t="str">
        <f>J526&amp;INDEX(Matière!$B$2:$B$140,MATCH(I526,Matière!$A$2:$A$140,0))&amp;"-"&amp;TEXT(COUNTIF($I$2:I526,I526),"00000")</f>
        <v>21-00295</v>
      </c>
      <c r="L526" s="2"/>
      <c r="M526" s="2"/>
      <c r="N526" s="2"/>
      <c r="O526" s="2"/>
      <c r="P526" s="2"/>
      <c r="Q526" s="2"/>
      <c r="R526" s="2"/>
      <c r="T526" s="2"/>
    </row>
    <row r="527" spans="1:20" s="14" customFormat="1" x14ac:dyDescent="0.25">
      <c r="A527" s="2" t="s">
        <v>128</v>
      </c>
      <c r="B527" s="2"/>
      <c r="C527" s="2">
        <v>6</v>
      </c>
      <c r="D527" s="2">
        <v>25</v>
      </c>
      <c r="E527" s="2"/>
      <c r="F527" s="2"/>
      <c r="G527" s="2"/>
      <c r="H527" s="14" t="str">
        <f t="shared" si="10"/>
        <v>Vis STHC Bout Plat M6x25</v>
      </c>
      <c r="I527" s="2" t="s">
        <v>125</v>
      </c>
      <c r="K527" s="2" t="str">
        <f>J527&amp;INDEX(Matière!$B$2:$B$140,MATCH(I527,Matière!$A$2:$A$140,0))&amp;"-"&amp;TEXT(COUNTIF($I$2:I527,I527),"00000")</f>
        <v>21-00296</v>
      </c>
      <c r="L527" s="2"/>
      <c r="M527" s="2"/>
      <c r="N527" s="2"/>
      <c r="O527" s="2"/>
      <c r="P527" s="2"/>
      <c r="Q527" s="2"/>
      <c r="R527" s="2"/>
      <c r="T527" s="2"/>
    </row>
    <row r="528" spans="1:20" s="14" customFormat="1" x14ac:dyDescent="0.25">
      <c r="A528" s="2" t="s">
        <v>128</v>
      </c>
      <c r="B528" s="2"/>
      <c r="C528" s="2">
        <v>6</v>
      </c>
      <c r="D528" s="2">
        <v>30</v>
      </c>
      <c r="E528" s="2"/>
      <c r="F528" s="2"/>
      <c r="G528" s="2"/>
      <c r="H528" s="14" t="str">
        <f t="shared" si="10"/>
        <v>Vis STHC Bout Plat M6x30</v>
      </c>
      <c r="I528" s="2" t="s">
        <v>125</v>
      </c>
      <c r="K528" s="2" t="str">
        <f>J528&amp;INDEX(Matière!$B$2:$B$140,MATCH(I528,Matière!$A$2:$A$140,0))&amp;"-"&amp;TEXT(COUNTIF($I$2:I528,I528),"00000")</f>
        <v>21-00297</v>
      </c>
      <c r="L528" s="2"/>
      <c r="M528" s="2"/>
      <c r="N528" s="2"/>
      <c r="O528" s="2"/>
      <c r="P528" s="2"/>
      <c r="Q528" s="2"/>
      <c r="R528" s="2"/>
      <c r="T528" s="2"/>
    </row>
    <row r="529" spans="1:11" x14ac:dyDescent="0.25">
      <c r="A529" s="2" t="s">
        <v>128</v>
      </c>
      <c r="C529" s="2">
        <v>6</v>
      </c>
      <c r="D529" s="2">
        <v>35</v>
      </c>
      <c r="H529" s="14" t="str">
        <f t="shared" si="10"/>
        <v>Vis STHC Bout Plat M6x35</v>
      </c>
      <c r="I529" s="2" t="s">
        <v>125</v>
      </c>
      <c r="J529" s="11"/>
      <c r="K529" s="2" t="str">
        <f>J529&amp;INDEX(Matière!$B$2:$B$140,MATCH(I529,Matière!$A$2:$A$140,0))&amp;"-"&amp;TEXT(COUNTIF($I$2:I529,I529),"00000")</f>
        <v>21-00298</v>
      </c>
    </row>
    <row r="530" spans="1:11" s="14" customFormat="1" x14ac:dyDescent="0.25">
      <c r="A530" s="2" t="s">
        <v>128</v>
      </c>
      <c r="B530" s="2"/>
      <c r="C530" s="2">
        <v>6</v>
      </c>
      <c r="D530" s="2">
        <v>40</v>
      </c>
      <c r="E530" s="2"/>
      <c r="F530" s="2"/>
      <c r="G530" s="2"/>
      <c r="H530" s="14" t="str">
        <f t="shared" si="10"/>
        <v>Vis STHC Bout Plat M6x40</v>
      </c>
      <c r="I530" s="2" t="s">
        <v>125</v>
      </c>
      <c r="K530" s="2" t="str">
        <f>J530&amp;INDEX(Matière!$B$2:$B$140,MATCH(I530,Matière!$A$2:$A$140,0))&amp;"-"&amp;TEXT(COUNTIF($I$2:I530,I530),"00000")</f>
        <v>21-00299</v>
      </c>
    </row>
    <row r="531" spans="1:11" s="14" customFormat="1" x14ac:dyDescent="0.25">
      <c r="A531" s="2" t="s">
        <v>128</v>
      </c>
      <c r="B531" s="2"/>
      <c r="C531" s="2">
        <v>6</v>
      </c>
      <c r="D531" s="2">
        <v>45</v>
      </c>
      <c r="E531" s="2"/>
      <c r="F531" s="2"/>
      <c r="G531" s="2"/>
      <c r="H531" s="14" t="str">
        <f t="shared" si="10"/>
        <v>Vis STHC Bout Plat M6x45</v>
      </c>
      <c r="I531" s="2" t="s">
        <v>125</v>
      </c>
      <c r="K531" s="2" t="str">
        <f>J531&amp;INDEX(Matière!$B$2:$B$140,MATCH(I531,Matière!$A$2:$A$140,0))&amp;"-"&amp;TEXT(COUNTIF($I$2:I531,I531),"00000")</f>
        <v>21-00300</v>
      </c>
    </row>
    <row r="532" spans="1:11" s="14" customFormat="1" x14ac:dyDescent="0.25">
      <c r="A532" s="2" t="s">
        <v>128</v>
      </c>
      <c r="B532" s="2"/>
      <c r="C532" s="2">
        <v>6</v>
      </c>
      <c r="D532" s="2">
        <v>50</v>
      </c>
      <c r="E532" s="2"/>
      <c r="F532" s="2"/>
      <c r="G532" s="2"/>
      <c r="H532" s="14" t="str">
        <f t="shared" si="10"/>
        <v>Vis STHC Bout Plat M6x50</v>
      </c>
      <c r="I532" s="2" t="s">
        <v>125</v>
      </c>
      <c r="K532" s="2" t="str">
        <f>J532&amp;INDEX(Matière!$B$2:$B$140,MATCH(I532,Matière!$A$2:$A$140,0))&amp;"-"&amp;TEXT(COUNTIF($I$2:I532,I532),"00000")</f>
        <v>21-00301</v>
      </c>
    </row>
    <row r="533" spans="1:11" s="14" customFormat="1" x14ac:dyDescent="0.25">
      <c r="A533" s="2" t="s">
        <v>128</v>
      </c>
      <c r="B533" s="2"/>
      <c r="C533" s="2">
        <v>6</v>
      </c>
      <c r="D533" s="2">
        <v>60</v>
      </c>
      <c r="E533" s="2"/>
      <c r="F533" s="2"/>
      <c r="G533" s="2"/>
      <c r="H533" s="14" t="str">
        <f t="shared" ref="H533" si="11">CONCATENATE(,A533," M",C533,"x",D533,)</f>
        <v>Vis STHC Bout Plat M6x60</v>
      </c>
      <c r="I533" s="2" t="s">
        <v>125</v>
      </c>
      <c r="K533" s="2" t="str">
        <f>J533&amp;INDEX(Matière!$B$2:$B$140,MATCH(I533,Matière!$A$2:$A$140,0))&amp;"-"&amp;TEXT(COUNTIF($I$2:I533,I533),"00000")</f>
        <v>21-00302</v>
      </c>
    </row>
    <row r="534" spans="1:11" s="14" customFormat="1" x14ac:dyDescent="0.25">
      <c r="A534" s="2" t="s">
        <v>128</v>
      </c>
      <c r="B534" s="2"/>
      <c r="C534" s="2">
        <v>8</v>
      </c>
      <c r="D534" s="2">
        <v>8</v>
      </c>
      <c r="E534" s="2"/>
      <c r="F534" s="2"/>
      <c r="G534" s="2"/>
      <c r="H534" s="14" t="str">
        <f t="shared" si="10"/>
        <v>Vis STHC Bout Plat M8x8</v>
      </c>
      <c r="I534" s="2" t="s">
        <v>125</v>
      </c>
      <c r="K534" s="2" t="str">
        <f>J534&amp;INDEX(Matière!$B$2:$B$140,MATCH(I534,Matière!$A$2:$A$140,0))&amp;"-"&amp;TEXT(COUNTIF($I$2:I534,I534),"00000")</f>
        <v>21-00303</v>
      </c>
    </row>
    <row r="535" spans="1:11" s="14" customFormat="1" x14ac:dyDescent="0.25">
      <c r="A535" s="2" t="s">
        <v>128</v>
      </c>
      <c r="B535" s="2"/>
      <c r="C535" s="2">
        <v>8</v>
      </c>
      <c r="D535" s="2">
        <v>10</v>
      </c>
      <c r="E535" s="2"/>
      <c r="F535" s="2"/>
      <c r="G535" s="2"/>
      <c r="H535" s="14" t="str">
        <f t="shared" si="10"/>
        <v>Vis STHC Bout Plat M8x10</v>
      </c>
      <c r="I535" s="2" t="s">
        <v>125</v>
      </c>
      <c r="K535" s="2" t="str">
        <f>J535&amp;INDEX(Matière!$B$2:$B$140,MATCH(I535,Matière!$A$2:$A$140,0))&amp;"-"&amp;TEXT(COUNTIF($I$2:I535,I535),"00000")</f>
        <v>21-00304</v>
      </c>
    </row>
    <row r="536" spans="1:11" s="14" customFormat="1" x14ac:dyDescent="0.25">
      <c r="A536" s="2" t="s">
        <v>128</v>
      </c>
      <c r="B536" s="2"/>
      <c r="C536" s="2">
        <v>8</v>
      </c>
      <c r="D536" s="2">
        <v>12</v>
      </c>
      <c r="E536" s="2"/>
      <c r="F536" s="2"/>
      <c r="G536" s="2"/>
      <c r="H536" s="14" t="str">
        <f t="shared" si="10"/>
        <v>Vis STHC Bout Plat M8x12</v>
      </c>
      <c r="I536" s="2" t="s">
        <v>125</v>
      </c>
      <c r="K536" s="2" t="str">
        <f>J536&amp;INDEX(Matière!$B$2:$B$140,MATCH(I536,Matière!$A$2:$A$140,0))&amp;"-"&amp;TEXT(COUNTIF($I$2:I536,I536),"00000")</f>
        <v>21-00305</v>
      </c>
    </row>
    <row r="537" spans="1:11" s="14" customFormat="1" x14ac:dyDescent="0.25">
      <c r="A537" s="2" t="s">
        <v>128</v>
      </c>
      <c r="B537" s="2"/>
      <c r="C537" s="2">
        <v>8</v>
      </c>
      <c r="D537" s="2">
        <v>16</v>
      </c>
      <c r="E537" s="2"/>
      <c r="F537" s="2"/>
      <c r="G537" s="2"/>
      <c r="H537" s="14" t="str">
        <f t="shared" si="10"/>
        <v>Vis STHC Bout Plat M8x16</v>
      </c>
      <c r="I537" s="2" t="s">
        <v>125</v>
      </c>
      <c r="K537" s="2" t="str">
        <f>J537&amp;INDEX(Matière!$B$2:$B$140,MATCH(I537,Matière!$A$2:$A$140,0))&amp;"-"&amp;TEXT(COUNTIF($I$2:I537,I537),"00000")</f>
        <v>21-00306</v>
      </c>
    </row>
    <row r="538" spans="1:11" s="14" customFormat="1" x14ac:dyDescent="0.25">
      <c r="A538" s="2" t="s">
        <v>128</v>
      </c>
      <c r="B538" s="2"/>
      <c r="C538" s="2">
        <v>8</v>
      </c>
      <c r="D538" s="2">
        <v>20</v>
      </c>
      <c r="E538" s="2"/>
      <c r="F538" s="2"/>
      <c r="G538" s="2"/>
      <c r="H538" s="14" t="str">
        <f t="shared" si="10"/>
        <v>Vis STHC Bout Plat M8x20</v>
      </c>
      <c r="I538" s="2" t="s">
        <v>125</v>
      </c>
      <c r="K538" s="2" t="str">
        <f>J538&amp;INDEX(Matière!$B$2:$B$140,MATCH(I538,Matière!$A$2:$A$140,0))&amp;"-"&amp;TEXT(COUNTIF($I$2:I538,I538),"00000")</f>
        <v>21-00307</v>
      </c>
    </row>
    <row r="539" spans="1:11" s="14" customFormat="1" x14ac:dyDescent="0.25">
      <c r="A539" s="2" t="s">
        <v>128</v>
      </c>
      <c r="B539" s="2"/>
      <c r="C539" s="2">
        <v>8</v>
      </c>
      <c r="D539" s="2">
        <v>25</v>
      </c>
      <c r="E539" s="2"/>
      <c r="F539" s="2"/>
      <c r="G539" s="2"/>
      <c r="H539" s="14" t="str">
        <f t="shared" si="10"/>
        <v>Vis STHC Bout Plat M8x25</v>
      </c>
      <c r="I539" s="2" t="s">
        <v>125</v>
      </c>
      <c r="K539" s="2" t="str">
        <f>J539&amp;INDEX(Matière!$B$2:$B$140,MATCH(I539,Matière!$A$2:$A$140,0))&amp;"-"&amp;TEXT(COUNTIF($I$2:I539,I539),"00000")</f>
        <v>21-00308</v>
      </c>
    </row>
    <row r="540" spans="1:11" s="14" customFormat="1" x14ac:dyDescent="0.25">
      <c r="A540" s="2" t="s">
        <v>128</v>
      </c>
      <c r="B540" s="2"/>
      <c r="C540" s="2">
        <v>8</v>
      </c>
      <c r="D540" s="2">
        <v>30</v>
      </c>
      <c r="E540" s="2"/>
      <c r="F540" s="2"/>
      <c r="G540" s="2"/>
      <c r="H540" s="14" t="str">
        <f t="shared" si="10"/>
        <v>Vis STHC Bout Plat M8x30</v>
      </c>
      <c r="I540" s="2" t="s">
        <v>125</v>
      </c>
      <c r="K540" s="2" t="str">
        <f>J540&amp;INDEX(Matière!$B$2:$B$140,MATCH(I540,Matière!$A$2:$A$140,0))&amp;"-"&amp;TEXT(COUNTIF($I$2:I540,I540),"00000")</f>
        <v>21-00309</v>
      </c>
    </row>
    <row r="541" spans="1:11" s="14" customFormat="1" x14ac:dyDescent="0.25">
      <c r="A541" s="2" t="s">
        <v>128</v>
      </c>
      <c r="B541" s="2"/>
      <c r="C541" s="2">
        <v>8</v>
      </c>
      <c r="D541" s="2">
        <v>35</v>
      </c>
      <c r="E541" s="2"/>
      <c r="F541" s="2"/>
      <c r="G541" s="2"/>
      <c r="H541" s="14" t="str">
        <f t="shared" si="10"/>
        <v>Vis STHC Bout Plat M8x35</v>
      </c>
      <c r="I541" s="2" t="s">
        <v>125</v>
      </c>
      <c r="K541" s="2" t="str">
        <f>J541&amp;INDEX(Matière!$B$2:$B$140,MATCH(I541,Matière!$A$2:$A$140,0))&amp;"-"&amp;TEXT(COUNTIF($I$2:I541,I541),"00000")</f>
        <v>21-00310</v>
      </c>
    </row>
    <row r="542" spans="1:11" s="14" customFormat="1" x14ac:dyDescent="0.25">
      <c r="A542" s="2" t="s">
        <v>128</v>
      </c>
      <c r="B542" s="2"/>
      <c r="C542" s="2">
        <v>8</v>
      </c>
      <c r="D542" s="2">
        <v>40</v>
      </c>
      <c r="E542" s="2"/>
      <c r="F542" s="2"/>
      <c r="G542" s="2"/>
      <c r="H542" s="14" t="str">
        <f t="shared" si="10"/>
        <v>Vis STHC Bout Plat M8x40</v>
      </c>
      <c r="I542" s="2" t="s">
        <v>125</v>
      </c>
      <c r="K542" s="2" t="str">
        <f>J542&amp;INDEX(Matière!$B$2:$B$140,MATCH(I542,Matière!$A$2:$A$140,0))&amp;"-"&amp;TEXT(COUNTIF($I$2:I542,I542),"00000")</f>
        <v>21-00311</v>
      </c>
    </row>
    <row r="543" spans="1:11" s="14" customFormat="1" x14ac:dyDescent="0.25">
      <c r="A543" s="2" t="s">
        <v>128</v>
      </c>
      <c r="B543" s="2"/>
      <c r="C543" s="2">
        <v>8</v>
      </c>
      <c r="D543" s="2">
        <v>50</v>
      </c>
      <c r="E543" s="2"/>
      <c r="F543" s="2"/>
      <c r="G543" s="2"/>
      <c r="H543" s="14" t="str">
        <f t="shared" si="10"/>
        <v>Vis STHC Bout Plat M8x50</v>
      </c>
      <c r="I543" s="2" t="s">
        <v>125</v>
      </c>
      <c r="K543" s="2" t="str">
        <f>J543&amp;INDEX(Matière!$B$2:$B$140,MATCH(I543,Matière!$A$2:$A$140,0))&amp;"-"&amp;TEXT(COUNTIF($I$2:I543,I543),"00000")</f>
        <v>21-00312</v>
      </c>
    </row>
    <row r="544" spans="1:11" s="14" customFormat="1" x14ac:dyDescent="0.25">
      <c r="A544" s="2" t="s">
        <v>128</v>
      </c>
      <c r="B544" s="2"/>
      <c r="C544" s="2">
        <v>8</v>
      </c>
      <c r="D544" s="2">
        <v>60</v>
      </c>
      <c r="E544" s="2"/>
      <c r="F544" s="2"/>
      <c r="G544" s="2"/>
      <c r="H544" s="14" t="str">
        <f t="shared" si="10"/>
        <v>Vis STHC Bout Plat M8x60</v>
      </c>
      <c r="I544" s="2" t="s">
        <v>125</v>
      </c>
      <c r="K544" s="2" t="str">
        <f>J544&amp;INDEX(Matière!$B$2:$B$140,MATCH(I544,Matière!$A$2:$A$140,0))&amp;"-"&amp;TEXT(COUNTIF($I$2:I544,I544),"00000")</f>
        <v>21-00313</v>
      </c>
    </row>
    <row r="545" spans="1:11" s="14" customFormat="1" x14ac:dyDescent="0.25">
      <c r="A545" s="2" t="s">
        <v>128</v>
      </c>
      <c r="B545" s="2"/>
      <c r="C545" s="2">
        <v>8</v>
      </c>
      <c r="D545" s="2">
        <v>70</v>
      </c>
      <c r="E545" s="2"/>
      <c r="F545" s="2"/>
      <c r="G545" s="2"/>
      <c r="H545" s="14" t="str">
        <f t="shared" ref="H545:H546" si="12">CONCATENATE(,A545," M",C545,"x",D545,)</f>
        <v>Vis STHC Bout Plat M8x70</v>
      </c>
      <c r="I545" s="2" t="s">
        <v>125</v>
      </c>
      <c r="K545" s="2" t="str">
        <f>J545&amp;INDEX(Matière!$B$2:$B$140,MATCH(I545,Matière!$A$2:$A$140,0))&amp;"-"&amp;TEXT(COUNTIF($I$2:I545,I545),"00000")</f>
        <v>21-00314</v>
      </c>
    </row>
    <row r="546" spans="1:11" s="14" customFormat="1" x14ac:dyDescent="0.25">
      <c r="A546" s="2" t="s">
        <v>128</v>
      </c>
      <c r="B546" s="2"/>
      <c r="C546" s="2">
        <v>8</v>
      </c>
      <c r="D546" s="2">
        <v>80</v>
      </c>
      <c r="E546" s="2"/>
      <c r="F546" s="2"/>
      <c r="G546" s="2"/>
      <c r="H546" s="14" t="str">
        <f t="shared" si="12"/>
        <v>Vis STHC Bout Plat M8x80</v>
      </c>
      <c r="I546" s="2" t="s">
        <v>125</v>
      </c>
      <c r="K546" s="2" t="str">
        <f>J546&amp;INDEX(Matière!$B$2:$B$140,MATCH(I546,Matière!$A$2:$A$140,0))&amp;"-"&amp;TEXT(COUNTIF($I$2:I546,I546),"00000")</f>
        <v>21-00315</v>
      </c>
    </row>
    <row r="547" spans="1:11" s="14" customFormat="1" x14ac:dyDescent="0.25">
      <c r="A547" s="2" t="s">
        <v>128</v>
      </c>
      <c r="B547" s="2"/>
      <c r="C547" s="2">
        <v>10</v>
      </c>
      <c r="D547" s="2">
        <v>10</v>
      </c>
      <c r="E547" s="2"/>
      <c r="F547" s="2"/>
      <c r="G547" s="2"/>
      <c r="H547" s="14" t="str">
        <f t="shared" si="10"/>
        <v>Vis STHC Bout Plat M10x10</v>
      </c>
      <c r="I547" s="2" t="s">
        <v>125</v>
      </c>
      <c r="K547" s="2" t="str">
        <f>J547&amp;INDEX(Matière!$B$2:$B$140,MATCH(I547,Matière!$A$2:$A$140,0))&amp;"-"&amp;TEXT(COUNTIF($I$2:I547,I547),"00000")</f>
        <v>21-00316</v>
      </c>
    </row>
    <row r="548" spans="1:11" s="14" customFormat="1" x14ac:dyDescent="0.25">
      <c r="A548" s="2" t="s">
        <v>128</v>
      </c>
      <c r="B548" s="2"/>
      <c r="C548" s="2">
        <v>10</v>
      </c>
      <c r="D548" s="2">
        <v>12</v>
      </c>
      <c r="E548" s="2"/>
      <c r="F548" s="2"/>
      <c r="G548" s="2"/>
      <c r="H548" s="14" t="str">
        <f t="shared" si="10"/>
        <v>Vis STHC Bout Plat M10x12</v>
      </c>
      <c r="I548" s="2" t="s">
        <v>125</v>
      </c>
      <c r="K548" s="2" t="str">
        <f>J548&amp;INDEX(Matière!$B$2:$B$140,MATCH(I548,Matière!$A$2:$A$140,0))&amp;"-"&amp;TEXT(COUNTIF($I$2:I548,I548),"00000")</f>
        <v>21-00317</v>
      </c>
    </row>
    <row r="549" spans="1:11" s="14" customFormat="1" x14ac:dyDescent="0.25">
      <c r="A549" s="2" t="s">
        <v>128</v>
      </c>
      <c r="B549" s="2"/>
      <c r="C549" s="2">
        <v>10</v>
      </c>
      <c r="D549" s="2">
        <v>16</v>
      </c>
      <c r="E549" s="2"/>
      <c r="F549" s="2"/>
      <c r="G549" s="2"/>
      <c r="H549" s="14" t="str">
        <f t="shared" si="10"/>
        <v>Vis STHC Bout Plat M10x16</v>
      </c>
      <c r="I549" s="2" t="s">
        <v>125</v>
      </c>
      <c r="K549" s="2" t="str">
        <f>J549&amp;INDEX(Matière!$B$2:$B$140,MATCH(I549,Matière!$A$2:$A$140,0))&amp;"-"&amp;TEXT(COUNTIF($I$2:I549,I549),"00000")</f>
        <v>21-00318</v>
      </c>
    </row>
    <row r="550" spans="1:11" s="14" customFormat="1" x14ac:dyDescent="0.25">
      <c r="A550" s="2" t="s">
        <v>128</v>
      </c>
      <c r="B550" s="2"/>
      <c r="C550" s="2">
        <v>10</v>
      </c>
      <c r="D550" s="2">
        <v>20</v>
      </c>
      <c r="E550" s="2"/>
      <c r="F550" s="2"/>
      <c r="G550" s="2"/>
      <c r="H550" s="14" t="str">
        <f t="shared" si="10"/>
        <v>Vis STHC Bout Plat M10x20</v>
      </c>
      <c r="I550" s="2" t="s">
        <v>125</v>
      </c>
      <c r="K550" s="2" t="str">
        <f>J550&amp;INDEX(Matière!$B$2:$B$140,MATCH(I550,Matière!$A$2:$A$140,0))&amp;"-"&amp;TEXT(COUNTIF($I$2:I550,I550),"00000")</f>
        <v>21-00319</v>
      </c>
    </row>
    <row r="551" spans="1:11" s="14" customFormat="1" x14ac:dyDescent="0.25">
      <c r="A551" s="2" t="s">
        <v>128</v>
      </c>
      <c r="B551" s="2"/>
      <c r="C551" s="2">
        <v>10</v>
      </c>
      <c r="D551" s="2">
        <v>25</v>
      </c>
      <c r="E551" s="2"/>
      <c r="F551" s="2"/>
      <c r="G551" s="2"/>
      <c r="H551" s="14" t="str">
        <f t="shared" si="10"/>
        <v>Vis STHC Bout Plat M10x25</v>
      </c>
      <c r="I551" s="2" t="s">
        <v>125</v>
      </c>
      <c r="K551" s="2" t="str">
        <f>J551&amp;INDEX(Matière!$B$2:$B$140,MATCH(I551,Matière!$A$2:$A$140,0))&amp;"-"&amp;TEXT(COUNTIF($I$2:I551,I551),"00000")</f>
        <v>21-00320</v>
      </c>
    </row>
    <row r="552" spans="1:11" s="14" customFormat="1" x14ac:dyDescent="0.25">
      <c r="A552" s="2" t="s">
        <v>128</v>
      </c>
      <c r="B552" s="2"/>
      <c r="C552" s="2">
        <v>10</v>
      </c>
      <c r="D552" s="2">
        <v>30</v>
      </c>
      <c r="E552" s="2"/>
      <c r="F552" s="2"/>
      <c r="G552" s="2"/>
      <c r="H552" s="14" t="str">
        <f t="shared" si="10"/>
        <v>Vis STHC Bout Plat M10x30</v>
      </c>
      <c r="I552" s="2" t="s">
        <v>125</v>
      </c>
      <c r="K552" s="2" t="str">
        <f>J552&amp;INDEX(Matière!$B$2:$B$140,MATCH(I552,Matière!$A$2:$A$140,0))&amp;"-"&amp;TEXT(COUNTIF($I$2:I552,I552),"00000")</f>
        <v>21-00321</v>
      </c>
    </row>
    <row r="553" spans="1:11" s="14" customFormat="1" x14ac:dyDescent="0.25">
      <c r="A553" s="2" t="s">
        <v>128</v>
      </c>
      <c r="B553" s="2"/>
      <c r="C553" s="2">
        <v>10</v>
      </c>
      <c r="D553" s="2">
        <v>35</v>
      </c>
      <c r="E553" s="2"/>
      <c r="F553" s="2"/>
      <c r="G553" s="2"/>
      <c r="H553" s="14" t="str">
        <f t="shared" si="10"/>
        <v>Vis STHC Bout Plat M10x35</v>
      </c>
      <c r="I553" s="2" t="s">
        <v>125</v>
      </c>
      <c r="K553" s="2" t="str">
        <f>J553&amp;INDEX(Matière!$B$2:$B$140,MATCH(I553,Matière!$A$2:$A$140,0))&amp;"-"&amp;TEXT(COUNTIF($I$2:I553,I553),"00000")</f>
        <v>21-00322</v>
      </c>
    </row>
    <row r="554" spans="1:11" s="14" customFormat="1" x14ac:dyDescent="0.25">
      <c r="A554" s="2" t="s">
        <v>128</v>
      </c>
      <c r="B554" s="2"/>
      <c r="C554" s="2">
        <v>10</v>
      </c>
      <c r="D554" s="2">
        <v>40</v>
      </c>
      <c r="E554" s="2"/>
      <c r="F554" s="2"/>
      <c r="G554" s="2"/>
      <c r="H554" s="14" t="str">
        <f t="shared" si="10"/>
        <v>Vis STHC Bout Plat M10x40</v>
      </c>
      <c r="I554" s="2" t="s">
        <v>125</v>
      </c>
      <c r="K554" s="2" t="str">
        <f>J554&amp;INDEX(Matière!$B$2:$B$140,MATCH(I554,Matière!$A$2:$A$140,0))&amp;"-"&amp;TEXT(COUNTIF($I$2:I554,I554),"00000")</f>
        <v>21-00323</v>
      </c>
    </row>
    <row r="555" spans="1:11" s="14" customFormat="1" x14ac:dyDescent="0.25">
      <c r="A555" s="2" t="s">
        <v>128</v>
      </c>
      <c r="B555" s="2"/>
      <c r="C555" s="2">
        <v>10</v>
      </c>
      <c r="D555" s="2">
        <v>50</v>
      </c>
      <c r="E555" s="2"/>
      <c r="F555" s="2"/>
      <c r="G555" s="2"/>
      <c r="H555" s="14" t="str">
        <f t="shared" si="10"/>
        <v>Vis STHC Bout Plat M10x50</v>
      </c>
      <c r="I555" s="2" t="s">
        <v>125</v>
      </c>
      <c r="K555" s="2" t="str">
        <f>J555&amp;INDEX(Matière!$B$2:$B$140,MATCH(I555,Matière!$A$2:$A$140,0))&amp;"-"&amp;TEXT(COUNTIF($I$2:I555,I555),"00000")</f>
        <v>21-00324</v>
      </c>
    </row>
    <row r="556" spans="1:11" s="14" customFormat="1" x14ac:dyDescent="0.25">
      <c r="A556" s="2" t="s">
        <v>128</v>
      </c>
      <c r="B556" s="2"/>
      <c r="C556" s="2">
        <v>10</v>
      </c>
      <c r="D556" s="2">
        <v>60</v>
      </c>
      <c r="E556" s="2"/>
      <c r="F556" s="2"/>
      <c r="G556" s="2"/>
      <c r="H556" s="14" t="str">
        <f t="shared" si="10"/>
        <v>Vis STHC Bout Plat M10x60</v>
      </c>
      <c r="I556" s="2" t="s">
        <v>125</v>
      </c>
      <c r="K556" s="2" t="str">
        <f>J556&amp;INDEX(Matière!$B$2:$B$140,MATCH(I556,Matière!$A$2:$A$140,0))&amp;"-"&amp;TEXT(COUNTIF($I$2:I556,I556),"00000")</f>
        <v>21-00325</v>
      </c>
    </row>
    <row r="557" spans="1:11" s="14" customFormat="1" x14ac:dyDescent="0.25">
      <c r="A557" s="2" t="s">
        <v>128</v>
      </c>
      <c r="B557" s="2"/>
      <c r="C557" s="2">
        <v>12</v>
      </c>
      <c r="D557" s="2">
        <v>12</v>
      </c>
      <c r="E557" s="2"/>
      <c r="F557" s="2"/>
      <c r="G557" s="2"/>
      <c r="H557" s="14" t="str">
        <f t="shared" si="10"/>
        <v>Vis STHC Bout Plat M12x12</v>
      </c>
      <c r="I557" s="2" t="s">
        <v>125</v>
      </c>
      <c r="K557" s="2" t="str">
        <f>J557&amp;INDEX(Matière!$B$2:$B$140,MATCH(I557,Matière!$A$2:$A$140,0))&amp;"-"&amp;TEXT(COUNTIF($I$2:I557,I557),"00000")</f>
        <v>21-00326</v>
      </c>
    </row>
    <row r="558" spans="1:11" s="14" customFormat="1" x14ac:dyDescent="0.25">
      <c r="A558" s="2" t="s">
        <v>128</v>
      </c>
      <c r="B558" s="2"/>
      <c r="C558" s="2">
        <v>12</v>
      </c>
      <c r="D558" s="2">
        <v>16</v>
      </c>
      <c r="E558" s="2"/>
      <c r="F558" s="2"/>
      <c r="G558" s="2"/>
      <c r="H558" s="14" t="str">
        <f t="shared" si="10"/>
        <v>Vis STHC Bout Plat M12x16</v>
      </c>
      <c r="I558" s="2" t="s">
        <v>125</v>
      </c>
      <c r="K558" s="2" t="str">
        <f>J558&amp;INDEX(Matière!$B$2:$B$140,MATCH(I558,Matière!$A$2:$A$140,0))&amp;"-"&amp;TEXT(COUNTIF($I$2:I558,I558),"00000")</f>
        <v>21-00327</v>
      </c>
    </row>
    <row r="559" spans="1:11" s="14" customFormat="1" x14ac:dyDescent="0.25">
      <c r="A559" s="2" t="s">
        <v>128</v>
      </c>
      <c r="B559" s="2"/>
      <c r="C559" s="2">
        <v>12</v>
      </c>
      <c r="D559" s="2">
        <v>20</v>
      </c>
      <c r="E559" s="2"/>
      <c r="F559" s="2"/>
      <c r="G559" s="2"/>
      <c r="H559" s="14" t="str">
        <f t="shared" si="10"/>
        <v>Vis STHC Bout Plat M12x20</v>
      </c>
      <c r="I559" s="2" t="s">
        <v>125</v>
      </c>
      <c r="K559" s="2" t="str">
        <f>J559&amp;INDEX(Matière!$B$2:$B$140,MATCH(I559,Matière!$A$2:$A$140,0))&amp;"-"&amp;TEXT(COUNTIF($I$2:I559,I559),"00000")</f>
        <v>21-00328</v>
      </c>
    </row>
    <row r="560" spans="1:11" s="14" customFormat="1" x14ac:dyDescent="0.25">
      <c r="A560" s="2" t="s">
        <v>128</v>
      </c>
      <c r="B560" s="2"/>
      <c r="C560" s="2">
        <v>12</v>
      </c>
      <c r="D560" s="2">
        <v>25</v>
      </c>
      <c r="E560" s="2"/>
      <c r="F560" s="2"/>
      <c r="G560" s="2"/>
      <c r="H560" s="14" t="str">
        <f t="shared" si="10"/>
        <v>Vis STHC Bout Plat M12x25</v>
      </c>
      <c r="I560" s="2" t="s">
        <v>125</v>
      </c>
      <c r="K560" s="2" t="str">
        <f>J560&amp;INDEX(Matière!$B$2:$B$140,MATCH(I560,Matière!$A$2:$A$140,0))&amp;"-"&amp;TEXT(COUNTIF($I$2:I560,I560),"00000")</f>
        <v>21-00329</v>
      </c>
    </row>
    <row r="561" spans="1:20" s="14" customFormat="1" x14ac:dyDescent="0.25">
      <c r="A561" s="2" t="s">
        <v>128</v>
      </c>
      <c r="B561" s="2"/>
      <c r="C561" s="2">
        <v>12</v>
      </c>
      <c r="D561" s="2">
        <v>30</v>
      </c>
      <c r="E561" s="2"/>
      <c r="F561" s="2"/>
      <c r="G561" s="2"/>
      <c r="H561" s="14" t="str">
        <f t="shared" si="10"/>
        <v>Vis STHC Bout Plat M12x30</v>
      </c>
      <c r="I561" s="2" t="s">
        <v>125</v>
      </c>
      <c r="K561" s="2" t="str">
        <f>J561&amp;INDEX(Matière!$B$2:$B$140,MATCH(I561,Matière!$A$2:$A$140,0))&amp;"-"&amp;TEXT(COUNTIF($I$2:I561,I561),"00000")</f>
        <v>21-00330</v>
      </c>
    </row>
    <row r="562" spans="1:20" s="14" customFormat="1" x14ac:dyDescent="0.25">
      <c r="A562" s="2" t="s">
        <v>128</v>
      </c>
      <c r="B562" s="2"/>
      <c r="C562" s="2">
        <v>12</v>
      </c>
      <c r="D562" s="2">
        <v>35</v>
      </c>
      <c r="E562" s="2"/>
      <c r="F562" s="2"/>
      <c r="G562" s="2"/>
      <c r="H562" s="14" t="str">
        <f t="shared" si="10"/>
        <v>Vis STHC Bout Plat M12x35</v>
      </c>
      <c r="I562" s="2" t="s">
        <v>125</v>
      </c>
      <c r="K562" s="2" t="str">
        <f>J562&amp;INDEX(Matière!$B$2:$B$140,MATCH(I562,Matière!$A$2:$A$140,0))&amp;"-"&amp;TEXT(COUNTIF($I$2:I562,I562),"00000")</f>
        <v>21-00331</v>
      </c>
    </row>
    <row r="563" spans="1:20" s="14" customFormat="1" x14ac:dyDescent="0.25">
      <c r="A563" s="2" t="s">
        <v>128</v>
      </c>
      <c r="B563" s="2"/>
      <c r="C563" s="2">
        <v>12</v>
      </c>
      <c r="D563" s="2">
        <v>40</v>
      </c>
      <c r="E563" s="2"/>
      <c r="F563" s="2"/>
      <c r="G563" s="2"/>
      <c r="H563" s="14" t="str">
        <f t="shared" si="10"/>
        <v>Vis STHC Bout Plat M12x40</v>
      </c>
      <c r="I563" s="2" t="s">
        <v>125</v>
      </c>
      <c r="K563" s="2" t="str">
        <f>J563&amp;INDEX(Matière!$B$2:$B$140,MATCH(I563,Matière!$A$2:$A$140,0))&amp;"-"&amp;TEXT(COUNTIF($I$2:I563,I563),"00000")</f>
        <v>21-00332</v>
      </c>
    </row>
    <row r="564" spans="1:20" s="14" customFormat="1" x14ac:dyDescent="0.25">
      <c r="A564" s="2" t="s">
        <v>128</v>
      </c>
      <c r="B564" s="2"/>
      <c r="C564" s="2">
        <v>12</v>
      </c>
      <c r="D564" s="2">
        <v>45</v>
      </c>
      <c r="E564" s="2"/>
      <c r="F564" s="2"/>
      <c r="G564" s="2"/>
      <c r="H564" s="14" t="str">
        <f t="shared" si="10"/>
        <v>Vis STHC Bout Plat M12x45</v>
      </c>
      <c r="I564" s="2" t="s">
        <v>125</v>
      </c>
      <c r="K564" s="2" t="str">
        <f>J564&amp;INDEX(Matière!$B$2:$B$140,MATCH(I564,Matière!$A$2:$A$140,0))&amp;"-"&amp;TEXT(COUNTIF($I$2:I564,I564),"00000")</f>
        <v>21-00333</v>
      </c>
    </row>
    <row r="565" spans="1:20" s="14" customFormat="1" x14ac:dyDescent="0.25">
      <c r="A565" s="2" t="s">
        <v>128</v>
      </c>
      <c r="B565" s="2"/>
      <c r="C565" s="2">
        <v>12</v>
      </c>
      <c r="D565" s="2">
        <v>50</v>
      </c>
      <c r="E565" s="2"/>
      <c r="F565" s="2"/>
      <c r="G565" s="2"/>
      <c r="H565" s="14" t="str">
        <f t="shared" si="10"/>
        <v>Vis STHC Bout Plat M12x50</v>
      </c>
      <c r="I565" s="2" t="s">
        <v>125</v>
      </c>
      <c r="K565" s="2" t="str">
        <f>J565&amp;INDEX(Matière!$B$2:$B$140,MATCH(I565,Matière!$A$2:$A$140,0))&amp;"-"&amp;TEXT(COUNTIF($I$2:I565,I565),"00000")</f>
        <v>21-00334</v>
      </c>
    </row>
    <row r="566" spans="1:20" s="14" customFormat="1" x14ac:dyDescent="0.25">
      <c r="A566" s="2" t="s">
        <v>128</v>
      </c>
      <c r="B566" s="2"/>
      <c r="C566" s="2">
        <v>12</v>
      </c>
      <c r="D566" s="2">
        <v>60</v>
      </c>
      <c r="E566" s="2"/>
      <c r="F566" s="2"/>
      <c r="G566" s="2"/>
      <c r="H566" s="14" t="str">
        <f t="shared" si="10"/>
        <v>Vis STHC Bout Plat M12x60</v>
      </c>
      <c r="I566" s="2" t="s">
        <v>125</v>
      </c>
      <c r="K566" s="2" t="str">
        <f>J566&amp;INDEX(Matière!$B$2:$B$140,MATCH(I566,Matière!$A$2:$A$140,0))&amp;"-"&amp;TEXT(COUNTIF($I$2:I566,I566),"00000")</f>
        <v>21-00335</v>
      </c>
    </row>
    <row r="567" spans="1:20" s="14" customFormat="1" x14ac:dyDescent="0.25">
      <c r="A567" s="2" t="s">
        <v>128</v>
      </c>
      <c r="B567" s="2"/>
      <c r="C567" s="2">
        <v>3</v>
      </c>
      <c r="D567" s="2">
        <v>3</v>
      </c>
      <c r="E567" s="2"/>
      <c r="F567" s="2"/>
      <c r="G567" s="2"/>
      <c r="H567" s="14" t="str">
        <f t="shared" ref="H567:H583" si="13">CONCATENATE(,A567," M",C567,"x",D567,)</f>
        <v>Vis STHC Bout Plat M3x3</v>
      </c>
      <c r="I567" s="2" t="s">
        <v>124</v>
      </c>
      <c r="K567" s="2" t="str">
        <f>J567&amp;INDEX(Matière!$B$2:$B$140,MATCH(I567,Matière!$A$2:$A$140,0))&amp;"-"&amp;TEXT(COUNTIF($I$2:I567,I567),"00000")</f>
        <v>22-00231</v>
      </c>
      <c r="L567" s="2"/>
      <c r="M567" s="2"/>
      <c r="N567" s="2"/>
      <c r="O567" s="2"/>
      <c r="P567" s="2"/>
      <c r="Q567" s="2"/>
      <c r="R567" s="2"/>
      <c r="T567" s="2"/>
    </row>
    <row r="568" spans="1:20" s="14" customFormat="1" x14ac:dyDescent="0.25">
      <c r="A568" s="2" t="s">
        <v>128</v>
      </c>
      <c r="B568" s="2"/>
      <c r="C568" s="2">
        <v>3</v>
      </c>
      <c r="D568" s="2">
        <v>4</v>
      </c>
      <c r="E568" s="2"/>
      <c r="F568" s="2"/>
      <c r="G568" s="2"/>
      <c r="H568" s="14" t="str">
        <f t="shared" si="13"/>
        <v>Vis STHC Bout Plat M3x4</v>
      </c>
      <c r="I568" s="2" t="s">
        <v>124</v>
      </c>
      <c r="K568" s="2" t="str">
        <f>J568&amp;INDEX(Matière!$B$2:$B$140,MATCH(I568,Matière!$A$2:$A$140,0))&amp;"-"&amp;TEXT(COUNTIF($I$2:I568,I568),"00000")</f>
        <v>22-00232</v>
      </c>
      <c r="L568" s="2"/>
      <c r="M568" s="2"/>
      <c r="N568" s="2"/>
      <c r="O568" s="2"/>
      <c r="P568" s="2"/>
      <c r="Q568" s="2"/>
      <c r="R568" s="2"/>
      <c r="T568" s="2"/>
    </row>
    <row r="569" spans="1:20" s="14" customFormat="1" x14ac:dyDescent="0.25">
      <c r="A569" s="2" t="s">
        <v>128</v>
      </c>
      <c r="B569" s="2"/>
      <c r="C569" s="2">
        <v>3</v>
      </c>
      <c r="D569" s="2">
        <v>5</v>
      </c>
      <c r="E569" s="2"/>
      <c r="F569" s="2"/>
      <c r="G569" s="2"/>
      <c r="H569" s="14" t="str">
        <f t="shared" si="13"/>
        <v>Vis STHC Bout Plat M3x5</v>
      </c>
      <c r="I569" s="2" t="s">
        <v>124</v>
      </c>
      <c r="K569" s="2" t="str">
        <f>J569&amp;INDEX(Matière!$B$2:$B$140,MATCH(I569,Matière!$A$2:$A$140,0))&amp;"-"&amp;TEXT(COUNTIF($I$2:I569,I569),"00000")</f>
        <v>22-00233</v>
      </c>
      <c r="L569" s="2"/>
      <c r="M569" s="2"/>
      <c r="N569" s="2"/>
      <c r="O569" s="2"/>
      <c r="P569" s="2"/>
      <c r="Q569" s="2"/>
      <c r="R569" s="2"/>
      <c r="T569" s="2"/>
    </row>
    <row r="570" spans="1:20" s="14" customFormat="1" x14ac:dyDescent="0.25">
      <c r="A570" s="2" t="s">
        <v>128</v>
      </c>
      <c r="B570" s="2"/>
      <c r="C570" s="2">
        <v>3</v>
      </c>
      <c r="D570" s="2">
        <v>6</v>
      </c>
      <c r="E570" s="2"/>
      <c r="F570" s="2"/>
      <c r="G570" s="2"/>
      <c r="H570" s="14" t="str">
        <f t="shared" si="13"/>
        <v>Vis STHC Bout Plat M3x6</v>
      </c>
      <c r="I570" s="2" t="s">
        <v>124</v>
      </c>
      <c r="K570" s="2" t="str">
        <f>J570&amp;INDEX(Matière!$B$2:$B$140,MATCH(I570,Matière!$A$2:$A$140,0))&amp;"-"&amp;TEXT(COUNTIF($I$2:I570,I570),"00000")</f>
        <v>22-00234</v>
      </c>
      <c r="L570" s="2"/>
      <c r="M570" s="2"/>
      <c r="N570" s="2"/>
      <c r="O570" s="2"/>
      <c r="P570" s="2"/>
      <c r="Q570" s="2"/>
      <c r="R570" s="2"/>
      <c r="T570" s="2"/>
    </row>
    <row r="571" spans="1:20" s="14" customFormat="1" x14ac:dyDescent="0.25">
      <c r="A571" s="2" t="s">
        <v>128</v>
      </c>
      <c r="B571" s="2"/>
      <c r="C571" s="2">
        <v>3</v>
      </c>
      <c r="D571" s="2">
        <v>8</v>
      </c>
      <c r="E571" s="2"/>
      <c r="F571" s="2"/>
      <c r="G571" s="2"/>
      <c r="H571" s="14" t="str">
        <f t="shared" si="13"/>
        <v>Vis STHC Bout Plat M3x8</v>
      </c>
      <c r="I571" s="2" t="s">
        <v>124</v>
      </c>
      <c r="K571" s="2" t="str">
        <f>J571&amp;INDEX(Matière!$B$2:$B$140,MATCH(I571,Matière!$A$2:$A$140,0))&amp;"-"&amp;TEXT(COUNTIF($I$2:I571,I571),"00000")</f>
        <v>22-00235</v>
      </c>
      <c r="L571" s="2"/>
      <c r="M571" s="2"/>
      <c r="N571" s="2"/>
      <c r="O571" s="2"/>
      <c r="P571" s="2"/>
      <c r="Q571" s="2"/>
      <c r="R571" s="2"/>
      <c r="T571" s="2"/>
    </row>
    <row r="572" spans="1:20" s="14" customFormat="1" x14ac:dyDescent="0.25">
      <c r="A572" s="2" t="s">
        <v>128</v>
      </c>
      <c r="B572" s="2"/>
      <c r="C572" s="2">
        <v>3</v>
      </c>
      <c r="D572" s="2">
        <v>10</v>
      </c>
      <c r="E572" s="2"/>
      <c r="F572" s="2"/>
      <c r="G572" s="2"/>
      <c r="H572" s="14" t="str">
        <f t="shared" si="13"/>
        <v>Vis STHC Bout Plat M3x10</v>
      </c>
      <c r="I572" s="2" t="s">
        <v>124</v>
      </c>
      <c r="K572" s="2" t="str">
        <f>J572&amp;INDEX(Matière!$B$2:$B$140,MATCH(I572,Matière!$A$2:$A$140,0))&amp;"-"&amp;TEXT(COUNTIF($I$2:I572,I572),"00000")</f>
        <v>22-00236</v>
      </c>
      <c r="L572" s="2"/>
      <c r="M572" s="2"/>
      <c r="N572" s="2"/>
      <c r="O572" s="2"/>
      <c r="P572" s="2"/>
      <c r="Q572" s="2"/>
      <c r="R572" s="2"/>
      <c r="T572" s="2"/>
    </row>
    <row r="573" spans="1:20" s="14" customFormat="1" x14ac:dyDescent="0.25">
      <c r="A573" s="2" t="s">
        <v>128</v>
      </c>
      <c r="B573" s="2"/>
      <c r="C573" s="2">
        <v>3</v>
      </c>
      <c r="D573" s="2">
        <v>12</v>
      </c>
      <c r="E573" s="2"/>
      <c r="F573" s="2"/>
      <c r="G573" s="2"/>
      <c r="H573" s="14" t="str">
        <f t="shared" si="13"/>
        <v>Vis STHC Bout Plat M3x12</v>
      </c>
      <c r="I573" s="2" t="s">
        <v>124</v>
      </c>
      <c r="K573" s="2" t="str">
        <f>J573&amp;INDEX(Matière!$B$2:$B$140,MATCH(I573,Matière!$A$2:$A$140,0))&amp;"-"&amp;TEXT(COUNTIF($I$2:I573,I573),"00000")</f>
        <v>22-00237</v>
      </c>
      <c r="L573" s="2"/>
      <c r="M573" s="2"/>
      <c r="N573" s="2"/>
      <c r="O573" s="2"/>
      <c r="P573" s="2"/>
      <c r="Q573" s="2"/>
      <c r="R573" s="2"/>
      <c r="T573" s="2"/>
    </row>
    <row r="574" spans="1:20" s="14" customFormat="1" x14ac:dyDescent="0.25">
      <c r="A574" s="2" t="s">
        <v>128</v>
      </c>
      <c r="B574" s="2"/>
      <c r="C574" s="2">
        <v>3</v>
      </c>
      <c r="D574" s="2">
        <v>16</v>
      </c>
      <c r="E574" s="2"/>
      <c r="F574" s="2"/>
      <c r="G574" s="2"/>
      <c r="H574" s="14" t="str">
        <f t="shared" si="13"/>
        <v>Vis STHC Bout Plat M3x16</v>
      </c>
      <c r="I574" s="2" t="s">
        <v>124</v>
      </c>
      <c r="K574" s="2" t="str">
        <f>J574&amp;INDEX(Matière!$B$2:$B$140,MATCH(I574,Matière!$A$2:$A$140,0))&amp;"-"&amp;TEXT(COUNTIF($I$2:I574,I574),"00000")</f>
        <v>22-00238</v>
      </c>
      <c r="L574" s="2"/>
      <c r="M574" s="2"/>
      <c r="N574" s="2"/>
      <c r="O574" s="2"/>
      <c r="P574" s="2"/>
      <c r="Q574" s="2"/>
      <c r="R574" s="2"/>
      <c r="T574" s="2"/>
    </row>
    <row r="575" spans="1:20" s="14" customFormat="1" x14ac:dyDescent="0.25">
      <c r="A575" s="2" t="s">
        <v>128</v>
      </c>
      <c r="B575" s="2"/>
      <c r="C575" s="2">
        <v>3</v>
      </c>
      <c r="D575" s="2">
        <v>20</v>
      </c>
      <c r="E575" s="2"/>
      <c r="F575" s="2"/>
      <c r="G575" s="2"/>
      <c r="H575" s="14" t="str">
        <f t="shared" si="13"/>
        <v>Vis STHC Bout Plat M3x20</v>
      </c>
      <c r="I575" s="2" t="s">
        <v>124</v>
      </c>
      <c r="K575" s="2" t="str">
        <f>J575&amp;INDEX(Matière!$B$2:$B$140,MATCH(I575,Matière!$A$2:$A$140,0))&amp;"-"&amp;TEXT(COUNTIF($I$2:I575,I575),"00000")</f>
        <v>22-00239</v>
      </c>
      <c r="L575" s="2"/>
      <c r="M575" s="2"/>
      <c r="N575" s="2"/>
      <c r="O575" s="2"/>
      <c r="P575" s="2"/>
      <c r="Q575" s="2"/>
      <c r="R575" s="2"/>
      <c r="T575" s="2"/>
    </row>
    <row r="576" spans="1:20" s="14" customFormat="1" x14ac:dyDescent="0.25">
      <c r="A576" s="2" t="s">
        <v>128</v>
      </c>
      <c r="B576" s="2"/>
      <c r="C576" s="2">
        <v>3</v>
      </c>
      <c r="D576" s="2">
        <v>25</v>
      </c>
      <c r="E576" s="2"/>
      <c r="F576" s="2"/>
      <c r="G576" s="2"/>
      <c r="H576" s="14" t="str">
        <f t="shared" si="13"/>
        <v>Vis STHC Bout Plat M3x25</v>
      </c>
      <c r="I576" s="2" t="s">
        <v>124</v>
      </c>
      <c r="K576" s="2" t="str">
        <f>J576&amp;INDEX(Matière!$B$2:$B$140,MATCH(I576,Matière!$A$2:$A$140,0))&amp;"-"&amp;TEXT(COUNTIF($I$2:I576,I576),"00000")</f>
        <v>22-00240</v>
      </c>
      <c r="L576" s="2"/>
      <c r="M576" s="2"/>
      <c r="N576" s="2"/>
      <c r="O576" s="2"/>
      <c r="P576" s="2"/>
      <c r="Q576" s="2"/>
      <c r="R576" s="2"/>
      <c r="T576" s="2"/>
    </row>
    <row r="577" spans="1:20" s="14" customFormat="1" x14ac:dyDescent="0.25">
      <c r="A577" s="2" t="s">
        <v>128</v>
      </c>
      <c r="B577" s="2"/>
      <c r="C577" s="2">
        <v>3</v>
      </c>
      <c r="D577" s="2">
        <v>30</v>
      </c>
      <c r="E577" s="2"/>
      <c r="F577" s="2"/>
      <c r="G577" s="2"/>
      <c r="H577" s="14" t="str">
        <f t="shared" si="13"/>
        <v>Vis STHC Bout Plat M3x30</v>
      </c>
      <c r="I577" s="2" t="s">
        <v>124</v>
      </c>
      <c r="K577" s="2" t="str">
        <f>J577&amp;INDEX(Matière!$B$2:$B$140,MATCH(I577,Matière!$A$2:$A$140,0))&amp;"-"&amp;TEXT(COUNTIF($I$2:I577,I577),"00000")</f>
        <v>22-00241</v>
      </c>
      <c r="L577" s="2"/>
      <c r="M577" s="2"/>
      <c r="N577" s="2"/>
      <c r="O577" s="2"/>
      <c r="P577" s="2"/>
      <c r="Q577" s="2"/>
      <c r="R577" s="2"/>
      <c r="T577" s="2"/>
    </row>
    <row r="578" spans="1:20" s="14" customFormat="1" x14ac:dyDescent="0.25">
      <c r="A578" s="2" t="s">
        <v>128</v>
      </c>
      <c r="B578" s="2"/>
      <c r="C578" s="2">
        <v>4</v>
      </c>
      <c r="D578" s="2">
        <v>4</v>
      </c>
      <c r="E578" s="2"/>
      <c r="F578" s="2"/>
      <c r="G578" s="2"/>
      <c r="H578" s="14" t="str">
        <f t="shared" si="13"/>
        <v>Vis STHC Bout Plat M4x4</v>
      </c>
      <c r="I578" s="2" t="s">
        <v>124</v>
      </c>
      <c r="K578" s="2" t="str">
        <f>J578&amp;INDEX(Matière!$B$2:$B$140,MATCH(I578,Matière!$A$2:$A$140,0))&amp;"-"&amp;TEXT(COUNTIF($I$2:I578,I578),"00000")</f>
        <v>22-00242</v>
      </c>
      <c r="L578" s="2"/>
      <c r="M578" s="2"/>
      <c r="N578" s="2"/>
      <c r="O578" s="2"/>
      <c r="P578" s="2"/>
      <c r="Q578" s="2"/>
      <c r="R578" s="2"/>
      <c r="T578" s="2"/>
    </row>
    <row r="579" spans="1:20" s="14" customFormat="1" x14ac:dyDescent="0.25">
      <c r="A579" s="2" t="s">
        <v>128</v>
      </c>
      <c r="B579" s="2"/>
      <c r="C579" s="2">
        <v>4</v>
      </c>
      <c r="D579" s="2">
        <v>5</v>
      </c>
      <c r="E579" s="2"/>
      <c r="F579" s="2"/>
      <c r="G579" s="2"/>
      <c r="H579" s="14" t="str">
        <f t="shared" si="13"/>
        <v>Vis STHC Bout Plat M4x5</v>
      </c>
      <c r="I579" s="2" t="s">
        <v>124</v>
      </c>
      <c r="K579" s="2" t="str">
        <f>J579&amp;INDEX(Matière!$B$2:$B$140,MATCH(I579,Matière!$A$2:$A$140,0))&amp;"-"&amp;TEXT(COUNTIF($I$2:I579,I579),"00000")</f>
        <v>22-00243</v>
      </c>
      <c r="L579" s="2"/>
      <c r="M579" s="2"/>
      <c r="N579" s="2"/>
      <c r="O579" s="2"/>
      <c r="P579" s="2"/>
      <c r="Q579" s="2"/>
      <c r="R579" s="2"/>
      <c r="T579" s="2"/>
    </row>
    <row r="580" spans="1:20" s="14" customFormat="1" x14ac:dyDescent="0.25">
      <c r="A580" s="2" t="s">
        <v>128</v>
      </c>
      <c r="B580" s="2"/>
      <c r="C580" s="2">
        <v>4</v>
      </c>
      <c r="D580" s="2">
        <v>6</v>
      </c>
      <c r="E580" s="2"/>
      <c r="F580" s="2"/>
      <c r="G580" s="2"/>
      <c r="H580" s="14" t="str">
        <f t="shared" si="13"/>
        <v>Vis STHC Bout Plat M4x6</v>
      </c>
      <c r="I580" s="2" t="s">
        <v>124</v>
      </c>
      <c r="K580" s="2" t="str">
        <f>J580&amp;INDEX(Matière!$B$2:$B$140,MATCH(I580,Matière!$A$2:$A$140,0))&amp;"-"&amp;TEXT(COUNTIF($I$2:I580,I580),"00000")</f>
        <v>22-00244</v>
      </c>
      <c r="L580" s="2"/>
      <c r="M580" s="2"/>
      <c r="N580" s="2"/>
      <c r="O580" s="2"/>
      <c r="P580" s="2"/>
      <c r="Q580" s="2"/>
      <c r="R580" s="2"/>
      <c r="T580" s="2"/>
    </row>
    <row r="581" spans="1:20" s="14" customFormat="1" x14ac:dyDescent="0.25">
      <c r="A581" s="2" t="s">
        <v>128</v>
      </c>
      <c r="B581" s="2"/>
      <c r="C581" s="2">
        <v>4</v>
      </c>
      <c r="D581" s="2">
        <v>8</v>
      </c>
      <c r="E581" s="2"/>
      <c r="F581" s="2"/>
      <c r="G581" s="2"/>
      <c r="H581" s="14" t="str">
        <f t="shared" si="13"/>
        <v>Vis STHC Bout Plat M4x8</v>
      </c>
      <c r="I581" s="2" t="s">
        <v>124</v>
      </c>
      <c r="K581" s="2" t="str">
        <f>J581&amp;INDEX(Matière!$B$2:$B$140,MATCH(I581,Matière!$A$2:$A$140,0))&amp;"-"&amp;TEXT(COUNTIF($I$2:I581,I581),"00000")</f>
        <v>22-00245</v>
      </c>
      <c r="L581" s="2"/>
      <c r="M581" s="2"/>
      <c r="N581" s="2"/>
      <c r="O581" s="2"/>
      <c r="P581" s="2"/>
      <c r="Q581" s="2"/>
      <c r="R581" s="2"/>
      <c r="T581" s="2"/>
    </row>
    <row r="582" spans="1:20" s="14" customFormat="1" x14ac:dyDescent="0.25">
      <c r="A582" s="2" t="s">
        <v>128</v>
      </c>
      <c r="B582" s="2"/>
      <c r="C582" s="2">
        <v>4</v>
      </c>
      <c r="D582" s="2">
        <v>10</v>
      </c>
      <c r="E582" s="2"/>
      <c r="F582" s="2"/>
      <c r="G582" s="2"/>
      <c r="H582" s="14" t="str">
        <f t="shared" si="13"/>
        <v>Vis STHC Bout Plat M4x10</v>
      </c>
      <c r="I582" s="2" t="s">
        <v>124</v>
      </c>
      <c r="K582" s="2" t="str">
        <f>J582&amp;INDEX(Matière!$B$2:$B$140,MATCH(I582,Matière!$A$2:$A$140,0))&amp;"-"&amp;TEXT(COUNTIF($I$2:I582,I582),"00000")</f>
        <v>22-00246</v>
      </c>
      <c r="L582" s="2"/>
      <c r="M582" s="2"/>
      <c r="N582" s="2"/>
      <c r="O582" s="2"/>
      <c r="P582" s="2"/>
      <c r="Q582" s="2"/>
      <c r="R582" s="2"/>
      <c r="T582" s="2"/>
    </row>
    <row r="583" spans="1:20" s="14" customFormat="1" x14ac:dyDescent="0.25">
      <c r="A583" s="2" t="s">
        <v>128</v>
      </c>
      <c r="B583" s="2"/>
      <c r="C583" s="2">
        <v>4</v>
      </c>
      <c r="D583" s="2">
        <v>12</v>
      </c>
      <c r="E583" s="2"/>
      <c r="F583" s="2"/>
      <c r="G583" s="2"/>
      <c r="H583" s="14" t="str">
        <f t="shared" si="13"/>
        <v>Vis STHC Bout Plat M4x12</v>
      </c>
      <c r="I583" s="2" t="s">
        <v>124</v>
      </c>
      <c r="K583" s="2" t="str">
        <f>J583&amp;INDEX(Matière!$B$2:$B$140,MATCH(I583,Matière!$A$2:$A$140,0))&amp;"-"&amp;TEXT(COUNTIF($I$2:I583,I583),"00000")</f>
        <v>22-00247</v>
      </c>
      <c r="L583" s="2"/>
      <c r="M583" s="2"/>
      <c r="N583" s="2"/>
      <c r="O583" s="2"/>
      <c r="P583" s="2"/>
      <c r="Q583" s="2"/>
      <c r="R583" s="2"/>
      <c r="T583" s="2"/>
    </row>
    <row r="584" spans="1:20" s="14" customFormat="1" x14ac:dyDescent="0.25">
      <c r="A584" s="2" t="s">
        <v>128</v>
      </c>
      <c r="B584" s="2"/>
      <c r="C584" s="2">
        <v>4</v>
      </c>
      <c r="D584" s="2">
        <v>16</v>
      </c>
      <c r="E584" s="2"/>
      <c r="F584" s="2"/>
      <c r="G584" s="2"/>
      <c r="H584" s="14" t="str">
        <f t="shared" ref="H584:H647" si="14">CONCATENATE(,A584," M",C584,"x",D584,)</f>
        <v>Vis STHC Bout Plat M4x16</v>
      </c>
      <c r="I584" s="2" t="s">
        <v>124</v>
      </c>
      <c r="K584" s="2" t="str">
        <f>J584&amp;INDEX(Matière!$B$2:$B$140,MATCH(I584,Matière!$A$2:$A$140,0))&amp;"-"&amp;TEXT(COUNTIF($I$2:I584,I584),"00000")</f>
        <v>22-00248</v>
      </c>
      <c r="L584" s="2"/>
      <c r="M584" s="2"/>
      <c r="N584" s="2"/>
      <c r="O584" s="2"/>
      <c r="P584" s="2"/>
      <c r="Q584" s="2"/>
      <c r="R584" s="2"/>
      <c r="T584" s="2"/>
    </row>
    <row r="585" spans="1:20" s="14" customFormat="1" x14ac:dyDescent="0.25">
      <c r="A585" s="2" t="s">
        <v>128</v>
      </c>
      <c r="B585" s="2"/>
      <c r="C585" s="2">
        <v>4</v>
      </c>
      <c r="D585" s="2">
        <v>20</v>
      </c>
      <c r="E585" s="2"/>
      <c r="F585" s="2"/>
      <c r="G585" s="2"/>
      <c r="H585" s="14" t="str">
        <f t="shared" si="14"/>
        <v>Vis STHC Bout Plat M4x20</v>
      </c>
      <c r="I585" s="2" t="s">
        <v>124</v>
      </c>
      <c r="K585" s="2" t="str">
        <f>J585&amp;INDEX(Matière!$B$2:$B$140,MATCH(I585,Matière!$A$2:$A$140,0))&amp;"-"&amp;TEXT(COUNTIF($I$2:I585,I585),"00000")</f>
        <v>22-00249</v>
      </c>
      <c r="L585" s="2"/>
      <c r="M585" s="2"/>
      <c r="N585" s="2"/>
      <c r="O585" s="2"/>
      <c r="P585" s="2"/>
      <c r="Q585" s="2"/>
      <c r="R585" s="2"/>
      <c r="T585" s="2"/>
    </row>
    <row r="586" spans="1:20" s="14" customFormat="1" x14ac:dyDescent="0.25">
      <c r="A586" s="2" t="s">
        <v>128</v>
      </c>
      <c r="B586" s="2"/>
      <c r="C586" s="2">
        <v>4</v>
      </c>
      <c r="D586" s="2">
        <v>25</v>
      </c>
      <c r="E586" s="2"/>
      <c r="F586" s="2"/>
      <c r="G586" s="2"/>
      <c r="H586" s="14" t="str">
        <f t="shared" si="14"/>
        <v>Vis STHC Bout Plat M4x25</v>
      </c>
      <c r="I586" s="2" t="s">
        <v>124</v>
      </c>
      <c r="K586" s="2" t="str">
        <f>J586&amp;INDEX(Matière!$B$2:$B$140,MATCH(I586,Matière!$A$2:$A$140,0))&amp;"-"&amp;TEXT(COUNTIF($I$2:I586,I586),"00000")</f>
        <v>22-00250</v>
      </c>
      <c r="L586" s="2"/>
      <c r="M586" s="2"/>
      <c r="N586" s="2"/>
      <c r="O586" s="2"/>
      <c r="P586" s="2"/>
      <c r="Q586" s="2"/>
      <c r="R586" s="2"/>
      <c r="T586" s="2"/>
    </row>
    <row r="587" spans="1:20" s="14" customFormat="1" x14ac:dyDescent="0.25">
      <c r="A587" s="2" t="s">
        <v>128</v>
      </c>
      <c r="B587" s="2"/>
      <c r="C587" s="2">
        <v>4</v>
      </c>
      <c r="D587" s="2">
        <v>30</v>
      </c>
      <c r="E587" s="2"/>
      <c r="F587" s="2"/>
      <c r="G587" s="2"/>
      <c r="H587" s="14" t="str">
        <f t="shared" si="14"/>
        <v>Vis STHC Bout Plat M4x30</v>
      </c>
      <c r="I587" s="2" t="s">
        <v>124</v>
      </c>
      <c r="K587" s="2" t="str">
        <f>J587&amp;INDEX(Matière!$B$2:$B$140,MATCH(I587,Matière!$A$2:$A$140,0))&amp;"-"&amp;TEXT(COUNTIF($I$2:I587,I587),"00000")</f>
        <v>22-00251</v>
      </c>
      <c r="L587" s="2"/>
      <c r="M587" s="2"/>
      <c r="N587" s="2"/>
      <c r="O587" s="2"/>
      <c r="P587" s="2"/>
      <c r="Q587" s="2"/>
      <c r="R587" s="2"/>
      <c r="T587" s="2"/>
    </row>
    <row r="588" spans="1:20" s="14" customFormat="1" x14ac:dyDescent="0.25">
      <c r="A588" s="2" t="s">
        <v>128</v>
      </c>
      <c r="B588" s="2"/>
      <c r="C588" s="2">
        <v>4</v>
      </c>
      <c r="D588" s="2">
        <v>40</v>
      </c>
      <c r="E588" s="2"/>
      <c r="F588" s="2"/>
      <c r="G588" s="2"/>
      <c r="H588" s="14" t="str">
        <f t="shared" si="14"/>
        <v>Vis STHC Bout Plat M4x40</v>
      </c>
      <c r="I588" s="2" t="s">
        <v>124</v>
      </c>
      <c r="K588" s="2" t="str">
        <f>J588&amp;INDEX(Matière!$B$2:$B$140,MATCH(I588,Matière!$A$2:$A$140,0))&amp;"-"&amp;TEXT(COUNTIF($I$2:I588,I588),"00000")</f>
        <v>22-00252</v>
      </c>
      <c r="L588" s="2"/>
      <c r="M588" s="2"/>
      <c r="N588" s="2"/>
      <c r="O588" s="2"/>
      <c r="P588" s="2"/>
      <c r="Q588" s="2"/>
      <c r="R588" s="2"/>
      <c r="T588" s="2"/>
    </row>
    <row r="589" spans="1:20" s="14" customFormat="1" x14ac:dyDescent="0.25">
      <c r="A589" s="2" t="s">
        <v>128</v>
      </c>
      <c r="B589" s="2"/>
      <c r="C589" s="2">
        <v>5</v>
      </c>
      <c r="D589" s="2">
        <v>5</v>
      </c>
      <c r="E589" s="2"/>
      <c r="F589" s="2"/>
      <c r="G589" s="2"/>
      <c r="H589" s="14" t="str">
        <f t="shared" si="14"/>
        <v>Vis STHC Bout Plat M5x5</v>
      </c>
      <c r="I589" s="2" t="s">
        <v>124</v>
      </c>
      <c r="K589" s="2" t="str">
        <f>J589&amp;INDEX(Matière!$B$2:$B$140,MATCH(I589,Matière!$A$2:$A$140,0))&amp;"-"&amp;TEXT(COUNTIF($I$2:I589,I589),"00000")</f>
        <v>22-00253</v>
      </c>
      <c r="L589" s="2"/>
      <c r="M589" s="2"/>
      <c r="N589" s="2"/>
      <c r="O589" s="2"/>
      <c r="P589" s="2"/>
      <c r="Q589" s="2"/>
      <c r="R589" s="2"/>
      <c r="T589" s="2"/>
    </row>
    <row r="590" spans="1:20" s="14" customFormat="1" x14ac:dyDescent="0.25">
      <c r="A590" s="2" t="s">
        <v>128</v>
      </c>
      <c r="B590" s="2"/>
      <c r="C590" s="2">
        <v>5</v>
      </c>
      <c r="D590" s="2">
        <v>6</v>
      </c>
      <c r="E590" s="2"/>
      <c r="F590" s="2"/>
      <c r="G590" s="2"/>
      <c r="H590" s="14" t="str">
        <f t="shared" si="14"/>
        <v>Vis STHC Bout Plat M5x6</v>
      </c>
      <c r="I590" s="2" t="s">
        <v>124</v>
      </c>
      <c r="K590" s="2" t="str">
        <f>J590&amp;INDEX(Matière!$B$2:$B$140,MATCH(I590,Matière!$A$2:$A$140,0))&amp;"-"&amp;TEXT(COUNTIF($I$2:I590,I590),"00000")</f>
        <v>22-00254</v>
      </c>
      <c r="L590" s="2"/>
      <c r="M590" s="2"/>
      <c r="N590" s="2"/>
      <c r="O590" s="2"/>
      <c r="P590" s="2"/>
      <c r="Q590" s="2"/>
      <c r="R590" s="2"/>
      <c r="T590" s="2"/>
    </row>
    <row r="591" spans="1:20" s="14" customFormat="1" x14ac:dyDescent="0.25">
      <c r="A591" s="2" t="s">
        <v>128</v>
      </c>
      <c r="B591" s="2"/>
      <c r="C591" s="2">
        <v>5</v>
      </c>
      <c r="D591" s="2">
        <v>8</v>
      </c>
      <c r="E591" s="2"/>
      <c r="F591" s="2"/>
      <c r="G591" s="2"/>
      <c r="H591" s="14" t="str">
        <f t="shared" si="14"/>
        <v>Vis STHC Bout Plat M5x8</v>
      </c>
      <c r="I591" s="2" t="s">
        <v>124</v>
      </c>
      <c r="K591" s="2" t="str">
        <f>J591&amp;INDEX(Matière!$B$2:$B$140,MATCH(I591,Matière!$A$2:$A$140,0))&amp;"-"&amp;TEXT(COUNTIF($I$2:I591,I591),"00000")</f>
        <v>22-00255</v>
      </c>
      <c r="L591" s="2"/>
      <c r="M591" s="2"/>
      <c r="N591" s="2"/>
      <c r="O591" s="2"/>
      <c r="P591" s="2"/>
      <c r="Q591" s="2"/>
      <c r="R591" s="2"/>
      <c r="T591" s="2"/>
    </row>
    <row r="592" spans="1:20" s="14" customFormat="1" x14ac:dyDescent="0.25">
      <c r="A592" s="2" t="s">
        <v>128</v>
      </c>
      <c r="B592" s="2"/>
      <c r="C592" s="2">
        <v>5</v>
      </c>
      <c r="D592" s="2">
        <v>10</v>
      </c>
      <c r="E592" s="2"/>
      <c r="F592" s="2"/>
      <c r="G592" s="2"/>
      <c r="H592" s="14" t="str">
        <f t="shared" si="14"/>
        <v>Vis STHC Bout Plat M5x10</v>
      </c>
      <c r="I592" s="2" t="s">
        <v>124</v>
      </c>
      <c r="K592" s="2" t="str">
        <f>J592&amp;INDEX(Matière!$B$2:$B$140,MATCH(I592,Matière!$A$2:$A$140,0))&amp;"-"&amp;TEXT(COUNTIF($I$2:I592,I592),"00000")</f>
        <v>22-00256</v>
      </c>
      <c r="L592" s="2"/>
      <c r="M592" s="2"/>
      <c r="N592" s="2"/>
      <c r="O592" s="2"/>
      <c r="P592" s="2"/>
      <c r="Q592" s="2"/>
      <c r="R592" s="2"/>
      <c r="T592" s="2"/>
    </row>
    <row r="593" spans="1:20" s="14" customFormat="1" x14ac:dyDescent="0.25">
      <c r="A593" s="2" t="s">
        <v>128</v>
      </c>
      <c r="B593" s="2"/>
      <c r="C593" s="2">
        <v>5</v>
      </c>
      <c r="D593" s="2">
        <v>12</v>
      </c>
      <c r="E593" s="2"/>
      <c r="F593" s="2"/>
      <c r="G593" s="2"/>
      <c r="H593" s="14" t="str">
        <f t="shared" si="14"/>
        <v>Vis STHC Bout Plat M5x12</v>
      </c>
      <c r="I593" s="2" t="s">
        <v>124</v>
      </c>
      <c r="K593" s="2" t="str">
        <f>J593&amp;INDEX(Matière!$B$2:$B$140,MATCH(I593,Matière!$A$2:$A$140,0))&amp;"-"&amp;TEXT(COUNTIF($I$2:I593,I593),"00000")</f>
        <v>22-00257</v>
      </c>
      <c r="L593" s="2"/>
      <c r="M593" s="2"/>
      <c r="N593" s="2"/>
      <c r="O593" s="2"/>
      <c r="P593" s="2"/>
      <c r="Q593" s="2"/>
      <c r="R593" s="2"/>
      <c r="T593" s="2"/>
    </row>
    <row r="594" spans="1:20" s="14" customFormat="1" x14ac:dyDescent="0.25">
      <c r="A594" s="2" t="s">
        <v>128</v>
      </c>
      <c r="B594" s="2"/>
      <c r="C594" s="2">
        <v>5</v>
      </c>
      <c r="D594" s="2">
        <v>16</v>
      </c>
      <c r="E594" s="2"/>
      <c r="F594" s="2"/>
      <c r="G594" s="2"/>
      <c r="H594" s="14" t="str">
        <f t="shared" si="14"/>
        <v>Vis STHC Bout Plat M5x16</v>
      </c>
      <c r="I594" s="2" t="s">
        <v>124</v>
      </c>
      <c r="K594" s="2" t="str">
        <f>J594&amp;INDEX(Matière!$B$2:$B$140,MATCH(I594,Matière!$A$2:$A$140,0))&amp;"-"&amp;TEXT(COUNTIF($I$2:I594,I594),"00000")</f>
        <v>22-00258</v>
      </c>
      <c r="L594" s="2"/>
      <c r="M594" s="2"/>
      <c r="N594" s="2"/>
      <c r="O594" s="2"/>
      <c r="P594" s="2"/>
      <c r="Q594" s="2"/>
      <c r="R594" s="2"/>
      <c r="T594" s="2"/>
    </row>
    <row r="595" spans="1:20" s="14" customFormat="1" x14ac:dyDescent="0.25">
      <c r="A595" s="2" t="s">
        <v>128</v>
      </c>
      <c r="B595" s="2"/>
      <c r="C595" s="2">
        <v>5</v>
      </c>
      <c r="D595" s="2">
        <v>20</v>
      </c>
      <c r="E595" s="2"/>
      <c r="F595" s="2"/>
      <c r="G595" s="2"/>
      <c r="H595" s="14" t="str">
        <f t="shared" si="14"/>
        <v>Vis STHC Bout Plat M5x20</v>
      </c>
      <c r="I595" s="2" t="s">
        <v>124</v>
      </c>
      <c r="K595" s="2" t="str">
        <f>J595&amp;INDEX(Matière!$B$2:$B$140,MATCH(I595,Matière!$A$2:$A$140,0))&amp;"-"&amp;TEXT(COUNTIF($I$2:I595,I595),"00000")</f>
        <v>22-00259</v>
      </c>
      <c r="L595" s="2"/>
      <c r="M595" s="2"/>
      <c r="N595" s="2"/>
      <c r="O595" s="2"/>
      <c r="P595" s="2"/>
      <c r="Q595" s="2"/>
      <c r="R595" s="2"/>
      <c r="T595" s="2"/>
    </row>
    <row r="596" spans="1:20" s="14" customFormat="1" x14ac:dyDescent="0.25">
      <c r="A596" s="2" t="s">
        <v>128</v>
      </c>
      <c r="B596" s="2"/>
      <c r="C596" s="2">
        <v>5</v>
      </c>
      <c r="D596" s="2">
        <v>25</v>
      </c>
      <c r="E596" s="2"/>
      <c r="F596" s="2"/>
      <c r="G596" s="2"/>
      <c r="H596" s="14" t="str">
        <f t="shared" si="14"/>
        <v>Vis STHC Bout Plat M5x25</v>
      </c>
      <c r="I596" s="2" t="s">
        <v>124</v>
      </c>
      <c r="K596" s="2" t="str">
        <f>J596&amp;INDEX(Matière!$B$2:$B$140,MATCH(I596,Matière!$A$2:$A$140,0))&amp;"-"&amp;TEXT(COUNTIF($I$2:I596,I596),"00000")</f>
        <v>22-00260</v>
      </c>
      <c r="L596" s="2"/>
      <c r="M596" s="2"/>
      <c r="N596" s="2"/>
      <c r="O596" s="2"/>
      <c r="P596" s="2"/>
      <c r="Q596" s="2"/>
      <c r="R596" s="2"/>
      <c r="T596" s="2"/>
    </row>
    <row r="597" spans="1:20" s="14" customFormat="1" x14ac:dyDescent="0.25">
      <c r="A597" s="2" t="s">
        <v>128</v>
      </c>
      <c r="B597" s="2"/>
      <c r="C597" s="2">
        <v>5</v>
      </c>
      <c r="D597" s="2">
        <v>30</v>
      </c>
      <c r="E597" s="2"/>
      <c r="F597" s="2"/>
      <c r="G597" s="2"/>
      <c r="H597" s="14" t="str">
        <f t="shared" si="14"/>
        <v>Vis STHC Bout Plat M5x30</v>
      </c>
      <c r="I597" s="2" t="s">
        <v>124</v>
      </c>
      <c r="K597" s="2" t="str">
        <f>J597&amp;INDEX(Matière!$B$2:$B$140,MATCH(I597,Matière!$A$2:$A$140,0))&amp;"-"&amp;TEXT(COUNTIF($I$2:I597,I597),"00000")</f>
        <v>22-00261</v>
      </c>
      <c r="L597" s="2"/>
      <c r="M597" s="2"/>
      <c r="N597" s="2"/>
      <c r="O597" s="2"/>
      <c r="P597" s="2"/>
      <c r="Q597" s="2"/>
      <c r="R597" s="2"/>
      <c r="T597" s="2"/>
    </row>
    <row r="598" spans="1:20" s="14" customFormat="1" x14ac:dyDescent="0.25">
      <c r="A598" s="2" t="s">
        <v>128</v>
      </c>
      <c r="B598" s="2"/>
      <c r="C598" s="2">
        <v>5</v>
      </c>
      <c r="D598" s="2">
        <v>35</v>
      </c>
      <c r="E598" s="2"/>
      <c r="F598" s="2"/>
      <c r="G598" s="2"/>
      <c r="H598" s="14" t="str">
        <f t="shared" si="14"/>
        <v>Vis STHC Bout Plat M5x35</v>
      </c>
      <c r="I598" s="2" t="s">
        <v>124</v>
      </c>
      <c r="K598" s="2" t="str">
        <f>J598&amp;INDEX(Matière!$B$2:$B$140,MATCH(I598,Matière!$A$2:$A$140,0))&amp;"-"&amp;TEXT(COUNTIF($I$2:I598,I598),"00000")</f>
        <v>22-00262</v>
      </c>
      <c r="L598" s="2"/>
      <c r="M598" s="2"/>
      <c r="N598" s="2"/>
      <c r="O598" s="2"/>
      <c r="P598" s="2"/>
      <c r="Q598" s="2"/>
      <c r="R598" s="2"/>
      <c r="T598" s="2"/>
    </row>
    <row r="599" spans="1:20" s="14" customFormat="1" x14ac:dyDescent="0.25">
      <c r="A599" s="2" t="s">
        <v>128</v>
      </c>
      <c r="B599" s="2"/>
      <c r="C599" s="2">
        <v>5</v>
      </c>
      <c r="D599" s="2">
        <v>40</v>
      </c>
      <c r="E599" s="2"/>
      <c r="F599" s="2"/>
      <c r="G599" s="2"/>
      <c r="H599" s="14" t="str">
        <f t="shared" si="14"/>
        <v>Vis STHC Bout Plat M5x40</v>
      </c>
      <c r="I599" s="2" t="s">
        <v>124</v>
      </c>
      <c r="K599" s="2" t="str">
        <f>J599&amp;INDEX(Matière!$B$2:$B$140,MATCH(I599,Matière!$A$2:$A$140,0))&amp;"-"&amp;TEXT(COUNTIF($I$2:I599,I599),"00000")</f>
        <v>22-00263</v>
      </c>
      <c r="L599" s="2"/>
      <c r="M599" s="2"/>
      <c r="N599" s="2"/>
      <c r="O599" s="2"/>
      <c r="P599" s="2"/>
      <c r="Q599" s="2"/>
      <c r="R599" s="2"/>
      <c r="T599" s="2"/>
    </row>
    <row r="600" spans="1:20" s="14" customFormat="1" x14ac:dyDescent="0.25">
      <c r="A600" s="2" t="s">
        <v>128</v>
      </c>
      <c r="B600" s="2"/>
      <c r="C600" s="2">
        <v>5</v>
      </c>
      <c r="D600" s="2">
        <v>45</v>
      </c>
      <c r="E600" s="2"/>
      <c r="F600" s="2"/>
      <c r="G600" s="2"/>
      <c r="H600" s="14" t="str">
        <f t="shared" si="14"/>
        <v>Vis STHC Bout Plat M5x45</v>
      </c>
      <c r="I600" s="2" t="s">
        <v>124</v>
      </c>
      <c r="K600" s="2" t="str">
        <f>J600&amp;INDEX(Matière!$B$2:$B$140,MATCH(I600,Matière!$A$2:$A$140,0))&amp;"-"&amp;TEXT(COUNTIF($I$2:I600,I600),"00000")</f>
        <v>22-00264</v>
      </c>
      <c r="L600" s="2"/>
      <c r="M600" s="2"/>
      <c r="N600" s="2"/>
      <c r="O600" s="2"/>
      <c r="P600" s="2"/>
      <c r="Q600" s="2"/>
      <c r="R600" s="2"/>
      <c r="T600" s="2"/>
    </row>
    <row r="601" spans="1:20" s="14" customFormat="1" x14ac:dyDescent="0.25">
      <c r="A601" s="2" t="s">
        <v>128</v>
      </c>
      <c r="B601" s="2"/>
      <c r="C601" s="2">
        <v>5</v>
      </c>
      <c r="D601" s="2">
        <v>50</v>
      </c>
      <c r="E601" s="2"/>
      <c r="F601" s="2"/>
      <c r="G601" s="2"/>
      <c r="H601" s="14" t="str">
        <f t="shared" si="14"/>
        <v>Vis STHC Bout Plat M5x50</v>
      </c>
      <c r="I601" s="2" t="s">
        <v>124</v>
      </c>
      <c r="K601" s="2" t="str">
        <f>J601&amp;INDEX(Matière!$B$2:$B$140,MATCH(I601,Matière!$A$2:$A$140,0))&amp;"-"&amp;TEXT(COUNTIF($I$2:I601,I601),"00000")</f>
        <v>22-00265</v>
      </c>
      <c r="L601" s="2"/>
      <c r="M601" s="2"/>
      <c r="N601" s="2"/>
      <c r="O601" s="2"/>
      <c r="P601" s="2"/>
      <c r="Q601" s="2"/>
      <c r="R601" s="2"/>
      <c r="T601" s="2"/>
    </row>
    <row r="602" spans="1:20" s="14" customFormat="1" x14ac:dyDescent="0.25">
      <c r="A602" s="2" t="s">
        <v>128</v>
      </c>
      <c r="B602" s="2"/>
      <c r="C602" s="2">
        <v>6</v>
      </c>
      <c r="D602" s="2">
        <v>6</v>
      </c>
      <c r="E602" s="2"/>
      <c r="F602" s="2"/>
      <c r="G602" s="2"/>
      <c r="H602" s="14" t="str">
        <f t="shared" si="14"/>
        <v>Vis STHC Bout Plat M6x6</v>
      </c>
      <c r="I602" s="2" t="s">
        <v>124</v>
      </c>
      <c r="K602" s="2" t="str">
        <f>J602&amp;INDEX(Matière!$B$2:$B$140,MATCH(I602,Matière!$A$2:$A$140,0))&amp;"-"&amp;TEXT(COUNTIF($I$2:I602,I602),"00000")</f>
        <v>22-00266</v>
      </c>
      <c r="L602" s="2"/>
      <c r="M602" s="2"/>
      <c r="N602" s="2"/>
      <c r="O602" s="2"/>
      <c r="P602" s="2"/>
      <c r="Q602" s="2"/>
      <c r="R602" s="2"/>
      <c r="T602" s="2"/>
    </row>
    <row r="603" spans="1:20" s="14" customFormat="1" x14ac:dyDescent="0.25">
      <c r="A603" s="2" t="s">
        <v>128</v>
      </c>
      <c r="B603" s="2"/>
      <c r="C603" s="2">
        <v>6</v>
      </c>
      <c r="D603" s="2">
        <v>8</v>
      </c>
      <c r="E603" s="2"/>
      <c r="F603" s="2"/>
      <c r="G603" s="2"/>
      <c r="H603" s="14" t="str">
        <f t="shared" si="14"/>
        <v>Vis STHC Bout Plat M6x8</v>
      </c>
      <c r="I603" s="2" t="s">
        <v>124</v>
      </c>
      <c r="K603" s="2" t="str">
        <f>J603&amp;INDEX(Matière!$B$2:$B$140,MATCH(I603,Matière!$A$2:$A$140,0))&amp;"-"&amp;TEXT(COUNTIF($I$2:I603,I603),"00000")</f>
        <v>22-00267</v>
      </c>
      <c r="L603" s="2"/>
      <c r="M603" s="2"/>
      <c r="N603" s="2"/>
      <c r="O603" s="2"/>
      <c r="P603" s="2"/>
      <c r="Q603" s="2"/>
      <c r="R603" s="2"/>
      <c r="T603" s="2"/>
    </row>
    <row r="604" spans="1:20" s="14" customFormat="1" x14ac:dyDescent="0.25">
      <c r="A604" s="2" t="s">
        <v>128</v>
      </c>
      <c r="B604" s="2"/>
      <c r="C604" s="2">
        <v>6</v>
      </c>
      <c r="D604" s="2">
        <v>10</v>
      </c>
      <c r="E604" s="2"/>
      <c r="F604" s="2"/>
      <c r="G604" s="2"/>
      <c r="H604" s="14" t="str">
        <f t="shared" si="14"/>
        <v>Vis STHC Bout Plat M6x10</v>
      </c>
      <c r="I604" s="2" t="s">
        <v>124</v>
      </c>
      <c r="K604" s="2" t="str">
        <f>J604&amp;INDEX(Matière!$B$2:$B$140,MATCH(I604,Matière!$A$2:$A$140,0))&amp;"-"&amp;TEXT(COUNTIF($I$2:I604,I604),"00000")</f>
        <v>22-00268</v>
      </c>
      <c r="L604" s="2"/>
      <c r="M604" s="2"/>
      <c r="N604" s="2"/>
      <c r="O604" s="2"/>
      <c r="P604" s="2"/>
      <c r="Q604" s="2"/>
      <c r="R604" s="2"/>
      <c r="T604" s="2"/>
    </row>
    <row r="605" spans="1:20" s="14" customFormat="1" x14ac:dyDescent="0.25">
      <c r="A605" s="2" t="s">
        <v>128</v>
      </c>
      <c r="B605" s="2"/>
      <c r="C605" s="2">
        <v>6</v>
      </c>
      <c r="D605" s="2">
        <v>12</v>
      </c>
      <c r="E605" s="2"/>
      <c r="F605" s="2"/>
      <c r="G605" s="2"/>
      <c r="H605" s="14" t="str">
        <f t="shared" si="14"/>
        <v>Vis STHC Bout Plat M6x12</v>
      </c>
      <c r="I605" s="2" t="s">
        <v>124</v>
      </c>
      <c r="K605" s="2" t="str">
        <f>J605&amp;INDEX(Matière!$B$2:$B$140,MATCH(I605,Matière!$A$2:$A$140,0))&amp;"-"&amp;TEXT(COUNTIF($I$2:I605,I605),"00000")</f>
        <v>22-00269</v>
      </c>
      <c r="L605" s="2"/>
      <c r="M605" s="2"/>
      <c r="N605" s="2"/>
      <c r="O605" s="2"/>
      <c r="P605" s="2"/>
      <c r="Q605" s="2"/>
      <c r="R605" s="2"/>
      <c r="T605" s="2"/>
    </row>
    <row r="606" spans="1:20" s="14" customFormat="1" x14ac:dyDescent="0.25">
      <c r="A606" s="2" t="s">
        <v>128</v>
      </c>
      <c r="B606" s="2"/>
      <c r="C606" s="2">
        <v>6</v>
      </c>
      <c r="D606" s="2">
        <v>16</v>
      </c>
      <c r="E606" s="2"/>
      <c r="F606" s="2"/>
      <c r="G606" s="2"/>
      <c r="H606" s="14" t="str">
        <f t="shared" si="14"/>
        <v>Vis STHC Bout Plat M6x16</v>
      </c>
      <c r="I606" s="2" t="s">
        <v>124</v>
      </c>
      <c r="K606" s="2" t="str">
        <f>J606&amp;INDEX(Matière!$B$2:$B$140,MATCH(I606,Matière!$A$2:$A$140,0))&amp;"-"&amp;TEXT(COUNTIF($I$2:I606,I606),"00000")</f>
        <v>22-00270</v>
      </c>
      <c r="L606" s="2"/>
      <c r="M606" s="2"/>
      <c r="N606" s="2"/>
      <c r="O606" s="2"/>
      <c r="P606" s="2"/>
      <c r="Q606" s="2"/>
      <c r="R606" s="2"/>
      <c r="T606" s="2"/>
    </row>
    <row r="607" spans="1:20" s="14" customFormat="1" x14ac:dyDescent="0.25">
      <c r="A607" s="2" t="s">
        <v>128</v>
      </c>
      <c r="B607" s="2"/>
      <c r="C607" s="2">
        <v>6</v>
      </c>
      <c r="D607" s="2">
        <v>20</v>
      </c>
      <c r="E607" s="2"/>
      <c r="F607" s="2"/>
      <c r="G607" s="2"/>
      <c r="H607" s="14" t="str">
        <f t="shared" si="14"/>
        <v>Vis STHC Bout Plat M6x20</v>
      </c>
      <c r="I607" s="2" t="s">
        <v>124</v>
      </c>
      <c r="K607" s="2" t="str">
        <f>J607&amp;INDEX(Matière!$B$2:$B$140,MATCH(I607,Matière!$A$2:$A$140,0))&amp;"-"&amp;TEXT(COUNTIF($I$2:I607,I607),"00000")</f>
        <v>22-00271</v>
      </c>
      <c r="L607" s="2"/>
      <c r="M607" s="2"/>
      <c r="N607" s="2"/>
      <c r="O607" s="2"/>
      <c r="P607" s="2"/>
      <c r="Q607" s="2"/>
      <c r="R607" s="2"/>
      <c r="T607" s="2"/>
    </row>
    <row r="608" spans="1:20" s="14" customFormat="1" x14ac:dyDescent="0.25">
      <c r="A608" s="2" t="s">
        <v>128</v>
      </c>
      <c r="B608" s="2"/>
      <c r="C608" s="2">
        <v>6</v>
      </c>
      <c r="D608" s="2">
        <v>25</v>
      </c>
      <c r="E608" s="2"/>
      <c r="F608" s="2"/>
      <c r="G608" s="2"/>
      <c r="H608" s="14" t="str">
        <f t="shared" si="14"/>
        <v>Vis STHC Bout Plat M6x25</v>
      </c>
      <c r="I608" s="2" t="s">
        <v>124</v>
      </c>
      <c r="K608" s="2" t="str">
        <f>J608&amp;INDEX(Matière!$B$2:$B$140,MATCH(I608,Matière!$A$2:$A$140,0))&amp;"-"&amp;TEXT(COUNTIF($I$2:I608,I608),"00000")</f>
        <v>22-00272</v>
      </c>
      <c r="L608" s="2"/>
      <c r="M608" s="2"/>
      <c r="N608" s="2"/>
      <c r="O608" s="2"/>
      <c r="P608" s="2"/>
      <c r="Q608" s="2"/>
      <c r="R608" s="2"/>
      <c r="T608" s="2"/>
    </row>
    <row r="609" spans="1:20" s="14" customFormat="1" x14ac:dyDescent="0.25">
      <c r="A609" s="2" t="s">
        <v>128</v>
      </c>
      <c r="B609" s="2"/>
      <c r="C609" s="2">
        <v>6</v>
      </c>
      <c r="D609" s="2">
        <v>30</v>
      </c>
      <c r="E609" s="2"/>
      <c r="F609" s="2"/>
      <c r="G609" s="2"/>
      <c r="H609" s="14" t="str">
        <f t="shared" si="14"/>
        <v>Vis STHC Bout Plat M6x30</v>
      </c>
      <c r="I609" s="2" t="s">
        <v>124</v>
      </c>
      <c r="K609" s="2" t="str">
        <f>J609&amp;INDEX(Matière!$B$2:$B$140,MATCH(I609,Matière!$A$2:$A$140,0))&amp;"-"&amp;TEXT(COUNTIF($I$2:I609,I609),"00000")</f>
        <v>22-00273</v>
      </c>
      <c r="L609" s="2"/>
      <c r="M609" s="2"/>
      <c r="N609" s="2"/>
      <c r="O609" s="2"/>
      <c r="P609" s="2"/>
      <c r="Q609" s="2"/>
      <c r="R609" s="2"/>
      <c r="T609" s="2"/>
    </row>
    <row r="610" spans="1:20" s="14" customFormat="1" x14ac:dyDescent="0.25">
      <c r="A610" s="2" t="s">
        <v>128</v>
      </c>
      <c r="B610" s="2"/>
      <c r="C610" s="2">
        <v>6</v>
      </c>
      <c r="D610" s="2">
        <v>35</v>
      </c>
      <c r="E610" s="2"/>
      <c r="F610" s="2"/>
      <c r="G610" s="2"/>
      <c r="H610" s="14" t="str">
        <f t="shared" si="14"/>
        <v>Vis STHC Bout Plat M6x35</v>
      </c>
      <c r="I610" s="2" t="s">
        <v>124</v>
      </c>
      <c r="K610" s="2" t="str">
        <f>J610&amp;INDEX(Matière!$B$2:$B$140,MATCH(I610,Matière!$A$2:$A$140,0))&amp;"-"&amp;TEXT(COUNTIF($I$2:I610,I610),"00000")</f>
        <v>22-00274</v>
      </c>
    </row>
    <row r="611" spans="1:20" s="14" customFormat="1" x14ac:dyDescent="0.25">
      <c r="A611" s="2" t="s">
        <v>128</v>
      </c>
      <c r="B611" s="2"/>
      <c r="C611" s="2">
        <v>6</v>
      </c>
      <c r="D611" s="2">
        <v>40</v>
      </c>
      <c r="E611" s="2"/>
      <c r="F611" s="2"/>
      <c r="G611" s="2"/>
      <c r="H611" s="14" t="str">
        <f t="shared" si="14"/>
        <v>Vis STHC Bout Plat M6x40</v>
      </c>
      <c r="I611" s="2" t="s">
        <v>124</v>
      </c>
      <c r="K611" s="2" t="str">
        <f>J611&amp;INDEX(Matière!$B$2:$B$140,MATCH(I611,Matière!$A$2:$A$140,0))&amp;"-"&amp;TEXT(COUNTIF($I$2:I611,I611),"00000")</f>
        <v>22-00275</v>
      </c>
    </row>
    <row r="612" spans="1:20" s="14" customFormat="1" x14ac:dyDescent="0.25">
      <c r="A612" s="2" t="s">
        <v>128</v>
      </c>
      <c r="B612" s="2"/>
      <c r="C612" s="2">
        <v>6</v>
      </c>
      <c r="D612" s="2">
        <v>45</v>
      </c>
      <c r="E612" s="2"/>
      <c r="F612" s="2"/>
      <c r="G612" s="2"/>
      <c r="H612" s="14" t="str">
        <f t="shared" si="14"/>
        <v>Vis STHC Bout Plat M6x45</v>
      </c>
      <c r="I612" s="2" t="s">
        <v>124</v>
      </c>
      <c r="K612" s="2" t="str">
        <f>J612&amp;INDEX(Matière!$B$2:$B$140,MATCH(I612,Matière!$A$2:$A$140,0))&amp;"-"&amp;TEXT(COUNTIF($I$2:I612,I612),"00000")</f>
        <v>22-00276</v>
      </c>
    </row>
    <row r="613" spans="1:20" s="14" customFormat="1" x14ac:dyDescent="0.25">
      <c r="A613" s="2" t="s">
        <v>128</v>
      </c>
      <c r="B613" s="2"/>
      <c r="C613" s="2">
        <v>6</v>
      </c>
      <c r="D613" s="2">
        <v>50</v>
      </c>
      <c r="E613" s="2"/>
      <c r="F613" s="2"/>
      <c r="G613" s="2"/>
      <c r="H613" s="14" t="str">
        <f t="shared" si="14"/>
        <v>Vis STHC Bout Plat M6x50</v>
      </c>
      <c r="I613" s="2" t="s">
        <v>124</v>
      </c>
      <c r="K613" s="2" t="str">
        <f>J613&amp;INDEX(Matière!$B$2:$B$140,MATCH(I613,Matière!$A$2:$A$140,0))&amp;"-"&amp;TEXT(COUNTIF($I$2:I613,I613),"00000")</f>
        <v>22-00277</v>
      </c>
    </row>
    <row r="614" spans="1:20" s="14" customFormat="1" x14ac:dyDescent="0.25">
      <c r="A614" s="2" t="s">
        <v>128</v>
      </c>
      <c r="B614" s="2"/>
      <c r="C614" s="2">
        <v>8</v>
      </c>
      <c r="D614" s="2">
        <v>8</v>
      </c>
      <c r="E614" s="2"/>
      <c r="F614" s="2"/>
      <c r="G614" s="2"/>
      <c r="H614" s="14" t="str">
        <f t="shared" si="14"/>
        <v>Vis STHC Bout Plat M8x8</v>
      </c>
      <c r="I614" s="2" t="s">
        <v>124</v>
      </c>
      <c r="K614" s="2" t="str">
        <f>J614&amp;INDEX(Matière!$B$2:$B$140,MATCH(I614,Matière!$A$2:$A$140,0))&amp;"-"&amp;TEXT(COUNTIF($I$2:I614,I614),"00000")</f>
        <v>22-00278</v>
      </c>
    </row>
    <row r="615" spans="1:20" s="14" customFormat="1" x14ac:dyDescent="0.25">
      <c r="A615" s="2" t="s">
        <v>128</v>
      </c>
      <c r="B615" s="2"/>
      <c r="C615" s="2">
        <v>8</v>
      </c>
      <c r="D615" s="2">
        <v>10</v>
      </c>
      <c r="E615" s="2"/>
      <c r="F615" s="2"/>
      <c r="G615" s="2"/>
      <c r="H615" s="14" t="str">
        <f t="shared" si="14"/>
        <v>Vis STHC Bout Plat M8x10</v>
      </c>
      <c r="I615" s="2" t="s">
        <v>124</v>
      </c>
      <c r="K615" s="2" t="str">
        <f>J615&amp;INDEX(Matière!$B$2:$B$140,MATCH(I615,Matière!$A$2:$A$140,0))&amp;"-"&amp;TEXT(COUNTIF($I$2:I615,I615),"00000")</f>
        <v>22-00279</v>
      </c>
    </row>
    <row r="616" spans="1:20" s="14" customFormat="1" x14ac:dyDescent="0.25">
      <c r="A616" s="2" t="s">
        <v>128</v>
      </c>
      <c r="B616" s="2"/>
      <c r="C616" s="2">
        <v>8</v>
      </c>
      <c r="D616" s="2">
        <v>12</v>
      </c>
      <c r="E616" s="2"/>
      <c r="F616" s="2"/>
      <c r="G616" s="2"/>
      <c r="H616" s="14" t="str">
        <f t="shared" si="14"/>
        <v>Vis STHC Bout Plat M8x12</v>
      </c>
      <c r="I616" s="2" t="s">
        <v>124</v>
      </c>
      <c r="K616" s="2" t="str">
        <f>J616&amp;INDEX(Matière!$B$2:$B$140,MATCH(I616,Matière!$A$2:$A$140,0))&amp;"-"&amp;TEXT(COUNTIF($I$2:I616,I616),"00000")</f>
        <v>22-00280</v>
      </c>
    </row>
    <row r="617" spans="1:20" s="14" customFormat="1" x14ac:dyDescent="0.25">
      <c r="A617" s="2" t="s">
        <v>128</v>
      </c>
      <c r="B617" s="2"/>
      <c r="C617" s="2">
        <v>8</v>
      </c>
      <c r="D617" s="2">
        <v>16</v>
      </c>
      <c r="E617" s="2"/>
      <c r="F617" s="2"/>
      <c r="G617" s="2"/>
      <c r="H617" s="14" t="str">
        <f t="shared" si="14"/>
        <v>Vis STHC Bout Plat M8x16</v>
      </c>
      <c r="I617" s="2" t="s">
        <v>124</v>
      </c>
      <c r="K617" s="2" t="str">
        <f>J617&amp;INDEX(Matière!$B$2:$B$140,MATCH(I617,Matière!$A$2:$A$140,0))&amp;"-"&amp;TEXT(COUNTIF($I$2:I617,I617),"00000")</f>
        <v>22-00281</v>
      </c>
    </row>
    <row r="618" spans="1:20" s="14" customFormat="1" x14ac:dyDescent="0.25">
      <c r="A618" s="2" t="s">
        <v>128</v>
      </c>
      <c r="B618" s="2"/>
      <c r="C618" s="2">
        <v>8</v>
      </c>
      <c r="D618" s="2">
        <v>20</v>
      </c>
      <c r="E618" s="2"/>
      <c r="F618" s="2"/>
      <c r="G618" s="2"/>
      <c r="H618" s="14" t="str">
        <f t="shared" si="14"/>
        <v>Vis STHC Bout Plat M8x20</v>
      </c>
      <c r="I618" s="2" t="s">
        <v>124</v>
      </c>
      <c r="K618" s="2" t="str">
        <f>J618&amp;INDEX(Matière!$B$2:$B$140,MATCH(I618,Matière!$A$2:$A$140,0))&amp;"-"&amp;TEXT(COUNTIF($I$2:I618,I618),"00000")</f>
        <v>22-00282</v>
      </c>
    </row>
    <row r="619" spans="1:20" s="14" customFormat="1" x14ac:dyDescent="0.25">
      <c r="A619" s="2" t="s">
        <v>128</v>
      </c>
      <c r="B619" s="2"/>
      <c r="C619" s="2">
        <v>8</v>
      </c>
      <c r="D619" s="2">
        <v>25</v>
      </c>
      <c r="E619" s="2"/>
      <c r="F619" s="2"/>
      <c r="G619" s="2"/>
      <c r="H619" s="14" t="str">
        <f t="shared" si="14"/>
        <v>Vis STHC Bout Plat M8x25</v>
      </c>
      <c r="I619" s="2" t="s">
        <v>124</v>
      </c>
      <c r="K619" s="2" t="str">
        <f>J619&amp;INDEX(Matière!$B$2:$B$140,MATCH(I619,Matière!$A$2:$A$140,0))&amp;"-"&amp;TEXT(COUNTIF($I$2:I619,I619),"00000")</f>
        <v>22-00283</v>
      </c>
    </row>
    <row r="620" spans="1:20" s="14" customFormat="1" x14ac:dyDescent="0.25">
      <c r="A620" s="2" t="s">
        <v>128</v>
      </c>
      <c r="B620" s="2"/>
      <c r="C620" s="2">
        <v>8</v>
      </c>
      <c r="D620" s="2">
        <v>30</v>
      </c>
      <c r="E620" s="2"/>
      <c r="F620" s="2"/>
      <c r="G620" s="2"/>
      <c r="H620" s="14" t="str">
        <f t="shared" si="14"/>
        <v>Vis STHC Bout Plat M8x30</v>
      </c>
      <c r="I620" s="2" t="s">
        <v>124</v>
      </c>
      <c r="K620" s="2" t="str">
        <f>J620&amp;INDEX(Matière!$B$2:$B$140,MATCH(I620,Matière!$A$2:$A$140,0))&amp;"-"&amp;TEXT(COUNTIF($I$2:I620,I620),"00000")</f>
        <v>22-00284</v>
      </c>
    </row>
    <row r="621" spans="1:20" s="14" customFormat="1" x14ac:dyDescent="0.25">
      <c r="A621" s="2" t="s">
        <v>128</v>
      </c>
      <c r="B621" s="2"/>
      <c r="C621" s="2">
        <v>8</v>
      </c>
      <c r="D621" s="2">
        <v>35</v>
      </c>
      <c r="E621" s="2"/>
      <c r="F621" s="2"/>
      <c r="G621" s="2"/>
      <c r="H621" s="14" t="str">
        <f t="shared" si="14"/>
        <v>Vis STHC Bout Plat M8x35</v>
      </c>
      <c r="I621" s="2" t="s">
        <v>124</v>
      </c>
      <c r="K621" s="2" t="str">
        <f>J621&amp;INDEX(Matière!$B$2:$B$140,MATCH(I621,Matière!$A$2:$A$140,0))&amp;"-"&amp;TEXT(COUNTIF($I$2:I621,I621),"00000")</f>
        <v>22-00285</v>
      </c>
    </row>
    <row r="622" spans="1:20" s="14" customFormat="1" x14ac:dyDescent="0.25">
      <c r="A622" s="2" t="s">
        <v>128</v>
      </c>
      <c r="B622" s="2"/>
      <c r="C622" s="2">
        <v>8</v>
      </c>
      <c r="D622" s="2">
        <v>40</v>
      </c>
      <c r="E622" s="2"/>
      <c r="F622" s="2"/>
      <c r="G622" s="2"/>
      <c r="H622" s="14" t="str">
        <f t="shared" si="14"/>
        <v>Vis STHC Bout Plat M8x40</v>
      </c>
      <c r="I622" s="2" t="s">
        <v>124</v>
      </c>
      <c r="K622" s="2" t="str">
        <f>J622&amp;INDEX(Matière!$B$2:$B$140,MATCH(I622,Matière!$A$2:$A$140,0))&amp;"-"&amp;TEXT(COUNTIF($I$2:I622,I622),"00000")</f>
        <v>22-00286</v>
      </c>
    </row>
    <row r="623" spans="1:20" s="14" customFormat="1" x14ac:dyDescent="0.25">
      <c r="A623" s="2" t="s">
        <v>128</v>
      </c>
      <c r="B623" s="2"/>
      <c r="C623" s="2">
        <v>8</v>
      </c>
      <c r="D623" s="2">
        <v>50</v>
      </c>
      <c r="E623" s="2"/>
      <c r="F623" s="2"/>
      <c r="G623" s="2"/>
      <c r="H623" s="14" t="str">
        <f t="shared" si="14"/>
        <v>Vis STHC Bout Plat M8x50</v>
      </c>
      <c r="I623" s="2" t="s">
        <v>124</v>
      </c>
      <c r="K623" s="2" t="str">
        <f>J623&amp;INDEX(Matière!$B$2:$B$140,MATCH(I623,Matière!$A$2:$A$140,0))&amp;"-"&amp;TEXT(COUNTIF($I$2:I623,I623),"00000")</f>
        <v>22-00287</v>
      </c>
    </row>
    <row r="624" spans="1:20" s="14" customFormat="1" x14ac:dyDescent="0.25">
      <c r="A624" s="2" t="s">
        <v>128</v>
      </c>
      <c r="B624" s="2"/>
      <c r="C624" s="2">
        <v>8</v>
      </c>
      <c r="D624" s="2">
        <v>60</v>
      </c>
      <c r="E624" s="2"/>
      <c r="F624" s="2"/>
      <c r="G624" s="2"/>
      <c r="H624" s="14" t="str">
        <f t="shared" si="14"/>
        <v>Vis STHC Bout Plat M8x60</v>
      </c>
      <c r="I624" s="2" t="s">
        <v>124</v>
      </c>
      <c r="K624" s="2" t="str">
        <f>J624&amp;INDEX(Matière!$B$2:$B$140,MATCH(I624,Matière!$A$2:$A$140,0))&amp;"-"&amp;TEXT(COUNTIF($I$2:I624,I624),"00000")</f>
        <v>22-00288</v>
      </c>
    </row>
    <row r="625" spans="1:11" s="14" customFormat="1" x14ac:dyDescent="0.25">
      <c r="A625" s="2" t="s">
        <v>128</v>
      </c>
      <c r="B625" s="2"/>
      <c r="C625" s="2">
        <v>10</v>
      </c>
      <c r="D625" s="2">
        <v>10</v>
      </c>
      <c r="E625" s="2"/>
      <c r="F625" s="2"/>
      <c r="G625" s="2"/>
      <c r="H625" s="14" t="str">
        <f t="shared" si="14"/>
        <v>Vis STHC Bout Plat M10x10</v>
      </c>
      <c r="I625" s="2" t="s">
        <v>124</v>
      </c>
      <c r="K625" s="2" t="str">
        <f>J625&amp;INDEX(Matière!$B$2:$B$140,MATCH(I625,Matière!$A$2:$A$140,0))&amp;"-"&amp;TEXT(COUNTIF($I$2:I625,I625),"00000")</f>
        <v>22-00289</v>
      </c>
    </row>
    <row r="626" spans="1:11" s="14" customFormat="1" x14ac:dyDescent="0.25">
      <c r="A626" s="2" t="s">
        <v>128</v>
      </c>
      <c r="B626" s="2"/>
      <c r="C626" s="2">
        <v>10</v>
      </c>
      <c r="D626" s="2">
        <v>12</v>
      </c>
      <c r="E626" s="2"/>
      <c r="F626" s="2"/>
      <c r="G626" s="2"/>
      <c r="H626" s="14" t="str">
        <f t="shared" si="14"/>
        <v>Vis STHC Bout Plat M10x12</v>
      </c>
      <c r="I626" s="2" t="s">
        <v>124</v>
      </c>
      <c r="K626" s="2" t="str">
        <f>J626&amp;INDEX(Matière!$B$2:$B$140,MATCH(I626,Matière!$A$2:$A$140,0))&amp;"-"&amp;TEXT(COUNTIF($I$2:I626,I626),"00000")</f>
        <v>22-00290</v>
      </c>
    </row>
    <row r="627" spans="1:11" s="14" customFormat="1" x14ac:dyDescent="0.25">
      <c r="A627" s="2" t="s">
        <v>128</v>
      </c>
      <c r="B627" s="2"/>
      <c r="C627" s="2">
        <v>10</v>
      </c>
      <c r="D627" s="2">
        <v>16</v>
      </c>
      <c r="E627" s="2"/>
      <c r="F627" s="2"/>
      <c r="G627" s="2"/>
      <c r="H627" s="14" t="str">
        <f t="shared" si="14"/>
        <v>Vis STHC Bout Plat M10x16</v>
      </c>
      <c r="I627" s="2" t="s">
        <v>124</v>
      </c>
      <c r="K627" s="2" t="str">
        <f>J627&amp;INDEX(Matière!$B$2:$B$140,MATCH(I627,Matière!$A$2:$A$140,0))&amp;"-"&amp;TEXT(COUNTIF($I$2:I627,I627),"00000")</f>
        <v>22-00291</v>
      </c>
    </row>
    <row r="628" spans="1:11" s="14" customFormat="1" x14ac:dyDescent="0.25">
      <c r="A628" s="2" t="s">
        <v>128</v>
      </c>
      <c r="B628" s="2"/>
      <c r="C628" s="2">
        <v>10</v>
      </c>
      <c r="D628" s="2">
        <v>20</v>
      </c>
      <c r="E628" s="2"/>
      <c r="F628" s="2"/>
      <c r="G628" s="2"/>
      <c r="H628" s="14" t="str">
        <f t="shared" si="14"/>
        <v>Vis STHC Bout Plat M10x20</v>
      </c>
      <c r="I628" s="2" t="s">
        <v>124</v>
      </c>
      <c r="K628" s="2" t="str">
        <f>J628&amp;INDEX(Matière!$B$2:$B$140,MATCH(I628,Matière!$A$2:$A$140,0))&amp;"-"&amp;TEXT(COUNTIF($I$2:I628,I628),"00000")</f>
        <v>22-00292</v>
      </c>
    </row>
    <row r="629" spans="1:11" s="14" customFormat="1" x14ac:dyDescent="0.25">
      <c r="A629" s="2" t="s">
        <v>128</v>
      </c>
      <c r="B629" s="2"/>
      <c r="C629" s="2">
        <v>10</v>
      </c>
      <c r="D629" s="2">
        <v>25</v>
      </c>
      <c r="E629" s="2"/>
      <c r="F629" s="2"/>
      <c r="G629" s="2"/>
      <c r="H629" s="14" t="str">
        <f t="shared" si="14"/>
        <v>Vis STHC Bout Plat M10x25</v>
      </c>
      <c r="I629" s="2" t="s">
        <v>124</v>
      </c>
      <c r="K629" s="2" t="str">
        <f>J629&amp;INDEX(Matière!$B$2:$B$140,MATCH(I629,Matière!$A$2:$A$140,0))&amp;"-"&amp;TEXT(COUNTIF($I$2:I629,I629),"00000")</f>
        <v>22-00293</v>
      </c>
    </row>
    <row r="630" spans="1:11" s="14" customFormat="1" x14ac:dyDescent="0.25">
      <c r="A630" s="2" t="s">
        <v>128</v>
      </c>
      <c r="B630" s="2"/>
      <c r="C630" s="2">
        <v>10</v>
      </c>
      <c r="D630" s="2">
        <v>30</v>
      </c>
      <c r="E630" s="2"/>
      <c r="F630" s="2"/>
      <c r="G630" s="2"/>
      <c r="H630" s="14" t="str">
        <f t="shared" si="14"/>
        <v>Vis STHC Bout Plat M10x30</v>
      </c>
      <c r="I630" s="2" t="s">
        <v>124</v>
      </c>
      <c r="K630" s="2" t="str">
        <f>J630&amp;INDEX(Matière!$B$2:$B$140,MATCH(I630,Matière!$A$2:$A$140,0))&amp;"-"&amp;TEXT(COUNTIF($I$2:I630,I630),"00000")</f>
        <v>22-00294</v>
      </c>
    </row>
    <row r="631" spans="1:11" s="14" customFormat="1" x14ac:dyDescent="0.25">
      <c r="A631" s="2" t="s">
        <v>128</v>
      </c>
      <c r="B631" s="2"/>
      <c r="C631" s="2">
        <v>10</v>
      </c>
      <c r="D631" s="2">
        <v>35</v>
      </c>
      <c r="E631" s="2"/>
      <c r="F631" s="2"/>
      <c r="G631" s="2"/>
      <c r="H631" s="14" t="str">
        <f t="shared" si="14"/>
        <v>Vis STHC Bout Plat M10x35</v>
      </c>
      <c r="I631" s="2" t="s">
        <v>124</v>
      </c>
      <c r="K631" s="2" t="str">
        <f>J631&amp;INDEX(Matière!$B$2:$B$140,MATCH(I631,Matière!$A$2:$A$140,0))&amp;"-"&amp;TEXT(COUNTIF($I$2:I631,I631),"00000")</f>
        <v>22-00295</v>
      </c>
    </row>
    <row r="632" spans="1:11" s="14" customFormat="1" x14ac:dyDescent="0.25">
      <c r="A632" s="2" t="s">
        <v>128</v>
      </c>
      <c r="B632" s="2"/>
      <c r="C632" s="2">
        <v>10</v>
      </c>
      <c r="D632" s="2">
        <v>40</v>
      </c>
      <c r="E632" s="2"/>
      <c r="F632" s="2"/>
      <c r="G632" s="2"/>
      <c r="H632" s="14" t="str">
        <f t="shared" si="14"/>
        <v>Vis STHC Bout Plat M10x40</v>
      </c>
      <c r="I632" s="2" t="s">
        <v>124</v>
      </c>
      <c r="K632" s="2" t="str">
        <f>J632&amp;INDEX(Matière!$B$2:$B$140,MATCH(I632,Matière!$A$2:$A$140,0))&amp;"-"&amp;TEXT(COUNTIF($I$2:I632,I632),"00000")</f>
        <v>22-00296</v>
      </c>
    </row>
    <row r="633" spans="1:11" s="14" customFormat="1" x14ac:dyDescent="0.25">
      <c r="A633" s="2" t="s">
        <v>128</v>
      </c>
      <c r="B633" s="2"/>
      <c r="C633" s="2">
        <v>10</v>
      </c>
      <c r="D633" s="2">
        <v>50</v>
      </c>
      <c r="E633" s="2"/>
      <c r="F633" s="2"/>
      <c r="G633" s="2"/>
      <c r="H633" s="14" t="str">
        <f t="shared" si="14"/>
        <v>Vis STHC Bout Plat M10x50</v>
      </c>
      <c r="I633" s="2" t="s">
        <v>124</v>
      </c>
      <c r="K633" s="2" t="str">
        <f>J633&amp;INDEX(Matière!$B$2:$B$140,MATCH(I633,Matière!$A$2:$A$140,0))&amp;"-"&amp;TEXT(COUNTIF($I$2:I633,I633),"00000")</f>
        <v>22-00297</v>
      </c>
    </row>
    <row r="634" spans="1:11" s="14" customFormat="1" x14ac:dyDescent="0.25">
      <c r="A634" s="2" t="s">
        <v>128</v>
      </c>
      <c r="B634" s="2"/>
      <c r="C634" s="2">
        <v>10</v>
      </c>
      <c r="D634" s="2">
        <v>60</v>
      </c>
      <c r="E634" s="2"/>
      <c r="F634" s="2"/>
      <c r="G634" s="2"/>
      <c r="H634" s="14" t="str">
        <f t="shared" si="14"/>
        <v>Vis STHC Bout Plat M10x60</v>
      </c>
      <c r="I634" s="2" t="s">
        <v>124</v>
      </c>
      <c r="K634" s="2" t="str">
        <f>J634&amp;INDEX(Matière!$B$2:$B$140,MATCH(I634,Matière!$A$2:$A$140,0))&amp;"-"&amp;TEXT(COUNTIF($I$2:I634,I634),"00000")</f>
        <v>22-00298</v>
      </c>
    </row>
    <row r="635" spans="1:11" s="14" customFormat="1" x14ac:dyDescent="0.25">
      <c r="A635" s="2" t="s">
        <v>129</v>
      </c>
      <c r="B635" s="2"/>
      <c r="C635" s="2">
        <v>2</v>
      </c>
      <c r="D635" s="2">
        <v>2</v>
      </c>
      <c r="E635" s="2"/>
      <c r="F635" s="2"/>
      <c r="G635" s="2"/>
      <c r="H635" s="14" t="str">
        <f t="shared" si="14"/>
        <v>Vis STHC Bout pointeau M2x2</v>
      </c>
      <c r="I635" s="2" t="s">
        <v>125</v>
      </c>
      <c r="K635" s="2" t="str">
        <f>J635&amp;INDEX(Matière!$B$2:$B$140,MATCH(I635,Matière!$A$2:$A$140,0))&amp;"-"&amp;TEXT(COUNTIF($I$2:I635,I635),"00000")</f>
        <v>21-00336</v>
      </c>
    </row>
    <row r="636" spans="1:11" s="14" customFormat="1" x14ac:dyDescent="0.25">
      <c r="A636" s="2" t="s">
        <v>129</v>
      </c>
      <c r="B636" s="2"/>
      <c r="C636" s="2">
        <v>2</v>
      </c>
      <c r="D636" s="2">
        <v>3</v>
      </c>
      <c r="E636" s="2"/>
      <c r="F636" s="2"/>
      <c r="G636" s="2"/>
      <c r="H636" s="14" t="str">
        <f t="shared" si="14"/>
        <v>Vis STHC Bout pointeau M2x3</v>
      </c>
      <c r="I636" s="2" t="s">
        <v>125</v>
      </c>
      <c r="K636" s="2" t="str">
        <f>J636&amp;INDEX(Matière!$B$2:$B$140,MATCH(I636,Matière!$A$2:$A$140,0))&amp;"-"&amp;TEXT(COUNTIF($I$2:I636,I636),"00000")</f>
        <v>21-00337</v>
      </c>
    </row>
    <row r="637" spans="1:11" s="14" customFormat="1" x14ac:dyDescent="0.25">
      <c r="A637" s="2" t="s">
        <v>129</v>
      </c>
      <c r="B637" s="2"/>
      <c r="C637" s="2">
        <v>2</v>
      </c>
      <c r="D637" s="2">
        <v>4</v>
      </c>
      <c r="E637" s="2"/>
      <c r="F637" s="2"/>
      <c r="G637" s="2"/>
      <c r="H637" s="14" t="str">
        <f t="shared" si="14"/>
        <v>Vis STHC Bout pointeau M2x4</v>
      </c>
      <c r="I637" s="2" t="s">
        <v>125</v>
      </c>
      <c r="K637" s="2" t="str">
        <f>J637&amp;INDEX(Matière!$B$2:$B$140,MATCH(I637,Matière!$A$2:$A$140,0))&amp;"-"&amp;TEXT(COUNTIF($I$2:I637,I637),"00000")</f>
        <v>21-00338</v>
      </c>
    </row>
    <row r="638" spans="1:11" s="14" customFormat="1" x14ac:dyDescent="0.25">
      <c r="A638" s="2" t="s">
        <v>129</v>
      </c>
      <c r="B638" s="2"/>
      <c r="C638" s="2">
        <v>2</v>
      </c>
      <c r="D638" s="2">
        <v>5</v>
      </c>
      <c r="E638" s="2"/>
      <c r="F638" s="2"/>
      <c r="G638" s="2"/>
      <c r="H638" s="14" t="str">
        <f t="shared" si="14"/>
        <v>Vis STHC Bout pointeau M2x5</v>
      </c>
      <c r="I638" s="2" t="s">
        <v>125</v>
      </c>
      <c r="K638" s="2" t="str">
        <f>J638&amp;INDEX(Matière!$B$2:$B$140,MATCH(I638,Matière!$A$2:$A$140,0))&amp;"-"&amp;TEXT(COUNTIF($I$2:I638,I638),"00000")</f>
        <v>21-00339</v>
      </c>
    </row>
    <row r="639" spans="1:11" s="14" customFormat="1" x14ac:dyDescent="0.25">
      <c r="A639" s="2" t="s">
        <v>129</v>
      </c>
      <c r="B639" s="2"/>
      <c r="C639" s="2">
        <v>2</v>
      </c>
      <c r="D639" s="2">
        <v>6</v>
      </c>
      <c r="E639" s="2"/>
      <c r="F639" s="2"/>
      <c r="G639" s="2"/>
      <c r="H639" s="14" t="str">
        <f t="shared" si="14"/>
        <v>Vis STHC Bout pointeau M2x6</v>
      </c>
      <c r="I639" s="2" t="s">
        <v>125</v>
      </c>
      <c r="K639" s="2" t="str">
        <f>J639&amp;INDEX(Matière!$B$2:$B$140,MATCH(I639,Matière!$A$2:$A$140,0))&amp;"-"&amp;TEXT(COUNTIF($I$2:I639,I639),"00000")</f>
        <v>21-00340</v>
      </c>
    </row>
    <row r="640" spans="1:11" s="14" customFormat="1" x14ac:dyDescent="0.25">
      <c r="A640" s="2" t="s">
        <v>129</v>
      </c>
      <c r="B640" s="2"/>
      <c r="C640" s="2">
        <v>2</v>
      </c>
      <c r="D640" s="2">
        <v>8</v>
      </c>
      <c r="E640" s="2"/>
      <c r="F640" s="2"/>
      <c r="G640" s="2"/>
      <c r="H640" s="14" t="str">
        <f t="shared" si="14"/>
        <v>Vis STHC Bout pointeau M2x8</v>
      </c>
      <c r="I640" s="2" t="s">
        <v>125</v>
      </c>
      <c r="K640" s="2" t="str">
        <f>J640&amp;INDEX(Matière!$B$2:$B$140,MATCH(I640,Matière!$A$2:$A$140,0))&amp;"-"&amp;TEXT(COUNTIF($I$2:I640,I640),"00000")</f>
        <v>21-00341</v>
      </c>
    </row>
    <row r="641" spans="1:20" s="14" customFormat="1" x14ac:dyDescent="0.25">
      <c r="A641" s="2" t="s">
        <v>129</v>
      </c>
      <c r="B641" s="2"/>
      <c r="C641" s="2">
        <v>2</v>
      </c>
      <c r="D641" s="2">
        <v>10</v>
      </c>
      <c r="E641" s="2"/>
      <c r="F641" s="2"/>
      <c r="G641" s="2"/>
      <c r="H641" s="14" t="str">
        <f t="shared" si="14"/>
        <v>Vis STHC Bout pointeau M2x10</v>
      </c>
      <c r="I641" s="2" t="s">
        <v>125</v>
      </c>
      <c r="K641" s="2" t="str">
        <f>J641&amp;INDEX(Matière!$B$2:$B$140,MATCH(I641,Matière!$A$2:$A$140,0))&amp;"-"&amp;TEXT(COUNTIF($I$2:I641,I641),"00000")</f>
        <v>21-00342</v>
      </c>
    </row>
    <row r="642" spans="1:20" s="14" customFormat="1" x14ac:dyDescent="0.25">
      <c r="A642" s="2" t="s">
        <v>129</v>
      </c>
      <c r="B642" s="2"/>
      <c r="C642" s="2">
        <v>2</v>
      </c>
      <c r="D642" s="2">
        <v>12</v>
      </c>
      <c r="E642" s="2"/>
      <c r="F642" s="2"/>
      <c r="G642" s="2"/>
      <c r="H642" s="14" t="str">
        <f t="shared" si="14"/>
        <v>Vis STHC Bout pointeau M2x12</v>
      </c>
      <c r="I642" s="2" t="s">
        <v>125</v>
      </c>
      <c r="K642" s="2" t="str">
        <f>J642&amp;INDEX(Matière!$B$2:$B$140,MATCH(I642,Matière!$A$2:$A$140,0))&amp;"-"&amp;TEXT(COUNTIF($I$2:I642,I642),"00000")</f>
        <v>21-00343</v>
      </c>
    </row>
    <row r="643" spans="1:20" s="14" customFormat="1" x14ac:dyDescent="0.25">
      <c r="A643" s="2" t="s">
        <v>129</v>
      </c>
      <c r="B643" s="2"/>
      <c r="C643" s="2">
        <v>2.5</v>
      </c>
      <c r="D643" s="2">
        <v>3</v>
      </c>
      <c r="E643" s="2"/>
      <c r="F643" s="2"/>
      <c r="G643" s="2"/>
      <c r="H643" s="14" t="str">
        <f t="shared" si="14"/>
        <v>Vis STHC Bout pointeau M2,5x3</v>
      </c>
      <c r="I643" s="2" t="s">
        <v>125</v>
      </c>
      <c r="K643" s="2" t="str">
        <f>J643&amp;INDEX(Matière!$B$2:$B$140,MATCH(I643,Matière!$A$2:$A$140,0))&amp;"-"&amp;TEXT(COUNTIF($I$2:I643,I643),"00000")</f>
        <v>21-00344</v>
      </c>
    </row>
    <row r="644" spans="1:20" s="14" customFormat="1" x14ac:dyDescent="0.25">
      <c r="A644" s="2" t="s">
        <v>129</v>
      </c>
      <c r="B644" s="2"/>
      <c r="C644" s="2">
        <v>2.5</v>
      </c>
      <c r="D644" s="2">
        <v>4</v>
      </c>
      <c r="E644" s="2"/>
      <c r="F644" s="2"/>
      <c r="G644" s="2"/>
      <c r="H644" s="14" t="str">
        <f t="shared" si="14"/>
        <v>Vis STHC Bout pointeau M2,5x4</v>
      </c>
      <c r="I644" s="2" t="s">
        <v>125</v>
      </c>
      <c r="K644" s="2" t="str">
        <f>J644&amp;INDEX(Matière!$B$2:$B$140,MATCH(I644,Matière!$A$2:$A$140,0))&amp;"-"&amp;TEXT(COUNTIF($I$2:I644,I644),"00000")</f>
        <v>21-00345</v>
      </c>
    </row>
    <row r="645" spans="1:20" s="14" customFormat="1" x14ac:dyDescent="0.25">
      <c r="A645" s="2" t="s">
        <v>129</v>
      </c>
      <c r="B645" s="2"/>
      <c r="C645" s="2">
        <v>2.5</v>
      </c>
      <c r="D645" s="2">
        <v>5</v>
      </c>
      <c r="E645" s="2"/>
      <c r="F645" s="2"/>
      <c r="G645" s="2"/>
      <c r="H645" s="14" t="str">
        <f t="shared" si="14"/>
        <v>Vis STHC Bout pointeau M2,5x5</v>
      </c>
      <c r="I645" s="2" t="s">
        <v>125</v>
      </c>
      <c r="K645" s="2" t="str">
        <f>J645&amp;INDEX(Matière!$B$2:$B$140,MATCH(I645,Matière!$A$2:$A$140,0))&amp;"-"&amp;TEXT(COUNTIF($I$2:I645,I645),"00000")</f>
        <v>21-00346</v>
      </c>
    </row>
    <row r="646" spans="1:20" s="14" customFormat="1" x14ac:dyDescent="0.25">
      <c r="A646" s="2" t="s">
        <v>129</v>
      </c>
      <c r="B646" s="2"/>
      <c r="C646" s="2">
        <v>2.5</v>
      </c>
      <c r="D646" s="2">
        <v>6</v>
      </c>
      <c r="E646" s="2"/>
      <c r="F646" s="2"/>
      <c r="G646" s="2"/>
      <c r="H646" s="14" t="str">
        <f t="shared" si="14"/>
        <v>Vis STHC Bout pointeau M2,5x6</v>
      </c>
      <c r="I646" s="2" t="s">
        <v>125</v>
      </c>
      <c r="K646" s="2" t="str">
        <f>J646&amp;INDEX(Matière!$B$2:$B$140,MATCH(I646,Matière!$A$2:$A$140,0))&amp;"-"&amp;TEXT(COUNTIF($I$2:I646,I646),"00000")</f>
        <v>21-00347</v>
      </c>
    </row>
    <row r="647" spans="1:20" s="14" customFormat="1" x14ac:dyDescent="0.25">
      <c r="A647" s="2" t="s">
        <v>129</v>
      </c>
      <c r="B647" s="2"/>
      <c r="C647" s="2">
        <v>2.5</v>
      </c>
      <c r="D647" s="2">
        <v>8</v>
      </c>
      <c r="E647" s="2"/>
      <c r="F647" s="2"/>
      <c r="G647" s="2"/>
      <c r="H647" s="14" t="str">
        <f t="shared" si="14"/>
        <v>Vis STHC Bout pointeau M2,5x8</v>
      </c>
      <c r="I647" s="2" t="s">
        <v>125</v>
      </c>
      <c r="K647" s="2" t="str">
        <f>J647&amp;INDEX(Matière!$B$2:$B$140,MATCH(I647,Matière!$A$2:$A$140,0))&amp;"-"&amp;TEXT(COUNTIF($I$2:I647,I647),"00000")</f>
        <v>21-00348</v>
      </c>
    </row>
    <row r="648" spans="1:20" s="14" customFormat="1" x14ac:dyDescent="0.25">
      <c r="A648" s="2" t="s">
        <v>129</v>
      </c>
      <c r="B648" s="2"/>
      <c r="C648" s="2">
        <v>2.5</v>
      </c>
      <c r="D648" s="2">
        <v>10</v>
      </c>
      <c r="E648" s="2"/>
      <c r="F648" s="2"/>
      <c r="G648" s="2"/>
      <c r="H648" s="14" t="str">
        <f t="shared" ref="H648:H650" si="15">CONCATENATE(,A648," M",C648,"x",D648,)</f>
        <v>Vis STHC Bout pointeau M2,5x10</v>
      </c>
      <c r="I648" s="2" t="s">
        <v>125</v>
      </c>
      <c r="K648" s="2" t="str">
        <f>J648&amp;INDEX(Matière!$B$2:$B$140,MATCH(I648,Matière!$A$2:$A$140,0))&amp;"-"&amp;TEXT(COUNTIF($I$2:I648,I648),"00000")</f>
        <v>21-00349</v>
      </c>
    </row>
    <row r="649" spans="1:20" s="14" customFormat="1" x14ac:dyDescent="0.25">
      <c r="A649" s="2" t="s">
        <v>129</v>
      </c>
      <c r="B649" s="2"/>
      <c r="C649" s="2">
        <v>2.5</v>
      </c>
      <c r="D649" s="2">
        <v>12</v>
      </c>
      <c r="E649" s="2"/>
      <c r="F649" s="2"/>
      <c r="G649" s="2"/>
      <c r="H649" s="14" t="str">
        <f t="shared" si="15"/>
        <v>Vis STHC Bout pointeau M2,5x12</v>
      </c>
      <c r="I649" s="2" t="s">
        <v>125</v>
      </c>
      <c r="K649" s="2" t="str">
        <f>J649&amp;INDEX(Matière!$B$2:$B$140,MATCH(I649,Matière!$A$2:$A$140,0))&amp;"-"&amp;TEXT(COUNTIF($I$2:I649,I649),"00000")</f>
        <v>21-00350</v>
      </c>
    </row>
    <row r="650" spans="1:20" s="14" customFormat="1" x14ac:dyDescent="0.25">
      <c r="A650" s="2" t="s">
        <v>129</v>
      </c>
      <c r="B650" s="2"/>
      <c r="C650" s="2">
        <v>2.5</v>
      </c>
      <c r="D650" s="2">
        <v>16</v>
      </c>
      <c r="E650" s="2"/>
      <c r="F650" s="2"/>
      <c r="G650" s="2"/>
      <c r="H650" s="14" t="str">
        <f t="shared" si="15"/>
        <v>Vis STHC Bout pointeau M2,5x16</v>
      </c>
      <c r="I650" s="2" t="s">
        <v>125</v>
      </c>
      <c r="K650" s="2" t="str">
        <f>J650&amp;INDEX(Matière!$B$2:$B$140,MATCH(I650,Matière!$A$2:$A$140,0))&amp;"-"&amp;TEXT(COUNTIF($I$2:I650,I650),"00000")</f>
        <v>21-00351</v>
      </c>
    </row>
    <row r="651" spans="1:20" s="14" customFormat="1" x14ac:dyDescent="0.25">
      <c r="A651" s="2" t="s">
        <v>129</v>
      </c>
      <c r="B651" s="2"/>
      <c r="C651" s="2">
        <v>3</v>
      </c>
      <c r="D651" s="2">
        <v>3</v>
      </c>
      <c r="E651" s="2"/>
      <c r="F651" s="2"/>
      <c r="G651" s="2"/>
      <c r="H651" s="14" t="str">
        <f t="shared" ref="H651:H666" si="16">CONCATENATE(,A651," M",C651,"x",D651,)</f>
        <v>Vis STHC Bout pointeau M3x3</v>
      </c>
      <c r="I651" s="2" t="s">
        <v>125</v>
      </c>
      <c r="K651" s="2" t="str">
        <f>J651&amp;INDEX(Matière!$B$2:$B$140,MATCH(I651,Matière!$A$2:$A$140,0))&amp;"-"&amp;TEXT(COUNTIF($I$2:I651,I651),"00000")</f>
        <v>21-00352</v>
      </c>
      <c r="L651" s="2"/>
      <c r="M651" s="2"/>
      <c r="N651" s="2"/>
      <c r="O651" s="2"/>
      <c r="P651" s="2"/>
      <c r="Q651" s="2"/>
      <c r="R651" s="2"/>
      <c r="T651" s="2"/>
    </row>
    <row r="652" spans="1:20" s="14" customFormat="1" x14ac:dyDescent="0.25">
      <c r="A652" s="2" t="s">
        <v>129</v>
      </c>
      <c r="B652" s="2"/>
      <c r="C652" s="2">
        <v>3</v>
      </c>
      <c r="D652" s="2">
        <v>4</v>
      </c>
      <c r="E652" s="2"/>
      <c r="F652" s="2"/>
      <c r="G652" s="2"/>
      <c r="H652" s="14" t="str">
        <f t="shared" si="16"/>
        <v>Vis STHC Bout pointeau M3x4</v>
      </c>
      <c r="I652" s="2" t="s">
        <v>125</v>
      </c>
      <c r="K652" s="2" t="str">
        <f>J652&amp;INDEX(Matière!$B$2:$B$140,MATCH(I652,Matière!$A$2:$A$140,0))&amp;"-"&amp;TEXT(COUNTIF($I$2:I652,I652),"00000")</f>
        <v>21-00353</v>
      </c>
      <c r="L652" s="2"/>
      <c r="M652" s="2"/>
      <c r="N652" s="2"/>
      <c r="O652" s="2"/>
      <c r="P652" s="2"/>
      <c r="Q652" s="2"/>
      <c r="R652" s="2"/>
      <c r="T652" s="2"/>
    </row>
    <row r="653" spans="1:20" s="14" customFormat="1" x14ac:dyDescent="0.25">
      <c r="A653" s="2" t="s">
        <v>129</v>
      </c>
      <c r="B653" s="2"/>
      <c r="C653" s="2">
        <v>3</v>
      </c>
      <c r="D653" s="2">
        <v>5</v>
      </c>
      <c r="E653" s="2"/>
      <c r="F653" s="2"/>
      <c r="G653" s="2"/>
      <c r="H653" s="14" t="str">
        <f t="shared" si="16"/>
        <v>Vis STHC Bout pointeau M3x5</v>
      </c>
      <c r="I653" s="2" t="s">
        <v>125</v>
      </c>
      <c r="K653" s="2" t="str">
        <f>J653&amp;INDEX(Matière!$B$2:$B$140,MATCH(I653,Matière!$A$2:$A$140,0))&amp;"-"&amp;TEXT(COUNTIF($I$2:I653,I653),"00000")</f>
        <v>21-00354</v>
      </c>
      <c r="L653" s="2"/>
      <c r="M653" s="2"/>
      <c r="N653" s="2"/>
      <c r="O653" s="2"/>
      <c r="P653" s="2"/>
      <c r="Q653" s="2"/>
      <c r="R653" s="2"/>
      <c r="T653" s="2"/>
    </row>
    <row r="654" spans="1:20" s="14" customFormat="1" x14ac:dyDescent="0.25">
      <c r="A654" s="2" t="s">
        <v>129</v>
      </c>
      <c r="B654" s="2"/>
      <c r="C654" s="2">
        <v>3</v>
      </c>
      <c r="D654" s="2">
        <v>6</v>
      </c>
      <c r="E654" s="2"/>
      <c r="F654" s="2"/>
      <c r="G654" s="2"/>
      <c r="H654" s="14" t="str">
        <f t="shared" si="16"/>
        <v>Vis STHC Bout pointeau M3x6</v>
      </c>
      <c r="I654" s="2" t="s">
        <v>125</v>
      </c>
      <c r="K654" s="2" t="str">
        <f>J654&amp;INDEX(Matière!$B$2:$B$140,MATCH(I654,Matière!$A$2:$A$140,0))&amp;"-"&amp;TEXT(COUNTIF($I$2:I654,I654),"00000")</f>
        <v>21-00355</v>
      </c>
      <c r="L654" s="2"/>
      <c r="M654" s="2"/>
      <c r="N654" s="2"/>
      <c r="O654" s="2"/>
      <c r="P654" s="2"/>
      <c r="Q654" s="2"/>
      <c r="R654" s="2"/>
      <c r="T654" s="2"/>
    </row>
    <row r="655" spans="1:20" s="14" customFormat="1" x14ac:dyDescent="0.25">
      <c r="A655" s="2" t="s">
        <v>129</v>
      </c>
      <c r="B655" s="2"/>
      <c r="C655" s="2">
        <v>3</v>
      </c>
      <c r="D655" s="2">
        <v>8</v>
      </c>
      <c r="E655" s="2"/>
      <c r="F655" s="2"/>
      <c r="G655" s="2"/>
      <c r="H655" s="14" t="str">
        <f t="shared" si="16"/>
        <v>Vis STHC Bout pointeau M3x8</v>
      </c>
      <c r="I655" s="2" t="s">
        <v>125</v>
      </c>
      <c r="K655" s="2" t="str">
        <f>J655&amp;INDEX(Matière!$B$2:$B$140,MATCH(I655,Matière!$A$2:$A$140,0))&amp;"-"&amp;TEXT(COUNTIF($I$2:I655,I655),"00000")</f>
        <v>21-00356</v>
      </c>
      <c r="L655" s="2"/>
      <c r="M655" s="2"/>
      <c r="N655" s="2"/>
      <c r="O655" s="2"/>
      <c r="P655" s="2"/>
      <c r="Q655" s="2"/>
      <c r="R655" s="2"/>
      <c r="T655" s="2"/>
    </row>
    <row r="656" spans="1:20" s="14" customFormat="1" x14ac:dyDescent="0.25">
      <c r="A656" s="2" t="s">
        <v>129</v>
      </c>
      <c r="B656" s="2"/>
      <c r="C656" s="2">
        <v>3</v>
      </c>
      <c r="D656" s="2">
        <v>10</v>
      </c>
      <c r="E656" s="2"/>
      <c r="F656" s="2"/>
      <c r="G656" s="2"/>
      <c r="H656" s="14" t="str">
        <f t="shared" si="16"/>
        <v>Vis STHC Bout pointeau M3x10</v>
      </c>
      <c r="I656" s="2" t="s">
        <v>125</v>
      </c>
      <c r="K656" s="2" t="str">
        <f>J656&amp;INDEX(Matière!$B$2:$B$140,MATCH(I656,Matière!$A$2:$A$140,0))&amp;"-"&amp;TEXT(COUNTIF($I$2:I656,I656),"00000")</f>
        <v>21-00357</v>
      </c>
      <c r="L656" s="2"/>
      <c r="M656" s="2"/>
      <c r="N656" s="2"/>
      <c r="O656" s="2"/>
      <c r="P656" s="2"/>
      <c r="Q656" s="2"/>
      <c r="R656" s="2"/>
      <c r="T656" s="2"/>
    </row>
    <row r="657" spans="1:20" s="14" customFormat="1" x14ac:dyDescent="0.25">
      <c r="A657" s="2" t="s">
        <v>129</v>
      </c>
      <c r="B657" s="2"/>
      <c r="C657" s="2">
        <v>3</v>
      </c>
      <c r="D657" s="2">
        <v>12</v>
      </c>
      <c r="E657" s="2"/>
      <c r="F657" s="2"/>
      <c r="G657" s="2"/>
      <c r="H657" s="14" t="str">
        <f t="shared" si="16"/>
        <v>Vis STHC Bout pointeau M3x12</v>
      </c>
      <c r="I657" s="2" t="s">
        <v>125</v>
      </c>
      <c r="K657" s="2" t="str">
        <f>J657&amp;INDEX(Matière!$B$2:$B$140,MATCH(I657,Matière!$A$2:$A$140,0))&amp;"-"&amp;TEXT(COUNTIF($I$2:I657,I657),"00000")</f>
        <v>21-00358</v>
      </c>
      <c r="L657" s="2"/>
      <c r="M657" s="2"/>
      <c r="N657" s="2"/>
      <c r="O657" s="2"/>
      <c r="P657" s="2"/>
      <c r="Q657" s="2"/>
      <c r="R657" s="2"/>
      <c r="T657" s="2"/>
    </row>
    <row r="658" spans="1:20" s="14" customFormat="1" x14ac:dyDescent="0.25">
      <c r="A658" s="2" t="s">
        <v>129</v>
      </c>
      <c r="B658" s="2"/>
      <c r="C658" s="2">
        <v>3</v>
      </c>
      <c r="D658" s="2">
        <v>16</v>
      </c>
      <c r="E658" s="2"/>
      <c r="F658" s="2"/>
      <c r="G658" s="2"/>
      <c r="H658" s="14" t="str">
        <f t="shared" si="16"/>
        <v>Vis STHC Bout pointeau M3x16</v>
      </c>
      <c r="I658" s="2" t="s">
        <v>125</v>
      </c>
      <c r="K658" s="2" t="str">
        <f>J658&amp;INDEX(Matière!$B$2:$B$140,MATCH(I658,Matière!$A$2:$A$140,0))&amp;"-"&amp;TEXT(COUNTIF($I$2:I658,I658),"00000")</f>
        <v>21-00359</v>
      </c>
      <c r="L658" s="2"/>
      <c r="M658" s="2"/>
      <c r="N658" s="2"/>
      <c r="O658" s="2"/>
      <c r="P658" s="2"/>
      <c r="Q658" s="2"/>
      <c r="R658" s="2"/>
      <c r="T658" s="2"/>
    </row>
    <row r="659" spans="1:20" s="14" customFormat="1" x14ac:dyDescent="0.25">
      <c r="A659" s="2" t="s">
        <v>129</v>
      </c>
      <c r="B659" s="2"/>
      <c r="C659" s="2">
        <v>3</v>
      </c>
      <c r="D659" s="2">
        <v>20</v>
      </c>
      <c r="E659" s="2"/>
      <c r="F659" s="2"/>
      <c r="G659" s="2"/>
      <c r="H659" s="14" t="str">
        <f t="shared" si="16"/>
        <v>Vis STHC Bout pointeau M3x20</v>
      </c>
      <c r="I659" s="2" t="s">
        <v>125</v>
      </c>
      <c r="K659" s="2" t="str">
        <f>J659&amp;INDEX(Matière!$B$2:$B$140,MATCH(I659,Matière!$A$2:$A$140,0))&amp;"-"&amp;TEXT(COUNTIF($I$2:I659,I659),"00000")</f>
        <v>21-00360</v>
      </c>
      <c r="L659" s="2"/>
      <c r="M659" s="2"/>
      <c r="N659" s="2"/>
      <c r="O659" s="2"/>
      <c r="P659" s="2"/>
      <c r="Q659" s="2"/>
      <c r="R659" s="2"/>
      <c r="T659" s="2"/>
    </row>
    <row r="660" spans="1:20" s="14" customFormat="1" x14ac:dyDescent="0.25">
      <c r="A660" s="2" t="s">
        <v>129</v>
      </c>
      <c r="B660" s="2"/>
      <c r="C660" s="2">
        <v>3</v>
      </c>
      <c r="D660" s="2">
        <v>25</v>
      </c>
      <c r="E660" s="2"/>
      <c r="F660" s="2"/>
      <c r="G660" s="2"/>
      <c r="H660" s="14" t="str">
        <f t="shared" si="16"/>
        <v>Vis STHC Bout pointeau M3x25</v>
      </c>
      <c r="I660" s="2" t="s">
        <v>125</v>
      </c>
      <c r="K660" s="2" t="str">
        <f>J660&amp;INDEX(Matière!$B$2:$B$140,MATCH(I660,Matière!$A$2:$A$140,0))&amp;"-"&amp;TEXT(COUNTIF($I$2:I660,I660),"00000")</f>
        <v>21-00361</v>
      </c>
      <c r="L660" s="2"/>
      <c r="M660" s="2"/>
      <c r="N660" s="2"/>
      <c r="O660" s="2"/>
      <c r="P660" s="2"/>
      <c r="Q660" s="2"/>
      <c r="R660" s="2"/>
      <c r="T660" s="2"/>
    </row>
    <row r="661" spans="1:20" s="14" customFormat="1" x14ac:dyDescent="0.25">
      <c r="A661" s="2" t="s">
        <v>129</v>
      </c>
      <c r="B661" s="2"/>
      <c r="C661" s="2">
        <v>4</v>
      </c>
      <c r="D661" s="2">
        <v>4</v>
      </c>
      <c r="E661" s="2"/>
      <c r="F661" s="2"/>
      <c r="G661" s="2"/>
      <c r="H661" s="14" t="str">
        <f t="shared" si="16"/>
        <v>Vis STHC Bout pointeau M4x4</v>
      </c>
      <c r="I661" s="2" t="s">
        <v>125</v>
      </c>
      <c r="K661" s="2" t="str">
        <f>J661&amp;INDEX(Matière!$B$2:$B$140,MATCH(I661,Matière!$A$2:$A$140,0))&amp;"-"&amp;TEXT(COUNTIF($I$2:I661,I661),"00000")</f>
        <v>21-00362</v>
      </c>
      <c r="L661" s="2"/>
      <c r="M661" s="2"/>
      <c r="N661" s="2"/>
      <c r="O661" s="2"/>
      <c r="P661" s="2"/>
      <c r="Q661" s="2"/>
      <c r="R661" s="2"/>
      <c r="T661" s="2"/>
    </row>
    <row r="662" spans="1:20" s="14" customFormat="1" x14ac:dyDescent="0.25">
      <c r="A662" s="2" t="s">
        <v>129</v>
      </c>
      <c r="B662" s="2"/>
      <c r="C662" s="2">
        <v>4</v>
      </c>
      <c r="D662" s="2">
        <v>5</v>
      </c>
      <c r="E662" s="2"/>
      <c r="F662" s="2"/>
      <c r="G662" s="2"/>
      <c r="H662" s="14" t="str">
        <f t="shared" si="16"/>
        <v>Vis STHC Bout pointeau M4x5</v>
      </c>
      <c r="I662" s="2" t="s">
        <v>125</v>
      </c>
      <c r="K662" s="2" t="str">
        <f>J662&amp;INDEX(Matière!$B$2:$B$140,MATCH(I662,Matière!$A$2:$A$140,0))&amp;"-"&amp;TEXT(COUNTIF($I$2:I662,I662),"00000")</f>
        <v>21-00363</v>
      </c>
      <c r="L662" s="2"/>
      <c r="M662" s="2"/>
      <c r="N662" s="2"/>
      <c r="O662" s="2"/>
      <c r="P662" s="2"/>
      <c r="Q662" s="2"/>
      <c r="R662" s="2"/>
      <c r="T662" s="2"/>
    </row>
    <row r="663" spans="1:20" s="14" customFormat="1" x14ac:dyDescent="0.25">
      <c r="A663" s="2" t="s">
        <v>129</v>
      </c>
      <c r="B663" s="2"/>
      <c r="C663" s="2">
        <v>4</v>
      </c>
      <c r="D663" s="2">
        <v>6</v>
      </c>
      <c r="E663" s="2"/>
      <c r="F663" s="2"/>
      <c r="G663" s="2"/>
      <c r="H663" s="14" t="str">
        <f t="shared" si="16"/>
        <v>Vis STHC Bout pointeau M4x6</v>
      </c>
      <c r="I663" s="2" t="s">
        <v>125</v>
      </c>
      <c r="K663" s="2" t="str">
        <f>J663&amp;INDEX(Matière!$B$2:$B$140,MATCH(I663,Matière!$A$2:$A$140,0))&amp;"-"&amp;TEXT(COUNTIF($I$2:I663,I663),"00000")</f>
        <v>21-00364</v>
      </c>
      <c r="L663" s="2"/>
      <c r="M663" s="2"/>
      <c r="N663" s="2"/>
      <c r="O663" s="2"/>
      <c r="P663" s="2"/>
      <c r="Q663" s="2"/>
      <c r="R663" s="2"/>
      <c r="T663" s="2"/>
    </row>
    <row r="664" spans="1:20" s="14" customFormat="1" x14ac:dyDescent="0.25">
      <c r="A664" s="2" t="s">
        <v>129</v>
      </c>
      <c r="B664" s="2"/>
      <c r="C664" s="2">
        <v>4</v>
      </c>
      <c r="D664" s="2">
        <v>8</v>
      </c>
      <c r="E664" s="2"/>
      <c r="F664" s="2"/>
      <c r="G664" s="2"/>
      <c r="H664" s="14" t="str">
        <f t="shared" si="16"/>
        <v>Vis STHC Bout pointeau M4x8</v>
      </c>
      <c r="I664" s="2" t="s">
        <v>125</v>
      </c>
      <c r="K664" s="2" t="str">
        <f>J664&amp;INDEX(Matière!$B$2:$B$140,MATCH(I664,Matière!$A$2:$A$140,0))&amp;"-"&amp;TEXT(COUNTIF($I$2:I664,I664),"00000")</f>
        <v>21-00365</v>
      </c>
      <c r="L664" s="2"/>
      <c r="M664" s="2"/>
      <c r="N664" s="2"/>
      <c r="O664" s="2"/>
      <c r="P664" s="2"/>
      <c r="Q664" s="2"/>
      <c r="R664" s="2"/>
      <c r="T664" s="2"/>
    </row>
    <row r="665" spans="1:20" s="14" customFormat="1" x14ac:dyDescent="0.25">
      <c r="A665" s="2" t="s">
        <v>129</v>
      </c>
      <c r="B665" s="2"/>
      <c r="C665" s="2">
        <v>4</v>
      </c>
      <c r="D665" s="2">
        <v>10</v>
      </c>
      <c r="E665" s="2"/>
      <c r="F665" s="2"/>
      <c r="G665" s="2"/>
      <c r="H665" s="14" t="str">
        <f t="shared" si="16"/>
        <v>Vis STHC Bout pointeau M4x10</v>
      </c>
      <c r="I665" s="2" t="s">
        <v>125</v>
      </c>
      <c r="K665" s="2" t="str">
        <f>J665&amp;INDEX(Matière!$B$2:$B$140,MATCH(I665,Matière!$A$2:$A$140,0))&amp;"-"&amp;TEXT(COUNTIF($I$2:I665,I665),"00000")</f>
        <v>21-00366</v>
      </c>
      <c r="L665" s="2"/>
      <c r="M665" s="2"/>
      <c r="N665" s="2"/>
      <c r="O665" s="2"/>
      <c r="P665" s="2"/>
      <c r="Q665" s="2"/>
      <c r="R665" s="2"/>
      <c r="T665" s="2"/>
    </row>
    <row r="666" spans="1:20" s="14" customFormat="1" x14ac:dyDescent="0.25">
      <c r="A666" s="2" t="s">
        <v>129</v>
      </c>
      <c r="B666" s="2"/>
      <c r="C666" s="2">
        <v>4</v>
      </c>
      <c r="D666" s="2">
        <v>12</v>
      </c>
      <c r="E666" s="2"/>
      <c r="F666" s="2"/>
      <c r="G666" s="2"/>
      <c r="H666" s="14" t="str">
        <f t="shared" si="16"/>
        <v>Vis STHC Bout pointeau M4x12</v>
      </c>
      <c r="I666" s="2" t="s">
        <v>125</v>
      </c>
      <c r="K666" s="2" t="str">
        <f>J666&amp;INDEX(Matière!$B$2:$B$140,MATCH(I666,Matière!$A$2:$A$140,0))&amp;"-"&amp;TEXT(COUNTIF($I$2:I666,I666),"00000")</f>
        <v>21-00367</v>
      </c>
      <c r="L666" s="2"/>
      <c r="M666" s="2"/>
      <c r="N666" s="2"/>
      <c r="O666" s="2"/>
      <c r="P666" s="2"/>
      <c r="Q666" s="2"/>
      <c r="R666" s="2"/>
      <c r="T666" s="2"/>
    </row>
    <row r="667" spans="1:20" s="14" customFormat="1" x14ac:dyDescent="0.25">
      <c r="A667" s="2" t="s">
        <v>129</v>
      </c>
      <c r="B667" s="2"/>
      <c r="C667" s="2">
        <v>4</v>
      </c>
      <c r="D667" s="2">
        <v>16</v>
      </c>
      <c r="E667" s="2"/>
      <c r="F667" s="2"/>
      <c r="G667" s="2"/>
      <c r="H667" s="14" t="str">
        <f t="shared" ref="H667:H716" si="17">CONCATENATE(,A667," M",C667,"x",D667,)</f>
        <v>Vis STHC Bout pointeau M4x16</v>
      </c>
      <c r="I667" s="2" t="s">
        <v>125</v>
      </c>
      <c r="K667" s="2" t="str">
        <f>J667&amp;INDEX(Matière!$B$2:$B$140,MATCH(I667,Matière!$A$2:$A$140,0))&amp;"-"&amp;TEXT(COUNTIF($I$2:I667,I667),"00000")</f>
        <v>21-00368</v>
      </c>
      <c r="L667" s="2"/>
      <c r="M667" s="2"/>
      <c r="N667" s="2"/>
      <c r="O667" s="2"/>
      <c r="P667" s="2"/>
      <c r="Q667" s="2"/>
      <c r="R667" s="2"/>
      <c r="T667" s="2"/>
    </row>
    <row r="668" spans="1:20" s="14" customFormat="1" x14ac:dyDescent="0.25">
      <c r="A668" s="2" t="s">
        <v>129</v>
      </c>
      <c r="B668" s="2"/>
      <c r="C668" s="2">
        <v>4</v>
      </c>
      <c r="D668" s="2">
        <v>20</v>
      </c>
      <c r="E668" s="2"/>
      <c r="F668" s="2"/>
      <c r="G668" s="2"/>
      <c r="H668" s="14" t="str">
        <f t="shared" si="17"/>
        <v>Vis STHC Bout pointeau M4x20</v>
      </c>
      <c r="I668" s="2" t="s">
        <v>125</v>
      </c>
      <c r="K668" s="2" t="str">
        <f>J668&amp;INDEX(Matière!$B$2:$B$140,MATCH(I668,Matière!$A$2:$A$140,0))&amp;"-"&amp;TEXT(COUNTIF($I$2:I668,I668),"00000")</f>
        <v>21-00369</v>
      </c>
      <c r="L668" s="2"/>
      <c r="M668" s="2"/>
      <c r="N668" s="2"/>
      <c r="O668" s="2"/>
      <c r="P668" s="2"/>
      <c r="Q668" s="2"/>
      <c r="R668" s="2"/>
      <c r="T668" s="2"/>
    </row>
    <row r="669" spans="1:20" s="14" customFormat="1" x14ac:dyDescent="0.25">
      <c r="A669" s="2" t="s">
        <v>129</v>
      </c>
      <c r="B669" s="2"/>
      <c r="C669" s="2">
        <v>4</v>
      </c>
      <c r="D669" s="2">
        <v>25</v>
      </c>
      <c r="E669" s="2"/>
      <c r="F669" s="2"/>
      <c r="G669" s="2"/>
      <c r="H669" s="14" t="str">
        <f t="shared" si="17"/>
        <v>Vis STHC Bout pointeau M4x25</v>
      </c>
      <c r="I669" s="2" t="s">
        <v>125</v>
      </c>
      <c r="K669" s="2" t="str">
        <f>J669&amp;INDEX(Matière!$B$2:$B$140,MATCH(I669,Matière!$A$2:$A$140,0))&amp;"-"&amp;TEXT(COUNTIF($I$2:I669,I669),"00000")</f>
        <v>21-00370</v>
      </c>
      <c r="L669" s="2"/>
      <c r="M669" s="2"/>
      <c r="N669" s="2"/>
      <c r="O669" s="2"/>
      <c r="P669" s="2"/>
      <c r="Q669" s="2"/>
      <c r="R669" s="2"/>
      <c r="T669" s="2"/>
    </row>
    <row r="670" spans="1:20" s="14" customFormat="1" x14ac:dyDescent="0.25">
      <c r="A670" s="2" t="s">
        <v>129</v>
      </c>
      <c r="B670" s="2"/>
      <c r="C670" s="2">
        <v>4</v>
      </c>
      <c r="D670" s="2">
        <v>30</v>
      </c>
      <c r="E670" s="2"/>
      <c r="F670" s="2"/>
      <c r="G670" s="2"/>
      <c r="H670" s="14" t="str">
        <f t="shared" si="17"/>
        <v>Vis STHC Bout pointeau M4x30</v>
      </c>
      <c r="I670" s="2" t="s">
        <v>125</v>
      </c>
      <c r="K670" s="2" t="str">
        <f>J670&amp;INDEX(Matière!$B$2:$B$140,MATCH(I670,Matière!$A$2:$A$140,0))&amp;"-"&amp;TEXT(COUNTIF($I$2:I670,I670),"00000")</f>
        <v>21-00371</v>
      </c>
      <c r="L670" s="2"/>
      <c r="M670" s="2"/>
      <c r="N670" s="2"/>
      <c r="O670" s="2"/>
      <c r="P670" s="2"/>
      <c r="Q670" s="2"/>
      <c r="R670" s="2"/>
      <c r="T670" s="2"/>
    </row>
    <row r="671" spans="1:20" s="14" customFormat="1" x14ac:dyDescent="0.25">
      <c r="A671" s="2" t="s">
        <v>129</v>
      </c>
      <c r="B671" s="2"/>
      <c r="C671" s="2">
        <v>5</v>
      </c>
      <c r="D671" s="2">
        <v>5</v>
      </c>
      <c r="E671" s="2"/>
      <c r="F671" s="2"/>
      <c r="G671" s="2"/>
      <c r="H671" s="14" t="str">
        <f t="shared" si="17"/>
        <v>Vis STHC Bout pointeau M5x5</v>
      </c>
      <c r="I671" s="2" t="s">
        <v>125</v>
      </c>
      <c r="K671" s="2" t="str">
        <f>J671&amp;INDEX(Matière!$B$2:$B$140,MATCH(I671,Matière!$A$2:$A$140,0))&amp;"-"&amp;TEXT(COUNTIF($I$2:I671,I671),"00000")</f>
        <v>21-00372</v>
      </c>
      <c r="L671" s="2"/>
      <c r="M671" s="2"/>
      <c r="N671" s="2"/>
      <c r="O671" s="2"/>
      <c r="P671" s="2"/>
      <c r="Q671" s="2"/>
      <c r="R671" s="2"/>
      <c r="T671" s="2"/>
    </row>
    <row r="672" spans="1:20" s="14" customFormat="1" x14ac:dyDescent="0.25">
      <c r="A672" s="2" t="s">
        <v>129</v>
      </c>
      <c r="B672" s="2"/>
      <c r="C672" s="2">
        <v>5</v>
      </c>
      <c r="D672" s="2">
        <v>6</v>
      </c>
      <c r="E672" s="2"/>
      <c r="F672" s="2"/>
      <c r="G672" s="2"/>
      <c r="H672" s="14" t="str">
        <f t="shared" si="17"/>
        <v>Vis STHC Bout pointeau M5x6</v>
      </c>
      <c r="I672" s="2" t="s">
        <v>125</v>
      </c>
      <c r="K672" s="2" t="str">
        <f>J672&amp;INDEX(Matière!$B$2:$B$140,MATCH(I672,Matière!$A$2:$A$140,0))&amp;"-"&amp;TEXT(COUNTIF($I$2:I672,I672),"00000")</f>
        <v>21-00373</v>
      </c>
      <c r="L672" s="2"/>
      <c r="M672" s="2"/>
      <c r="N672" s="2"/>
      <c r="O672" s="2"/>
      <c r="P672" s="2"/>
      <c r="Q672" s="2"/>
      <c r="R672" s="2"/>
      <c r="T672" s="2"/>
    </row>
    <row r="673" spans="1:20" s="14" customFormat="1" x14ac:dyDescent="0.25">
      <c r="A673" s="2" t="s">
        <v>129</v>
      </c>
      <c r="B673" s="2"/>
      <c r="C673" s="2">
        <v>5</v>
      </c>
      <c r="D673" s="2">
        <v>8</v>
      </c>
      <c r="E673" s="2"/>
      <c r="F673" s="2"/>
      <c r="G673" s="2"/>
      <c r="H673" s="14" t="str">
        <f t="shared" si="17"/>
        <v>Vis STHC Bout pointeau M5x8</v>
      </c>
      <c r="I673" s="2" t="s">
        <v>125</v>
      </c>
      <c r="K673" s="2" t="str">
        <f>J673&amp;INDEX(Matière!$B$2:$B$140,MATCH(I673,Matière!$A$2:$A$140,0))&amp;"-"&amp;TEXT(COUNTIF($I$2:I673,I673),"00000")</f>
        <v>21-00374</v>
      </c>
      <c r="L673" s="2"/>
      <c r="M673" s="2"/>
      <c r="N673" s="2"/>
      <c r="O673" s="2"/>
      <c r="P673" s="2"/>
      <c r="Q673" s="2"/>
      <c r="R673" s="2"/>
      <c r="T673" s="2"/>
    </row>
    <row r="674" spans="1:20" s="14" customFormat="1" x14ac:dyDescent="0.25">
      <c r="A674" s="2" t="s">
        <v>129</v>
      </c>
      <c r="B674" s="2"/>
      <c r="C674" s="2">
        <v>5</v>
      </c>
      <c r="D674" s="2">
        <v>10</v>
      </c>
      <c r="E674" s="2"/>
      <c r="F674" s="2"/>
      <c r="G674" s="2"/>
      <c r="H674" s="14" t="str">
        <f t="shared" si="17"/>
        <v>Vis STHC Bout pointeau M5x10</v>
      </c>
      <c r="I674" s="2" t="s">
        <v>125</v>
      </c>
      <c r="K674" s="2" t="str">
        <f>J674&amp;INDEX(Matière!$B$2:$B$140,MATCH(I674,Matière!$A$2:$A$140,0))&amp;"-"&amp;TEXT(COUNTIF($I$2:I674,I674),"00000")</f>
        <v>21-00375</v>
      </c>
      <c r="L674" s="2"/>
      <c r="M674" s="2"/>
      <c r="N674" s="2"/>
      <c r="O674" s="2"/>
      <c r="P674" s="2"/>
      <c r="Q674" s="2"/>
      <c r="R674" s="2"/>
      <c r="T674" s="2"/>
    </row>
    <row r="675" spans="1:20" s="14" customFormat="1" x14ac:dyDescent="0.25">
      <c r="A675" s="2" t="s">
        <v>129</v>
      </c>
      <c r="B675" s="2"/>
      <c r="C675" s="2">
        <v>5</v>
      </c>
      <c r="D675" s="2">
        <v>12</v>
      </c>
      <c r="E675" s="2"/>
      <c r="F675" s="2"/>
      <c r="G675" s="2"/>
      <c r="H675" s="14" t="str">
        <f t="shared" si="17"/>
        <v>Vis STHC Bout pointeau M5x12</v>
      </c>
      <c r="I675" s="2" t="s">
        <v>125</v>
      </c>
      <c r="K675" s="2" t="str">
        <f>J675&amp;INDEX(Matière!$B$2:$B$140,MATCH(I675,Matière!$A$2:$A$140,0))&amp;"-"&amp;TEXT(COUNTIF($I$2:I675,I675),"00000")</f>
        <v>21-00376</v>
      </c>
      <c r="L675" s="2"/>
      <c r="M675" s="2"/>
      <c r="N675" s="2"/>
      <c r="O675" s="2"/>
      <c r="P675" s="2"/>
      <c r="Q675" s="2"/>
      <c r="R675" s="2"/>
      <c r="T675" s="2"/>
    </row>
    <row r="676" spans="1:20" s="14" customFormat="1" x14ac:dyDescent="0.25">
      <c r="A676" s="2" t="s">
        <v>129</v>
      </c>
      <c r="B676" s="2"/>
      <c r="C676" s="2">
        <v>5</v>
      </c>
      <c r="D676" s="2">
        <v>16</v>
      </c>
      <c r="E676" s="2"/>
      <c r="F676" s="2"/>
      <c r="G676" s="2"/>
      <c r="H676" s="14" t="str">
        <f t="shared" si="17"/>
        <v>Vis STHC Bout pointeau M5x16</v>
      </c>
      <c r="I676" s="2" t="s">
        <v>125</v>
      </c>
      <c r="K676" s="2" t="str">
        <f>J676&amp;INDEX(Matière!$B$2:$B$140,MATCH(I676,Matière!$A$2:$A$140,0))&amp;"-"&amp;TEXT(COUNTIF($I$2:I676,I676),"00000")</f>
        <v>21-00377</v>
      </c>
      <c r="L676" s="2"/>
      <c r="M676" s="2"/>
      <c r="N676" s="2"/>
      <c r="O676" s="2"/>
      <c r="P676" s="2"/>
      <c r="Q676" s="2"/>
      <c r="R676" s="2"/>
      <c r="T676" s="2"/>
    </row>
    <row r="677" spans="1:20" s="14" customFormat="1" x14ac:dyDescent="0.25">
      <c r="A677" s="2" t="s">
        <v>129</v>
      </c>
      <c r="B677" s="2"/>
      <c r="C677" s="2">
        <v>5</v>
      </c>
      <c r="D677" s="2">
        <v>20</v>
      </c>
      <c r="E677" s="2"/>
      <c r="F677" s="2"/>
      <c r="G677" s="2"/>
      <c r="H677" s="14" t="str">
        <f t="shared" si="17"/>
        <v>Vis STHC Bout pointeau M5x20</v>
      </c>
      <c r="I677" s="2" t="s">
        <v>125</v>
      </c>
      <c r="K677" s="2" t="str">
        <f>J677&amp;INDEX(Matière!$B$2:$B$140,MATCH(I677,Matière!$A$2:$A$140,0))&amp;"-"&amp;TEXT(COUNTIF($I$2:I677,I677),"00000")</f>
        <v>21-00378</v>
      </c>
      <c r="L677" s="2"/>
      <c r="M677" s="2"/>
      <c r="N677" s="2"/>
      <c r="O677" s="2"/>
      <c r="P677" s="2"/>
      <c r="Q677" s="2"/>
      <c r="R677" s="2"/>
      <c r="T677" s="2"/>
    </row>
    <row r="678" spans="1:20" s="14" customFormat="1" x14ac:dyDescent="0.25">
      <c r="A678" s="2" t="s">
        <v>129</v>
      </c>
      <c r="B678" s="2"/>
      <c r="C678" s="2">
        <v>5</v>
      </c>
      <c r="D678" s="2">
        <v>25</v>
      </c>
      <c r="E678" s="2"/>
      <c r="F678" s="2"/>
      <c r="G678" s="2"/>
      <c r="H678" s="14" t="str">
        <f t="shared" si="17"/>
        <v>Vis STHC Bout pointeau M5x25</v>
      </c>
      <c r="I678" s="2" t="s">
        <v>125</v>
      </c>
      <c r="K678" s="2" t="str">
        <f>J678&amp;INDEX(Matière!$B$2:$B$140,MATCH(I678,Matière!$A$2:$A$140,0))&amp;"-"&amp;TEXT(COUNTIF($I$2:I678,I678),"00000")</f>
        <v>21-00379</v>
      </c>
      <c r="L678" s="2"/>
      <c r="M678" s="2"/>
      <c r="N678" s="2"/>
      <c r="O678" s="2"/>
      <c r="P678" s="2"/>
      <c r="Q678" s="2"/>
      <c r="R678" s="2"/>
      <c r="T678" s="2"/>
    </row>
    <row r="679" spans="1:20" s="14" customFormat="1" x14ac:dyDescent="0.25">
      <c r="A679" s="2" t="s">
        <v>129</v>
      </c>
      <c r="B679" s="2"/>
      <c r="C679" s="2">
        <v>5</v>
      </c>
      <c r="D679" s="2">
        <v>30</v>
      </c>
      <c r="E679" s="2"/>
      <c r="F679" s="2"/>
      <c r="G679" s="2"/>
      <c r="H679" s="14" t="str">
        <f t="shared" si="17"/>
        <v>Vis STHC Bout pointeau M5x30</v>
      </c>
      <c r="I679" s="2" t="s">
        <v>125</v>
      </c>
      <c r="K679" s="2" t="str">
        <f>J679&amp;INDEX(Matière!$B$2:$B$140,MATCH(I679,Matière!$A$2:$A$140,0))&amp;"-"&amp;TEXT(COUNTIF($I$2:I679,I679),"00000")</f>
        <v>21-00380</v>
      </c>
      <c r="L679" s="2"/>
      <c r="M679" s="2"/>
      <c r="N679" s="2"/>
      <c r="O679" s="2"/>
      <c r="P679" s="2"/>
      <c r="Q679" s="2"/>
      <c r="R679" s="2"/>
      <c r="T679" s="2"/>
    </row>
    <row r="680" spans="1:20" s="14" customFormat="1" x14ac:dyDescent="0.25">
      <c r="A680" s="2" t="s">
        <v>129</v>
      </c>
      <c r="B680" s="2"/>
      <c r="C680" s="2">
        <v>5</v>
      </c>
      <c r="D680" s="2">
        <v>35</v>
      </c>
      <c r="E680" s="2"/>
      <c r="F680" s="2"/>
      <c r="G680" s="2"/>
      <c r="H680" s="14" t="str">
        <f t="shared" si="17"/>
        <v>Vis STHC Bout pointeau M5x35</v>
      </c>
      <c r="I680" s="2" t="s">
        <v>125</v>
      </c>
      <c r="K680" s="2" t="str">
        <f>J680&amp;INDEX(Matière!$B$2:$B$140,MATCH(I680,Matière!$A$2:$A$140,0))&amp;"-"&amp;TEXT(COUNTIF($I$2:I680,I680),"00000")</f>
        <v>21-00381</v>
      </c>
      <c r="L680" s="2"/>
      <c r="M680" s="2"/>
      <c r="N680" s="2"/>
      <c r="O680" s="2"/>
      <c r="P680" s="2"/>
      <c r="Q680" s="2"/>
      <c r="R680" s="2"/>
      <c r="T680" s="2"/>
    </row>
    <row r="681" spans="1:20" s="14" customFormat="1" x14ac:dyDescent="0.25">
      <c r="A681" s="2" t="s">
        <v>129</v>
      </c>
      <c r="B681" s="2"/>
      <c r="C681" s="2">
        <v>5</v>
      </c>
      <c r="D681" s="2">
        <v>40</v>
      </c>
      <c r="E681" s="2"/>
      <c r="F681" s="2"/>
      <c r="G681" s="2"/>
      <c r="H681" s="14" t="str">
        <f t="shared" si="17"/>
        <v>Vis STHC Bout pointeau M5x40</v>
      </c>
      <c r="I681" s="2" t="s">
        <v>125</v>
      </c>
      <c r="K681" s="2" t="str">
        <f>J681&amp;INDEX(Matière!$B$2:$B$140,MATCH(I681,Matière!$A$2:$A$140,0))&amp;"-"&amp;TEXT(COUNTIF($I$2:I681,I681),"00000")</f>
        <v>21-00382</v>
      </c>
      <c r="L681" s="2"/>
      <c r="M681" s="2"/>
      <c r="N681" s="2"/>
      <c r="O681" s="2"/>
      <c r="P681" s="2"/>
      <c r="Q681" s="2"/>
      <c r="R681" s="2"/>
      <c r="T681" s="2"/>
    </row>
    <row r="682" spans="1:20" s="14" customFormat="1" x14ac:dyDescent="0.25">
      <c r="A682" s="2" t="s">
        <v>129</v>
      </c>
      <c r="B682" s="2"/>
      <c r="C682" s="2">
        <v>5</v>
      </c>
      <c r="D682" s="2">
        <v>45</v>
      </c>
      <c r="E682" s="2"/>
      <c r="F682" s="2"/>
      <c r="G682" s="2"/>
      <c r="H682" s="14" t="str">
        <f t="shared" si="17"/>
        <v>Vis STHC Bout pointeau M5x45</v>
      </c>
      <c r="I682" s="2" t="s">
        <v>125</v>
      </c>
      <c r="K682" s="2" t="str">
        <f>J682&amp;INDEX(Matière!$B$2:$B$140,MATCH(I682,Matière!$A$2:$A$140,0))&amp;"-"&amp;TEXT(COUNTIF($I$2:I682,I682),"00000")</f>
        <v>21-00383</v>
      </c>
      <c r="L682" s="2"/>
      <c r="M682" s="2"/>
      <c r="N682" s="2"/>
      <c r="O682" s="2"/>
      <c r="P682" s="2"/>
      <c r="Q682" s="2"/>
      <c r="R682" s="2"/>
      <c r="T682" s="2"/>
    </row>
    <row r="683" spans="1:20" s="14" customFormat="1" x14ac:dyDescent="0.25">
      <c r="A683" s="2" t="s">
        <v>129</v>
      </c>
      <c r="B683" s="2"/>
      <c r="C683" s="2">
        <v>5</v>
      </c>
      <c r="D683" s="2">
        <v>50</v>
      </c>
      <c r="E683" s="2"/>
      <c r="F683" s="2"/>
      <c r="G683" s="2"/>
      <c r="H683" s="14" t="str">
        <f t="shared" si="17"/>
        <v>Vis STHC Bout pointeau M5x50</v>
      </c>
      <c r="I683" s="2" t="s">
        <v>125</v>
      </c>
      <c r="K683" s="2" t="str">
        <f>J683&amp;INDEX(Matière!$B$2:$B$140,MATCH(I683,Matière!$A$2:$A$140,0))&amp;"-"&amp;TEXT(COUNTIF($I$2:I683,I683),"00000")</f>
        <v>21-00384</v>
      </c>
      <c r="L683" s="2"/>
      <c r="M683" s="2"/>
      <c r="N683" s="2"/>
      <c r="O683" s="2"/>
      <c r="P683" s="2"/>
      <c r="Q683" s="2"/>
      <c r="R683" s="2"/>
      <c r="T683" s="2"/>
    </row>
    <row r="684" spans="1:20" s="14" customFormat="1" x14ac:dyDescent="0.25">
      <c r="A684" s="2" t="s">
        <v>129</v>
      </c>
      <c r="B684" s="2"/>
      <c r="C684" s="2">
        <v>6</v>
      </c>
      <c r="D684" s="2">
        <v>6</v>
      </c>
      <c r="E684" s="2"/>
      <c r="F684" s="2"/>
      <c r="G684" s="2"/>
      <c r="H684" s="14" t="str">
        <f t="shared" si="17"/>
        <v>Vis STHC Bout pointeau M6x6</v>
      </c>
      <c r="I684" s="2" t="s">
        <v>125</v>
      </c>
      <c r="K684" s="2" t="str">
        <f>J684&amp;INDEX(Matière!$B$2:$B$140,MATCH(I684,Matière!$A$2:$A$140,0))&amp;"-"&amp;TEXT(COUNTIF($I$2:I684,I684),"00000")</f>
        <v>21-00385</v>
      </c>
      <c r="L684" s="2"/>
      <c r="M684" s="2"/>
      <c r="N684" s="2"/>
      <c r="O684" s="2"/>
      <c r="P684" s="2"/>
      <c r="Q684" s="2"/>
      <c r="R684" s="2"/>
      <c r="T684" s="2"/>
    </row>
    <row r="685" spans="1:20" s="14" customFormat="1" x14ac:dyDescent="0.25">
      <c r="A685" s="2" t="s">
        <v>129</v>
      </c>
      <c r="B685" s="2"/>
      <c r="C685" s="2">
        <v>6</v>
      </c>
      <c r="D685" s="2">
        <v>8</v>
      </c>
      <c r="E685" s="2"/>
      <c r="F685" s="2"/>
      <c r="G685" s="2"/>
      <c r="H685" s="14" t="str">
        <f t="shared" si="17"/>
        <v>Vis STHC Bout pointeau M6x8</v>
      </c>
      <c r="I685" s="2" t="s">
        <v>125</v>
      </c>
      <c r="K685" s="2" t="str">
        <f>J685&amp;INDEX(Matière!$B$2:$B$140,MATCH(I685,Matière!$A$2:$A$140,0))&amp;"-"&amp;TEXT(COUNTIF($I$2:I685,I685),"00000")</f>
        <v>21-00386</v>
      </c>
      <c r="L685" s="2"/>
      <c r="M685" s="2"/>
      <c r="N685" s="2"/>
      <c r="O685" s="2"/>
      <c r="P685" s="2"/>
      <c r="Q685" s="2"/>
      <c r="R685" s="2"/>
      <c r="T685" s="2"/>
    </row>
    <row r="686" spans="1:20" s="14" customFormat="1" x14ac:dyDescent="0.25">
      <c r="A686" s="2" t="s">
        <v>129</v>
      </c>
      <c r="B686" s="2"/>
      <c r="C686" s="2">
        <v>6</v>
      </c>
      <c r="D686" s="2">
        <v>10</v>
      </c>
      <c r="E686" s="2"/>
      <c r="F686" s="2"/>
      <c r="G686" s="2"/>
      <c r="H686" s="14" t="str">
        <f t="shared" si="17"/>
        <v>Vis STHC Bout pointeau M6x10</v>
      </c>
      <c r="I686" s="2" t="s">
        <v>125</v>
      </c>
      <c r="K686" s="2" t="str">
        <f>J686&amp;INDEX(Matière!$B$2:$B$140,MATCH(I686,Matière!$A$2:$A$140,0))&amp;"-"&amp;TEXT(COUNTIF($I$2:I686,I686),"00000")</f>
        <v>21-00387</v>
      </c>
      <c r="L686" s="2"/>
      <c r="M686" s="2"/>
      <c r="N686" s="2"/>
      <c r="O686" s="2"/>
      <c r="P686" s="2"/>
      <c r="Q686" s="2"/>
      <c r="R686" s="2"/>
      <c r="T686" s="2"/>
    </row>
    <row r="687" spans="1:20" s="14" customFormat="1" x14ac:dyDescent="0.25">
      <c r="A687" s="2" t="s">
        <v>129</v>
      </c>
      <c r="B687" s="2"/>
      <c r="C687" s="2">
        <v>6</v>
      </c>
      <c r="D687" s="2">
        <v>12</v>
      </c>
      <c r="E687" s="2"/>
      <c r="F687" s="2"/>
      <c r="G687" s="2"/>
      <c r="H687" s="14" t="str">
        <f t="shared" si="17"/>
        <v>Vis STHC Bout pointeau M6x12</v>
      </c>
      <c r="I687" s="2" t="s">
        <v>125</v>
      </c>
      <c r="K687" s="2" t="str">
        <f>J687&amp;INDEX(Matière!$B$2:$B$140,MATCH(I687,Matière!$A$2:$A$140,0))&amp;"-"&amp;TEXT(COUNTIF($I$2:I687,I687),"00000")</f>
        <v>21-00388</v>
      </c>
      <c r="L687" s="2"/>
      <c r="M687" s="2"/>
      <c r="N687" s="2"/>
      <c r="O687" s="2"/>
      <c r="P687" s="2"/>
      <c r="Q687" s="2"/>
      <c r="R687" s="2"/>
      <c r="T687" s="2"/>
    </row>
    <row r="688" spans="1:20" s="14" customFormat="1" x14ac:dyDescent="0.25">
      <c r="A688" s="2" t="s">
        <v>129</v>
      </c>
      <c r="B688" s="2"/>
      <c r="C688" s="2">
        <v>6</v>
      </c>
      <c r="D688" s="2">
        <v>16</v>
      </c>
      <c r="E688" s="2"/>
      <c r="F688" s="2"/>
      <c r="G688" s="2"/>
      <c r="H688" s="14" t="str">
        <f t="shared" si="17"/>
        <v>Vis STHC Bout pointeau M6x16</v>
      </c>
      <c r="I688" s="2" t="s">
        <v>125</v>
      </c>
      <c r="K688" s="2" t="str">
        <f>J688&amp;INDEX(Matière!$B$2:$B$140,MATCH(I688,Matière!$A$2:$A$140,0))&amp;"-"&amp;TEXT(COUNTIF($I$2:I688,I688),"00000")</f>
        <v>21-00389</v>
      </c>
      <c r="L688" s="2"/>
      <c r="M688" s="2"/>
      <c r="N688" s="2"/>
      <c r="O688" s="2"/>
      <c r="P688" s="2"/>
      <c r="Q688" s="2"/>
      <c r="R688" s="2"/>
      <c r="T688" s="2"/>
    </row>
    <row r="689" spans="1:20" s="14" customFormat="1" x14ac:dyDescent="0.25">
      <c r="A689" s="2" t="s">
        <v>129</v>
      </c>
      <c r="B689" s="2"/>
      <c r="C689" s="2">
        <v>6</v>
      </c>
      <c r="D689" s="2">
        <v>20</v>
      </c>
      <c r="E689" s="2"/>
      <c r="F689" s="2"/>
      <c r="G689" s="2"/>
      <c r="H689" s="14" t="str">
        <f t="shared" si="17"/>
        <v>Vis STHC Bout pointeau M6x20</v>
      </c>
      <c r="I689" s="2" t="s">
        <v>125</v>
      </c>
      <c r="K689" s="2" t="str">
        <f>J689&amp;INDEX(Matière!$B$2:$B$140,MATCH(I689,Matière!$A$2:$A$140,0))&amp;"-"&amp;TEXT(COUNTIF($I$2:I689,I689),"00000")</f>
        <v>21-00390</v>
      </c>
      <c r="L689" s="2"/>
      <c r="M689" s="2"/>
      <c r="N689" s="2"/>
      <c r="O689" s="2"/>
      <c r="P689" s="2"/>
      <c r="Q689" s="2"/>
      <c r="R689" s="2"/>
      <c r="T689" s="2"/>
    </row>
    <row r="690" spans="1:20" s="14" customFormat="1" x14ac:dyDescent="0.25">
      <c r="A690" s="2" t="s">
        <v>129</v>
      </c>
      <c r="B690" s="2"/>
      <c r="C690" s="2">
        <v>6</v>
      </c>
      <c r="D690" s="2">
        <v>25</v>
      </c>
      <c r="E690" s="2"/>
      <c r="F690" s="2"/>
      <c r="G690" s="2"/>
      <c r="H690" s="14" t="str">
        <f t="shared" si="17"/>
        <v>Vis STHC Bout pointeau M6x25</v>
      </c>
      <c r="I690" s="2" t="s">
        <v>125</v>
      </c>
      <c r="K690" s="2" t="str">
        <f>J690&amp;INDEX(Matière!$B$2:$B$140,MATCH(I690,Matière!$A$2:$A$140,0))&amp;"-"&amp;TEXT(COUNTIF($I$2:I690,I690),"00000")</f>
        <v>21-00391</v>
      </c>
      <c r="L690" s="2"/>
      <c r="M690" s="2"/>
      <c r="N690" s="2"/>
      <c r="O690" s="2"/>
      <c r="P690" s="2"/>
      <c r="Q690" s="2"/>
      <c r="R690" s="2"/>
      <c r="T690" s="2"/>
    </row>
    <row r="691" spans="1:20" s="14" customFormat="1" x14ac:dyDescent="0.25">
      <c r="A691" s="2" t="s">
        <v>129</v>
      </c>
      <c r="B691" s="2"/>
      <c r="C691" s="2">
        <v>6</v>
      </c>
      <c r="D691" s="2">
        <v>30</v>
      </c>
      <c r="E691" s="2"/>
      <c r="F691" s="2"/>
      <c r="G691" s="2"/>
      <c r="H691" s="14" t="str">
        <f t="shared" si="17"/>
        <v>Vis STHC Bout pointeau M6x30</v>
      </c>
      <c r="I691" s="2" t="s">
        <v>125</v>
      </c>
      <c r="K691" s="2" t="str">
        <f>J691&amp;INDEX(Matière!$B$2:$B$140,MATCH(I691,Matière!$A$2:$A$140,0))&amp;"-"&amp;TEXT(COUNTIF($I$2:I691,I691),"00000")</f>
        <v>21-00392</v>
      </c>
      <c r="L691" s="2"/>
      <c r="M691" s="2"/>
      <c r="N691" s="2"/>
      <c r="O691" s="2"/>
      <c r="P691" s="2"/>
      <c r="Q691" s="2"/>
      <c r="R691" s="2"/>
      <c r="T691" s="2"/>
    </row>
    <row r="692" spans="1:20" s="14" customFormat="1" x14ac:dyDescent="0.25">
      <c r="A692" s="2" t="s">
        <v>129</v>
      </c>
      <c r="B692" s="2"/>
      <c r="C692" s="2">
        <v>6</v>
      </c>
      <c r="D692" s="2">
        <v>35</v>
      </c>
      <c r="E692" s="2"/>
      <c r="F692" s="2"/>
      <c r="G692" s="2"/>
      <c r="H692" s="14" t="str">
        <f t="shared" si="17"/>
        <v>Vis STHC Bout pointeau M6x35</v>
      </c>
      <c r="I692" s="2" t="s">
        <v>125</v>
      </c>
      <c r="K692" s="2" t="str">
        <f>J692&amp;INDEX(Matière!$B$2:$B$140,MATCH(I692,Matière!$A$2:$A$140,0))&amp;"-"&amp;TEXT(COUNTIF($I$2:I692,I692),"00000")</f>
        <v>21-00393</v>
      </c>
    </row>
    <row r="693" spans="1:20" s="14" customFormat="1" x14ac:dyDescent="0.25">
      <c r="A693" s="2" t="s">
        <v>129</v>
      </c>
      <c r="B693" s="2"/>
      <c r="C693" s="2">
        <v>6</v>
      </c>
      <c r="D693" s="2">
        <v>40</v>
      </c>
      <c r="E693" s="2"/>
      <c r="F693" s="2"/>
      <c r="G693" s="2"/>
      <c r="H693" s="14" t="str">
        <f t="shared" si="17"/>
        <v>Vis STHC Bout pointeau M6x40</v>
      </c>
      <c r="I693" s="2" t="s">
        <v>125</v>
      </c>
      <c r="K693" s="2" t="str">
        <f>J693&amp;INDEX(Matière!$B$2:$B$140,MATCH(I693,Matière!$A$2:$A$140,0))&amp;"-"&amp;TEXT(COUNTIF($I$2:I693,I693),"00000")</f>
        <v>21-00394</v>
      </c>
    </row>
    <row r="694" spans="1:20" s="14" customFormat="1" x14ac:dyDescent="0.25">
      <c r="A694" s="2" t="s">
        <v>129</v>
      </c>
      <c r="B694" s="2"/>
      <c r="C694" s="2">
        <v>6</v>
      </c>
      <c r="D694" s="2">
        <v>45</v>
      </c>
      <c r="E694" s="2"/>
      <c r="F694" s="2"/>
      <c r="G694" s="2"/>
      <c r="H694" s="14" t="str">
        <f t="shared" si="17"/>
        <v>Vis STHC Bout pointeau M6x45</v>
      </c>
      <c r="I694" s="2" t="s">
        <v>125</v>
      </c>
      <c r="K694" s="2" t="str">
        <f>J694&amp;INDEX(Matière!$B$2:$B$140,MATCH(I694,Matière!$A$2:$A$140,0))&amp;"-"&amp;TEXT(COUNTIF($I$2:I694,I694),"00000")</f>
        <v>21-00395</v>
      </c>
    </row>
    <row r="695" spans="1:20" s="14" customFormat="1" x14ac:dyDescent="0.25">
      <c r="A695" s="2" t="s">
        <v>129</v>
      </c>
      <c r="B695" s="2"/>
      <c r="C695" s="2">
        <v>6</v>
      </c>
      <c r="D695" s="2">
        <v>50</v>
      </c>
      <c r="E695" s="2"/>
      <c r="F695" s="2"/>
      <c r="G695" s="2"/>
      <c r="H695" s="14" t="str">
        <f t="shared" si="17"/>
        <v>Vis STHC Bout pointeau M6x50</v>
      </c>
      <c r="I695" s="2" t="s">
        <v>125</v>
      </c>
      <c r="K695" s="2" t="str">
        <f>J695&amp;INDEX(Matière!$B$2:$B$140,MATCH(I695,Matière!$A$2:$A$140,0))&amp;"-"&amp;TEXT(COUNTIF($I$2:I695,I695),"00000")</f>
        <v>21-00396</v>
      </c>
    </row>
    <row r="696" spans="1:20" s="14" customFormat="1" x14ac:dyDescent="0.25">
      <c r="A696" s="2" t="s">
        <v>129</v>
      </c>
      <c r="B696" s="2"/>
      <c r="C696" s="2">
        <v>8</v>
      </c>
      <c r="D696" s="2">
        <v>8</v>
      </c>
      <c r="E696" s="2"/>
      <c r="F696" s="2"/>
      <c r="G696" s="2"/>
      <c r="H696" s="14" t="str">
        <f t="shared" si="17"/>
        <v>Vis STHC Bout pointeau M8x8</v>
      </c>
      <c r="I696" s="2" t="s">
        <v>125</v>
      </c>
      <c r="K696" s="2" t="str">
        <f>J696&amp;INDEX(Matière!$B$2:$B$140,MATCH(I696,Matière!$A$2:$A$140,0))&amp;"-"&amp;TEXT(COUNTIF($I$2:I696,I696),"00000")</f>
        <v>21-00397</v>
      </c>
    </row>
    <row r="697" spans="1:20" s="14" customFormat="1" x14ac:dyDescent="0.25">
      <c r="A697" s="2" t="s">
        <v>129</v>
      </c>
      <c r="B697" s="2"/>
      <c r="C697" s="2">
        <v>8</v>
      </c>
      <c r="D697" s="2">
        <v>10</v>
      </c>
      <c r="E697" s="2"/>
      <c r="F697" s="2"/>
      <c r="G697" s="2"/>
      <c r="H697" s="14" t="str">
        <f t="shared" si="17"/>
        <v>Vis STHC Bout pointeau M8x10</v>
      </c>
      <c r="I697" s="2" t="s">
        <v>125</v>
      </c>
      <c r="K697" s="2" t="str">
        <f>J697&amp;INDEX(Matière!$B$2:$B$140,MATCH(I697,Matière!$A$2:$A$140,0))&amp;"-"&amp;TEXT(COUNTIF($I$2:I697,I697),"00000")</f>
        <v>21-00398</v>
      </c>
    </row>
    <row r="698" spans="1:20" s="14" customFormat="1" x14ac:dyDescent="0.25">
      <c r="A698" s="2" t="s">
        <v>129</v>
      </c>
      <c r="B698" s="2"/>
      <c r="C698" s="2">
        <v>8</v>
      </c>
      <c r="D698" s="2">
        <v>12</v>
      </c>
      <c r="E698" s="2"/>
      <c r="F698" s="2"/>
      <c r="G698" s="2"/>
      <c r="H698" s="14" t="str">
        <f t="shared" si="17"/>
        <v>Vis STHC Bout pointeau M8x12</v>
      </c>
      <c r="I698" s="2" t="s">
        <v>125</v>
      </c>
      <c r="K698" s="2" t="str">
        <f>J698&amp;INDEX(Matière!$B$2:$B$140,MATCH(I698,Matière!$A$2:$A$140,0))&amp;"-"&amp;TEXT(COUNTIF($I$2:I698,I698),"00000")</f>
        <v>21-00399</v>
      </c>
    </row>
    <row r="699" spans="1:20" s="14" customFormat="1" x14ac:dyDescent="0.25">
      <c r="A699" s="2" t="s">
        <v>129</v>
      </c>
      <c r="B699" s="2"/>
      <c r="C699" s="2">
        <v>8</v>
      </c>
      <c r="D699" s="2">
        <v>16</v>
      </c>
      <c r="E699" s="2"/>
      <c r="F699" s="2"/>
      <c r="G699" s="2"/>
      <c r="H699" s="14" t="str">
        <f t="shared" si="17"/>
        <v>Vis STHC Bout pointeau M8x16</v>
      </c>
      <c r="I699" s="2" t="s">
        <v>125</v>
      </c>
      <c r="K699" s="2" t="str">
        <f>J699&amp;INDEX(Matière!$B$2:$B$140,MATCH(I699,Matière!$A$2:$A$140,0))&amp;"-"&amp;TEXT(COUNTIF($I$2:I699,I699),"00000")</f>
        <v>21-00400</v>
      </c>
    </row>
    <row r="700" spans="1:20" s="14" customFormat="1" x14ac:dyDescent="0.25">
      <c r="A700" s="2" t="s">
        <v>129</v>
      </c>
      <c r="B700" s="2"/>
      <c r="C700" s="2">
        <v>8</v>
      </c>
      <c r="D700" s="2">
        <v>20</v>
      </c>
      <c r="E700" s="2"/>
      <c r="F700" s="2"/>
      <c r="G700" s="2"/>
      <c r="H700" s="14" t="str">
        <f t="shared" si="17"/>
        <v>Vis STHC Bout pointeau M8x20</v>
      </c>
      <c r="I700" s="2" t="s">
        <v>125</v>
      </c>
      <c r="K700" s="2" t="str">
        <f>J700&amp;INDEX(Matière!$B$2:$B$140,MATCH(I700,Matière!$A$2:$A$140,0))&amp;"-"&amp;TEXT(COUNTIF($I$2:I700,I700),"00000")</f>
        <v>21-00401</v>
      </c>
    </row>
    <row r="701" spans="1:20" s="14" customFormat="1" x14ac:dyDescent="0.25">
      <c r="A701" s="2" t="s">
        <v>129</v>
      </c>
      <c r="B701" s="2"/>
      <c r="C701" s="2">
        <v>8</v>
      </c>
      <c r="D701" s="2">
        <v>25</v>
      </c>
      <c r="E701" s="2"/>
      <c r="F701" s="2"/>
      <c r="G701" s="2"/>
      <c r="H701" s="14" t="str">
        <f t="shared" si="17"/>
        <v>Vis STHC Bout pointeau M8x25</v>
      </c>
      <c r="I701" s="2" t="s">
        <v>125</v>
      </c>
      <c r="K701" s="2" t="str">
        <f>J701&amp;INDEX(Matière!$B$2:$B$140,MATCH(I701,Matière!$A$2:$A$140,0))&amp;"-"&amp;TEXT(COUNTIF($I$2:I701,I701),"00000")</f>
        <v>21-00402</v>
      </c>
    </row>
    <row r="702" spans="1:20" s="14" customFormat="1" x14ac:dyDescent="0.25">
      <c r="A702" s="2" t="s">
        <v>129</v>
      </c>
      <c r="B702" s="2"/>
      <c r="C702" s="2">
        <v>8</v>
      </c>
      <c r="D702" s="2">
        <v>30</v>
      </c>
      <c r="E702" s="2"/>
      <c r="F702" s="2"/>
      <c r="G702" s="2"/>
      <c r="H702" s="14" t="str">
        <f t="shared" si="17"/>
        <v>Vis STHC Bout pointeau M8x30</v>
      </c>
      <c r="I702" s="2" t="s">
        <v>125</v>
      </c>
      <c r="K702" s="2" t="str">
        <f>J702&amp;INDEX(Matière!$B$2:$B$140,MATCH(I702,Matière!$A$2:$A$140,0))&amp;"-"&amp;TEXT(COUNTIF($I$2:I702,I702),"00000")</f>
        <v>21-00403</v>
      </c>
    </row>
    <row r="703" spans="1:20" s="14" customFormat="1" x14ac:dyDescent="0.25">
      <c r="A703" s="2" t="s">
        <v>129</v>
      </c>
      <c r="B703" s="2"/>
      <c r="C703" s="2">
        <v>8</v>
      </c>
      <c r="D703" s="2">
        <v>35</v>
      </c>
      <c r="E703" s="2"/>
      <c r="F703" s="2"/>
      <c r="G703" s="2"/>
      <c r="H703" s="14" t="str">
        <f t="shared" si="17"/>
        <v>Vis STHC Bout pointeau M8x35</v>
      </c>
      <c r="I703" s="2" t="s">
        <v>125</v>
      </c>
      <c r="K703" s="2" t="str">
        <f>J703&amp;INDEX(Matière!$B$2:$B$140,MATCH(I703,Matière!$A$2:$A$140,0))&amp;"-"&amp;TEXT(COUNTIF($I$2:I703,I703),"00000")</f>
        <v>21-00404</v>
      </c>
    </row>
    <row r="704" spans="1:20" s="14" customFormat="1" x14ac:dyDescent="0.25">
      <c r="A704" s="2" t="s">
        <v>129</v>
      </c>
      <c r="B704" s="2"/>
      <c r="C704" s="2">
        <v>8</v>
      </c>
      <c r="D704" s="2">
        <v>40</v>
      </c>
      <c r="E704" s="2"/>
      <c r="F704" s="2"/>
      <c r="G704" s="2"/>
      <c r="H704" s="14" t="str">
        <f t="shared" si="17"/>
        <v>Vis STHC Bout pointeau M8x40</v>
      </c>
      <c r="I704" s="2" t="s">
        <v>125</v>
      </c>
      <c r="K704" s="2" t="str">
        <f>J704&amp;INDEX(Matière!$B$2:$B$140,MATCH(I704,Matière!$A$2:$A$140,0))&amp;"-"&amp;TEXT(COUNTIF($I$2:I704,I704),"00000")</f>
        <v>21-00405</v>
      </c>
    </row>
    <row r="705" spans="1:11" s="14" customFormat="1" x14ac:dyDescent="0.25">
      <c r="A705" s="2" t="s">
        <v>129</v>
      </c>
      <c r="B705" s="2"/>
      <c r="C705" s="2">
        <v>8</v>
      </c>
      <c r="D705" s="2">
        <v>50</v>
      </c>
      <c r="E705" s="2"/>
      <c r="F705" s="2"/>
      <c r="G705" s="2"/>
      <c r="H705" s="14" t="str">
        <f t="shared" si="17"/>
        <v>Vis STHC Bout pointeau M8x50</v>
      </c>
      <c r="I705" s="2" t="s">
        <v>125</v>
      </c>
      <c r="K705" s="2" t="str">
        <f>J705&amp;INDEX(Matière!$B$2:$B$140,MATCH(I705,Matière!$A$2:$A$140,0))&amp;"-"&amp;TEXT(COUNTIF($I$2:I705,I705),"00000")</f>
        <v>21-00406</v>
      </c>
    </row>
    <row r="706" spans="1:11" s="14" customFormat="1" x14ac:dyDescent="0.25">
      <c r="A706" s="2" t="s">
        <v>129</v>
      </c>
      <c r="B706" s="2"/>
      <c r="C706" s="2">
        <v>8</v>
      </c>
      <c r="D706" s="2">
        <v>60</v>
      </c>
      <c r="E706" s="2"/>
      <c r="F706" s="2"/>
      <c r="G706" s="2"/>
      <c r="H706" s="14" t="str">
        <f t="shared" si="17"/>
        <v>Vis STHC Bout pointeau M8x60</v>
      </c>
      <c r="I706" s="2" t="s">
        <v>125</v>
      </c>
      <c r="K706" s="2" t="str">
        <f>J706&amp;INDEX(Matière!$B$2:$B$140,MATCH(I706,Matière!$A$2:$A$140,0))&amp;"-"&amp;TEXT(COUNTIF($I$2:I706,I706),"00000")</f>
        <v>21-00407</v>
      </c>
    </row>
    <row r="707" spans="1:11" s="14" customFormat="1" x14ac:dyDescent="0.25">
      <c r="A707" s="2" t="s">
        <v>129</v>
      </c>
      <c r="B707" s="2"/>
      <c r="C707" s="2">
        <v>10</v>
      </c>
      <c r="D707" s="2">
        <v>10</v>
      </c>
      <c r="E707" s="2"/>
      <c r="F707" s="2"/>
      <c r="G707" s="2"/>
      <c r="H707" s="14" t="str">
        <f t="shared" si="17"/>
        <v>Vis STHC Bout pointeau M10x10</v>
      </c>
      <c r="I707" s="2" t="s">
        <v>125</v>
      </c>
      <c r="K707" s="2" t="str">
        <f>J707&amp;INDEX(Matière!$B$2:$B$140,MATCH(I707,Matière!$A$2:$A$140,0))&amp;"-"&amp;TEXT(COUNTIF($I$2:I707,I707),"00000")</f>
        <v>21-00408</v>
      </c>
    </row>
    <row r="708" spans="1:11" s="14" customFormat="1" x14ac:dyDescent="0.25">
      <c r="A708" s="2" t="s">
        <v>129</v>
      </c>
      <c r="B708" s="2"/>
      <c r="C708" s="2">
        <v>10</v>
      </c>
      <c r="D708" s="2">
        <v>12</v>
      </c>
      <c r="E708" s="2"/>
      <c r="F708" s="2"/>
      <c r="G708" s="2"/>
      <c r="H708" s="14" t="str">
        <f t="shared" si="17"/>
        <v>Vis STHC Bout pointeau M10x12</v>
      </c>
      <c r="I708" s="2" t="s">
        <v>125</v>
      </c>
      <c r="K708" s="2" t="str">
        <f>J708&amp;INDEX(Matière!$B$2:$B$140,MATCH(I708,Matière!$A$2:$A$140,0))&amp;"-"&amp;TEXT(COUNTIF($I$2:I708,I708),"00000")</f>
        <v>21-00409</v>
      </c>
    </row>
    <row r="709" spans="1:11" s="14" customFormat="1" x14ac:dyDescent="0.25">
      <c r="A709" s="2" t="s">
        <v>129</v>
      </c>
      <c r="B709" s="2"/>
      <c r="C709" s="2">
        <v>10</v>
      </c>
      <c r="D709" s="2">
        <v>16</v>
      </c>
      <c r="E709" s="2"/>
      <c r="F709" s="2"/>
      <c r="G709" s="2"/>
      <c r="H709" s="14" t="str">
        <f t="shared" si="17"/>
        <v>Vis STHC Bout pointeau M10x16</v>
      </c>
      <c r="I709" s="2" t="s">
        <v>125</v>
      </c>
      <c r="K709" s="2" t="str">
        <f>J709&amp;INDEX(Matière!$B$2:$B$140,MATCH(I709,Matière!$A$2:$A$140,0))&amp;"-"&amp;TEXT(COUNTIF($I$2:I709,I709),"00000")</f>
        <v>21-00410</v>
      </c>
    </row>
    <row r="710" spans="1:11" s="14" customFormat="1" x14ac:dyDescent="0.25">
      <c r="A710" s="2" t="s">
        <v>129</v>
      </c>
      <c r="B710" s="2"/>
      <c r="C710" s="2">
        <v>10</v>
      </c>
      <c r="D710" s="2">
        <v>20</v>
      </c>
      <c r="E710" s="2"/>
      <c r="F710" s="2"/>
      <c r="G710" s="2"/>
      <c r="H710" s="14" t="str">
        <f t="shared" si="17"/>
        <v>Vis STHC Bout pointeau M10x20</v>
      </c>
      <c r="I710" s="2" t="s">
        <v>125</v>
      </c>
      <c r="K710" s="2" t="str">
        <f>J710&amp;INDEX(Matière!$B$2:$B$140,MATCH(I710,Matière!$A$2:$A$140,0))&amp;"-"&amp;TEXT(COUNTIF($I$2:I710,I710),"00000")</f>
        <v>21-00411</v>
      </c>
    </row>
    <row r="711" spans="1:11" s="14" customFormat="1" x14ac:dyDescent="0.25">
      <c r="A711" s="2" t="s">
        <v>129</v>
      </c>
      <c r="B711" s="2"/>
      <c r="C711" s="2">
        <v>10</v>
      </c>
      <c r="D711" s="2">
        <v>25</v>
      </c>
      <c r="E711" s="2"/>
      <c r="F711" s="2"/>
      <c r="G711" s="2"/>
      <c r="H711" s="14" t="str">
        <f t="shared" si="17"/>
        <v>Vis STHC Bout pointeau M10x25</v>
      </c>
      <c r="I711" s="2" t="s">
        <v>125</v>
      </c>
      <c r="K711" s="2" t="str">
        <f>J711&amp;INDEX(Matière!$B$2:$B$140,MATCH(I711,Matière!$A$2:$A$140,0))&amp;"-"&amp;TEXT(COUNTIF($I$2:I711,I711),"00000")</f>
        <v>21-00412</v>
      </c>
    </row>
    <row r="712" spans="1:11" s="14" customFormat="1" x14ac:dyDescent="0.25">
      <c r="A712" s="2" t="s">
        <v>129</v>
      </c>
      <c r="B712" s="2"/>
      <c r="C712" s="2">
        <v>10</v>
      </c>
      <c r="D712" s="2">
        <v>30</v>
      </c>
      <c r="E712" s="2"/>
      <c r="F712" s="2"/>
      <c r="G712" s="2"/>
      <c r="H712" s="14" t="str">
        <f t="shared" si="17"/>
        <v>Vis STHC Bout pointeau M10x30</v>
      </c>
      <c r="I712" s="2" t="s">
        <v>125</v>
      </c>
      <c r="K712" s="2" t="str">
        <f>J712&amp;INDEX(Matière!$B$2:$B$140,MATCH(I712,Matière!$A$2:$A$140,0))&amp;"-"&amp;TEXT(COUNTIF($I$2:I712,I712),"00000")</f>
        <v>21-00413</v>
      </c>
    </row>
    <row r="713" spans="1:11" s="14" customFormat="1" x14ac:dyDescent="0.25">
      <c r="A713" s="2" t="s">
        <v>129</v>
      </c>
      <c r="B713" s="2"/>
      <c r="C713" s="2">
        <v>10</v>
      </c>
      <c r="D713" s="2">
        <v>35</v>
      </c>
      <c r="E713" s="2"/>
      <c r="F713" s="2"/>
      <c r="G713" s="2"/>
      <c r="H713" s="14" t="str">
        <f t="shared" si="17"/>
        <v>Vis STHC Bout pointeau M10x35</v>
      </c>
      <c r="I713" s="2" t="s">
        <v>125</v>
      </c>
      <c r="K713" s="2" t="str">
        <f>J713&amp;INDEX(Matière!$B$2:$B$140,MATCH(I713,Matière!$A$2:$A$140,0))&amp;"-"&amp;TEXT(COUNTIF($I$2:I713,I713),"00000")</f>
        <v>21-00414</v>
      </c>
    </row>
    <row r="714" spans="1:11" s="14" customFormat="1" x14ac:dyDescent="0.25">
      <c r="A714" s="2" t="s">
        <v>129</v>
      </c>
      <c r="B714" s="2"/>
      <c r="C714" s="2">
        <v>10</v>
      </c>
      <c r="D714" s="2">
        <v>40</v>
      </c>
      <c r="E714" s="2"/>
      <c r="F714" s="2"/>
      <c r="G714" s="2"/>
      <c r="H714" s="14" t="str">
        <f t="shared" si="17"/>
        <v>Vis STHC Bout pointeau M10x40</v>
      </c>
      <c r="I714" s="2" t="s">
        <v>125</v>
      </c>
      <c r="K714" s="2" t="str">
        <f>J714&amp;INDEX(Matière!$B$2:$B$140,MATCH(I714,Matière!$A$2:$A$140,0))&amp;"-"&amp;TEXT(COUNTIF($I$2:I714,I714),"00000")</f>
        <v>21-00415</v>
      </c>
    </row>
    <row r="715" spans="1:11" s="14" customFormat="1" x14ac:dyDescent="0.25">
      <c r="A715" s="2" t="s">
        <v>129</v>
      </c>
      <c r="B715" s="2"/>
      <c r="C715" s="2">
        <v>10</v>
      </c>
      <c r="D715" s="2">
        <v>50</v>
      </c>
      <c r="E715" s="2"/>
      <c r="F715" s="2"/>
      <c r="G715" s="2"/>
      <c r="H715" s="14" t="str">
        <f t="shared" si="17"/>
        <v>Vis STHC Bout pointeau M10x50</v>
      </c>
      <c r="I715" s="2" t="s">
        <v>125</v>
      </c>
      <c r="K715" s="2" t="str">
        <f>J715&amp;INDEX(Matière!$B$2:$B$140,MATCH(I715,Matière!$A$2:$A$140,0))&amp;"-"&amp;TEXT(COUNTIF($I$2:I715,I715),"00000")</f>
        <v>21-00416</v>
      </c>
    </row>
    <row r="716" spans="1:11" s="14" customFormat="1" x14ac:dyDescent="0.25">
      <c r="A716" s="2" t="s">
        <v>129</v>
      </c>
      <c r="B716" s="2"/>
      <c r="C716" s="2">
        <v>10</v>
      </c>
      <c r="D716" s="2">
        <v>60</v>
      </c>
      <c r="E716" s="2"/>
      <c r="F716" s="2"/>
      <c r="G716" s="2"/>
      <c r="H716" s="14" t="str">
        <f t="shared" si="17"/>
        <v>Vis STHC Bout pointeau M10x60</v>
      </c>
      <c r="I716" s="2" t="s">
        <v>125</v>
      </c>
      <c r="K716" s="2" t="str">
        <f>J716&amp;INDEX(Matière!$B$2:$B$140,MATCH(I716,Matière!$A$2:$A$140,0))&amp;"-"&amp;TEXT(COUNTIF($I$2:I716,I716),"00000")</f>
        <v>21-00417</v>
      </c>
    </row>
    <row r="717" spans="1:11" s="14" customFormat="1" x14ac:dyDescent="0.25">
      <c r="A717" s="2" t="s">
        <v>129</v>
      </c>
      <c r="B717" s="2"/>
      <c r="C717" s="2">
        <v>12</v>
      </c>
      <c r="D717" s="2">
        <v>12</v>
      </c>
      <c r="E717" s="2"/>
      <c r="F717" s="2"/>
      <c r="G717" s="2"/>
      <c r="H717" s="14" t="str">
        <f t="shared" ref="H717:H726" si="18">CONCATENATE(,A717," M",C717,"x",D717,)</f>
        <v>Vis STHC Bout pointeau M12x12</v>
      </c>
      <c r="I717" s="2" t="s">
        <v>125</v>
      </c>
      <c r="K717" s="2" t="str">
        <f>J717&amp;INDEX(Matière!$B$2:$B$140,MATCH(I717,Matière!$A$2:$A$140,0))&amp;"-"&amp;TEXT(COUNTIF($I$2:I717,I717),"00000")</f>
        <v>21-00418</v>
      </c>
    </row>
    <row r="718" spans="1:11" s="14" customFormat="1" x14ac:dyDescent="0.25">
      <c r="A718" s="2" t="s">
        <v>129</v>
      </c>
      <c r="B718" s="2"/>
      <c r="C718" s="2">
        <v>12</v>
      </c>
      <c r="D718" s="2">
        <v>16</v>
      </c>
      <c r="E718" s="2"/>
      <c r="F718" s="2"/>
      <c r="G718" s="2"/>
      <c r="H718" s="14" t="str">
        <f t="shared" si="18"/>
        <v>Vis STHC Bout pointeau M12x16</v>
      </c>
      <c r="I718" s="2" t="s">
        <v>125</v>
      </c>
      <c r="K718" s="2" t="str">
        <f>J718&amp;INDEX(Matière!$B$2:$B$140,MATCH(I718,Matière!$A$2:$A$140,0))&amp;"-"&amp;TEXT(COUNTIF($I$2:I718,I718),"00000")</f>
        <v>21-00419</v>
      </c>
    </row>
    <row r="719" spans="1:11" s="14" customFormat="1" x14ac:dyDescent="0.25">
      <c r="A719" s="2" t="s">
        <v>129</v>
      </c>
      <c r="B719" s="2"/>
      <c r="C719" s="2">
        <v>12</v>
      </c>
      <c r="D719" s="2">
        <v>20</v>
      </c>
      <c r="E719" s="2"/>
      <c r="F719" s="2"/>
      <c r="G719" s="2"/>
      <c r="H719" s="14" t="str">
        <f t="shared" si="18"/>
        <v>Vis STHC Bout pointeau M12x20</v>
      </c>
      <c r="I719" s="2" t="s">
        <v>125</v>
      </c>
      <c r="K719" s="2" t="str">
        <f>J719&amp;INDEX(Matière!$B$2:$B$140,MATCH(I719,Matière!$A$2:$A$140,0))&amp;"-"&amp;TEXT(COUNTIF($I$2:I719,I719),"00000")</f>
        <v>21-00420</v>
      </c>
    </row>
    <row r="720" spans="1:11" s="14" customFormat="1" x14ac:dyDescent="0.25">
      <c r="A720" s="2" t="s">
        <v>129</v>
      </c>
      <c r="B720" s="2"/>
      <c r="C720" s="2">
        <v>12</v>
      </c>
      <c r="D720" s="2">
        <v>25</v>
      </c>
      <c r="E720" s="2"/>
      <c r="F720" s="2"/>
      <c r="G720" s="2"/>
      <c r="H720" s="14" t="str">
        <f t="shared" si="18"/>
        <v>Vis STHC Bout pointeau M12x25</v>
      </c>
      <c r="I720" s="2" t="s">
        <v>125</v>
      </c>
      <c r="K720" s="2" t="str">
        <f>J720&amp;INDEX(Matière!$B$2:$B$140,MATCH(I720,Matière!$A$2:$A$140,0))&amp;"-"&amp;TEXT(COUNTIF($I$2:I720,I720),"00000")</f>
        <v>21-00421</v>
      </c>
    </row>
    <row r="721" spans="1:20" s="14" customFormat="1" x14ac:dyDescent="0.25">
      <c r="A721" s="2" t="s">
        <v>129</v>
      </c>
      <c r="B721" s="2"/>
      <c r="C721" s="2">
        <v>12</v>
      </c>
      <c r="D721" s="2">
        <v>30</v>
      </c>
      <c r="E721" s="2"/>
      <c r="F721" s="2"/>
      <c r="G721" s="2"/>
      <c r="H721" s="14" t="str">
        <f t="shared" si="18"/>
        <v>Vis STHC Bout pointeau M12x30</v>
      </c>
      <c r="I721" s="2" t="s">
        <v>125</v>
      </c>
      <c r="K721" s="2" t="str">
        <f>J721&amp;INDEX(Matière!$B$2:$B$140,MATCH(I721,Matière!$A$2:$A$140,0))&amp;"-"&amp;TEXT(COUNTIF($I$2:I721,I721),"00000")</f>
        <v>21-00422</v>
      </c>
    </row>
    <row r="722" spans="1:20" s="14" customFormat="1" x14ac:dyDescent="0.25">
      <c r="A722" s="2" t="s">
        <v>129</v>
      </c>
      <c r="B722" s="2"/>
      <c r="C722" s="2">
        <v>12</v>
      </c>
      <c r="D722" s="2">
        <v>35</v>
      </c>
      <c r="E722" s="2"/>
      <c r="F722" s="2"/>
      <c r="G722" s="2"/>
      <c r="H722" s="14" t="str">
        <f t="shared" si="18"/>
        <v>Vis STHC Bout pointeau M12x35</v>
      </c>
      <c r="I722" s="2" t="s">
        <v>125</v>
      </c>
      <c r="K722" s="2" t="str">
        <f>J722&amp;INDEX(Matière!$B$2:$B$140,MATCH(I722,Matière!$A$2:$A$140,0))&amp;"-"&amp;TEXT(COUNTIF($I$2:I722,I722),"00000")</f>
        <v>21-00423</v>
      </c>
    </row>
    <row r="723" spans="1:20" s="14" customFormat="1" x14ac:dyDescent="0.25">
      <c r="A723" s="2" t="s">
        <v>129</v>
      </c>
      <c r="B723" s="2"/>
      <c r="C723" s="2">
        <v>12</v>
      </c>
      <c r="D723" s="2">
        <v>40</v>
      </c>
      <c r="E723" s="2"/>
      <c r="F723" s="2"/>
      <c r="G723" s="2"/>
      <c r="H723" s="14" t="str">
        <f t="shared" si="18"/>
        <v>Vis STHC Bout pointeau M12x40</v>
      </c>
      <c r="I723" s="2" t="s">
        <v>125</v>
      </c>
      <c r="K723" s="2" t="str">
        <f>J723&amp;INDEX(Matière!$B$2:$B$140,MATCH(I723,Matière!$A$2:$A$140,0))&amp;"-"&amp;TEXT(COUNTIF($I$2:I723,I723),"00000")</f>
        <v>21-00424</v>
      </c>
    </row>
    <row r="724" spans="1:20" s="14" customFormat="1" x14ac:dyDescent="0.25">
      <c r="A724" s="2" t="s">
        <v>129</v>
      </c>
      <c r="B724" s="2"/>
      <c r="C724" s="2">
        <v>12</v>
      </c>
      <c r="D724" s="2">
        <v>45</v>
      </c>
      <c r="E724" s="2"/>
      <c r="F724" s="2"/>
      <c r="G724" s="2"/>
      <c r="H724" s="14" t="str">
        <f t="shared" si="18"/>
        <v>Vis STHC Bout pointeau M12x45</v>
      </c>
      <c r="I724" s="2" t="s">
        <v>125</v>
      </c>
      <c r="K724" s="2" t="str">
        <f>J724&amp;INDEX(Matière!$B$2:$B$140,MATCH(I724,Matière!$A$2:$A$140,0))&amp;"-"&amp;TEXT(COUNTIF($I$2:I724,I724),"00000")</f>
        <v>21-00425</v>
      </c>
    </row>
    <row r="725" spans="1:20" s="14" customFormat="1" x14ac:dyDescent="0.25">
      <c r="A725" s="2" t="s">
        <v>129</v>
      </c>
      <c r="B725" s="2"/>
      <c r="C725" s="2">
        <v>12</v>
      </c>
      <c r="D725" s="2">
        <v>50</v>
      </c>
      <c r="E725" s="2"/>
      <c r="F725" s="2"/>
      <c r="G725" s="2"/>
      <c r="H725" s="14" t="str">
        <f t="shared" si="18"/>
        <v>Vis STHC Bout pointeau M12x50</v>
      </c>
      <c r="I725" s="2" t="s">
        <v>125</v>
      </c>
      <c r="K725" s="2" t="str">
        <f>J725&amp;INDEX(Matière!$B$2:$B$140,MATCH(I725,Matière!$A$2:$A$140,0))&amp;"-"&amp;TEXT(COUNTIF($I$2:I725,I725),"00000")</f>
        <v>21-00426</v>
      </c>
    </row>
    <row r="726" spans="1:20" s="14" customFormat="1" x14ac:dyDescent="0.25">
      <c r="A726" s="2" t="s">
        <v>129</v>
      </c>
      <c r="B726" s="2"/>
      <c r="C726" s="2">
        <v>12</v>
      </c>
      <c r="D726" s="2">
        <v>60</v>
      </c>
      <c r="E726" s="2"/>
      <c r="F726" s="2"/>
      <c r="G726" s="2"/>
      <c r="H726" s="14" t="str">
        <f t="shared" si="18"/>
        <v>Vis STHC Bout pointeau M12x60</v>
      </c>
      <c r="I726" s="2" t="s">
        <v>125</v>
      </c>
      <c r="K726" s="2" t="str">
        <f>J726&amp;INDEX(Matière!$B$2:$B$140,MATCH(I726,Matière!$A$2:$A$140,0))&amp;"-"&amp;TEXT(COUNTIF($I$2:I726,I726),"00000")</f>
        <v>21-00427</v>
      </c>
    </row>
    <row r="727" spans="1:20" s="14" customFormat="1" x14ac:dyDescent="0.25">
      <c r="A727" s="2" t="s">
        <v>129</v>
      </c>
      <c r="B727" s="2"/>
      <c r="C727" s="2">
        <v>3</v>
      </c>
      <c r="D727" s="2">
        <v>3</v>
      </c>
      <c r="E727" s="2"/>
      <c r="F727" s="2"/>
      <c r="G727" s="2"/>
      <c r="H727" s="14" t="str">
        <f t="shared" ref="H727:H741" si="19">CONCATENATE(,A727," M",C727,"x",D727,)</f>
        <v>Vis STHC Bout pointeau M3x3</v>
      </c>
      <c r="I727" s="2" t="s">
        <v>124</v>
      </c>
      <c r="K727" s="2" t="str">
        <f>J727&amp;INDEX(Matière!$B$2:$B$140,MATCH(I727,Matière!$A$2:$A$140,0))&amp;"-"&amp;TEXT(COUNTIF($I$2:I727,I727),"00000")</f>
        <v>22-00299</v>
      </c>
      <c r="L727" s="2"/>
      <c r="M727" s="2"/>
      <c r="N727" s="2"/>
      <c r="O727" s="2"/>
      <c r="P727" s="2"/>
      <c r="Q727" s="2"/>
      <c r="R727" s="2"/>
      <c r="T727" s="2"/>
    </row>
    <row r="728" spans="1:20" s="14" customFormat="1" x14ac:dyDescent="0.25">
      <c r="A728" s="2" t="s">
        <v>129</v>
      </c>
      <c r="B728" s="2"/>
      <c r="C728" s="2">
        <v>3</v>
      </c>
      <c r="D728" s="2">
        <v>4</v>
      </c>
      <c r="E728" s="2"/>
      <c r="F728" s="2"/>
      <c r="G728" s="2"/>
      <c r="H728" s="14" t="str">
        <f t="shared" si="19"/>
        <v>Vis STHC Bout pointeau M3x4</v>
      </c>
      <c r="I728" s="2" t="s">
        <v>124</v>
      </c>
      <c r="K728" s="2" t="str">
        <f>J728&amp;INDEX(Matière!$B$2:$B$140,MATCH(I728,Matière!$A$2:$A$140,0))&amp;"-"&amp;TEXT(COUNTIF($I$2:I728,I728),"00000")</f>
        <v>22-00300</v>
      </c>
      <c r="L728" s="2"/>
      <c r="M728" s="2"/>
      <c r="N728" s="2"/>
      <c r="O728" s="2"/>
      <c r="P728" s="2"/>
      <c r="Q728" s="2"/>
      <c r="R728" s="2"/>
      <c r="T728" s="2"/>
    </row>
    <row r="729" spans="1:20" s="14" customFormat="1" x14ac:dyDescent="0.25">
      <c r="A729" s="2" t="s">
        <v>129</v>
      </c>
      <c r="B729" s="2"/>
      <c r="C729" s="2">
        <v>3</v>
      </c>
      <c r="D729" s="2">
        <v>5</v>
      </c>
      <c r="E729" s="2"/>
      <c r="F729" s="2"/>
      <c r="G729" s="2"/>
      <c r="H729" s="14" t="str">
        <f t="shared" si="19"/>
        <v>Vis STHC Bout pointeau M3x5</v>
      </c>
      <c r="I729" s="2" t="s">
        <v>124</v>
      </c>
      <c r="K729" s="2" t="str">
        <f>J729&amp;INDEX(Matière!$B$2:$B$140,MATCH(I729,Matière!$A$2:$A$140,0))&amp;"-"&amp;TEXT(COUNTIF($I$2:I729,I729),"00000")</f>
        <v>22-00301</v>
      </c>
      <c r="L729" s="2"/>
      <c r="M729" s="2"/>
      <c r="N729" s="2"/>
      <c r="O729" s="2"/>
      <c r="P729" s="2"/>
      <c r="Q729" s="2"/>
      <c r="R729" s="2"/>
      <c r="T729" s="2"/>
    </row>
    <row r="730" spans="1:20" s="14" customFormat="1" x14ac:dyDescent="0.25">
      <c r="A730" s="2" t="s">
        <v>129</v>
      </c>
      <c r="B730" s="2"/>
      <c r="C730" s="2">
        <v>3</v>
      </c>
      <c r="D730" s="2">
        <v>6</v>
      </c>
      <c r="E730" s="2"/>
      <c r="F730" s="2"/>
      <c r="G730" s="2"/>
      <c r="H730" s="14" t="str">
        <f t="shared" si="19"/>
        <v>Vis STHC Bout pointeau M3x6</v>
      </c>
      <c r="I730" s="2" t="s">
        <v>124</v>
      </c>
      <c r="K730" s="2" t="str">
        <f>J730&amp;INDEX(Matière!$B$2:$B$140,MATCH(I730,Matière!$A$2:$A$140,0))&amp;"-"&amp;TEXT(COUNTIF($I$2:I730,I730),"00000")</f>
        <v>22-00302</v>
      </c>
      <c r="L730" s="2"/>
      <c r="M730" s="2"/>
      <c r="N730" s="2"/>
      <c r="O730" s="2"/>
      <c r="P730" s="2"/>
      <c r="Q730" s="2"/>
      <c r="R730" s="2"/>
      <c r="T730" s="2"/>
    </row>
    <row r="731" spans="1:20" s="14" customFormat="1" x14ac:dyDescent="0.25">
      <c r="A731" s="2" t="s">
        <v>129</v>
      </c>
      <c r="B731" s="2"/>
      <c r="C731" s="2">
        <v>3</v>
      </c>
      <c r="D731" s="2">
        <v>8</v>
      </c>
      <c r="E731" s="2"/>
      <c r="F731" s="2"/>
      <c r="G731" s="2"/>
      <c r="H731" s="14" t="str">
        <f t="shared" si="19"/>
        <v>Vis STHC Bout pointeau M3x8</v>
      </c>
      <c r="I731" s="2" t="s">
        <v>124</v>
      </c>
      <c r="K731" s="2" t="str">
        <f>J731&amp;INDEX(Matière!$B$2:$B$140,MATCH(I731,Matière!$A$2:$A$140,0))&amp;"-"&amp;TEXT(COUNTIF($I$2:I731,I731),"00000")</f>
        <v>22-00303</v>
      </c>
      <c r="L731" s="2"/>
      <c r="M731" s="2"/>
      <c r="N731" s="2"/>
      <c r="O731" s="2"/>
      <c r="P731" s="2"/>
      <c r="Q731" s="2"/>
      <c r="R731" s="2"/>
      <c r="T731" s="2"/>
    </row>
    <row r="732" spans="1:20" s="14" customFormat="1" x14ac:dyDescent="0.25">
      <c r="A732" s="2" t="s">
        <v>129</v>
      </c>
      <c r="B732" s="2"/>
      <c r="C732" s="2">
        <v>3</v>
      </c>
      <c r="D732" s="2">
        <v>10</v>
      </c>
      <c r="E732" s="2"/>
      <c r="F732" s="2"/>
      <c r="G732" s="2"/>
      <c r="H732" s="14" t="str">
        <f t="shared" si="19"/>
        <v>Vis STHC Bout pointeau M3x10</v>
      </c>
      <c r="I732" s="2" t="s">
        <v>124</v>
      </c>
      <c r="K732" s="2" t="str">
        <f>J732&amp;INDEX(Matière!$B$2:$B$140,MATCH(I732,Matière!$A$2:$A$140,0))&amp;"-"&amp;TEXT(COUNTIF($I$2:I732,I732),"00000")</f>
        <v>22-00304</v>
      </c>
      <c r="L732" s="2"/>
      <c r="M732" s="2"/>
      <c r="N732" s="2"/>
      <c r="O732" s="2"/>
      <c r="P732" s="2"/>
      <c r="Q732" s="2"/>
      <c r="R732" s="2"/>
      <c r="T732" s="2"/>
    </row>
    <row r="733" spans="1:20" s="14" customFormat="1" x14ac:dyDescent="0.25">
      <c r="A733" s="2" t="s">
        <v>129</v>
      </c>
      <c r="B733" s="2"/>
      <c r="C733" s="2">
        <v>3</v>
      </c>
      <c r="D733" s="2">
        <v>12</v>
      </c>
      <c r="E733" s="2"/>
      <c r="F733" s="2"/>
      <c r="G733" s="2"/>
      <c r="H733" s="14" t="str">
        <f t="shared" si="19"/>
        <v>Vis STHC Bout pointeau M3x12</v>
      </c>
      <c r="I733" s="2" t="s">
        <v>124</v>
      </c>
      <c r="K733" s="2" t="str">
        <f>J733&amp;INDEX(Matière!$B$2:$B$140,MATCH(I733,Matière!$A$2:$A$140,0))&amp;"-"&amp;TEXT(COUNTIF($I$2:I733,I733),"00000")</f>
        <v>22-00305</v>
      </c>
      <c r="L733" s="2"/>
      <c r="M733" s="2"/>
      <c r="N733" s="2"/>
      <c r="O733" s="2"/>
      <c r="P733" s="2"/>
      <c r="Q733" s="2"/>
      <c r="R733" s="2"/>
      <c r="T733" s="2"/>
    </row>
    <row r="734" spans="1:20" s="14" customFormat="1" x14ac:dyDescent="0.25">
      <c r="A734" s="2" t="s">
        <v>129</v>
      </c>
      <c r="B734" s="2"/>
      <c r="C734" s="2">
        <v>3</v>
      </c>
      <c r="D734" s="2">
        <v>16</v>
      </c>
      <c r="E734" s="2"/>
      <c r="F734" s="2"/>
      <c r="G734" s="2"/>
      <c r="H734" s="14" t="str">
        <f t="shared" si="19"/>
        <v>Vis STHC Bout pointeau M3x16</v>
      </c>
      <c r="I734" s="2" t="s">
        <v>124</v>
      </c>
      <c r="K734" s="2" t="str">
        <f>J734&amp;INDEX(Matière!$B$2:$B$140,MATCH(I734,Matière!$A$2:$A$140,0))&amp;"-"&amp;TEXT(COUNTIF($I$2:I734,I734),"00000")</f>
        <v>22-00306</v>
      </c>
      <c r="L734" s="2"/>
      <c r="M734" s="2"/>
      <c r="N734" s="2"/>
      <c r="O734" s="2"/>
      <c r="P734" s="2"/>
      <c r="Q734" s="2"/>
      <c r="R734" s="2"/>
      <c r="T734" s="2"/>
    </row>
    <row r="735" spans="1:20" s="14" customFormat="1" x14ac:dyDescent="0.25">
      <c r="A735" s="2" t="s">
        <v>129</v>
      </c>
      <c r="B735" s="2"/>
      <c r="C735" s="2">
        <v>3</v>
      </c>
      <c r="D735" s="2">
        <v>20</v>
      </c>
      <c r="E735" s="2"/>
      <c r="F735" s="2"/>
      <c r="G735" s="2"/>
      <c r="H735" s="14" t="str">
        <f t="shared" si="19"/>
        <v>Vis STHC Bout pointeau M3x20</v>
      </c>
      <c r="I735" s="2" t="s">
        <v>124</v>
      </c>
      <c r="K735" s="2" t="str">
        <f>J735&amp;INDEX(Matière!$B$2:$B$140,MATCH(I735,Matière!$A$2:$A$140,0))&amp;"-"&amp;TEXT(COUNTIF($I$2:I735,I735),"00000")</f>
        <v>22-00307</v>
      </c>
      <c r="L735" s="2"/>
      <c r="M735" s="2"/>
      <c r="N735" s="2"/>
      <c r="O735" s="2"/>
      <c r="P735" s="2"/>
      <c r="Q735" s="2"/>
      <c r="R735" s="2"/>
      <c r="T735" s="2"/>
    </row>
    <row r="736" spans="1:20" s="14" customFormat="1" x14ac:dyDescent="0.25">
      <c r="A736" s="2" t="s">
        <v>129</v>
      </c>
      <c r="B736" s="2"/>
      <c r="C736" s="2">
        <v>4</v>
      </c>
      <c r="D736" s="2">
        <v>4</v>
      </c>
      <c r="E736" s="2"/>
      <c r="F736" s="2"/>
      <c r="G736" s="2"/>
      <c r="H736" s="14" t="str">
        <f t="shared" si="19"/>
        <v>Vis STHC Bout pointeau M4x4</v>
      </c>
      <c r="I736" s="2" t="s">
        <v>124</v>
      </c>
      <c r="K736" s="2" t="str">
        <f>J736&amp;INDEX(Matière!$B$2:$B$140,MATCH(I736,Matière!$A$2:$A$140,0))&amp;"-"&amp;TEXT(COUNTIF($I$2:I736,I736),"00000")</f>
        <v>22-00308</v>
      </c>
      <c r="L736" s="2"/>
      <c r="M736" s="2"/>
      <c r="N736" s="2"/>
      <c r="O736" s="2"/>
      <c r="P736" s="2"/>
      <c r="Q736" s="2"/>
      <c r="R736" s="2"/>
      <c r="T736" s="2"/>
    </row>
    <row r="737" spans="1:20" s="14" customFormat="1" x14ac:dyDescent="0.25">
      <c r="A737" s="2" t="s">
        <v>129</v>
      </c>
      <c r="B737" s="2"/>
      <c r="C737" s="2">
        <v>4</v>
      </c>
      <c r="D737" s="2">
        <v>5</v>
      </c>
      <c r="E737" s="2"/>
      <c r="F737" s="2"/>
      <c r="G737" s="2"/>
      <c r="H737" s="14" t="str">
        <f t="shared" si="19"/>
        <v>Vis STHC Bout pointeau M4x5</v>
      </c>
      <c r="I737" s="2" t="s">
        <v>124</v>
      </c>
      <c r="K737" s="2" t="str">
        <f>J737&amp;INDEX(Matière!$B$2:$B$140,MATCH(I737,Matière!$A$2:$A$140,0))&amp;"-"&amp;TEXT(COUNTIF($I$2:I737,I737),"00000")</f>
        <v>22-00309</v>
      </c>
      <c r="L737" s="2"/>
      <c r="M737" s="2"/>
      <c r="N737" s="2"/>
      <c r="O737" s="2"/>
      <c r="P737" s="2"/>
      <c r="Q737" s="2"/>
      <c r="R737" s="2"/>
      <c r="T737" s="2"/>
    </row>
    <row r="738" spans="1:20" s="14" customFormat="1" x14ac:dyDescent="0.25">
      <c r="A738" s="2" t="s">
        <v>129</v>
      </c>
      <c r="B738" s="2"/>
      <c r="C738" s="2">
        <v>4</v>
      </c>
      <c r="D738" s="2">
        <v>6</v>
      </c>
      <c r="E738" s="2"/>
      <c r="F738" s="2"/>
      <c r="G738" s="2"/>
      <c r="H738" s="14" t="str">
        <f t="shared" si="19"/>
        <v>Vis STHC Bout pointeau M4x6</v>
      </c>
      <c r="I738" s="2" t="s">
        <v>124</v>
      </c>
      <c r="K738" s="2" t="str">
        <f>J738&amp;INDEX(Matière!$B$2:$B$140,MATCH(I738,Matière!$A$2:$A$140,0))&amp;"-"&amp;TEXT(COUNTIF($I$2:I738,I738),"00000")</f>
        <v>22-00310</v>
      </c>
      <c r="L738" s="2"/>
      <c r="M738" s="2"/>
      <c r="N738" s="2"/>
      <c r="O738" s="2"/>
      <c r="P738" s="2"/>
      <c r="Q738" s="2"/>
      <c r="R738" s="2"/>
      <c r="T738" s="2"/>
    </row>
    <row r="739" spans="1:20" s="14" customFormat="1" x14ac:dyDescent="0.25">
      <c r="A739" s="2" t="s">
        <v>129</v>
      </c>
      <c r="B739" s="2"/>
      <c r="C739" s="2">
        <v>4</v>
      </c>
      <c r="D739" s="2">
        <v>8</v>
      </c>
      <c r="E739" s="2"/>
      <c r="F739" s="2"/>
      <c r="G739" s="2"/>
      <c r="H739" s="14" t="str">
        <f t="shared" si="19"/>
        <v>Vis STHC Bout pointeau M4x8</v>
      </c>
      <c r="I739" s="2" t="s">
        <v>124</v>
      </c>
      <c r="K739" s="2" t="str">
        <f>J739&amp;INDEX(Matière!$B$2:$B$140,MATCH(I739,Matière!$A$2:$A$140,0))&amp;"-"&amp;TEXT(COUNTIF($I$2:I739,I739),"00000")</f>
        <v>22-00311</v>
      </c>
      <c r="L739" s="2"/>
      <c r="M739" s="2"/>
      <c r="N739" s="2"/>
      <c r="O739" s="2"/>
      <c r="P739" s="2"/>
      <c r="Q739" s="2"/>
      <c r="R739" s="2"/>
      <c r="T739" s="2"/>
    </row>
    <row r="740" spans="1:20" s="14" customFormat="1" x14ac:dyDescent="0.25">
      <c r="A740" s="2" t="s">
        <v>129</v>
      </c>
      <c r="B740" s="2"/>
      <c r="C740" s="2">
        <v>4</v>
      </c>
      <c r="D740" s="2">
        <v>10</v>
      </c>
      <c r="E740" s="2"/>
      <c r="F740" s="2"/>
      <c r="G740" s="2"/>
      <c r="H740" s="14" t="str">
        <f t="shared" si="19"/>
        <v>Vis STHC Bout pointeau M4x10</v>
      </c>
      <c r="I740" s="2" t="s">
        <v>124</v>
      </c>
      <c r="K740" s="2" t="str">
        <f>J740&amp;INDEX(Matière!$B$2:$B$140,MATCH(I740,Matière!$A$2:$A$140,0))&amp;"-"&amp;TEXT(COUNTIF($I$2:I740,I740),"00000")</f>
        <v>22-00312</v>
      </c>
      <c r="L740" s="2"/>
      <c r="M740" s="2"/>
      <c r="N740" s="2"/>
      <c r="O740" s="2"/>
      <c r="P740" s="2"/>
      <c r="Q740" s="2"/>
      <c r="R740" s="2"/>
      <c r="T740" s="2"/>
    </row>
    <row r="741" spans="1:20" s="14" customFormat="1" x14ac:dyDescent="0.25">
      <c r="A741" s="2" t="s">
        <v>129</v>
      </c>
      <c r="B741" s="2"/>
      <c r="C741" s="2">
        <v>4</v>
      </c>
      <c r="D741" s="2">
        <v>12</v>
      </c>
      <c r="E741" s="2"/>
      <c r="F741" s="2"/>
      <c r="G741" s="2"/>
      <c r="H741" s="14" t="str">
        <f t="shared" si="19"/>
        <v>Vis STHC Bout pointeau M4x12</v>
      </c>
      <c r="I741" s="2" t="s">
        <v>124</v>
      </c>
      <c r="K741" s="2" t="str">
        <f>J741&amp;INDEX(Matière!$B$2:$B$140,MATCH(I741,Matière!$A$2:$A$140,0))&amp;"-"&amp;TEXT(COUNTIF($I$2:I741,I741),"00000")</f>
        <v>22-00313</v>
      </c>
      <c r="L741" s="2"/>
      <c r="M741" s="2"/>
      <c r="N741" s="2"/>
      <c r="O741" s="2"/>
      <c r="P741" s="2"/>
      <c r="Q741" s="2"/>
      <c r="R741" s="2"/>
      <c r="T741" s="2"/>
    </row>
    <row r="742" spans="1:20" s="14" customFormat="1" x14ac:dyDescent="0.25">
      <c r="A742" s="2" t="s">
        <v>129</v>
      </c>
      <c r="B742" s="2"/>
      <c r="C742" s="2">
        <v>4</v>
      </c>
      <c r="D742" s="2">
        <v>16</v>
      </c>
      <c r="E742" s="2"/>
      <c r="F742" s="2"/>
      <c r="G742" s="2"/>
      <c r="H742" s="14" t="str">
        <f t="shared" ref="H742:H777" si="20">CONCATENATE(,A742," M",C742,"x",D742,)</f>
        <v>Vis STHC Bout pointeau M4x16</v>
      </c>
      <c r="I742" s="2" t="s">
        <v>124</v>
      </c>
      <c r="K742" s="2" t="str">
        <f>J742&amp;INDEX(Matière!$B$2:$B$140,MATCH(I742,Matière!$A$2:$A$140,0))&amp;"-"&amp;TEXT(COUNTIF($I$2:I742,I742),"00000")</f>
        <v>22-00314</v>
      </c>
      <c r="L742" s="2"/>
      <c r="M742" s="2"/>
      <c r="N742" s="2"/>
      <c r="O742" s="2"/>
      <c r="P742" s="2"/>
      <c r="Q742" s="2"/>
      <c r="R742" s="2"/>
      <c r="T742" s="2"/>
    </row>
    <row r="743" spans="1:20" s="14" customFormat="1" x14ac:dyDescent="0.25">
      <c r="A743" s="2" t="s">
        <v>129</v>
      </c>
      <c r="B743" s="2"/>
      <c r="C743" s="2">
        <v>4</v>
      </c>
      <c r="D743" s="2">
        <v>20</v>
      </c>
      <c r="E743" s="2"/>
      <c r="F743" s="2"/>
      <c r="G743" s="2"/>
      <c r="H743" s="14" t="str">
        <f t="shared" si="20"/>
        <v>Vis STHC Bout pointeau M4x20</v>
      </c>
      <c r="I743" s="2" t="s">
        <v>124</v>
      </c>
      <c r="K743" s="2" t="str">
        <f>J743&amp;INDEX(Matière!$B$2:$B$140,MATCH(I743,Matière!$A$2:$A$140,0))&amp;"-"&amp;TEXT(COUNTIF($I$2:I743,I743),"00000")</f>
        <v>22-00315</v>
      </c>
      <c r="L743" s="2"/>
      <c r="M743" s="2"/>
      <c r="N743" s="2"/>
      <c r="O743" s="2"/>
      <c r="P743" s="2"/>
      <c r="Q743" s="2"/>
      <c r="R743" s="2"/>
      <c r="T743" s="2"/>
    </row>
    <row r="744" spans="1:20" s="14" customFormat="1" x14ac:dyDescent="0.25">
      <c r="A744" s="2" t="s">
        <v>129</v>
      </c>
      <c r="B744" s="2"/>
      <c r="C744" s="2">
        <v>4</v>
      </c>
      <c r="D744" s="2">
        <v>25</v>
      </c>
      <c r="E744" s="2"/>
      <c r="F744" s="2"/>
      <c r="G744" s="2"/>
      <c r="H744" s="14" t="str">
        <f t="shared" si="20"/>
        <v>Vis STHC Bout pointeau M4x25</v>
      </c>
      <c r="I744" s="2" t="s">
        <v>124</v>
      </c>
      <c r="K744" s="2" t="str">
        <f>J744&amp;INDEX(Matière!$B$2:$B$140,MATCH(I744,Matière!$A$2:$A$140,0))&amp;"-"&amp;TEXT(COUNTIF($I$2:I744,I744),"00000")</f>
        <v>22-00316</v>
      </c>
      <c r="L744" s="2"/>
      <c r="M744" s="2"/>
      <c r="N744" s="2"/>
      <c r="O744" s="2"/>
      <c r="P744" s="2"/>
      <c r="Q744" s="2"/>
      <c r="R744" s="2"/>
      <c r="T744" s="2"/>
    </row>
    <row r="745" spans="1:20" s="14" customFormat="1" x14ac:dyDescent="0.25">
      <c r="A745" s="2" t="s">
        <v>129</v>
      </c>
      <c r="B745" s="2"/>
      <c r="C745" s="2">
        <v>4</v>
      </c>
      <c r="D745" s="2">
        <v>30</v>
      </c>
      <c r="E745" s="2"/>
      <c r="F745" s="2"/>
      <c r="G745" s="2"/>
      <c r="H745" s="14" t="str">
        <f t="shared" si="20"/>
        <v>Vis STHC Bout pointeau M4x30</v>
      </c>
      <c r="I745" s="2" t="s">
        <v>124</v>
      </c>
      <c r="K745" s="2" t="str">
        <f>J745&amp;INDEX(Matière!$B$2:$B$140,MATCH(I745,Matière!$A$2:$A$140,0))&amp;"-"&amp;TEXT(COUNTIF($I$2:I745,I745),"00000")</f>
        <v>22-00317</v>
      </c>
      <c r="L745" s="2"/>
      <c r="M745" s="2"/>
      <c r="N745" s="2"/>
      <c r="O745" s="2"/>
      <c r="P745" s="2"/>
      <c r="Q745" s="2"/>
      <c r="R745" s="2"/>
      <c r="T745" s="2"/>
    </row>
    <row r="746" spans="1:20" s="14" customFormat="1" x14ac:dyDescent="0.25">
      <c r="A746" s="2" t="s">
        <v>129</v>
      </c>
      <c r="B746" s="2"/>
      <c r="C746" s="2">
        <v>5</v>
      </c>
      <c r="D746" s="2">
        <v>5</v>
      </c>
      <c r="E746" s="2"/>
      <c r="F746" s="2"/>
      <c r="G746" s="2"/>
      <c r="H746" s="14" t="str">
        <f t="shared" si="20"/>
        <v>Vis STHC Bout pointeau M5x5</v>
      </c>
      <c r="I746" s="2" t="s">
        <v>124</v>
      </c>
      <c r="K746" s="2" t="str">
        <f>J746&amp;INDEX(Matière!$B$2:$B$140,MATCH(I746,Matière!$A$2:$A$140,0))&amp;"-"&amp;TEXT(COUNTIF($I$2:I746,I746),"00000")</f>
        <v>22-00318</v>
      </c>
      <c r="L746" s="2"/>
      <c r="M746" s="2"/>
      <c r="N746" s="2"/>
      <c r="O746" s="2"/>
      <c r="P746" s="2"/>
      <c r="Q746" s="2"/>
      <c r="R746" s="2"/>
      <c r="T746" s="2"/>
    </row>
    <row r="747" spans="1:20" s="14" customFormat="1" x14ac:dyDescent="0.25">
      <c r="A747" s="2" t="s">
        <v>129</v>
      </c>
      <c r="B747" s="2"/>
      <c r="C747" s="2">
        <v>5</v>
      </c>
      <c r="D747" s="2">
        <v>6</v>
      </c>
      <c r="E747" s="2"/>
      <c r="F747" s="2"/>
      <c r="G747" s="2"/>
      <c r="H747" s="14" t="str">
        <f t="shared" si="20"/>
        <v>Vis STHC Bout pointeau M5x6</v>
      </c>
      <c r="I747" s="2" t="s">
        <v>124</v>
      </c>
      <c r="K747" s="2" t="str">
        <f>J747&amp;INDEX(Matière!$B$2:$B$140,MATCH(I747,Matière!$A$2:$A$140,0))&amp;"-"&amp;TEXT(COUNTIF($I$2:I747,I747),"00000")</f>
        <v>22-00319</v>
      </c>
      <c r="L747" s="2"/>
      <c r="M747" s="2"/>
      <c r="N747" s="2"/>
      <c r="O747" s="2"/>
      <c r="P747" s="2"/>
      <c r="Q747" s="2"/>
      <c r="R747" s="2"/>
      <c r="T747" s="2"/>
    </row>
    <row r="748" spans="1:20" s="14" customFormat="1" x14ac:dyDescent="0.25">
      <c r="A748" s="2" t="s">
        <v>129</v>
      </c>
      <c r="B748" s="2"/>
      <c r="C748" s="2">
        <v>5</v>
      </c>
      <c r="D748" s="2">
        <v>8</v>
      </c>
      <c r="E748" s="2"/>
      <c r="F748" s="2"/>
      <c r="G748" s="2"/>
      <c r="H748" s="14" t="str">
        <f t="shared" si="20"/>
        <v>Vis STHC Bout pointeau M5x8</v>
      </c>
      <c r="I748" s="2" t="s">
        <v>124</v>
      </c>
      <c r="K748" s="2" t="str">
        <f>J748&amp;INDEX(Matière!$B$2:$B$140,MATCH(I748,Matière!$A$2:$A$140,0))&amp;"-"&amp;TEXT(COUNTIF($I$2:I748,I748),"00000")</f>
        <v>22-00320</v>
      </c>
      <c r="L748" s="2"/>
      <c r="M748" s="2"/>
      <c r="N748" s="2"/>
      <c r="O748" s="2"/>
      <c r="P748" s="2"/>
      <c r="Q748" s="2"/>
      <c r="R748" s="2"/>
      <c r="T748" s="2"/>
    </row>
    <row r="749" spans="1:20" s="14" customFormat="1" x14ac:dyDescent="0.25">
      <c r="A749" s="2" t="s">
        <v>129</v>
      </c>
      <c r="B749" s="2"/>
      <c r="C749" s="2">
        <v>5</v>
      </c>
      <c r="D749" s="2">
        <v>10</v>
      </c>
      <c r="E749" s="2"/>
      <c r="F749" s="2"/>
      <c r="G749" s="2"/>
      <c r="H749" s="14" t="str">
        <f t="shared" si="20"/>
        <v>Vis STHC Bout pointeau M5x10</v>
      </c>
      <c r="I749" s="2" t="s">
        <v>124</v>
      </c>
      <c r="K749" s="2" t="str">
        <f>J749&amp;INDEX(Matière!$B$2:$B$140,MATCH(I749,Matière!$A$2:$A$140,0))&amp;"-"&amp;TEXT(COUNTIF($I$2:I749,I749),"00000")</f>
        <v>22-00321</v>
      </c>
      <c r="L749" s="2"/>
      <c r="M749" s="2"/>
      <c r="N749" s="2"/>
      <c r="O749" s="2"/>
      <c r="P749" s="2"/>
      <c r="Q749" s="2"/>
      <c r="R749" s="2"/>
      <c r="T749" s="2"/>
    </row>
    <row r="750" spans="1:20" s="14" customFormat="1" x14ac:dyDescent="0.25">
      <c r="A750" s="2" t="s">
        <v>129</v>
      </c>
      <c r="B750" s="2"/>
      <c r="C750" s="2">
        <v>5</v>
      </c>
      <c r="D750" s="2">
        <v>12</v>
      </c>
      <c r="E750" s="2"/>
      <c r="F750" s="2"/>
      <c r="G750" s="2"/>
      <c r="H750" s="14" t="str">
        <f t="shared" si="20"/>
        <v>Vis STHC Bout pointeau M5x12</v>
      </c>
      <c r="I750" s="2" t="s">
        <v>124</v>
      </c>
      <c r="K750" s="2" t="str">
        <f>J750&amp;INDEX(Matière!$B$2:$B$140,MATCH(I750,Matière!$A$2:$A$140,0))&amp;"-"&amp;TEXT(COUNTIF($I$2:I750,I750),"00000")</f>
        <v>22-00322</v>
      </c>
      <c r="L750" s="2"/>
      <c r="M750" s="2"/>
      <c r="N750" s="2"/>
      <c r="O750" s="2"/>
      <c r="P750" s="2"/>
      <c r="Q750" s="2"/>
      <c r="R750" s="2"/>
      <c r="T750" s="2"/>
    </row>
    <row r="751" spans="1:20" s="14" customFormat="1" x14ac:dyDescent="0.25">
      <c r="A751" s="2" t="s">
        <v>129</v>
      </c>
      <c r="B751" s="2"/>
      <c r="C751" s="2">
        <v>5</v>
      </c>
      <c r="D751" s="2">
        <v>16</v>
      </c>
      <c r="E751" s="2"/>
      <c r="F751" s="2"/>
      <c r="G751" s="2"/>
      <c r="H751" s="14" t="str">
        <f t="shared" si="20"/>
        <v>Vis STHC Bout pointeau M5x16</v>
      </c>
      <c r="I751" s="2" t="s">
        <v>124</v>
      </c>
      <c r="K751" s="2" t="str">
        <f>J751&amp;INDEX(Matière!$B$2:$B$140,MATCH(I751,Matière!$A$2:$A$140,0))&amp;"-"&amp;TEXT(COUNTIF($I$2:I751,I751),"00000")</f>
        <v>22-00323</v>
      </c>
      <c r="L751" s="2"/>
      <c r="M751" s="2"/>
      <c r="N751" s="2"/>
      <c r="O751" s="2"/>
      <c r="P751" s="2"/>
      <c r="Q751" s="2"/>
      <c r="R751" s="2"/>
      <c r="T751" s="2"/>
    </row>
    <row r="752" spans="1:20" s="14" customFormat="1" x14ac:dyDescent="0.25">
      <c r="A752" s="2" t="s">
        <v>129</v>
      </c>
      <c r="B752" s="2"/>
      <c r="C752" s="2">
        <v>5</v>
      </c>
      <c r="D752" s="2">
        <v>20</v>
      </c>
      <c r="E752" s="2"/>
      <c r="F752" s="2"/>
      <c r="G752" s="2"/>
      <c r="H752" s="14" t="str">
        <f t="shared" si="20"/>
        <v>Vis STHC Bout pointeau M5x20</v>
      </c>
      <c r="I752" s="2" t="s">
        <v>124</v>
      </c>
      <c r="K752" s="2" t="str">
        <f>J752&amp;INDEX(Matière!$B$2:$B$140,MATCH(I752,Matière!$A$2:$A$140,0))&amp;"-"&amp;TEXT(COUNTIF($I$2:I752,I752),"00000")</f>
        <v>22-00324</v>
      </c>
      <c r="L752" s="2"/>
      <c r="M752" s="2"/>
      <c r="N752" s="2"/>
      <c r="O752" s="2"/>
      <c r="P752" s="2"/>
      <c r="Q752" s="2"/>
      <c r="R752" s="2"/>
      <c r="T752" s="2"/>
    </row>
    <row r="753" spans="1:20" s="14" customFormat="1" x14ac:dyDescent="0.25">
      <c r="A753" s="2" t="s">
        <v>129</v>
      </c>
      <c r="B753" s="2"/>
      <c r="C753" s="2">
        <v>5</v>
      </c>
      <c r="D753" s="2">
        <v>25</v>
      </c>
      <c r="E753" s="2"/>
      <c r="F753" s="2"/>
      <c r="G753" s="2"/>
      <c r="H753" s="14" t="str">
        <f t="shared" si="20"/>
        <v>Vis STHC Bout pointeau M5x25</v>
      </c>
      <c r="I753" s="2" t="s">
        <v>124</v>
      </c>
      <c r="K753" s="2" t="str">
        <f>J753&amp;INDEX(Matière!$B$2:$B$140,MATCH(I753,Matière!$A$2:$A$140,0))&amp;"-"&amp;TEXT(COUNTIF($I$2:I753,I753),"00000")</f>
        <v>22-00325</v>
      </c>
      <c r="L753" s="2"/>
      <c r="M753" s="2"/>
      <c r="N753" s="2"/>
      <c r="O753" s="2"/>
      <c r="P753" s="2"/>
      <c r="Q753" s="2"/>
      <c r="R753" s="2"/>
      <c r="T753" s="2"/>
    </row>
    <row r="754" spans="1:20" s="14" customFormat="1" x14ac:dyDescent="0.25">
      <c r="A754" s="2" t="s">
        <v>129</v>
      </c>
      <c r="B754" s="2"/>
      <c r="C754" s="2">
        <v>5</v>
      </c>
      <c r="D754" s="2">
        <v>30</v>
      </c>
      <c r="E754" s="2"/>
      <c r="F754" s="2"/>
      <c r="G754" s="2"/>
      <c r="H754" s="14" t="str">
        <f t="shared" si="20"/>
        <v>Vis STHC Bout pointeau M5x30</v>
      </c>
      <c r="I754" s="2" t="s">
        <v>124</v>
      </c>
      <c r="K754" s="2" t="str">
        <f>J754&amp;INDEX(Matière!$B$2:$B$140,MATCH(I754,Matière!$A$2:$A$140,0))&amp;"-"&amp;TEXT(COUNTIF($I$2:I754,I754),"00000")</f>
        <v>22-00326</v>
      </c>
      <c r="L754" s="2"/>
      <c r="M754" s="2"/>
      <c r="N754" s="2"/>
      <c r="O754" s="2"/>
      <c r="P754" s="2"/>
      <c r="Q754" s="2"/>
      <c r="R754" s="2"/>
      <c r="T754" s="2"/>
    </row>
    <row r="755" spans="1:20" s="14" customFormat="1" x14ac:dyDescent="0.25">
      <c r="A755" s="2" t="s">
        <v>129</v>
      </c>
      <c r="B755" s="2"/>
      <c r="C755" s="2">
        <v>5</v>
      </c>
      <c r="D755" s="2">
        <v>35</v>
      </c>
      <c r="E755" s="2"/>
      <c r="F755" s="2"/>
      <c r="G755" s="2"/>
      <c r="H755" s="14" t="str">
        <f t="shared" si="20"/>
        <v>Vis STHC Bout pointeau M5x35</v>
      </c>
      <c r="I755" s="2" t="s">
        <v>124</v>
      </c>
      <c r="K755" s="2" t="str">
        <f>J755&amp;INDEX(Matière!$B$2:$B$140,MATCH(I755,Matière!$A$2:$A$140,0))&amp;"-"&amp;TEXT(COUNTIF($I$2:I755,I755),"00000")</f>
        <v>22-00327</v>
      </c>
      <c r="L755" s="2"/>
      <c r="M755" s="2"/>
      <c r="N755" s="2"/>
      <c r="O755" s="2"/>
      <c r="P755" s="2"/>
      <c r="Q755" s="2"/>
      <c r="R755" s="2"/>
      <c r="T755" s="2"/>
    </row>
    <row r="756" spans="1:20" s="14" customFormat="1" x14ac:dyDescent="0.25">
      <c r="A756" s="2" t="s">
        <v>129</v>
      </c>
      <c r="B756" s="2"/>
      <c r="C756" s="2">
        <v>5</v>
      </c>
      <c r="D756" s="2">
        <v>40</v>
      </c>
      <c r="E756" s="2"/>
      <c r="F756" s="2"/>
      <c r="G756" s="2"/>
      <c r="H756" s="14" t="str">
        <f t="shared" si="20"/>
        <v>Vis STHC Bout pointeau M5x40</v>
      </c>
      <c r="I756" s="2" t="s">
        <v>124</v>
      </c>
      <c r="K756" s="2" t="str">
        <f>J756&amp;INDEX(Matière!$B$2:$B$140,MATCH(I756,Matière!$A$2:$A$140,0))&amp;"-"&amp;TEXT(COUNTIF($I$2:I756,I756),"00000")</f>
        <v>22-00328</v>
      </c>
      <c r="L756" s="2"/>
      <c r="M756" s="2"/>
      <c r="N756" s="2"/>
      <c r="O756" s="2"/>
      <c r="P756" s="2"/>
      <c r="Q756" s="2"/>
      <c r="R756" s="2"/>
      <c r="T756" s="2"/>
    </row>
    <row r="757" spans="1:20" s="14" customFormat="1" x14ac:dyDescent="0.25">
      <c r="A757" s="2" t="s">
        <v>129</v>
      </c>
      <c r="B757" s="2"/>
      <c r="C757" s="2">
        <v>5</v>
      </c>
      <c r="D757" s="2">
        <v>45</v>
      </c>
      <c r="E757" s="2"/>
      <c r="F757" s="2"/>
      <c r="G757" s="2"/>
      <c r="H757" s="14" t="str">
        <f t="shared" si="20"/>
        <v>Vis STHC Bout pointeau M5x45</v>
      </c>
      <c r="I757" s="2" t="s">
        <v>124</v>
      </c>
      <c r="K757" s="2" t="str">
        <f>J757&amp;INDEX(Matière!$B$2:$B$140,MATCH(I757,Matière!$A$2:$A$140,0))&amp;"-"&amp;TEXT(COUNTIF($I$2:I757,I757),"00000")</f>
        <v>22-00329</v>
      </c>
      <c r="L757" s="2"/>
      <c r="M757" s="2"/>
      <c r="N757" s="2"/>
      <c r="O757" s="2"/>
      <c r="P757" s="2"/>
      <c r="Q757" s="2"/>
      <c r="R757" s="2"/>
      <c r="T757" s="2"/>
    </row>
    <row r="758" spans="1:20" s="14" customFormat="1" x14ac:dyDescent="0.25">
      <c r="A758" s="2" t="s">
        <v>129</v>
      </c>
      <c r="B758" s="2"/>
      <c r="C758" s="2">
        <v>6</v>
      </c>
      <c r="D758" s="2">
        <v>6</v>
      </c>
      <c r="E758" s="2"/>
      <c r="F758" s="2"/>
      <c r="G758" s="2"/>
      <c r="H758" s="14" t="str">
        <f t="shared" si="20"/>
        <v>Vis STHC Bout pointeau M6x6</v>
      </c>
      <c r="I758" s="2" t="s">
        <v>124</v>
      </c>
      <c r="K758" s="2" t="str">
        <f>J758&amp;INDEX(Matière!$B$2:$B$140,MATCH(I758,Matière!$A$2:$A$140,0))&amp;"-"&amp;TEXT(COUNTIF($I$2:I758,I758),"00000")</f>
        <v>22-00330</v>
      </c>
      <c r="L758" s="2"/>
      <c r="M758" s="2"/>
      <c r="N758" s="2"/>
      <c r="O758" s="2"/>
      <c r="P758" s="2"/>
      <c r="Q758" s="2"/>
      <c r="R758" s="2"/>
      <c r="T758" s="2"/>
    </row>
    <row r="759" spans="1:20" s="14" customFormat="1" x14ac:dyDescent="0.25">
      <c r="A759" s="2" t="s">
        <v>129</v>
      </c>
      <c r="B759" s="2"/>
      <c r="C759" s="2">
        <v>6</v>
      </c>
      <c r="D759" s="2">
        <v>8</v>
      </c>
      <c r="E759" s="2"/>
      <c r="F759" s="2"/>
      <c r="G759" s="2"/>
      <c r="H759" s="14" t="str">
        <f t="shared" si="20"/>
        <v>Vis STHC Bout pointeau M6x8</v>
      </c>
      <c r="I759" s="2" t="s">
        <v>124</v>
      </c>
      <c r="K759" s="2" t="str">
        <f>J759&amp;INDEX(Matière!$B$2:$B$140,MATCH(I759,Matière!$A$2:$A$140,0))&amp;"-"&amp;TEXT(COUNTIF($I$2:I759,I759),"00000")</f>
        <v>22-00331</v>
      </c>
      <c r="L759" s="2"/>
      <c r="M759" s="2"/>
      <c r="N759" s="2"/>
      <c r="O759" s="2"/>
      <c r="P759" s="2"/>
      <c r="Q759" s="2"/>
      <c r="R759" s="2"/>
      <c r="T759" s="2"/>
    </row>
    <row r="760" spans="1:20" s="14" customFormat="1" x14ac:dyDescent="0.25">
      <c r="A760" s="2" t="s">
        <v>129</v>
      </c>
      <c r="B760" s="2"/>
      <c r="C760" s="2">
        <v>6</v>
      </c>
      <c r="D760" s="2">
        <v>10</v>
      </c>
      <c r="E760" s="2"/>
      <c r="F760" s="2"/>
      <c r="G760" s="2"/>
      <c r="H760" s="14" t="str">
        <f t="shared" si="20"/>
        <v>Vis STHC Bout pointeau M6x10</v>
      </c>
      <c r="I760" s="2" t="s">
        <v>124</v>
      </c>
      <c r="K760" s="2" t="str">
        <f>J760&amp;INDEX(Matière!$B$2:$B$140,MATCH(I760,Matière!$A$2:$A$140,0))&amp;"-"&amp;TEXT(COUNTIF($I$2:I760,I760),"00000")</f>
        <v>22-00332</v>
      </c>
      <c r="L760" s="2"/>
      <c r="M760" s="2"/>
      <c r="N760" s="2"/>
      <c r="O760" s="2"/>
      <c r="P760" s="2"/>
      <c r="Q760" s="2"/>
      <c r="R760" s="2"/>
      <c r="T760" s="2"/>
    </row>
    <row r="761" spans="1:20" s="14" customFormat="1" x14ac:dyDescent="0.25">
      <c r="A761" s="2" t="s">
        <v>129</v>
      </c>
      <c r="B761" s="2"/>
      <c r="C761" s="2">
        <v>6</v>
      </c>
      <c r="D761" s="2">
        <v>12</v>
      </c>
      <c r="E761" s="2"/>
      <c r="F761" s="2"/>
      <c r="G761" s="2"/>
      <c r="H761" s="14" t="str">
        <f t="shared" si="20"/>
        <v>Vis STHC Bout pointeau M6x12</v>
      </c>
      <c r="I761" s="2" t="s">
        <v>124</v>
      </c>
      <c r="K761" s="2" t="str">
        <f>J761&amp;INDEX(Matière!$B$2:$B$140,MATCH(I761,Matière!$A$2:$A$140,0))&amp;"-"&amp;TEXT(COUNTIF($I$2:I761,I761),"00000")</f>
        <v>22-00333</v>
      </c>
      <c r="L761" s="2"/>
      <c r="M761" s="2"/>
      <c r="N761" s="2"/>
      <c r="O761" s="2"/>
      <c r="P761" s="2"/>
      <c r="Q761" s="2"/>
      <c r="R761" s="2"/>
      <c r="T761" s="2"/>
    </row>
    <row r="762" spans="1:20" s="14" customFormat="1" x14ac:dyDescent="0.25">
      <c r="A762" s="2" t="s">
        <v>129</v>
      </c>
      <c r="B762" s="2"/>
      <c r="C762" s="2">
        <v>6</v>
      </c>
      <c r="D762" s="2">
        <v>16</v>
      </c>
      <c r="E762" s="2"/>
      <c r="F762" s="2"/>
      <c r="G762" s="2"/>
      <c r="H762" s="14" t="str">
        <f t="shared" si="20"/>
        <v>Vis STHC Bout pointeau M6x16</v>
      </c>
      <c r="I762" s="2" t="s">
        <v>124</v>
      </c>
      <c r="K762" s="2" t="str">
        <f>J762&amp;INDEX(Matière!$B$2:$B$140,MATCH(I762,Matière!$A$2:$A$140,0))&amp;"-"&amp;TEXT(COUNTIF($I$2:I762,I762),"00000")</f>
        <v>22-00334</v>
      </c>
      <c r="L762" s="2"/>
      <c r="M762" s="2"/>
      <c r="N762" s="2"/>
      <c r="O762" s="2"/>
      <c r="P762" s="2"/>
      <c r="Q762" s="2"/>
      <c r="R762" s="2"/>
      <c r="T762" s="2"/>
    </row>
    <row r="763" spans="1:20" s="14" customFormat="1" x14ac:dyDescent="0.25">
      <c r="A763" s="2" t="s">
        <v>129</v>
      </c>
      <c r="B763" s="2"/>
      <c r="C763" s="2">
        <v>6</v>
      </c>
      <c r="D763" s="2">
        <v>20</v>
      </c>
      <c r="E763" s="2"/>
      <c r="F763" s="2"/>
      <c r="G763" s="2"/>
      <c r="H763" s="14" t="str">
        <f t="shared" si="20"/>
        <v>Vis STHC Bout pointeau M6x20</v>
      </c>
      <c r="I763" s="2" t="s">
        <v>124</v>
      </c>
      <c r="K763" s="2" t="str">
        <f>J763&amp;INDEX(Matière!$B$2:$B$140,MATCH(I763,Matière!$A$2:$A$140,0))&amp;"-"&amp;TEXT(COUNTIF($I$2:I763,I763),"00000")</f>
        <v>22-00335</v>
      </c>
      <c r="L763" s="2"/>
      <c r="M763" s="2"/>
      <c r="N763" s="2"/>
      <c r="O763" s="2"/>
      <c r="P763" s="2"/>
      <c r="Q763" s="2"/>
      <c r="R763" s="2"/>
      <c r="T763" s="2"/>
    </row>
    <row r="764" spans="1:20" s="14" customFormat="1" x14ac:dyDescent="0.25">
      <c r="A764" s="2" t="s">
        <v>129</v>
      </c>
      <c r="B764" s="2"/>
      <c r="C764" s="2">
        <v>6</v>
      </c>
      <c r="D764" s="2">
        <v>25</v>
      </c>
      <c r="E764" s="2"/>
      <c r="F764" s="2"/>
      <c r="G764" s="2"/>
      <c r="H764" s="14" t="str">
        <f t="shared" si="20"/>
        <v>Vis STHC Bout pointeau M6x25</v>
      </c>
      <c r="I764" s="2" t="s">
        <v>124</v>
      </c>
      <c r="K764" s="2" t="str">
        <f>J764&amp;INDEX(Matière!$B$2:$B$140,MATCH(I764,Matière!$A$2:$A$140,0))&amp;"-"&amp;TEXT(COUNTIF($I$2:I764,I764),"00000")</f>
        <v>22-00336</v>
      </c>
      <c r="L764" s="2"/>
      <c r="M764" s="2"/>
      <c r="N764" s="2"/>
      <c r="O764" s="2"/>
      <c r="P764" s="2"/>
      <c r="Q764" s="2"/>
      <c r="R764" s="2"/>
      <c r="T764" s="2"/>
    </row>
    <row r="765" spans="1:20" s="14" customFormat="1" x14ac:dyDescent="0.25">
      <c r="A765" s="2" t="s">
        <v>129</v>
      </c>
      <c r="B765" s="2"/>
      <c r="C765" s="2">
        <v>6</v>
      </c>
      <c r="D765" s="2">
        <v>30</v>
      </c>
      <c r="E765" s="2"/>
      <c r="F765" s="2"/>
      <c r="G765" s="2"/>
      <c r="H765" s="14" t="str">
        <f t="shared" si="20"/>
        <v>Vis STHC Bout pointeau M6x30</v>
      </c>
      <c r="I765" s="2" t="s">
        <v>124</v>
      </c>
      <c r="K765" s="2" t="str">
        <f>J765&amp;INDEX(Matière!$B$2:$B$140,MATCH(I765,Matière!$A$2:$A$140,0))&amp;"-"&amp;TEXT(COUNTIF($I$2:I765,I765),"00000")</f>
        <v>22-00337</v>
      </c>
      <c r="L765" s="2"/>
      <c r="M765" s="2"/>
      <c r="N765" s="2"/>
      <c r="O765" s="2"/>
      <c r="P765" s="2"/>
      <c r="Q765" s="2"/>
      <c r="R765" s="2"/>
      <c r="T765" s="2"/>
    </row>
    <row r="766" spans="1:20" s="14" customFormat="1" x14ac:dyDescent="0.25">
      <c r="A766" s="2" t="s">
        <v>129</v>
      </c>
      <c r="B766" s="2"/>
      <c r="C766" s="2">
        <v>6</v>
      </c>
      <c r="D766" s="2">
        <v>35</v>
      </c>
      <c r="E766" s="2"/>
      <c r="F766" s="2"/>
      <c r="G766" s="2"/>
      <c r="H766" s="14" t="str">
        <f t="shared" si="20"/>
        <v>Vis STHC Bout pointeau M6x35</v>
      </c>
      <c r="I766" s="2" t="s">
        <v>124</v>
      </c>
      <c r="K766" s="2" t="str">
        <f>J766&amp;INDEX(Matière!$B$2:$B$140,MATCH(I766,Matière!$A$2:$A$140,0))&amp;"-"&amp;TEXT(COUNTIF($I$2:I766,I766),"00000")</f>
        <v>22-00338</v>
      </c>
    </row>
    <row r="767" spans="1:20" s="14" customFormat="1" x14ac:dyDescent="0.25">
      <c r="A767" s="2" t="s">
        <v>129</v>
      </c>
      <c r="B767" s="2"/>
      <c r="C767" s="2">
        <v>6</v>
      </c>
      <c r="D767" s="2">
        <v>40</v>
      </c>
      <c r="E767" s="2"/>
      <c r="F767" s="2"/>
      <c r="G767" s="2"/>
      <c r="H767" s="14" t="str">
        <f t="shared" si="20"/>
        <v>Vis STHC Bout pointeau M6x40</v>
      </c>
      <c r="I767" s="2" t="s">
        <v>124</v>
      </c>
      <c r="K767" s="2" t="str">
        <f>J767&amp;INDEX(Matière!$B$2:$B$140,MATCH(I767,Matière!$A$2:$A$140,0))&amp;"-"&amp;TEXT(COUNTIF($I$2:I767,I767),"00000")</f>
        <v>22-00339</v>
      </c>
    </row>
    <row r="768" spans="1:20" s="14" customFormat="1" x14ac:dyDescent="0.25">
      <c r="A768" s="2" t="s">
        <v>129</v>
      </c>
      <c r="B768" s="2"/>
      <c r="C768" s="2">
        <v>8</v>
      </c>
      <c r="D768" s="2">
        <v>8</v>
      </c>
      <c r="E768" s="2"/>
      <c r="F768" s="2"/>
      <c r="G768" s="2"/>
      <c r="H768" s="14" t="str">
        <f t="shared" si="20"/>
        <v>Vis STHC Bout pointeau M8x8</v>
      </c>
      <c r="I768" s="2" t="s">
        <v>124</v>
      </c>
      <c r="K768" s="2" t="str">
        <f>J768&amp;INDEX(Matière!$B$2:$B$140,MATCH(I768,Matière!$A$2:$A$140,0))&amp;"-"&amp;TEXT(COUNTIF($I$2:I768,I768),"00000")</f>
        <v>22-00340</v>
      </c>
    </row>
    <row r="769" spans="1:11" s="14" customFormat="1" x14ac:dyDescent="0.25">
      <c r="A769" s="2" t="s">
        <v>129</v>
      </c>
      <c r="B769" s="2"/>
      <c r="C769" s="2">
        <v>8</v>
      </c>
      <c r="D769" s="2">
        <v>10</v>
      </c>
      <c r="E769" s="2"/>
      <c r="F769" s="2"/>
      <c r="G769" s="2"/>
      <c r="H769" s="14" t="str">
        <f t="shared" si="20"/>
        <v>Vis STHC Bout pointeau M8x10</v>
      </c>
      <c r="I769" s="2" t="s">
        <v>124</v>
      </c>
      <c r="K769" s="2" t="str">
        <f>J769&amp;INDEX(Matière!$B$2:$B$140,MATCH(I769,Matière!$A$2:$A$140,0))&amp;"-"&amp;TEXT(COUNTIF($I$2:I769,I769),"00000")</f>
        <v>22-00341</v>
      </c>
    </row>
    <row r="770" spans="1:11" s="14" customFormat="1" x14ac:dyDescent="0.25">
      <c r="A770" s="2" t="s">
        <v>129</v>
      </c>
      <c r="B770" s="2"/>
      <c r="C770" s="2">
        <v>8</v>
      </c>
      <c r="D770" s="2">
        <v>12</v>
      </c>
      <c r="E770" s="2"/>
      <c r="F770" s="2"/>
      <c r="G770" s="2"/>
      <c r="H770" s="14" t="str">
        <f t="shared" si="20"/>
        <v>Vis STHC Bout pointeau M8x12</v>
      </c>
      <c r="I770" s="2" t="s">
        <v>124</v>
      </c>
      <c r="K770" s="2" t="str">
        <f>J770&amp;INDEX(Matière!$B$2:$B$140,MATCH(I770,Matière!$A$2:$A$140,0))&amp;"-"&amp;TEXT(COUNTIF($I$2:I770,I770),"00000")</f>
        <v>22-00342</v>
      </c>
    </row>
    <row r="771" spans="1:11" s="14" customFormat="1" x14ac:dyDescent="0.25">
      <c r="A771" s="2" t="s">
        <v>129</v>
      </c>
      <c r="B771" s="2"/>
      <c r="C771" s="2">
        <v>8</v>
      </c>
      <c r="D771" s="2">
        <v>16</v>
      </c>
      <c r="E771" s="2"/>
      <c r="F771" s="2"/>
      <c r="G771" s="2"/>
      <c r="H771" s="14" t="str">
        <f t="shared" si="20"/>
        <v>Vis STHC Bout pointeau M8x16</v>
      </c>
      <c r="I771" s="2" t="s">
        <v>124</v>
      </c>
      <c r="K771" s="2" t="str">
        <f>J771&amp;INDEX(Matière!$B$2:$B$140,MATCH(I771,Matière!$A$2:$A$140,0))&amp;"-"&amp;TEXT(COUNTIF($I$2:I771,I771),"00000")</f>
        <v>22-00343</v>
      </c>
    </row>
    <row r="772" spans="1:11" s="14" customFormat="1" x14ac:dyDescent="0.25">
      <c r="A772" s="2" t="s">
        <v>129</v>
      </c>
      <c r="B772" s="2"/>
      <c r="C772" s="2">
        <v>8</v>
      </c>
      <c r="D772" s="2">
        <v>20</v>
      </c>
      <c r="E772" s="2"/>
      <c r="F772" s="2"/>
      <c r="G772" s="2"/>
      <c r="H772" s="14" t="str">
        <f t="shared" si="20"/>
        <v>Vis STHC Bout pointeau M8x20</v>
      </c>
      <c r="I772" s="2" t="s">
        <v>124</v>
      </c>
      <c r="K772" s="2" t="str">
        <f>J772&amp;INDEX(Matière!$B$2:$B$140,MATCH(I772,Matière!$A$2:$A$140,0))&amp;"-"&amp;TEXT(COUNTIF($I$2:I772,I772),"00000")</f>
        <v>22-00344</v>
      </c>
    </row>
    <row r="773" spans="1:11" s="14" customFormat="1" x14ac:dyDescent="0.25">
      <c r="A773" s="2" t="s">
        <v>129</v>
      </c>
      <c r="B773" s="2"/>
      <c r="C773" s="2">
        <v>8</v>
      </c>
      <c r="D773" s="2">
        <v>25</v>
      </c>
      <c r="E773" s="2"/>
      <c r="F773" s="2"/>
      <c r="G773" s="2"/>
      <c r="H773" s="14" t="str">
        <f t="shared" si="20"/>
        <v>Vis STHC Bout pointeau M8x25</v>
      </c>
      <c r="I773" s="2" t="s">
        <v>124</v>
      </c>
      <c r="K773" s="2" t="str">
        <f>J773&amp;INDEX(Matière!$B$2:$B$140,MATCH(I773,Matière!$A$2:$A$140,0))&amp;"-"&amp;TEXT(COUNTIF($I$2:I773,I773),"00000")</f>
        <v>22-00345</v>
      </c>
    </row>
    <row r="774" spans="1:11" s="14" customFormat="1" x14ac:dyDescent="0.25">
      <c r="A774" s="2" t="s">
        <v>129</v>
      </c>
      <c r="B774" s="2"/>
      <c r="C774" s="2">
        <v>8</v>
      </c>
      <c r="D774" s="2">
        <v>30</v>
      </c>
      <c r="E774" s="2"/>
      <c r="F774" s="2"/>
      <c r="G774" s="2"/>
      <c r="H774" s="14" t="str">
        <f t="shared" si="20"/>
        <v>Vis STHC Bout pointeau M8x30</v>
      </c>
      <c r="I774" s="2" t="s">
        <v>124</v>
      </c>
      <c r="K774" s="2" t="str">
        <f>J774&amp;INDEX(Matière!$B$2:$B$140,MATCH(I774,Matière!$A$2:$A$140,0))&amp;"-"&amp;TEXT(COUNTIF($I$2:I774,I774),"00000")</f>
        <v>22-00346</v>
      </c>
    </row>
    <row r="775" spans="1:11" s="14" customFormat="1" x14ac:dyDescent="0.25">
      <c r="A775" s="2" t="s">
        <v>129</v>
      </c>
      <c r="B775" s="2"/>
      <c r="C775" s="2">
        <v>8</v>
      </c>
      <c r="D775" s="2">
        <v>35</v>
      </c>
      <c r="E775" s="2"/>
      <c r="F775" s="2"/>
      <c r="G775" s="2"/>
      <c r="H775" s="14" t="str">
        <f t="shared" si="20"/>
        <v>Vis STHC Bout pointeau M8x35</v>
      </c>
      <c r="I775" s="2" t="s">
        <v>124</v>
      </c>
      <c r="K775" s="2" t="str">
        <f>J775&amp;INDEX(Matière!$B$2:$B$140,MATCH(I775,Matière!$A$2:$A$140,0))&amp;"-"&amp;TEXT(COUNTIF($I$2:I775,I775),"00000")</f>
        <v>22-00347</v>
      </c>
    </row>
    <row r="776" spans="1:11" s="14" customFormat="1" x14ac:dyDescent="0.25">
      <c r="A776" s="2" t="s">
        <v>129</v>
      </c>
      <c r="B776" s="2"/>
      <c r="C776" s="2">
        <v>8</v>
      </c>
      <c r="D776" s="2">
        <v>40</v>
      </c>
      <c r="E776" s="2"/>
      <c r="F776" s="2"/>
      <c r="G776" s="2"/>
      <c r="H776" s="14" t="str">
        <f t="shared" si="20"/>
        <v>Vis STHC Bout pointeau M8x40</v>
      </c>
      <c r="I776" s="2" t="s">
        <v>124</v>
      </c>
      <c r="K776" s="2" t="str">
        <f>J776&amp;INDEX(Matière!$B$2:$B$140,MATCH(I776,Matière!$A$2:$A$140,0))&amp;"-"&amp;TEXT(COUNTIF($I$2:I776,I776),"00000")</f>
        <v>22-00348</v>
      </c>
    </row>
    <row r="777" spans="1:11" s="14" customFormat="1" x14ac:dyDescent="0.25">
      <c r="A777" s="2" t="s">
        <v>129</v>
      </c>
      <c r="B777" s="2"/>
      <c r="C777" s="2">
        <v>8</v>
      </c>
      <c r="D777" s="2">
        <v>50</v>
      </c>
      <c r="E777" s="2"/>
      <c r="F777" s="2"/>
      <c r="G777" s="2"/>
      <c r="H777" s="14" t="str">
        <f t="shared" si="20"/>
        <v>Vis STHC Bout pointeau M8x50</v>
      </c>
      <c r="I777" s="2" t="s">
        <v>124</v>
      </c>
      <c r="K777" s="2" t="str">
        <f>J777&amp;INDEX(Matière!$B$2:$B$140,MATCH(I777,Matière!$A$2:$A$140,0))&amp;"-"&amp;TEXT(COUNTIF($I$2:I777,I777),"00000")</f>
        <v>22-00349</v>
      </c>
    </row>
    <row r="778" spans="1:11" s="14" customFormat="1" x14ac:dyDescent="0.25">
      <c r="A778" s="2"/>
      <c r="B778" s="2"/>
      <c r="C778" s="2"/>
      <c r="D778" s="2"/>
      <c r="E778" s="2"/>
      <c r="F778" s="2"/>
      <c r="G778" s="2"/>
      <c r="I778" s="2"/>
      <c r="K778" s="2" t="e">
        <f>J778&amp;INDEX(Matière!$B$2:$B$140,MATCH(I778,Matière!$A$2:$A$140,0))&amp;"-"&amp;TEXT(COUNTIF($I$2:I778,I778),"00000")</f>
        <v>#N/A</v>
      </c>
    </row>
    <row r="779" spans="1:11" x14ac:dyDescent="0.25">
      <c r="A779" s="2" t="s">
        <v>46</v>
      </c>
      <c r="B779" s="2" t="s">
        <v>6</v>
      </c>
      <c r="C779" s="2">
        <v>2.5</v>
      </c>
      <c r="D779" s="2">
        <v>8</v>
      </c>
      <c r="H779" s="14" t="str">
        <f t="shared" ref="H779:H803" si="21">CONCATENATE(,A779," ",B779,,C779,"x",D779,)</f>
        <v>Vis TBRP M2,5x8</v>
      </c>
      <c r="I779" s="2" t="s">
        <v>124</v>
      </c>
      <c r="K779" s="2" t="str">
        <f>J779&amp;INDEX(Matière!$B$2:$B$140,MATCH(I779,Matière!$A$2:$A$140,0))&amp;"-"&amp;TEXT(COUNTIF($I$2:I779,I779),"00000")</f>
        <v>22-00350</v>
      </c>
    </row>
    <row r="780" spans="1:11" x14ac:dyDescent="0.25">
      <c r="A780" s="2" t="s">
        <v>46</v>
      </c>
      <c r="B780" s="2" t="s">
        <v>6</v>
      </c>
      <c r="C780" s="2">
        <v>2.5</v>
      </c>
      <c r="D780" s="2">
        <v>10</v>
      </c>
      <c r="H780" s="14" t="str">
        <f t="shared" si="21"/>
        <v>Vis TBRP M2,5x10</v>
      </c>
      <c r="I780" s="2" t="s">
        <v>124</v>
      </c>
      <c r="K780" s="2" t="str">
        <f>J780&amp;INDEX(Matière!$B$2:$B$140,MATCH(I780,Matière!$A$2:$A$140,0))&amp;"-"&amp;TEXT(COUNTIF($I$2:I780,I780),"00000")</f>
        <v>22-00351</v>
      </c>
    </row>
    <row r="781" spans="1:11" x14ac:dyDescent="0.25">
      <c r="A781" s="2" t="s">
        <v>46</v>
      </c>
      <c r="B781" s="2" t="s">
        <v>6</v>
      </c>
      <c r="C781" s="2">
        <v>3</v>
      </c>
      <c r="D781" s="2">
        <v>12</v>
      </c>
      <c r="H781" s="14" t="str">
        <f t="shared" si="21"/>
        <v>Vis TBRP M3x12</v>
      </c>
      <c r="I781" s="2" t="s">
        <v>124</v>
      </c>
      <c r="K781" s="2" t="str">
        <f>J781&amp;INDEX(Matière!$B$2:$B$140,MATCH(I781,Matière!$A$2:$A$140,0))&amp;"-"&amp;TEXT(COUNTIF($I$2:I781,I781),"00000")</f>
        <v>22-00352</v>
      </c>
    </row>
    <row r="782" spans="1:11" x14ac:dyDescent="0.25">
      <c r="A782" s="2" t="s">
        <v>46</v>
      </c>
      <c r="B782" s="2" t="s">
        <v>6</v>
      </c>
      <c r="C782" s="2">
        <v>3</v>
      </c>
      <c r="D782" s="2">
        <v>8</v>
      </c>
      <c r="H782" s="14" t="str">
        <f t="shared" si="21"/>
        <v>Vis TBRP M3x8</v>
      </c>
      <c r="I782" s="2" t="s">
        <v>124</v>
      </c>
      <c r="K782" s="2" t="str">
        <f>J782&amp;INDEX(Matière!$B$2:$B$140,MATCH(I782,Matière!$A$2:$A$140,0))&amp;"-"&amp;TEXT(COUNTIF($I$2:I782,I782),"00000")</f>
        <v>22-00353</v>
      </c>
    </row>
    <row r="783" spans="1:11" x14ac:dyDescent="0.25">
      <c r="A783" s="2" t="s">
        <v>46</v>
      </c>
      <c r="B783" s="2" t="s">
        <v>6</v>
      </c>
      <c r="C783" s="2">
        <v>3</v>
      </c>
      <c r="D783" s="2">
        <v>10</v>
      </c>
      <c r="H783" s="14" t="str">
        <f t="shared" si="21"/>
        <v>Vis TBRP M3x10</v>
      </c>
      <c r="I783" s="2" t="s">
        <v>124</v>
      </c>
      <c r="K783" s="2" t="str">
        <f>J783&amp;INDEX(Matière!$B$2:$B$140,MATCH(I783,Matière!$A$2:$A$140,0))&amp;"-"&amp;TEXT(COUNTIF($I$2:I783,I783),"00000")</f>
        <v>22-00354</v>
      </c>
    </row>
    <row r="784" spans="1:11" x14ac:dyDescent="0.25">
      <c r="A784" s="2" t="s">
        <v>46</v>
      </c>
      <c r="B784" s="2" t="s">
        <v>6</v>
      </c>
      <c r="C784" s="2">
        <v>3</v>
      </c>
      <c r="D784" s="2">
        <v>12</v>
      </c>
      <c r="H784" s="14" t="str">
        <f t="shared" si="21"/>
        <v>Vis TBRP M3x12</v>
      </c>
      <c r="I784" s="2" t="s">
        <v>124</v>
      </c>
      <c r="K784" s="2" t="str">
        <f>J784&amp;INDEX(Matière!$B$2:$B$140,MATCH(I784,Matière!$A$2:$A$140,0))&amp;"-"&amp;TEXT(COUNTIF($I$2:I784,I784),"00000")</f>
        <v>22-00355</v>
      </c>
    </row>
    <row r="785" spans="1:11" x14ac:dyDescent="0.25">
      <c r="A785" s="2" t="s">
        <v>46</v>
      </c>
      <c r="B785" s="2" t="s">
        <v>6</v>
      </c>
      <c r="C785" s="2">
        <v>3</v>
      </c>
      <c r="D785" s="2">
        <v>14</v>
      </c>
      <c r="H785" s="14" t="str">
        <f t="shared" si="21"/>
        <v>Vis TBRP M3x14</v>
      </c>
      <c r="I785" s="2" t="s">
        <v>124</v>
      </c>
      <c r="K785" s="2" t="str">
        <f>J785&amp;INDEX(Matière!$B$2:$B$140,MATCH(I785,Matière!$A$2:$A$140,0))&amp;"-"&amp;TEXT(COUNTIF($I$2:I785,I785),"00000")</f>
        <v>22-00356</v>
      </c>
    </row>
    <row r="786" spans="1:11" x14ac:dyDescent="0.25">
      <c r="A786" s="2" t="s">
        <v>46</v>
      </c>
      <c r="B786" s="2" t="s">
        <v>6</v>
      </c>
      <c r="C786" s="2">
        <v>3</v>
      </c>
      <c r="D786" s="2">
        <v>16</v>
      </c>
      <c r="H786" s="14" t="str">
        <f t="shared" si="21"/>
        <v>Vis TBRP M3x16</v>
      </c>
      <c r="I786" s="2" t="s">
        <v>124</v>
      </c>
      <c r="K786" s="2" t="str">
        <f>J786&amp;INDEX(Matière!$B$2:$B$140,MATCH(I786,Matière!$A$2:$A$140,0))&amp;"-"&amp;TEXT(COUNTIF($I$2:I786,I786),"00000")</f>
        <v>22-00357</v>
      </c>
    </row>
    <row r="787" spans="1:11" x14ac:dyDescent="0.25">
      <c r="A787" s="2" t="s">
        <v>46</v>
      </c>
      <c r="B787" s="2" t="s">
        <v>6</v>
      </c>
      <c r="C787" s="2">
        <v>3</v>
      </c>
      <c r="D787" s="2">
        <v>20</v>
      </c>
      <c r="H787" s="14" t="str">
        <f t="shared" si="21"/>
        <v>Vis TBRP M3x20</v>
      </c>
      <c r="I787" s="2" t="s">
        <v>124</v>
      </c>
      <c r="K787" s="2" t="str">
        <f>J787&amp;INDEX(Matière!$B$2:$B$140,MATCH(I787,Matière!$A$2:$A$140,0))&amp;"-"&amp;TEXT(COUNTIF($I$2:I787,I787),"00000")</f>
        <v>22-00358</v>
      </c>
    </row>
    <row r="788" spans="1:11" x14ac:dyDescent="0.25">
      <c r="A788" s="2" t="s">
        <v>46</v>
      </c>
      <c r="B788" s="2" t="s">
        <v>6</v>
      </c>
      <c r="C788" s="2">
        <v>3</v>
      </c>
      <c r="D788" s="2">
        <v>25</v>
      </c>
      <c r="H788" s="14" t="str">
        <f t="shared" si="21"/>
        <v>Vis TBRP M3x25</v>
      </c>
      <c r="I788" s="2" t="s">
        <v>124</v>
      </c>
      <c r="K788" s="2" t="str">
        <f>J788&amp;INDEX(Matière!$B$2:$B$140,MATCH(I788,Matière!$A$2:$A$140,0))&amp;"-"&amp;TEXT(COUNTIF($I$2:I788,I788),"00000")</f>
        <v>22-00359</v>
      </c>
    </row>
    <row r="789" spans="1:11" x14ac:dyDescent="0.25">
      <c r="A789" s="2" t="s">
        <v>46</v>
      </c>
      <c r="B789" s="2" t="s">
        <v>6</v>
      </c>
      <c r="C789" s="2">
        <v>3.5</v>
      </c>
      <c r="D789" s="2">
        <v>8</v>
      </c>
      <c r="H789" s="14" t="str">
        <f t="shared" si="21"/>
        <v>Vis TBRP M3,5x8</v>
      </c>
      <c r="I789" s="2" t="s">
        <v>124</v>
      </c>
      <c r="K789" s="2" t="str">
        <f>J789&amp;INDEX(Matière!$B$2:$B$140,MATCH(I789,Matière!$A$2:$A$140,0))&amp;"-"&amp;TEXT(COUNTIF($I$2:I789,I789),"00000")</f>
        <v>22-00360</v>
      </c>
    </row>
    <row r="790" spans="1:11" x14ac:dyDescent="0.25">
      <c r="A790" s="2" t="s">
        <v>46</v>
      </c>
      <c r="B790" s="2" t="s">
        <v>6</v>
      </c>
      <c r="C790" s="2">
        <v>3.5</v>
      </c>
      <c r="D790" s="2">
        <v>10</v>
      </c>
      <c r="H790" s="14" t="str">
        <f t="shared" si="21"/>
        <v>Vis TBRP M3,5x10</v>
      </c>
      <c r="I790" s="2" t="s">
        <v>124</v>
      </c>
      <c r="K790" s="2" t="str">
        <f>J790&amp;INDEX(Matière!$B$2:$B$140,MATCH(I790,Matière!$A$2:$A$140,0))&amp;"-"&amp;TEXT(COUNTIF($I$2:I790,I790),"00000")</f>
        <v>22-00361</v>
      </c>
    </row>
    <row r="791" spans="1:11" x14ac:dyDescent="0.25">
      <c r="A791" s="2" t="s">
        <v>46</v>
      </c>
      <c r="B791" s="2" t="s">
        <v>6</v>
      </c>
      <c r="C791" s="2">
        <v>3.5</v>
      </c>
      <c r="D791" s="2">
        <v>12</v>
      </c>
      <c r="H791" s="14" t="str">
        <f t="shared" si="21"/>
        <v>Vis TBRP M3,5x12</v>
      </c>
      <c r="I791" s="2" t="s">
        <v>124</v>
      </c>
      <c r="K791" s="2" t="str">
        <f>J791&amp;INDEX(Matière!$B$2:$B$140,MATCH(I791,Matière!$A$2:$A$140,0))&amp;"-"&amp;TEXT(COUNTIF($I$2:I791,I791),"00000")</f>
        <v>22-00362</v>
      </c>
    </row>
    <row r="792" spans="1:11" x14ac:dyDescent="0.25">
      <c r="A792" s="2" t="s">
        <v>46</v>
      </c>
      <c r="B792" s="2" t="s">
        <v>6</v>
      </c>
      <c r="C792" s="2">
        <v>3.5</v>
      </c>
      <c r="D792" s="2">
        <v>14</v>
      </c>
      <c r="H792" s="14" t="str">
        <f t="shared" si="21"/>
        <v>Vis TBRP M3,5x14</v>
      </c>
      <c r="I792" s="2" t="s">
        <v>124</v>
      </c>
      <c r="K792" s="2" t="str">
        <f>J792&amp;INDEX(Matière!$B$2:$B$140,MATCH(I792,Matière!$A$2:$A$140,0))&amp;"-"&amp;TEXT(COUNTIF($I$2:I792,I792),"00000")</f>
        <v>22-00363</v>
      </c>
    </row>
    <row r="793" spans="1:11" x14ac:dyDescent="0.25">
      <c r="A793" s="2" t="s">
        <v>46</v>
      </c>
      <c r="B793" s="2" t="s">
        <v>6</v>
      </c>
      <c r="C793" s="2">
        <v>3.5</v>
      </c>
      <c r="D793" s="2">
        <v>16</v>
      </c>
      <c r="H793" s="14" t="str">
        <f t="shared" si="21"/>
        <v>Vis TBRP M3,5x16</v>
      </c>
      <c r="I793" s="2" t="s">
        <v>124</v>
      </c>
      <c r="K793" s="2" t="str">
        <f>J793&amp;INDEX(Matière!$B$2:$B$140,MATCH(I793,Matière!$A$2:$A$140,0))&amp;"-"&amp;TEXT(COUNTIF($I$2:I793,I793),"00000")</f>
        <v>22-00364</v>
      </c>
    </row>
    <row r="794" spans="1:11" x14ac:dyDescent="0.25">
      <c r="A794" s="2" t="s">
        <v>46</v>
      </c>
      <c r="B794" s="2" t="s">
        <v>6</v>
      </c>
      <c r="C794" s="2">
        <v>3.5</v>
      </c>
      <c r="D794" s="2">
        <v>20</v>
      </c>
      <c r="H794" s="14" t="str">
        <f t="shared" si="21"/>
        <v>Vis TBRP M3,5x20</v>
      </c>
      <c r="I794" s="2" t="s">
        <v>124</v>
      </c>
      <c r="K794" s="2" t="str">
        <f>J794&amp;INDEX(Matière!$B$2:$B$140,MATCH(I794,Matière!$A$2:$A$140,0))&amp;"-"&amp;TEXT(COUNTIF($I$2:I794,I794),"00000")</f>
        <v>22-00365</v>
      </c>
    </row>
    <row r="795" spans="1:11" x14ac:dyDescent="0.25">
      <c r="A795" s="2" t="s">
        <v>46</v>
      </c>
      <c r="B795" s="2" t="s">
        <v>6</v>
      </c>
      <c r="C795" s="2">
        <v>3.5</v>
      </c>
      <c r="D795" s="2">
        <v>25</v>
      </c>
      <c r="H795" s="14" t="str">
        <f t="shared" si="21"/>
        <v>Vis TBRP M3,5x25</v>
      </c>
      <c r="I795" s="2" t="s">
        <v>124</v>
      </c>
      <c r="K795" s="2" t="str">
        <f>J795&amp;INDEX(Matière!$B$2:$B$140,MATCH(I795,Matière!$A$2:$A$140,0))&amp;"-"&amp;TEXT(COUNTIF($I$2:I795,I795),"00000")</f>
        <v>22-00366</v>
      </c>
    </row>
    <row r="796" spans="1:11" x14ac:dyDescent="0.25">
      <c r="A796" s="2" t="s">
        <v>46</v>
      </c>
      <c r="B796" s="2" t="s">
        <v>6</v>
      </c>
      <c r="C796" s="2">
        <v>4</v>
      </c>
      <c r="D796" s="2">
        <v>10</v>
      </c>
      <c r="H796" s="14" t="str">
        <f t="shared" si="21"/>
        <v>Vis TBRP M4x10</v>
      </c>
      <c r="I796" s="2" t="s">
        <v>124</v>
      </c>
      <c r="K796" s="2" t="str">
        <f>J796&amp;INDEX(Matière!$B$2:$B$140,MATCH(I796,Matière!$A$2:$A$140,0))&amp;"-"&amp;TEXT(COUNTIF($I$2:I796,I796),"00000")</f>
        <v>22-00367</v>
      </c>
    </row>
    <row r="797" spans="1:11" x14ac:dyDescent="0.25">
      <c r="A797" s="2" t="s">
        <v>46</v>
      </c>
      <c r="B797" s="2" t="s">
        <v>6</v>
      </c>
      <c r="C797" s="2">
        <v>4</v>
      </c>
      <c r="D797" s="2">
        <v>12</v>
      </c>
      <c r="H797" s="14" t="str">
        <f t="shared" si="21"/>
        <v>Vis TBRP M4x12</v>
      </c>
      <c r="I797" s="2" t="s">
        <v>124</v>
      </c>
      <c r="K797" s="2" t="str">
        <f>J797&amp;INDEX(Matière!$B$2:$B$140,MATCH(I797,Matière!$A$2:$A$140,0))&amp;"-"&amp;TEXT(COUNTIF($I$2:I797,I797),"00000")</f>
        <v>22-00368</v>
      </c>
    </row>
    <row r="798" spans="1:11" x14ac:dyDescent="0.25">
      <c r="A798" s="2" t="s">
        <v>46</v>
      </c>
      <c r="B798" s="2" t="s">
        <v>6</v>
      </c>
      <c r="C798" s="2">
        <v>4</v>
      </c>
      <c r="D798" s="2">
        <v>14</v>
      </c>
      <c r="H798" s="14" t="str">
        <f t="shared" si="21"/>
        <v>Vis TBRP M4x14</v>
      </c>
      <c r="I798" s="2" t="s">
        <v>124</v>
      </c>
      <c r="K798" s="2" t="str">
        <f>J798&amp;INDEX(Matière!$B$2:$B$140,MATCH(I798,Matière!$A$2:$A$140,0))&amp;"-"&amp;TEXT(COUNTIF($I$2:I798,I798),"00000")</f>
        <v>22-00369</v>
      </c>
    </row>
    <row r="799" spans="1:11" x14ac:dyDescent="0.25">
      <c r="A799" s="2" t="s">
        <v>46</v>
      </c>
      <c r="B799" s="2" t="s">
        <v>6</v>
      </c>
      <c r="C799" s="2">
        <v>4</v>
      </c>
      <c r="D799" s="2">
        <v>16</v>
      </c>
      <c r="H799" s="14" t="str">
        <f t="shared" si="21"/>
        <v>Vis TBRP M4x16</v>
      </c>
      <c r="I799" s="2" t="s">
        <v>124</v>
      </c>
      <c r="K799" s="2" t="str">
        <f>J799&amp;INDEX(Matière!$B$2:$B$140,MATCH(I799,Matière!$A$2:$A$140,0))&amp;"-"&amp;TEXT(COUNTIF($I$2:I799,I799),"00000")</f>
        <v>22-00370</v>
      </c>
    </row>
    <row r="800" spans="1:11" x14ac:dyDescent="0.25">
      <c r="A800" s="2" t="s">
        <v>46</v>
      </c>
      <c r="B800" s="2" t="s">
        <v>6</v>
      </c>
      <c r="C800" s="2">
        <v>4</v>
      </c>
      <c r="D800" s="2">
        <v>20</v>
      </c>
      <c r="H800" s="14" t="str">
        <f t="shared" si="21"/>
        <v>Vis TBRP M4x20</v>
      </c>
      <c r="I800" s="2" t="s">
        <v>124</v>
      </c>
      <c r="K800" s="2" t="str">
        <f>J800&amp;INDEX(Matière!$B$2:$B$140,MATCH(I800,Matière!$A$2:$A$140,0))&amp;"-"&amp;TEXT(COUNTIF($I$2:I800,I800),"00000")</f>
        <v>22-00371</v>
      </c>
    </row>
    <row r="801" spans="1:11" x14ac:dyDescent="0.25">
      <c r="A801" s="2" t="s">
        <v>46</v>
      </c>
      <c r="B801" s="2" t="s">
        <v>6</v>
      </c>
      <c r="C801" s="2">
        <v>4</v>
      </c>
      <c r="D801" s="2">
        <v>25</v>
      </c>
      <c r="H801" s="14" t="str">
        <f t="shared" si="21"/>
        <v>Vis TBRP M4x25</v>
      </c>
      <c r="I801" s="2" t="s">
        <v>124</v>
      </c>
      <c r="K801" s="2" t="str">
        <f>J801&amp;INDEX(Matière!$B$2:$B$140,MATCH(I801,Matière!$A$2:$A$140,0))&amp;"-"&amp;TEXT(COUNTIF($I$2:I801,I801),"00000")</f>
        <v>22-00372</v>
      </c>
    </row>
    <row r="802" spans="1:11" x14ac:dyDescent="0.25">
      <c r="A802" s="2" t="s">
        <v>46</v>
      </c>
      <c r="B802" s="2" t="s">
        <v>6</v>
      </c>
      <c r="C802" s="2">
        <v>6</v>
      </c>
      <c r="D802" s="2">
        <v>20</v>
      </c>
      <c r="H802" s="14" t="str">
        <f t="shared" si="21"/>
        <v>Vis TBRP M6x20</v>
      </c>
      <c r="I802" s="2" t="s">
        <v>124</v>
      </c>
      <c r="K802" s="2" t="str">
        <f>J802&amp;INDEX(Matière!$B$2:$B$140,MATCH(I802,Matière!$A$2:$A$140,0))&amp;"-"&amp;TEXT(COUNTIF($I$2:I802,I802),"00000")</f>
        <v>22-00373</v>
      </c>
    </row>
    <row r="803" spans="1:11" x14ac:dyDescent="0.25">
      <c r="A803" s="2" t="s">
        <v>46</v>
      </c>
      <c r="B803" s="2" t="s">
        <v>6</v>
      </c>
      <c r="C803" s="2">
        <v>6</v>
      </c>
      <c r="D803" s="2">
        <v>35</v>
      </c>
      <c r="H803" s="14" t="str">
        <f t="shared" si="21"/>
        <v>Vis TBRP M6x35</v>
      </c>
      <c r="I803" s="2" t="s">
        <v>124</v>
      </c>
      <c r="K803" s="2" t="str">
        <f>J803&amp;INDEX(Matière!$B$2:$B$140,MATCH(I803,Matière!$A$2:$A$140,0))&amp;"-"&amp;TEXT(COUNTIF($I$2:I803,I803),"00000")</f>
        <v>22-00374</v>
      </c>
    </row>
    <row r="804" spans="1:11" x14ac:dyDescent="0.25">
      <c r="I804" s="2" t="s">
        <v>124</v>
      </c>
      <c r="K804" s="2" t="str">
        <f>J804&amp;INDEX(Matière!$B$2:$B$140,MATCH(I804,Matière!$A$2:$A$140,0))&amp;"-"&amp;TEXT(COUNTIF($I$2:I804,I804),"00000")</f>
        <v>22-00375</v>
      </c>
    </row>
    <row r="805" spans="1:11" x14ac:dyDescent="0.25">
      <c r="A805" s="2" t="s">
        <v>47</v>
      </c>
      <c r="B805" s="2" t="s">
        <v>6</v>
      </c>
      <c r="C805" s="2">
        <v>2</v>
      </c>
      <c r="D805" s="2">
        <v>3</v>
      </c>
      <c r="H805" s="14" t="str">
        <f t="shared" ref="H805:H836" si="22">CONCATENATE(,A805," ",B805,,C805,"x",D805,)</f>
        <v>Vis TBHC M2x3</v>
      </c>
      <c r="I805" s="2" t="s">
        <v>124</v>
      </c>
      <c r="J805" s="14"/>
      <c r="K805" s="2" t="str">
        <f>J805&amp;INDEX(Matière!$B$2:$B$140,MATCH(I805,Matière!$A$2:$A$140,0))&amp;"-"&amp;TEXT(COUNTIF($I$2:I805,I805),"00000")</f>
        <v>22-00376</v>
      </c>
    </row>
    <row r="806" spans="1:11" x14ac:dyDescent="0.25">
      <c r="A806" s="2" t="s">
        <v>47</v>
      </c>
      <c r="B806" s="2" t="s">
        <v>6</v>
      </c>
      <c r="C806" s="2">
        <v>3</v>
      </c>
      <c r="D806" s="2">
        <v>4</v>
      </c>
      <c r="H806" s="14" t="str">
        <f t="shared" si="22"/>
        <v>Vis TBHC M3x4</v>
      </c>
      <c r="I806" s="2" t="s">
        <v>124</v>
      </c>
      <c r="J806" s="14"/>
      <c r="K806" s="2" t="str">
        <f>J806&amp;INDEX(Matière!$B$2:$B$140,MATCH(I806,Matière!$A$2:$A$140,0))&amp;"-"&amp;TEXT(COUNTIF($I$2:I806,I806),"00000")</f>
        <v>22-00377</v>
      </c>
    </row>
    <row r="807" spans="1:11" x14ac:dyDescent="0.25">
      <c r="A807" s="2" t="s">
        <v>47</v>
      </c>
      <c r="B807" s="2" t="s">
        <v>6</v>
      </c>
      <c r="C807" s="2">
        <v>3</v>
      </c>
      <c r="D807" s="2">
        <v>6</v>
      </c>
      <c r="H807" s="14" t="str">
        <f t="shared" si="22"/>
        <v>Vis TBHC M3x6</v>
      </c>
      <c r="I807" s="2" t="s">
        <v>124</v>
      </c>
      <c r="J807" s="14"/>
      <c r="K807" s="2" t="str">
        <f>J807&amp;INDEX(Matière!$B$2:$B$140,MATCH(I807,Matière!$A$2:$A$140,0))&amp;"-"&amp;TEXT(COUNTIF($I$2:I807,I807),"00000")</f>
        <v>22-00378</v>
      </c>
    </row>
    <row r="808" spans="1:11" x14ac:dyDescent="0.25">
      <c r="A808" s="2" t="s">
        <v>47</v>
      </c>
      <c r="B808" s="2" t="s">
        <v>6</v>
      </c>
      <c r="C808" s="2">
        <v>3</v>
      </c>
      <c r="D808" s="2">
        <v>8</v>
      </c>
      <c r="H808" s="14" t="str">
        <f t="shared" si="22"/>
        <v>Vis TBHC M3x8</v>
      </c>
      <c r="I808" s="2" t="s">
        <v>124</v>
      </c>
      <c r="J808" s="14"/>
      <c r="K808" s="2" t="str">
        <f>J808&amp;INDEX(Matière!$B$2:$B$140,MATCH(I808,Matière!$A$2:$A$140,0))&amp;"-"&amp;TEXT(COUNTIF($I$2:I808,I808),"00000")</f>
        <v>22-00379</v>
      </c>
    </row>
    <row r="809" spans="1:11" x14ac:dyDescent="0.25">
      <c r="A809" s="2" t="s">
        <v>47</v>
      </c>
      <c r="B809" s="2" t="s">
        <v>6</v>
      </c>
      <c r="C809" s="2">
        <v>3</v>
      </c>
      <c r="D809" s="2">
        <v>10</v>
      </c>
      <c r="H809" s="14" t="str">
        <f t="shared" si="22"/>
        <v>Vis TBHC M3x10</v>
      </c>
      <c r="I809" s="2" t="s">
        <v>124</v>
      </c>
      <c r="J809" s="14"/>
      <c r="K809" s="2" t="str">
        <f>J809&amp;INDEX(Matière!$B$2:$B$140,MATCH(I809,Matière!$A$2:$A$140,0))&amp;"-"&amp;TEXT(COUNTIF($I$2:I809,I809),"00000")</f>
        <v>22-00380</v>
      </c>
    </row>
    <row r="810" spans="1:11" x14ac:dyDescent="0.25">
      <c r="A810" s="2" t="s">
        <v>47</v>
      </c>
      <c r="B810" s="2" t="s">
        <v>6</v>
      </c>
      <c r="C810" s="2">
        <v>3</v>
      </c>
      <c r="D810" s="2">
        <v>12</v>
      </c>
      <c r="H810" s="14" t="str">
        <f t="shared" si="22"/>
        <v>Vis TBHC M3x12</v>
      </c>
      <c r="I810" s="2" t="s">
        <v>124</v>
      </c>
      <c r="J810" s="14"/>
      <c r="K810" s="2" t="str">
        <f>J810&amp;INDEX(Matière!$B$2:$B$140,MATCH(I810,Matière!$A$2:$A$140,0))&amp;"-"&amp;TEXT(COUNTIF($I$2:I810,I810),"00000")</f>
        <v>22-00381</v>
      </c>
    </row>
    <row r="811" spans="1:11" x14ac:dyDescent="0.25">
      <c r="A811" s="2" t="s">
        <v>47</v>
      </c>
      <c r="B811" s="2" t="s">
        <v>6</v>
      </c>
      <c r="C811" s="2">
        <v>3</v>
      </c>
      <c r="D811" s="2">
        <v>16</v>
      </c>
      <c r="H811" s="14" t="str">
        <f t="shared" si="22"/>
        <v>Vis TBHC M3x16</v>
      </c>
      <c r="I811" s="2" t="s">
        <v>124</v>
      </c>
      <c r="J811" s="14"/>
      <c r="K811" s="2" t="str">
        <f>J811&amp;INDEX(Matière!$B$2:$B$140,MATCH(I811,Matière!$A$2:$A$140,0))&amp;"-"&amp;TEXT(COUNTIF($I$2:I811,I811),"00000")</f>
        <v>22-00382</v>
      </c>
    </row>
    <row r="812" spans="1:11" x14ac:dyDescent="0.25">
      <c r="A812" s="2" t="s">
        <v>47</v>
      </c>
      <c r="B812" s="2" t="s">
        <v>6</v>
      </c>
      <c r="C812" s="2">
        <v>3</v>
      </c>
      <c r="D812" s="2">
        <v>20</v>
      </c>
      <c r="H812" s="14" t="str">
        <f t="shared" si="22"/>
        <v>Vis TBHC M3x20</v>
      </c>
      <c r="I812" s="2" t="s">
        <v>124</v>
      </c>
      <c r="J812" s="14"/>
      <c r="K812" s="2" t="str">
        <f>J812&amp;INDEX(Matière!$B$2:$B$140,MATCH(I812,Matière!$A$2:$A$140,0))&amp;"-"&amp;TEXT(COUNTIF($I$2:I812,I812),"00000")</f>
        <v>22-00383</v>
      </c>
    </row>
    <row r="813" spans="1:11" x14ac:dyDescent="0.25">
      <c r="A813" s="2" t="s">
        <v>47</v>
      </c>
      <c r="B813" s="2" t="s">
        <v>6</v>
      </c>
      <c r="C813" s="2">
        <v>3</v>
      </c>
      <c r="D813" s="2">
        <v>25</v>
      </c>
      <c r="H813" s="14" t="str">
        <f t="shared" si="22"/>
        <v>Vis TBHC M3x25</v>
      </c>
      <c r="I813" s="2" t="s">
        <v>124</v>
      </c>
      <c r="J813" s="14"/>
      <c r="K813" s="2" t="str">
        <f>J813&amp;INDEX(Matière!$B$2:$B$140,MATCH(I813,Matière!$A$2:$A$140,0))&amp;"-"&amp;TEXT(COUNTIF($I$2:I813,I813),"00000")</f>
        <v>22-00384</v>
      </c>
    </row>
    <row r="814" spans="1:11" x14ac:dyDescent="0.25">
      <c r="A814" s="2" t="s">
        <v>47</v>
      </c>
      <c r="B814" s="2" t="s">
        <v>6</v>
      </c>
      <c r="C814" s="2">
        <v>3</v>
      </c>
      <c r="D814" s="2">
        <v>30</v>
      </c>
      <c r="H814" s="14" t="str">
        <f t="shared" si="22"/>
        <v>Vis TBHC M3x30</v>
      </c>
      <c r="I814" s="2" t="s">
        <v>124</v>
      </c>
      <c r="J814" s="14"/>
      <c r="K814" s="2" t="str">
        <f>J814&amp;INDEX(Matière!$B$2:$B$140,MATCH(I814,Matière!$A$2:$A$140,0))&amp;"-"&amp;TEXT(COUNTIF($I$2:I814,I814),"00000")</f>
        <v>22-00385</v>
      </c>
    </row>
    <row r="815" spans="1:11" x14ac:dyDescent="0.25">
      <c r="A815" s="2" t="s">
        <v>47</v>
      </c>
      <c r="B815" s="2" t="s">
        <v>6</v>
      </c>
      <c r="C815" s="2">
        <v>4</v>
      </c>
      <c r="D815" s="2">
        <v>6</v>
      </c>
      <c r="H815" s="14" t="str">
        <f t="shared" si="22"/>
        <v>Vis TBHC M4x6</v>
      </c>
      <c r="I815" s="2" t="s">
        <v>124</v>
      </c>
      <c r="J815" s="14"/>
      <c r="K815" s="2" t="str">
        <f>J815&amp;INDEX(Matière!$B$2:$B$140,MATCH(I815,Matière!$A$2:$A$140,0))&amp;"-"&amp;TEXT(COUNTIF($I$2:I815,I815),"00000")</f>
        <v>22-00386</v>
      </c>
    </row>
    <row r="816" spans="1:11" x14ac:dyDescent="0.25">
      <c r="A816" s="2" t="s">
        <v>47</v>
      </c>
      <c r="B816" s="2" t="s">
        <v>6</v>
      </c>
      <c r="C816" s="2">
        <v>4</v>
      </c>
      <c r="D816" s="2">
        <v>8</v>
      </c>
      <c r="H816" s="14" t="str">
        <f t="shared" si="22"/>
        <v>Vis TBHC M4x8</v>
      </c>
      <c r="I816" s="2" t="s">
        <v>124</v>
      </c>
      <c r="J816" s="14"/>
      <c r="K816" s="2" t="str">
        <f>J816&amp;INDEX(Matière!$B$2:$B$140,MATCH(I816,Matière!$A$2:$A$140,0))&amp;"-"&amp;TEXT(COUNTIF($I$2:I816,I816),"00000")</f>
        <v>22-00387</v>
      </c>
    </row>
    <row r="817" spans="1:11" x14ac:dyDescent="0.25">
      <c r="A817" s="2" t="s">
        <v>47</v>
      </c>
      <c r="B817" s="2" t="s">
        <v>6</v>
      </c>
      <c r="C817" s="2">
        <v>4</v>
      </c>
      <c r="D817" s="2">
        <v>10</v>
      </c>
      <c r="H817" s="14" t="str">
        <f t="shared" si="22"/>
        <v>Vis TBHC M4x10</v>
      </c>
      <c r="I817" s="2" t="s">
        <v>124</v>
      </c>
      <c r="J817" s="14"/>
      <c r="K817" s="2" t="str">
        <f>J817&amp;INDEX(Matière!$B$2:$B$140,MATCH(I817,Matière!$A$2:$A$140,0))&amp;"-"&amp;TEXT(COUNTIF($I$2:I817,I817),"00000")</f>
        <v>22-00388</v>
      </c>
    </row>
    <row r="818" spans="1:11" x14ac:dyDescent="0.25">
      <c r="A818" s="2" t="s">
        <v>47</v>
      </c>
      <c r="B818" s="2" t="s">
        <v>6</v>
      </c>
      <c r="C818" s="2">
        <v>4</v>
      </c>
      <c r="D818" s="2">
        <v>12</v>
      </c>
      <c r="H818" s="14" t="str">
        <f t="shared" si="22"/>
        <v>Vis TBHC M4x12</v>
      </c>
      <c r="I818" s="2" t="s">
        <v>124</v>
      </c>
      <c r="J818" s="14"/>
      <c r="K818" s="2" t="str">
        <f>J818&amp;INDEX(Matière!$B$2:$B$140,MATCH(I818,Matière!$A$2:$A$140,0))&amp;"-"&amp;TEXT(COUNTIF($I$2:I818,I818),"00000")</f>
        <v>22-00389</v>
      </c>
    </row>
    <row r="819" spans="1:11" x14ac:dyDescent="0.25">
      <c r="A819" s="2" t="s">
        <v>47</v>
      </c>
      <c r="B819" s="2" t="s">
        <v>6</v>
      </c>
      <c r="C819" s="2">
        <v>4</v>
      </c>
      <c r="D819" s="2">
        <v>16</v>
      </c>
      <c r="H819" s="14" t="str">
        <f t="shared" si="22"/>
        <v>Vis TBHC M4x16</v>
      </c>
      <c r="I819" s="2" t="s">
        <v>124</v>
      </c>
      <c r="J819" s="14"/>
      <c r="K819" s="2" t="str">
        <f>J819&amp;INDEX(Matière!$B$2:$B$140,MATCH(I819,Matière!$A$2:$A$140,0))&amp;"-"&amp;TEXT(COUNTIF($I$2:I819,I819),"00000")</f>
        <v>22-00390</v>
      </c>
    </row>
    <row r="820" spans="1:11" x14ac:dyDescent="0.25">
      <c r="A820" s="2" t="s">
        <v>47</v>
      </c>
      <c r="B820" s="2" t="s">
        <v>6</v>
      </c>
      <c r="C820" s="2">
        <v>4</v>
      </c>
      <c r="D820" s="2">
        <v>20</v>
      </c>
      <c r="H820" s="14" t="str">
        <f t="shared" si="22"/>
        <v>Vis TBHC M4x20</v>
      </c>
      <c r="I820" s="2" t="s">
        <v>124</v>
      </c>
      <c r="J820" s="14"/>
      <c r="K820" s="2" t="str">
        <f>J820&amp;INDEX(Matière!$B$2:$B$140,MATCH(I820,Matière!$A$2:$A$140,0))&amp;"-"&amp;TEXT(COUNTIF($I$2:I820,I820),"00000")</f>
        <v>22-00391</v>
      </c>
    </row>
    <row r="821" spans="1:11" x14ac:dyDescent="0.25">
      <c r="A821" s="2" t="s">
        <v>47</v>
      </c>
      <c r="B821" s="2" t="s">
        <v>6</v>
      </c>
      <c r="C821" s="2">
        <v>4</v>
      </c>
      <c r="D821" s="2">
        <v>25</v>
      </c>
      <c r="H821" s="14" t="str">
        <f t="shared" si="22"/>
        <v>Vis TBHC M4x25</v>
      </c>
      <c r="I821" s="2" t="s">
        <v>124</v>
      </c>
      <c r="J821" s="14"/>
      <c r="K821" s="2" t="str">
        <f>J821&amp;INDEX(Matière!$B$2:$B$140,MATCH(I821,Matière!$A$2:$A$140,0))&amp;"-"&amp;TEXT(COUNTIF($I$2:I821,I821),"00000")</f>
        <v>22-00392</v>
      </c>
    </row>
    <row r="822" spans="1:11" x14ac:dyDescent="0.25">
      <c r="A822" s="2" t="s">
        <v>47</v>
      </c>
      <c r="B822" s="2" t="s">
        <v>6</v>
      </c>
      <c r="C822" s="2">
        <v>4</v>
      </c>
      <c r="D822" s="2">
        <v>30</v>
      </c>
      <c r="H822" s="14" t="str">
        <f t="shared" si="22"/>
        <v>Vis TBHC M4x30</v>
      </c>
      <c r="I822" s="2" t="s">
        <v>124</v>
      </c>
      <c r="J822" s="14"/>
      <c r="K822" s="2" t="str">
        <f>J822&amp;INDEX(Matière!$B$2:$B$140,MATCH(I822,Matière!$A$2:$A$140,0))&amp;"-"&amp;TEXT(COUNTIF($I$2:I822,I822),"00000")</f>
        <v>22-00393</v>
      </c>
    </row>
    <row r="823" spans="1:11" x14ac:dyDescent="0.25">
      <c r="A823" s="2" t="s">
        <v>47</v>
      </c>
      <c r="B823" s="2" t="s">
        <v>6</v>
      </c>
      <c r="C823" s="2">
        <v>4</v>
      </c>
      <c r="D823" s="2">
        <v>50</v>
      </c>
      <c r="H823" s="14" t="str">
        <f t="shared" si="22"/>
        <v>Vis TBHC M4x50</v>
      </c>
      <c r="I823" s="2" t="s">
        <v>124</v>
      </c>
      <c r="J823" s="14"/>
      <c r="K823" s="2" t="str">
        <f>J823&amp;INDEX(Matière!$B$2:$B$140,MATCH(I823,Matière!$A$2:$A$140,0))&amp;"-"&amp;TEXT(COUNTIF($I$2:I823,I823),"00000")</f>
        <v>22-00394</v>
      </c>
    </row>
    <row r="824" spans="1:11" x14ac:dyDescent="0.25">
      <c r="A824" s="2" t="s">
        <v>47</v>
      </c>
      <c r="B824" s="2" t="s">
        <v>6</v>
      </c>
      <c r="C824" s="2">
        <v>5</v>
      </c>
      <c r="D824" s="2">
        <v>6</v>
      </c>
      <c r="H824" s="14" t="str">
        <f t="shared" si="22"/>
        <v>Vis TBHC M5x6</v>
      </c>
      <c r="I824" s="2" t="s">
        <v>124</v>
      </c>
      <c r="J824" s="14"/>
      <c r="K824" s="2" t="str">
        <f>J824&amp;INDEX(Matière!$B$2:$B$140,MATCH(I824,Matière!$A$2:$A$140,0))&amp;"-"&amp;TEXT(COUNTIF($I$2:I824,I824),"00000")</f>
        <v>22-00395</v>
      </c>
    </row>
    <row r="825" spans="1:11" x14ac:dyDescent="0.25">
      <c r="A825" s="2" t="s">
        <v>47</v>
      </c>
      <c r="B825" s="2" t="s">
        <v>6</v>
      </c>
      <c r="C825" s="2">
        <v>5</v>
      </c>
      <c r="D825" s="2">
        <v>8</v>
      </c>
      <c r="H825" s="14" t="str">
        <f t="shared" si="22"/>
        <v>Vis TBHC M5x8</v>
      </c>
      <c r="I825" s="2" t="s">
        <v>124</v>
      </c>
      <c r="J825" s="14"/>
      <c r="K825" s="2" t="str">
        <f>J825&amp;INDEX(Matière!$B$2:$B$140,MATCH(I825,Matière!$A$2:$A$140,0))&amp;"-"&amp;TEXT(COUNTIF($I$2:I825,I825),"00000")</f>
        <v>22-00396</v>
      </c>
    </row>
    <row r="826" spans="1:11" x14ac:dyDescent="0.25">
      <c r="A826" s="2" t="s">
        <v>47</v>
      </c>
      <c r="B826" s="2" t="s">
        <v>6</v>
      </c>
      <c r="C826" s="2">
        <v>5</v>
      </c>
      <c r="D826" s="2">
        <v>10</v>
      </c>
      <c r="H826" s="14" t="str">
        <f t="shared" si="22"/>
        <v>Vis TBHC M5x10</v>
      </c>
      <c r="I826" s="2" t="s">
        <v>124</v>
      </c>
      <c r="J826" s="14"/>
      <c r="K826" s="2" t="str">
        <f>J826&amp;INDEX(Matière!$B$2:$B$140,MATCH(I826,Matière!$A$2:$A$140,0))&amp;"-"&amp;TEXT(COUNTIF($I$2:I826,I826),"00000")</f>
        <v>22-00397</v>
      </c>
    </row>
    <row r="827" spans="1:11" x14ac:dyDescent="0.25">
      <c r="A827" s="2" t="s">
        <v>47</v>
      </c>
      <c r="B827" s="2" t="s">
        <v>6</v>
      </c>
      <c r="C827" s="2">
        <v>5</v>
      </c>
      <c r="D827" s="2">
        <v>12</v>
      </c>
      <c r="H827" s="14" t="str">
        <f t="shared" si="22"/>
        <v>Vis TBHC M5x12</v>
      </c>
      <c r="I827" s="2" t="s">
        <v>124</v>
      </c>
      <c r="J827" s="14"/>
      <c r="K827" s="2" t="str">
        <f>J827&amp;INDEX(Matière!$B$2:$B$140,MATCH(I827,Matière!$A$2:$A$140,0))&amp;"-"&amp;TEXT(COUNTIF($I$2:I827,I827),"00000")</f>
        <v>22-00398</v>
      </c>
    </row>
    <row r="828" spans="1:11" x14ac:dyDescent="0.25">
      <c r="A828" s="2" t="s">
        <v>47</v>
      </c>
      <c r="B828" s="2" t="s">
        <v>6</v>
      </c>
      <c r="C828" s="2">
        <v>5</v>
      </c>
      <c r="D828" s="2">
        <v>16</v>
      </c>
      <c r="H828" s="14" t="str">
        <f t="shared" si="22"/>
        <v>Vis TBHC M5x16</v>
      </c>
      <c r="I828" s="2" t="s">
        <v>124</v>
      </c>
      <c r="J828" s="14"/>
      <c r="K828" s="2" t="str">
        <f>J828&amp;INDEX(Matière!$B$2:$B$140,MATCH(I828,Matière!$A$2:$A$140,0))&amp;"-"&amp;TEXT(COUNTIF($I$2:I828,I828),"00000")</f>
        <v>22-00399</v>
      </c>
    </row>
    <row r="829" spans="1:11" x14ac:dyDescent="0.25">
      <c r="A829" s="2" t="s">
        <v>47</v>
      </c>
      <c r="B829" s="2" t="s">
        <v>6</v>
      </c>
      <c r="C829" s="2">
        <v>5</v>
      </c>
      <c r="D829" s="2">
        <v>20</v>
      </c>
      <c r="H829" s="14" t="str">
        <f t="shared" si="22"/>
        <v>Vis TBHC M5x20</v>
      </c>
      <c r="I829" s="2" t="s">
        <v>124</v>
      </c>
      <c r="J829" s="14"/>
      <c r="K829" s="2" t="str">
        <f>J829&amp;INDEX(Matière!$B$2:$B$140,MATCH(I829,Matière!$A$2:$A$140,0))&amp;"-"&amp;TEXT(COUNTIF($I$2:I829,I829),"00000")</f>
        <v>22-00400</v>
      </c>
    </row>
    <row r="830" spans="1:11" x14ac:dyDescent="0.25">
      <c r="A830" s="2" t="s">
        <v>47</v>
      </c>
      <c r="B830" s="2" t="s">
        <v>6</v>
      </c>
      <c r="C830" s="2">
        <v>5</v>
      </c>
      <c r="D830" s="2">
        <v>25</v>
      </c>
      <c r="H830" s="14" t="str">
        <f t="shared" si="22"/>
        <v>Vis TBHC M5x25</v>
      </c>
      <c r="I830" s="2" t="s">
        <v>124</v>
      </c>
      <c r="J830" s="14"/>
      <c r="K830" s="2" t="str">
        <f>J830&amp;INDEX(Matière!$B$2:$B$140,MATCH(I830,Matière!$A$2:$A$140,0))&amp;"-"&amp;TEXT(COUNTIF($I$2:I830,I830),"00000")</f>
        <v>22-00401</v>
      </c>
    </row>
    <row r="831" spans="1:11" x14ac:dyDescent="0.25">
      <c r="A831" s="2" t="s">
        <v>47</v>
      </c>
      <c r="B831" s="2" t="s">
        <v>6</v>
      </c>
      <c r="C831" s="2">
        <v>5</v>
      </c>
      <c r="D831" s="2">
        <v>30</v>
      </c>
      <c r="H831" s="14" t="str">
        <f t="shared" si="22"/>
        <v>Vis TBHC M5x30</v>
      </c>
      <c r="I831" s="2" t="s">
        <v>124</v>
      </c>
      <c r="J831" s="14"/>
      <c r="K831" s="2" t="str">
        <f>J831&amp;INDEX(Matière!$B$2:$B$140,MATCH(I831,Matière!$A$2:$A$140,0))&amp;"-"&amp;TEXT(COUNTIF($I$2:I831,I831),"00000")</f>
        <v>22-00402</v>
      </c>
    </row>
    <row r="832" spans="1:11" x14ac:dyDescent="0.25">
      <c r="A832" s="2" t="s">
        <v>47</v>
      </c>
      <c r="B832" s="2" t="s">
        <v>6</v>
      </c>
      <c r="C832" s="2">
        <v>6</v>
      </c>
      <c r="D832" s="2">
        <v>8</v>
      </c>
      <c r="H832" s="14" t="str">
        <f t="shared" si="22"/>
        <v>Vis TBHC M6x8</v>
      </c>
      <c r="I832" s="2" t="s">
        <v>124</v>
      </c>
      <c r="J832" s="14"/>
      <c r="K832" s="2" t="str">
        <f>J832&amp;INDEX(Matière!$B$2:$B$140,MATCH(I832,Matière!$A$2:$A$140,0))&amp;"-"&amp;TEXT(COUNTIF($I$2:I832,I832),"00000")</f>
        <v>22-00403</v>
      </c>
    </row>
    <row r="833" spans="1:11" x14ac:dyDescent="0.25">
      <c r="A833" s="2" t="s">
        <v>47</v>
      </c>
      <c r="B833" s="2" t="s">
        <v>6</v>
      </c>
      <c r="C833" s="2">
        <v>6</v>
      </c>
      <c r="D833" s="2">
        <v>10</v>
      </c>
      <c r="H833" s="14" t="str">
        <f t="shared" si="22"/>
        <v>Vis TBHC M6x10</v>
      </c>
      <c r="I833" s="2" t="s">
        <v>124</v>
      </c>
      <c r="J833" s="14"/>
      <c r="K833" s="2" t="str">
        <f>J833&amp;INDEX(Matière!$B$2:$B$140,MATCH(I833,Matière!$A$2:$A$140,0))&amp;"-"&amp;TEXT(COUNTIF($I$2:I833,I833),"00000")</f>
        <v>22-00404</v>
      </c>
    </row>
    <row r="834" spans="1:11" x14ac:dyDescent="0.25">
      <c r="A834" s="2" t="s">
        <v>47</v>
      </c>
      <c r="B834" s="2" t="s">
        <v>6</v>
      </c>
      <c r="C834" s="2">
        <v>6</v>
      </c>
      <c r="D834" s="2">
        <v>12</v>
      </c>
      <c r="H834" s="14" t="str">
        <f t="shared" si="22"/>
        <v>Vis TBHC M6x12</v>
      </c>
      <c r="I834" s="2" t="s">
        <v>124</v>
      </c>
      <c r="J834" s="14"/>
      <c r="K834" s="2" t="str">
        <f>J834&amp;INDEX(Matière!$B$2:$B$140,MATCH(I834,Matière!$A$2:$A$140,0))&amp;"-"&amp;TEXT(COUNTIF($I$2:I834,I834),"00000")</f>
        <v>22-00405</v>
      </c>
    </row>
    <row r="835" spans="1:11" x14ac:dyDescent="0.25">
      <c r="A835" s="2" t="s">
        <v>47</v>
      </c>
      <c r="B835" s="2" t="s">
        <v>6</v>
      </c>
      <c r="C835" s="2">
        <v>6</v>
      </c>
      <c r="D835" s="2">
        <v>16</v>
      </c>
      <c r="H835" s="14" t="str">
        <f t="shared" si="22"/>
        <v>Vis TBHC M6x16</v>
      </c>
      <c r="I835" s="2" t="s">
        <v>124</v>
      </c>
      <c r="J835" s="14"/>
      <c r="K835" s="2" t="str">
        <f>J835&amp;INDEX(Matière!$B$2:$B$140,MATCH(I835,Matière!$A$2:$A$140,0))&amp;"-"&amp;TEXT(COUNTIF($I$2:I835,I835),"00000")</f>
        <v>22-00406</v>
      </c>
    </row>
    <row r="836" spans="1:11" x14ac:dyDescent="0.25">
      <c r="A836" s="2" t="s">
        <v>47</v>
      </c>
      <c r="B836" s="2" t="s">
        <v>6</v>
      </c>
      <c r="C836" s="2">
        <v>6</v>
      </c>
      <c r="D836" s="2">
        <v>20</v>
      </c>
      <c r="H836" s="14" t="str">
        <f t="shared" si="22"/>
        <v>Vis TBHC M6x20</v>
      </c>
      <c r="I836" s="2" t="s">
        <v>124</v>
      </c>
      <c r="J836" s="14"/>
      <c r="K836" s="2" t="str">
        <f>J836&amp;INDEX(Matière!$B$2:$B$140,MATCH(I836,Matière!$A$2:$A$140,0))&amp;"-"&amp;TEXT(COUNTIF($I$2:I836,I836),"00000")</f>
        <v>22-00407</v>
      </c>
    </row>
    <row r="837" spans="1:11" x14ac:dyDescent="0.25">
      <c r="A837" s="2" t="s">
        <v>47</v>
      </c>
      <c r="B837" s="2" t="s">
        <v>6</v>
      </c>
      <c r="C837" s="2">
        <v>6</v>
      </c>
      <c r="D837" s="2">
        <v>25</v>
      </c>
      <c r="H837" s="14" t="str">
        <f t="shared" ref="H837:H853" si="23">CONCATENATE(,A837," ",B837,,C837,"x",D837,)</f>
        <v>Vis TBHC M6x25</v>
      </c>
      <c r="I837" s="2" t="s">
        <v>124</v>
      </c>
      <c r="J837" s="14"/>
      <c r="K837" s="2" t="str">
        <f>J837&amp;INDEX(Matière!$B$2:$B$140,MATCH(I837,Matière!$A$2:$A$140,0))&amp;"-"&amp;TEXT(COUNTIF($I$2:I837,I837),"00000")</f>
        <v>22-00408</v>
      </c>
    </row>
    <row r="838" spans="1:11" x14ac:dyDescent="0.25">
      <c r="A838" s="2" t="s">
        <v>47</v>
      </c>
      <c r="B838" s="2" t="s">
        <v>6</v>
      </c>
      <c r="C838" s="2">
        <v>6</v>
      </c>
      <c r="D838" s="2">
        <v>30</v>
      </c>
      <c r="H838" s="14" t="str">
        <f t="shared" si="23"/>
        <v>Vis TBHC M6x30</v>
      </c>
      <c r="I838" s="2" t="s">
        <v>124</v>
      </c>
      <c r="J838" s="14"/>
      <c r="K838" s="2" t="str">
        <f>J838&amp;INDEX(Matière!$B$2:$B$140,MATCH(I838,Matière!$A$2:$A$140,0))&amp;"-"&amp;TEXT(COUNTIF($I$2:I838,I838),"00000")</f>
        <v>22-00409</v>
      </c>
    </row>
    <row r="839" spans="1:11" x14ac:dyDescent="0.25">
      <c r="A839" s="2" t="s">
        <v>47</v>
      </c>
      <c r="B839" s="2" t="s">
        <v>6</v>
      </c>
      <c r="C839" s="2">
        <v>6</v>
      </c>
      <c r="D839" s="2">
        <v>35</v>
      </c>
      <c r="H839" s="14" t="str">
        <f t="shared" si="23"/>
        <v>Vis TBHC M6x35</v>
      </c>
      <c r="I839" s="2" t="s">
        <v>124</v>
      </c>
      <c r="J839" s="14"/>
      <c r="K839" s="2" t="str">
        <f>J839&amp;INDEX(Matière!$B$2:$B$140,MATCH(I839,Matière!$A$2:$A$140,0))&amp;"-"&amp;TEXT(COUNTIF($I$2:I839,I839),"00000")</f>
        <v>22-00410</v>
      </c>
    </row>
    <row r="840" spans="1:11" x14ac:dyDescent="0.25">
      <c r="A840" s="2" t="s">
        <v>47</v>
      </c>
      <c r="B840" s="2" t="s">
        <v>6</v>
      </c>
      <c r="C840" s="2">
        <v>6</v>
      </c>
      <c r="D840" s="2">
        <v>40</v>
      </c>
      <c r="H840" s="14" t="str">
        <f t="shared" si="23"/>
        <v>Vis TBHC M6x40</v>
      </c>
      <c r="I840" s="2" t="s">
        <v>124</v>
      </c>
      <c r="J840" s="14"/>
      <c r="K840" s="2" t="str">
        <f>J840&amp;INDEX(Matière!$B$2:$B$140,MATCH(I840,Matière!$A$2:$A$140,0))&amp;"-"&amp;TEXT(COUNTIF($I$2:I840,I840),"00000")</f>
        <v>22-00411</v>
      </c>
    </row>
    <row r="841" spans="1:11" x14ac:dyDescent="0.25">
      <c r="A841" s="2" t="s">
        <v>47</v>
      </c>
      <c r="B841" s="2" t="s">
        <v>6</v>
      </c>
      <c r="C841" s="2">
        <v>6</v>
      </c>
      <c r="D841" s="2">
        <v>45</v>
      </c>
      <c r="H841" s="14" t="str">
        <f t="shared" si="23"/>
        <v>Vis TBHC M6x45</v>
      </c>
      <c r="I841" s="2" t="s">
        <v>124</v>
      </c>
      <c r="J841" s="14"/>
      <c r="K841" s="2" t="str">
        <f>J841&amp;INDEX(Matière!$B$2:$B$140,MATCH(I841,Matière!$A$2:$A$140,0))&amp;"-"&amp;TEXT(COUNTIF($I$2:I841,I841),"00000")</f>
        <v>22-00412</v>
      </c>
    </row>
    <row r="842" spans="1:11" x14ac:dyDescent="0.25">
      <c r="A842" s="2" t="s">
        <v>47</v>
      </c>
      <c r="B842" s="2" t="s">
        <v>6</v>
      </c>
      <c r="C842" s="2">
        <v>6</v>
      </c>
      <c r="D842" s="2">
        <v>50</v>
      </c>
      <c r="H842" s="14" t="str">
        <f t="shared" si="23"/>
        <v>Vis TBHC M6x50</v>
      </c>
      <c r="I842" s="2" t="s">
        <v>124</v>
      </c>
      <c r="J842" s="14"/>
      <c r="K842" s="2" t="str">
        <f>J842&amp;INDEX(Matière!$B$2:$B$140,MATCH(I842,Matière!$A$2:$A$140,0))&amp;"-"&amp;TEXT(COUNTIF($I$2:I842,I842),"00000")</f>
        <v>22-00413</v>
      </c>
    </row>
    <row r="843" spans="1:11" x14ac:dyDescent="0.25">
      <c r="A843" s="2" t="s">
        <v>47</v>
      </c>
      <c r="B843" s="2" t="s">
        <v>6</v>
      </c>
      <c r="C843" s="2">
        <v>6</v>
      </c>
      <c r="D843" s="2">
        <v>60</v>
      </c>
      <c r="H843" s="14" t="str">
        <f t="shared" si="23"/>
        <v>Vis TBHC M6x60</v>
      </c>
      <c r="I843" s="2" t="s">
        <v>124</v>
      </c>
      <c r="J843" s="14"/>
      <c r="K843" s="2" t="str">
        <f>J843&amp;INDEX(Matière!$B$2:$B$140,MATCH(I843,Matière!$A$2:$A$140,0))&amp;"-"&amp;TEXT(COUNTIF($I$2:I843,I843),"00000")</f>
        <v>22-00414</v>
      </c>
    </row>
    <row r="844" spans="1:11" x14ac:dyDescent="0.25">
      <c r="A844" s="2" t="s">
        <v>47</v>
      </c>
      <c r="B844" s="2" t="s">
        <v>6</v>
      </c>
      <c r="C844" s="2">
        <v>8</v>
      </c>
      <c r="D844" s="2">
        <v>10</v>
      </c>
      <c r="H844" s="14" t="str">
        <f t="shared" si="23"/>
        <v>Vis TBHC M8x10</v>
      </c>
      <c r="I844" s="2" t="s">
        <v>124</v>
      </c>
      <c r="J844" s="14"/>
      <c r="K844" s="2" t="str">
        <f>J844&amp;INDEX(Matière!$B$2:$B$140,MATCH(I844,Matière!$A$2:$A$140,0))&amp;"-"&amp;TEXT(COUNTIF($I$2:I844,I844),"00000")</f>
        <v>22-00415</v>
      </c>
    </row>
    <row r="845" spans="1:11" x14ac:dyDescent="0.25">
      <c r="A845" s="2" t="s">
        <v>47</v>
      </c>
      <c r="B845" s="2" t="s">
        <v>6</v>
      </c>
      <c r="C845" s="2">
        <v>8</v>
      </c>
      <c r="D845" s="2">
        <v>12</v>
      </c>
      <c r="H845" s="14" t="str">
        <f t="shared" si="23"/>
        <v>Vis TBHC M8x12</v>
      </c>
      <c r="I845" s="2" t="s">
        <v>124</v>
      </c>
      <c r="J845" s="14"/>
      <c r="K845" s="2" t="str">
        <f>J845&amp;INDEX(Matière!$B$2:$B$140,MATCH(I845,Matière!$A$2:$A$140,0))&amp;"-"&amp;TEXT(COUNTIF($I$2:I845,I845),"00000")</f>
        <v>22-00416</v>
      </c>
    </row>
    <row r="846" spans="1:11" x14ac:dyDescent="0.25">
      <c r="A846" s="2" t="s">
        <v>47</v>
      </c>
      <c r="B846" s="2" t="s">
        <v>6</v>
      </c>
      <c r="C846" s="2">
        <v>8</v>
      </c>
      <c r="D846" s="2">
        <v>16</v>
      </c>
      <c r="H846" s="14" t="str">
        <f t="shared" si="23"/>
        <v>Vis TBHC M8x16</v>
      </c>
      <c r="I846" s="2" t="s">
        <v>124</v>
      </c>
      <c r="J846" s="14"/>
      <c r="K846" s="2" t="str">
        <f>J846&amp;INDEX(Matière!$B$2:$B$140,MATCH(I846,Matière!$A$2:$A$140,0))&amp;"-"&amp;TEXT(COUNTIF($I$2:I846,I846),"00000")</f>
        <v>22-00417</v>
      </c>
    </row>
    <row r="847" spans="1:11" x14ac:dyDescent="0.25">
      <c r="A847" s="2" t="s">
        <v>47</v>
      </c>
      <c r="B847" s="2" t="s">
        <v>6</v>
      </c>
      <c r="C847" s="2">
        <v>8</v>
      </c>
      <c r="D847" s="2">
        <v>20</v>
      </c>
      <c r="H847" s="14" t="str">
        <f t="shared" si="23"/>
        <v>Vis TBHC M8x20</v>
      </c>
      <c r="I847" s="2" t="s">
        <v>124</v>
      </c>
      <c r="J847" s="14"/>
      <c r="K847" s="2" t="str">
        <f>J847&amp;INDEX(Matière!$B$2:$B$140,MATCH(I847,Matière!$A$2:$A$140,0))&amp;"-"&amp;TEXT(COUNTIF($I$2:I847,I847),"00000")</f>
        <v>22-00418</v>
      </c>
    </row>
    <row r="848" spans="1:11" x14ac:dyDescent="0.25">
      <c r="A848" s="2" t="s">
        <v>47</v>
      </c>
      <c r="B848" s="2" t="s">
        <v>6</v>
      </c>
      <c r="C848" s="2">
        <v>8</v>
      </c>
      <c r="D848" s="2">
        <v>25</v>
      </c>
      <c r="H848" s="14" t="str">
        <f t="shared" si="23"/>
        <v>Vis TBHC M8x25</v>
      </c>
      <c r="I848" s="2" t="s">
        <v>124</v>
      </c>
      <c r="J848" s="14"/>
      <c r="K848" s="2" t="str">
        <f>J848&amp;INDEX(Matière!$B$2:$B$140,MATCH(I848,Matière!$A$2:$A$140,0))&amp;"-"&amp;TEXT(COUNTIF($I$2:I848,I848),"00000")</f>
        <v>22-00419</v>
      </c>
    </row>
    <row r="849" spans="1:11" x14ac:dyDescent="0.25">
      <c r="A849" s="2" t="s">
        <v>47</v>
      </c>
      <c r="B849" s="2" t="s">
        <v>6</v>
      </c>
      <c r="C849" s="2">
        <v>8</v>
      </c>
      <c r="D849" s="2">
        <v>30</v>
      </c>
      <c r="H849" s="14" t="str">
        <f t="shared" si="23"/>
        <v>Vis TBHC M8x30</v>
      </c>
      <c r="I849" s="2" t="s">
        <v>124</v>
      </c>
      <c r="J849" s="14"/>
      <c r="K849" s="2" t="str">
        <f>J849&amp;INDEX(Matière!$B$2:$B$140,MATCH(I849,Matière!$A$2:$A$140,0))&amp;"-"&amp;TEXT(COUNTIF($I$2:I849,I849),"00000")</f>
        <v>22-00420</v>
      </c>
    </row>
    <row r="850" spans="1:11" x14ac:dyDescent="0.25">
      <c r="A850" s="2" t="s">
        <v>47</v>
      </c>
      <c r="B850" s="2" t="s">
        <v>6</v>
      </c>
      <c r="C850" s="2">
        <v>10</v>
      </c>
      <c r="D850" s="2">
        <v>16</v>
      </c>
      <c r="H850" s="14" t="str">
        <f t="shared" si="23"/>
        <v>Vis TBHC M10x16</v>
      </c>
      <c r="I850" s="2" t="s">
        <v>124</v>
      </c>
      <c r="J850" s="14"/>
      <c r="K850" s="2" t="str">
        <f>J850&amp;INDEX(Matière!$B$2:$B$140,MATCH(I850,Matière!$A$2:$A$140,0))&amp;"-"&amp;TEXT(COUNTIF($I$2:I850,I850),"00000")</f>
        <v>22-00421</v>
      </c>
    </row>
    <row r="851" spans="1:11" x14ac:dyDescent="0.25">
      <c r="A851" s="2" t="s">
        <v>47</v>
      </c>
      <c r="B851" s="2" t="s">
        <v>6</v>
      </c>
      <c r="C851" s="2">
        <v>10</v>
      </c>
      <c r="D851" s="2">
        <v>20</v>
      </c>
      <c r="H851" s="14" t="str">
        <f t="shared" si="23"/>
        <v>Vis TBHC M10x20</v>
      </c>
      <c r="I851" s="2" t="s">
        <v>124</v>
      </c>
      <c r="J851" s="14"/>
      <c r="K851" s="2" t="str">
        <f>J851&amp;INDEX(Matière!$B$2:$B$140,MATCH(I851,Matière!$A$2:$A$140,0))&amp;"-"&amp;TEXT(COUNTIF($I$2:I851,I851),"00000")</f>
        <v>22-00422</v>
      </c>
    </row>
    <row r="852" spans="1:11" x14ac:dyDescent="0.25">
      <c r="A852" s="2" t="s">
        <v>47</v>
      </c>
      <c r="B852" s="2" t="s">
        <v>6</v>
      </c>
      <c r="C852" s="2">
        <v>10</v>
      </c>
      <c r="D852" s="2">
        <v>25</v>
      </c>
      <c r="H852" s="14" t="str">
        <f t="shared" si="23"/>
        <v>Vis TBHC M10x25</v>
      </c>
      <c r="I852" s="2" t="s">
        <v>124</v>
      </c>
      <c r="J852" s="14"/>
      <c r="K852" s="2" t="str">
        <f>J852&amp;INDEX(Matière!$B$2:$B$140,MATCH(I852,Matière!$A$2:$A$140,0))&amp;"-"&amp;TEXT(COUNTIF($I$2:I852,I852),"00000")</f>
        <v>22-00423</v>
      </c>
    </row>
    <row r="853" spans="1:11" x14ac:dyDescent="0.25">
      <c r="A853" s="2" t="s">
        <v>47</v>
      </c>
      <c r="B853" s="2" t="s">
        <v>6</v>
      </c>
      <c r="C853" s="2">
        <v>10</v>
      </c>
      <c r="D853" s="2">
        <v>30</v>
      </c>
      <c r="H853" s="14" t="str">
        <f t="shared" si="23"/>
        <v>Vis TBHC M10x30</v>
      </c>
      <c r="I853" s="2" t="s">
        <v>124</v>
      </c>
      <c r="J853" s="14"/>
      <c r="K853" s="2" t="str">
        <f>J853&amp;INDEX(Matière!$B$2:$B$140,MATCH(I853,Matière!$A$2:$A$140,0))&amp;"-"&amp;TEXT(COUNTIF($I$2:I853,I853),"00000")</f>
        <v>22-00424</v>
      </c>
    </row>
    <row r="854" spans="1:11" x14ac:dyDescent="0.25">
      <c r="H854" s="14"/>
      <c r="I854" s="2" t="s">
        <v>124</v>
      </c>
      <c r="J854" s="14"/>
      <c r="K854" s="2" t="str">
        <f>J854&amp;INDEX(Matière!$B$2:$B$140,MATCH(I854,Matière!$A$2:$A$140,0))&amp;"-"&amp;TEXT(COUNTIF($I$2:I854,I854),"00000")</f>
        <v>22-00425</v>
      </c>
    </row>
    <row r="855" spans="1:11" x14ac:dyDescent="0.25">
      <c r="A855" s="2" t="s">
        <v>48</v>
      </c>
      <c r="B855" s="2" t="s">
        <v>6</v>
      </c>
      <c r="C855" s="2">
        <v>2</v>
      </c>
      <c r="D855" s="2">
        <v>3</v>
      </c>
      <c r="H855" s="14" t="str">
        <f t="shared" ref="H855:H881" si="24">CONCATENATE(,A855," ",B855,,C855,"x",D855,)</f>
        <v>Vis FX M2x3</v>
      </c>
      <c r="I855" s="2" t="s">
        <v>124</v>
      </c>
      <c r="J855" s="14"/>
      <c r="K855" s="2" t="str">
        <f>J855&amp;INDEX(Matière!$B$2:$B$140,MATCH(I855,Matière!$A$2:$A$140,0))&amp;"-"&amp;TEXT(COUNTIF($I$2:I855,I855),"00000")</f>
        <v>22-00426</v>
      </c>
    </row>
    <row r="856" spans="1:11" x14ac:dyDescent="0.25">
      <c r="A856" s="2" t="s">
        <v>48</v>
      </c>
      <c r="B856" s="2" t="s">
        <v>6</v>
      </c>
      <c r="C856" s="2">
        <v>2</v>
      </c>
      <c r="D856" s="2">
        <v>4</v>
      </c>
      <c r="H856" s="14" t="str">
        <f t="shared" si="24"/>
        <v>Vis FX M2x4</v>
      </c>
      <c r="I856" s="2" t="s">
        <v>124</v>
      </c>
      <c r="J856" s="14"/>
      <c r="K856" s="2" t="str">
        <f>J856&amp;INDEX(Matière!$B$2:$B$140,MATCH(I856,Matière!$A$2:$A$140,0))&amp;"-"&amp;TEXT(COUNTIF($I$2:I856,I856),"00000")</f>
        <v>22-00427</v>
      </c>
    </row>
    <row r="857" spans="1:11" x14ac:dyDescent="0.25">
      <c r="A857" s="2" t="s">
        <v>48</v>
      </c>
      <c r="B857" s="2" t="s">
        <v>6</v>
      </c>
      <c r="C857" s="2">
        <v>2</v>
      </c>
      <c r="D857" s="2">
        <v>5</v>
      </c>
      <c r="H857" s="14" t="str">
        <f t="shared" si="24"/>
        <v>Vis FX M2x5</v>
      </c>
      <c r="I857" s="2" t="s">
        <v>124</v>
      </c>
      <c r="J857" s="14"/>
      <c r="K857" s="2" t="str">
        <f>J857&amp;INDEX(Matière!$B$2:$B$140,MATCH(I857,Matière!$A$2:$A$140,0))&amp;"-"&amp;TEXT(COUNTIF($I$2:I857,I857),"00000")</f>
        <v>22-00428</v>
      </c>
    </row>
    <row r="858" spans="1:11" x14ac:dyDescent="0.25">
      <c r="A858" s="2" t="s">
        <v>48</v>
      </c>
      <c r="B858" s="2" t="s">
        <v>6</v>
      </c>
      <c r="C858" s="2">
        <v>2</v>
      </c>
      <c r="D858" s="2">
        <v>6</v>
      </c>
      <c r="H858" s="14" t="str">
        <f t="shared" si="24"/>
        <v>Vis FX M2x6</v>
      </c>
      <c r="I858" s="2" t="s">
        <v>124</v>
      </c>
      <c r="J858" s="14"/>
      <c r="K858" s="2" t="str">
        <f>J858&amp;INDEX(Matière!$B$2:$B$140,MATCH(I858,Matière!$A$2:$A$140,0))&amp;"-"&amp;TEXT(COUNTIF($I$2:I858,I858),"00000")</f>
        <v>22-00429</v>
      </c>
    </row>
    <row r="859" spans="1:11" x14ac:dyDescent="0.25">
      <c r="A859" s="2" t="s">
        <v>48</v>
      </c>
      <c r="B859" s="2" t="s">
        <v>6</v>
      </c>
      <c r="C859" s="2">
        <v>2</v>
      </c>
      <c r="D859" s="2">
        <v>8</v>
      </c>
      <c r="H859" s="14" t="str">
        <f t="shared" si="24"/>
        <v>Vis FX M2x8</v>
      </c>
      <c r="I859" s="2" t="s">
        <v>124</v>
      </c>
      <c r="J859" s="14"/>
      <c r="K859" s="2" t="str">
        <f>J859&amp;INDEX(Matière!$B$2:$B$140,MATCH(I859,Matière!$A$2:$A$140,0))&amp;"-"&amp;TEXT(COUNTIF($I$2:I859,I859),"00000")</f>
        <v>22-00430</v>
      </c>
    </row>
    <row r="860" spans="1:11" x14ac:dyDescent="0.25">
      <c r="A860" s="2" t="s">
        <v>48</v>
      </c>
      <c r="B860" s="2" t="s">
        <v>6</v>
      </c>
      <c r="C860" s="2">
        <v>2</v>
      </c>
      <c r="D860" s="2">
        <v>10</v>
      </c>
      <c r="H860" s="14" t="str">
        <f t="shared" si="24"/>
        <v>Vis FX M2x10</v>
      </c>
      <c r="I860" s="2" t="s">
        <v>124</v>
      </c>
      <c r="J860" s="14"/>
      <c r="K860" s="2" t="str">
        <f>J860&amp;INDEX(Matière!$B$2:$B$140,MATCH(I860,Matière!$A$2:$A$140,0))&amp;"-"&amp;TEXT(COUNTIF($I$2:I860,I860),"00000")</f>
        <v>22-00431</v>
      </c>
    </row>
    <row r="861" spans="1:11" x14ac:dyDescent="0.25">
      <c r="A861" s="2" t="s">
        <v>48</v>
      </c>
      <c r="B861" s="2" t="s">
        <v>6</v>
      </c>
      <c r="C861" s="2">
        <v>2</v>
      </c>
      <c r="D861" s="2">
        <v>12</v>
      </c>
      <c r="H861" s="14" t="str">
        <f t="shared" si="24"/>
        <v>Vis FX M2x12</v>
      </c>
      <c r="I861" s="2" t="s">
        <v>124</v>
      </c>
      <c r="J861" s="14"/>
      <c r="K861" s="2" t="str">
        <f>J861&amp;INDEX(Matière!$B$2:$B$140,MATCH(I861,Matière!$A$2:$A$140,0))&amp;"-"&amp;TEXT(COUNTIF($I$2:I861,I861),"00000")</f>
        <v>22-00432</v>
      </c>
    </row>
    <row r="862" spans="1:11" x14ac:dyDescent="0.25">
      <c r="A862" s="2" t="s">
        <v>48</v>
      </c>
      <c r="B862" s="2" t="s">
        <v>6</v>
      </c>
      <c r="C862" s="2">
        <v>2</v>
      </c>
      <c r="D862" s="2">
        <v>14</v>
      </c>
      <c r="H862" s="14" t="str">
        <f t="shared" si="24"/>
        <v>Vis FX M2x14</v>
      </c>
      <c r="I862" s="2" t="s">
        <v>124</v>
      </c>
      <c r="J862" s="14"/>
      <c r="K862" s="2" t="str">
        <f>J862&amp;INDEX(Matière!$B$2:$B$140,MATCH(I862,Matière!$A$2:$A$140,0))&amp;"-"&amp;TEXT(COUNTIF($I$2:I862,I862),"00000")</f>
        <v>22-00433</v>
      </c>
    </row>
    <row r="863" spans="1:11" x14ac:dyDescent="0.25">
      <c r="A863" s="2" t="s">
        <v>48</v>
      </c>
      <c r="B863" s="2" t="s">
        <v>6</v>
      </c>
      <c r="C863" s="2">
        <v>2</v>
      </c>
      <c r="D863" s="2">
        <v>16</v>
      </c>
      <c r="H863" s="14" t="str">
        <f t="shared" si="24"/>
        <v>Vis FX M2x16</v>
      </c>
      <c r="I863" s="2" t="s">
        <v>124</v>
      </c>
      <c r="J863" s="14"/>
      <c r="K863" s="2" t="str">
        <f>J863&amp;INDEX(Matière!$B$2:$B$140,MATCH(I863,Matière!$A$2:$A$140,0))&amp;"-"&amp;TEXT(COUNTIF($I$2:I863,I863),"00000")</f>
        <v>22-00434</v>
      </c>
    </row>
    <row r="864" spans="1:11" x14ac:dyDescent="0.25">
      <c r="A864" s="2" t="s">
        <v>48</v>
      </c>
      <c r="B864" s="2" t="s">
        <v>6</v>
      </c>
      <c r="C864" s="2">
        <v>2</v>
      </c>
      <c r="D864" s="2">
        <v>20</v>
      </c>
      <c r="H864" s="14" t="str">
        <f t="shared" si="24"/>
        <v>Vis FX M2x20</v>
      </c>
      <c r="I864" s="2" t="s">
        <v>124</v>
      </c>
      <c r="J864" s="14"/>
      <c r="K864" s="2" t="str">
        <f>J864&amp;INDEX(Matière!$B$2:$B$140,MATCH(I864,Matière!$A$2:$A$140,0))&amp;"-"&amp;TEXT(COUNTIF($I$2:I864,I864),"00000")</f>
        <v>22-00435</v>
      </c>
    </row>
    <row r="865" spans="1:11" x14ac:dyDescent="0.25">
      <c r="A865" s="2" t="s">
        <v>48</v>
      </c>
      <c r="B865" s="2" t="s">
        <v>6</v>
      </c>
      <c r="C865" s="2">
        <v>2.5</v>
      </c>
      <c r="D865" s="2">
        <v>4</v>
      </c>
      <c r="H865" s="14" t="str">
        <f t="shared" si="24"/>
        <v>Vis FX M2,5x4</v>
      </c>
      <c r="I865" s="2" t="s">
        <v>124</v>
      </c>
      <c r="J865" s="14"/>
      <c r="K865" s="2" t="str">
        <f>J865&amp;INDEX(Matière!$B$2:$B$140,MATCH(I865,Matière!$A$2:$A$140,0))&amp;"-"&amp;TEXT(COUNTIF($I$2:I865,I865),"00000")</f>
        <v>22-00436</v>
      </c>
    </row>
    <row r="866" spans="1:11" x14ac:dyDescent="0.25">
      <c r="A866" s="2" t="s">
        <v>48</v>
      </c>
      <c r="B866" s="2" t="s">
        <v>6</v>
      </c>
      <c r="C866" s="2">
        <v>2.5</v>
      </c>
      <c r="D866" s="2">
        <v>6</v>
      </c>
      <c r="H866" s="14" t="str">
        <f t="shared" si="24"/>
        <v>Vis FX M2,5x6</v>
      </c>
      <c r="I866" s="2" t="s">
        <v>124</v>
      </c>
      <c r="J866" s="14"/>
      <c r="K866" s="2" t="str">
        <f>J866&amp;INDEX(Matière!$B$2:$B$140,MATCH(I866,Matière!$A$2:$A$140,0))&amp;"-"&amp;TEXT(COUNTIF($I$2:I866,I866),"00000")</f>
        <v>22-00437</v>
      </c>
    </row>
    <row r="867" spans="1:11" x14ac:dyDescent="0.25">
      <c r="A867" s="2" t="s">
        <v>48</v>
      </c>
      <c r="B867" s="2" t="s">
        <v>6</v>
      </c>
      <c r="C867" s="2">
        <v>2.5</v>
      </c>
      <c r="D867" s="2">
        <v>8</v>
      </c>
      <c r="H867" s="14" t="str">
        <f t="shared" si="24"/>
        <v>Vis FX M2,5x8</v>
      </c>
      <c r="I867" s="2" t="s">
        <v>124</v>
      </c>
      <c r="J867" s="14"/>
      <c r="K867" s="2" t="str">
        <f>J867&amp;INDEX(Matière!$B$2:$B$140,MATCH(I867,Matière!$A$2:$A$140,0))&amp;"-"&amp;TEXT(COUNTIF($I$2:I867,I867),"00000")</f>
        <v>22-00438</v>
      </c>
    </row>
    <row r="868" spans="1:11" x14ac:dyDescent="0.25">
      <c r="A868" s="2" t="s">
        <v>48</v>
      </c>
      <c r="B868" s="2" t="s">
        <v>6</v>
      </c>
      <c r="C868" s="2">
        <v>2.5</v>
      </c>
      <c r="D868" s="2">
        <v>10</v>
      </c>
      <c r="H868" s="14" t="str">
        <f t="shared" si="24"/>
        <v>Vis FX M2,5x10</v>
      </c>
      <c r="I868" s="2" t="s">
        <v>124</v>
      </c>
      <c r="J868" s="14"/>
      <c r="K868" s="2" t="str">
        <f>J868&amp;INDEX(Matière!$B$2:$B$140,MATCH(I868,Matière!$A$2:$A$140,0))&amp;"-"&amp;TEXT(COUNTIF($I$2:I868,I868),"00000")</f>
        <v>22-00439</v>
      </c>
    </row>
    <row r="869" spans="1:11" x14ac:dyDescent="0.25">
      <c r="A869" s="2" t="s">
        <v>48</v>
      </c>
      <c r="B869" s="2" t="s">
        <v>6</v>
      </c>
      <c r="C869" s="2">
        <v>2.5</v>
      </c>
      <c r="D869" s="2">
        <v>12</v>
      </c>
      <c r="H869" s="14" t="str">
        <f t="shared" si="24"/>
        <v>Vis FX M2,5x12</v>
      </c>
      <c r="I869" s="2" t="s">
        <v>124</v>
      </c>
      <c r="J869" s="14"/>
      <c r="K869" s="2" t="str">
        <f>J869&amp;INDEX(Matière!$B$2:$B$140,MATCH(I869,Matière!$A$2:$A$140,0))&amp;"-"&amp;TEXT(COUNTIF($I$2:I869,I869),"00000")</f>
        <v>22-00440</v>
      </c>
    </row>
    <row r="870" spans="1:11" x14ac:dyDescent="0.25">
      <c r="A870" s="2" t="s">
        <v>48</v>
      </c>
      <c r="B870" s="2" t="s">
        <v>6</v>
      </c>
      <c r="C870" s="2">
        <v>2.5</v>
      </c>
      <c r="D870" s="2">
        <v>14</v>
      </c>
      <c r="H870" s="14" t="str">
        <f t="shared" si="24"/>
        <v>Vis FX M2,5x14</v>
      </c>
      <c r="I870" s="2" t="s">
        <v>124</v>
      </c>
      <c r="J870" s="14"/>
      <c r="K870" s="2" t="str">
        <f>J870&amp;INDEX(Matière!$B$2:$B$140,MATCH(I870,Matière!$A$2:$A$140,0))&amp;"-"&amp;TEXT(COUNTIF($I$2:I870,I870),"00000")</f>
        <v>22-00441</v>
      </c>
    </row>
    <row r="871" spans="1:11" x14ac:dyDescent="0.25">
      <c r="A871" s="2" t="s">
        <v>48</v>
      </c>
      <c r="B871" s="2" t="s">
        <v>6</v>
      </c>
      <c r="C871" s="2">
        <v>2.5</v>
      </c>
      <c r="D871" s="2">
        <v>16</v>
      </c>
      <c r="H871" s="14" t="str">
        <f t="shared" si="24"/>
        <v>Vis FX M2,5x16</v>
      </c>
      <c r="I871" s="2" t="s">
        <v>124</v>
      </c>
      <c r="J871" s="14"/>
      <c r="K871" s="2" t="str">
        <f>J871&amp;INDEX(Matière!$B$2:$B$140,MATCH(I871,Matière!$A$2:$A$140,0))&amp;"-"&amp;TEXT(COUNTIF($I$2:I871,I871),"00000")</f>
        <v>22-00442</v>
      </c>
    </row>
    <row r="872" spans="1:11" x14ac:dyDescent="0.25">
      <c r="A872" s="2" t="s">
        <v>48</v>
      </c>
      <c r="B872" s="2" t="s">
        <v>6</v>
      </c>
      <c r="C872" s="2">
        <v>2.5</v>
      </c>
      <c r="D872" s="2">
        <v>20</v>
      </c>
      <c r="H872" s="14" t="str">
        <f t="shared" si="24"/>
        <v>Vis FX M2,5x20</v>
      </c>
      <c r="I872" s="2" t="s">
        <v>124</v>
      </c>
      <c r="J872" s="14"/>
      <c r="K872" s="2" t="str">
        <f>J872&amp;INDEX(Matière!$B$2:$B$140,MATCH(I872,Matière!$A$2:$A$140,0))&amp;"-"&amp;TEXT(COUNTIF($I$2:I872,I872),"00000")</f>
        <v>22-00443</v>
      </c>
    </row>
    <row r="873" spans="1:11" x14ac:dyDescent="0.25">
      <c r="A873" s="2" t="s">
        <v>48</v>
      </c>
      <c r="B873" s="2" t="s">
        <v>6</v>
      </c>
      <c r="C873" s="2">
        <v>3</v>
      </c>
      <c r="D873" s="2">
        <v>4</v>
      </c>
      <c r="H873" s="14" t="str">
        <f t="shared" si="24"/>
        <v>Vis FX M3x4</v>
      </c>
      <c r="I873" s="2" t="s">
        <v>124</v>
      </c>
      <c r="J873" s="14"/>
      <c r="K873" s="2" t="str">
        <f>J873&amp;INDEX(Matière!$B$2:$B$140,MATCH(I873,Matière!$A$2:$A$140,0))&amp;"-"&amp;TEXT(COUNTIF($I$2:I873,I873),"00000")</f>
        <v>22-00444</v>
      </c>
    </row>
    <row r="874" spans="1:11" x14ac:dyDescent="0.25">
      <c r="A874" s="2" t="s">
        <v>48</v>
      </c>
      <c r="B874" s="2" t="s">
        <v>6</v>
      </c>
      <c r="C874" s="2">
        <v>3</v>
      </c>
      <c r="D874" s="2">
        <v>5</v>
      </c>
      <c r="H874" s="14" t="str">
        <f t="shared" si="24"/>
        <v>Vis FX M3x5</v>
      </c>
      <c r="I874" s="2" t="s">
        <v>124</v>
      </c>
      <c r="J874" s="14"/>
      <c r="K874" s="2" t="str">
        <f>J874&amp;INDEX(Matière!$B$2:$B$140,MATCH(I874,Matière!$A$2:$A$140,0))&amp;"-"&amp;TEXT(COUNTIF($I$2:I874,I874),"00000")</f>
        <v>22-00445</v>
      </c>
    </row>
    <row r="875" spans="1:11" x14ac:dyDescent="0.25">
      <c r="A875" s="2" t="s">
        <v>48</v>
      </c>
      <c r="B875" s="2" t="s">
        <v>6</v>
      </c>
      <c r="C875" s="2">
        <v>3</v>
      </c>
      <c r="D875" s="2">
        <v>6</v>
      </c>
      <c r="H875" s="14" t="str">
        <f t="shared" si="24"/>
        <v>Vis FX M3x6</v>
      </c>
      <c r="I875" s="2" t="s">
        <v>124</v>
      </c>
      <c r="J875" s="14"/>
      <c r="K875" s="2" t="str">
        <f>J875&amp;INDEX(Matière!$B$2:$B$140,MATCH(I875,Matière!$A$2:$A$140,0))&amp;"-"&amp;TEXT(COUNTIF($I$2:I875,I875),"00000")</f>
        <v>22-00446</v>
      </c>
    </row>
    <row r="876" spans="1:11" x14ac:dyDescent="0.25">
      <c r="A876" s="2" t="s">
        <v>48</v>
      </c>
      <c r="B876" s="2" t="s">
        <v>6</v>
      </c>
      <c r="C876" s="2">
        <v>3</v>
      </c>
      <c r="D876" s="2">
        <v>8</v>
      </c>
      <c r="H876" s="14" t="str">
        <f t="shared" si="24"/>
        <v>Vis FX M3x8</v>
      </c>
      <c r="I876" s="2" t="s">
        <v>124</v>
      </c>
      <c r="J876" s="14"/>
      <c r="K876" s="2" t="str">
        <f>J876&amp;INDEX(Matière!$B$2:$B$140,MATCH(I876,Matière!$A$2:$A$140,0))&amp;"-"&amp;TEXT(COUNTIF($I$2:I876,I876),"00000")</f>
        <v>22-00447</v>
      </c>
    </row>
    <row r="877" spans="1:11" x14ac:dyDescent="0.25">
      <c r="A877" s="2" t="s">
        <v>48</v>
      </c>
      <c r="B877" s="2" t="s">
        <v>6</v>
      </c>
      <c r="C877" s="2">
        <v>3</v>
      </c>
      <c r="D877" s="2">
        <v>10</v>
      </c>
      <c r="H877" s="14" t="str">
        <f t="shared" si="24"/>
        <v>Vis FX M3x10</v>
      </c>
      <c r="I877" s="2" t="s">
        <v>124</v>
      </c>
      <c r="J877" s="14"/>
      <c r="K877" s="2" t="str">
        <f>J877&amp;INDEX(Matière!$B$2:$B$140,MATCH(I877,Matière!$A$2:$A$140,0))&amp;"-"&amp;TEXT(COUNTIF($I$2:I877,I877),"00000")</f>
        <v>22-00448</v>
      </c>
    </row>
    <row r="878" spans="1:11" x14ac:dyDescent="0.25">
      <c r="A878" s="2" t="s">
        <v>48</v>
      </c>
      <c r="B878" s="2" t="s">
        <v>6</v>
      </c>
      <c r="C878" s="2">
        <v>3</v>
      </c>
      <c r="D878" s="2">
        <v>12</v>
      </c>
      <c r="H878" s="14" t="str">
        <f t="shared" si="24"/>
        <v>Vis FX M3x12</v>
      </c>
      <c r="I878" s="2" t="s">
        <v>124</v>
      </c>
      <c r="J878" s="14"/>
      <c r="K878" s="2" t="str">
        <f>J878&amp;INDEX(Matière!$B$2:$B$140,MATCH(I878,Matière!$A$2:$A$140,0))&amp;"-"&amp;TEXT(COUNTIF($I$2:I878,I878),"00000")</f>
        <v>22-00449</v>
      </c>
    </row>
    <row r="879" spans="1:11" x14ac:dyDescent="0.25">
      <c r="A879" s="2" t="s">
        <v>48</v>
      </c>
      <c r="B879" s="2" t="s">
        <v>6</v>
      </c>
      <c r="C879" s="2">
        <v>3</v>
      </c>
      <c r="D879" s="2">
        <v>14</v>
      </c>
      <c r="H879" s="14" t="str">
        <f t="shared" si="24"/>
        <v>Vis FX M3x14</v>
      </c>
      <c r="I879" s="2" t="s">
        <v>124</v>
      </c>
      <c r="J879" s="14"/>
      <c r="K879" s="2" t="str">
        <f>J879&amp;INDEX(Matière!$B$2:$B$140,MATCH(I879,Matière!$A$2:$A$140,0))&amp;"-"&amp;TEXT(COUNTIF($I$2:I879,I879),"00000")</f>
        <v>22-00450</v>
      </c>
    </row>
    <row r="880" spans="1:11" x14ac:dyDescent="0.25">
      <c r="A880" s="2" t="s">
        <v>48</v>
      </c>
      <c r="B880" s="2" t="s">
        <v>6</v>
      </c>
      <c r="C880" s="2">
        <v>3</v>
      </c>
      <c r="D880" s="2">
        <v>16</v>
      </c>
      <c r="H880" s="14" t="str">
        <f t="shared" si="24"/>
        <v>Vis FX M3x16</v>
      </c>
      <c r="I880" s="2" t="s">
        <v>124</v>
      </c>
      <c r="J880" s="14"/>
      <c r="K880" s="2" t="str">
        <f>J880&amp;INDEX(Matière!$B$2:$B$140,MATCH(I880,Matière!$A$2:$A$140,0))&amp;"-"&amp;TEXT(COUNTIF($I$2:I880,I880),"00000")</f>
        <v>22-00451</v>
      </c>
    </row>
    <row r="881" spans="1:11" x14ac:dyDescent="0.25">
      <c r="A881" s="2" t="s">
        <v>48</v>
      </c>
      <c r="B881" s="2" t="s">
        <v>6</v>
      </c>
      <c r="C881" s="2">
        <v>3</v>
      </c>
      <c r="D881" s="2">
        <v>20</v>
      </c>
      <c r="H881" s="14" t="str">
        <f t="shared" si="24"/>
        <v>Vis FX M3x20</v>
      </c>
      <c r="I881" s="2" t="s">
        <v>124</v>
      </c>
      <c r="J881" s="14"/>
      <c r="K881" s="2" t="str">
        <f>J881&amp;INDEX(Matière!$B$2:$B$140,MATCH(I881,Matière!$A$2:$A$140,0))&amp;"-"&amp;TEXT(COUNTIF($I$2:I881,I881),"00000")</f>
        <v>22-00452</v>
      </c>
    </row>
    <row r="882" spans="1:11" x14ac:dyDescent="0.25">
      <c r="H882" s="14"/>
      <c r="I882" s="2" t="s">
        <v>124</v>
      </c>
      <c r="J882" s="14"/>
      <c r="K882" s="2" t="str">
        <f>J882&amp;INDEX(Matière!$B$2:$B$140,MATCH(I882,Matière!$A$2:$A$140,0))&amp;"-"&amp;TEXT(COUNTIF($I$2:I882,I882),"00000")</f>
        <v>22-00453</v>
      </c>
    </row>
    <row r="883" spans="1:11" x14ac:dyDescent="0.25">
      <c r="A883" s="2" t="s">
        <v>49</v>
      </c>
      <c r="B883" s="2" t="s">
        <v>6</v>
      </c>
      <c r="C883" s="2">
        <v>1.6</v>
      </c>
      <c r="D883" s="2">
        <v>6</v>
      </c>
      <c r="H883" s="14" t="str">
        <f t="shared" ref="H883:H914" si="25">CONCATENATE(,A883," ",B883,,C883,"x",D883,)</f>
        <v>Vis FHC M1,6x6</v>
      </c>
      <c r="I883" s="2" t="s">
        <v>124</v>
      </c>
      <c r="J883" s="14"/>
      <c r="K883" s="2" t="str">
        <f>J883&amp;INDEX(Matière!$B$2:$B$140,MATCH(I883,Matière!$A$2:$A$140,0))&amp;"-"&amp;TEXT(COUNTIF($I$2:I883,I883),"00000")</f>
        <v>22-00454</v>
      </c>
    </row>
    <row r="884" spans="1:11" x14ac:dyDescent="0.25">
      <c r="A884" s="2" t="s">
        <v>49</v>
      </c>
      <c r="B884" s="2" t="s">
        <v>6</v>
      </c>
      <c r="C884" s="2">
        <v>2</v>
      </c>
      <c r="D884" s="2">
        <v>3</v>
      </c>
      <c r="H884" s="14" t="str">
        <f t="shared" si="25"/>
        <v>Vis FHC M2x3</v>
      </c>
      <c r="I884" s="2" t="s">
        <v>124</v>
      </c>
      <c r="J884" s="14"/>
      <c r="K884" s="2" t="str">
        <f>J884&amp;INDEX(Matière!$B$2:$B$140,MATCH(I884,Matière!$A$2:$A$140,0))&amp;"-"&amp;TEXT(COUNTIF($I$2:I884,I884),"00000")</f>
        <v>22-00455</v>
      </c>
    </row>
    <row r="885" spans="1:11" x14ac:dyDescent="0.25">
      <c r="A885" s="2" t="s">
        <v>49</v>
      </c>
      <c r="B885" s="2" t="s">
        <v>6</v>
      </c>
      <c r="C885" s="2">
        <v>2</v>
      </c>
      <c r="D885" s="2">
        <v>4</v>
      </c>
      <c r="H885" s="14" t="str">
        <f t="shared" si="25"/>
        <v>Vis FHC M2x4</v>
      </c>
      <c r="I885" s="2" t="s">
        <v>124</v>
      </c>
      <c r="J885" s="14"/>
      <c r="K885" s="2" t="str">
        <f>J885&amp;INDEX(Matière!$B$2:$B$140,MATCH(I885,Matière!$A$2:$A$140,0))&amp;"-"&amp;TEXT(COUNTIF($I$2:I885,I885),"00000")</f>
        <v>22-00456</v>
      </c>
    </row>
    <row r="886" spans="1:11" x14ac:dyDescent="0.25">
      <c r="A886" s="2" t="s">
        <v>49</v>
      </c>
      <c r="B886" s="2" t="s">
        <v>6</v>
      </c>
      <c r="C886" s="2">
        <v>2</v>
      </c>
      <c r="D886" s="2">
        <v>5</v>
      </c>
      <c r="H886" s="14" t="str">
        <f t="shared" si="25"/>
        <v>Vis FHC M2x5</v>
      </c>
      <c r="I886" s="2" t="s">
        <v>124</v>
      </c>
      <c r="J886" s="14"/>
      <c r="K886" s="2" t="str">
        <f>J886&amp;INDEX(Matière!$B$2:$B$140,MATCH(I886,Matière!$A$2:$A$140,0))&amp;"-"&amp;TEXT(COUNTIF($I$2:I886,I886),"00000")</f>
        <v>22-00457</v>
      </c>
    </row>
    <row r="887" spans="1:11" x14ac:dyDescent="0.25">
      <c r="A887" s="2" t="s">
        <v>49</v>
      </c>
      <c r="B887" s="2" t="s">
        <v>6</v>
      </c>
      <c r="C887" s="2">
        <v>2</v>
      </c>
      <c r="D887" s="2">
        <v>6</v>
      </c>
      <c r="H887" s="14" t="str">
        <f t="shared" si="25"/>
        <v>Vis FHC M2x6</v>
      </c>
      <c r="I887" s="2" t="s">
        <v>124</v>
      </c>
      <c r="J887" s="14"/>
      <c r="K887" s="2" t="str">
        <f>J887&amp;INDEX(Matière!$B$2:$B$140,MATCH(I887,Matière!$A$2:$A$140,0))&amp;"-"&amp;TEXT(COUNTIF($I$2:I887,I887),"00000")</f>
        <v>22-00458</v>
      </c>
    </row>
    <row r="888" spans="1:11" x14ac:dyDescent="0.25">
      <c r="A888" s="2" t="s">
        <v>49</v>
      </c>
      <c r="B888" s="2" t="s">
        <v>6</v>
      </c>
      <c r="C888" s="2">
        <v>2</v>
      </c>
      <c r="D888" s="2">
        <v>8</v>
      </c>
      <c r="H888" s="14" t="str">
        <f t="shared" si="25"/>
        <v>Vis FHC M2x8</v>
      </c>
      <c r="I888" s="2" t="s">
        <v>124</v>
      </c>
      <c r="J888" s="14"/>
      <c r="K888" s="2" t="str">
        <f>J888&amp;INDEX(Matière!$B$2:$B$140,MATCH(I888,Matière!$A$2:$A$140,0))&amp;"-"&amp;TEXT(COUNTIF($I$2:I888,I888),"00000")</f>
        <v>22-00459</v>
      </c>
    </row>
    <row r="889" spans="1:11" x14ac:dyDescent="0.25">
      <c r="A889" s="2" t="s">
        <v>49</v>
      </c>
      <c r="B889" s="2" t="s">
        <v>6</v>
      </c>
      <c r="C889" s="2">
        <v>2</v>
      </c>
      <c r="D889" s="2">
        <v>10</v>
      </c>
      <c r="H889" s="14" t="str">
        <f t="shared" si="25"/>
        <v>Vis FHC M2x10</v>
      </c>
      <c r="I889" s="2" t="s">
        <v>124</v>
      </c>
      <c r="J889" s="14"/>
      <c r="K889" s="2" t="str">
        <f>J889&amp;INDEX(Matière!$B$2:$B$140,MATCH(I889,Matière!$A$2:$A$140,0))&amp;"-"&amp;TEXT(COUNTIF($I$2:I889,I889),"00000")</f>
        <v>22-00460</v>
      </c>
    </row>
    <row r="890" spans="1:11" x14ac:dyDescent="0.25">
      <c r="A890" s="2" t="s">
        <v>49</v>
      </c>
      <c r="B890" s="2" t="s">
        <v>6</v>
      </c>
      <c r="C890" s="2">
        <v>2</v>
      </c>
      <c r="D890" s="2">
        <v>12</v>
      </c>
      <c r="H890" s="14" t="str">
        <f t="shared" si="25"/>
        <v>Vis FHC M2x12</v>
      </c>
      <c r="I890" s="2" t="s">
        <v>124</v>
      </c>
      <c r="J890" s="14"/>
      <c r="K890" s="2" t="str">
        <f>J890&amp;INDEX(Matière!$B$2:$B$140,MATCH(I890,Matière!$A$2:$A$140,0))&amp;"-"&amp;TEXT(COUNTIF($I$2:I890,I890),"00000")</f>
        <v>22-00461</v>
      </c>
    </row>
    <row r="891" spans="1:11" x14ac:dyDescent="0.25">
      <c r="A891" s="2" t="s">
        <v>49</v>
      </c>
      <c r="B891" s="2" t="s">
        <v>6</v>
      </c>
      <c r="C891" s="2">
        <v>2.5</v>
      </c>
      <c r="D891" s="2">
        <v>4</v>
      </c>
      <c r="H891" s="14" t="str">
        <f t="shared" si="25"/>
        <v>Vis FHC M2,5x4</v>
      </c>
      <c r="I891" s="2" t="s">
        <v>124</v>
      </c>
      <c r="J891" s="14"/>
      <c r="K891" s="2" t="str">
        <f>J891&amp;INDEX(Matière!$B$2:$B$140,MATCH(I891,Matière!$A$2:$A$140,0))&amp;"-"&amp;TEXT(COUNTIF($I$2:I891,I891),"00000")</f>
        <v>22-00462</v>
      </c>
    </row>
    <row r="892" spans="1:11" x14ac:dyDescent="0.25">
      <c r="A892" s="2" t="s">
        <v>49</v>
      </c>
      <c r="B892" s="2" t="s">
        <v>6</v>
      </c>
      <c r="C892" s="2">
        <v>2.5</v>
      </c>
      <c r="D892" s="2">
        <v>5</v>
      </c>
      <c r="H892" s="14" t="str">
        <f t="shared" si="25"/>
        <v>Vis FHC M2,5x5</v>
      </c>
      <c r="I892" s="2" t="s">
        <v>124</v>
      </c>
      <c r="J892" s="14"/>
      <c r="K892" s="2" t="str">
        <f>J892&amp;INDEX(Matière!$B$2:$B$140,MATCH(I892,Matière!$A$2:$A$140,0))&amp;"-"&amp;TEXT(COUNTIF($I$2:I892,I892),"00000")</f>
        <v>22-00463</v>
      </c>
    </row>
    <row r="893" spans="1:11" x14ac:dyDescent="0.25">
      <c r="A893" s="2" t="s">
        <v>49</v>
      </c>
      <c r="B893" s="2" t="s">
        <v>6</v>
      </c>
      <c r="C893" s="2">
        <v>2.5</v>
      </c>
      <c r="D893" s="2">
        <v>6</v>
      </c>
      <c r="H893" s="14" t="str">
        <f t="shared" si="25"/>
        <v>Vis FHC M2,5x6</v>
      </c>
      <c r="I893" s="2" t="s">
        <v>124</v>
      </c>
      <c r="J893" s="14"/>
      <c r="K893" s="2" t="str">
        <f>J893&amp;INDEX(Matière!$B$2:$B$140,MATCH(I893,Matière!$A$2:$A$140,0))&amp;"-"&amp;TEXT(COUNTIF($I$2:I893,I893),"00000")</f>
        <v>22-00464</v>
      </c>
    </row>
    <row r="894" spans="1:11" x14ac:dyDescent="0.25">
      <c r="A894" s="2" t="s">
        <v>49</v>
      </c>
      <c r="B894" s="2" t="s">
        <v>6</v>
      </c>
      <c r="C894" s="2">
        <v>2.5</v>
      </c>
      <c r="D894" s="2">
        <v>8</v>
      </c>
      <c r="H894" s="14" t="str">
        <f t="shared" si="25"/>
        <v>Vis FHC M2,5x8</v>
      </c>
      <c r="I894" s="2" t="s">
        <v>124</v>
      </c>
      <c r="J894" s="14"/>
      <c r="K894" s="2" t="str">
        <f>J894&amp;INDEX(Matière!$B$2:$B$140,MATCH(I894,Matière!$A$2:$A$140,0))&amp;"-"&amp;TEXT(COUNTIF($I$2:I894,I894),"00000")</f>
        <v>22-00465</v>
      </c>
    </row>
    <row r="895" spans="1:11" x14ac:dyDescent="0.25">
      <c r="A895" s="2" t="s">
        <v>49</v>
      </c>
      <c r="B895" s="2" t="s">
        <v>6</v>
      </c>
      <c r="C895" s="2">
        <v>2.5</v>
      </c>
      <c r="D895" s="2">
        <v>10</v>
      </c>
      <c r="H895" s="14" t="str">
        <f t="shared" si="25"/>
        <v>Vis FHC M2,5x10</v>
      </c>
      <c r="I895" s="2" t="s">
        <v>124</v>
      </c>
      <c r="J895" s="14"/>
      <c r="K895" s="2" t="str">
        <f>J895&amp;INDEX(Matière!$B$2:$B$140,MATCH(I895,Matière!$A$2:$A$140,0))&amp;"-"&amp;TEXT(COUNTIF($I$2:I895,I895),"00000")</f>
        <v>22-00466</v>
      </c>
    </row>
    <row r="896" spans="1:11" x14ac:dyDescent="0.25">
      <c r="A896" s="2" t="s">
        <v>49</v>
      </c>
      <c r="B896" s="2" t="s">
        <v>6</v>
      </c>
      <c r="C896" s="2">
        <v>2.5</v>
      </c>
      <c r="D896" s="2">
        <v>12</v>
      </c>
      <c r="H896" s="14" t="str">
        <f t="shared" si="25"/>
        <v>Vis FHC M2,5x12</v>
      </c>
      <c r="I896" s="2" t="s">
        <v>124</v>
      </c>
      <c r="J896" s="14"/>
      <c r="K896" s="2" t="str">
        <f>J896&amp;INDEX(Matière!$B$2:$B$140,MATCH(I896,Matière!$A$2:$A$140,0))&amp;"-"&amp;TEXT(COUNTIF($I$2:I896,I896),"00000")</f>
        <v>22-00467</v>
      </c>
    </row>
    <row r="897" spans="1:11" x14ac:dyDescent="0.25">
      <c r="A897" s="2" t="s">
        <v>49</v>
      </c>
      <c r="B897" s="2" t="s">
        <v>6</v>
      </c>
      <c r="C897" s="2">
        <v>3</v>
      </c>
      <c r="D897" s="2">
        <v>4</v>
      </c>
      <c r="H897" s="14" t="str">
        <f t="shared" si="25"/>
        <v>Vis FHC M3x4</v>
      </c>
      <c r="I897" s="2" t="s">
        <v>124</v>
      </c>
      <c r="J897" s="14"/>
      <c r="K897" s="2" t="str">
        <f>J897&amp;INDEX(Matière!$B$2:$B$140,MATCH(I897,Matière!$A$2:$A$140,0))&amp;"-"&amp;TEXT(COUNTIF($I$2:I897,I897),"00000")</f>
        <v>22-00468</v>
      </c>
    </row>
    <row r="898" spans="1:11" x14ac:dyDescent="0.25">
      <c r="A898" s="2" t="s">
        <v>49</v>
      </c>
      <c r="B898" s="2" t="s">
        <v>6</v>
      </c>
      <c r="C898" s="2">
        <v>3</v>
      </c>
      <c r="D898" s="2">
        <v>5</v>
      </c>
      <c r="H898" s="14" t="str">
        <f t="shared" si="25"/>
        <v>Vis FHC M3x5</v>
      </c>
      <c r="I898" s="2" t="s">
        <v>124</v>
      </c>
      <c r="J898" s="14"/>
      <c r="K898" s="2" t="str">
        <f>J898&amp;INDEX(Matière!$B$2:$B$140,MATCH(I898,Matière!$A$2:$A$140,0))&amp;"-"&amp;TEXT(COUNTIF($I$2:I898,I898),"00000")</f>
        <v>22-00469</v>
      </c>
    </row>
    <row r="899" spans="1:11" x14ac:dyDescent="0.25">
      <c r="A899" s="2" t="s">
        <v>49</v>
      </c>
      <c r="B899" s="2" t="s">
        <v>6</v>
      </c>
      <c r="C899" s="2">
        <v>3</v>
      </c>
      <c r="D899" s="2">
        <v>6</v>
      </c>
      <c r="H899" s="14" t="str">
        <f t="shared" si="25"/>
        <v>Vis FHC M3x6</v>
      </c>
      <c r="I899" s="2" t="s">
        <v>124</v>
      </c>
      <c r="J899" s="14"/>
      <c r="K899" s="2" t="str">
        <f>J899&amp;INDEX(Matière!$B$2:$B$140,MATCH(I899,Matière!$A$2:$A$140,0))&amp;"-"&amp;TEXT(COUNTIF($I$2:I899,I899),"00000")</f>
        <v>22-00470</v>
      </c>
    </row>
    <row r="900" spans="1:11" x14ac:dyDescent="0.25">
      <c r="A900" s="2" t="s">
        <v>49</v>
      </c>
      <c r="B900" s="2" t="s">
        <v>6</v>
      </c>
      <c r="C900" s="2">
        <v>3</v>
      </c>
      <c r="D900" s="2">
        <v>8</v>
      </c>
      <c r="H900" s="14" t="str">
        <f t="shared" si="25"/>
        <v>Vis FHC M3x8</v>
      </c>
      <c r="I900" s="2" t="s">
        <v>124</v>
      </c>
      <c r="J900" s="14"/>
      <c r="K900" s="2" t="str">
        <f>J900&amp;INDEX(Matière!$B$2:$B$140,MATCH(I900,Matière!$A$2:$A$140,0))&amp;"-"&amp;TEXT(COUNTIF($I$2:I900,I900),"00000")</f>
        <v>22-00471</v>
      </c>
    </row>
    <row r="901" spans="1:11" x14ac:dyDescent="0.25">
      <c r="A901" s="2" t="s">
        <v>49</v>
      </c>
      <c r="B901" s="2" t="s">
        <v>6</v>
      </c>
      <c r="C901" s="2">
        <v>3</v>
      </c>
      <c r="D901" s="2">
        <v>10</v>
      </c>
      <c r="H901" s="14" t="str">
        <f t="shared" si="25"/>
        <v>Vis FHC M3x10</v>
      </c>
      <c r="I901" s="2" t="s">
        <v>124</v>
      </c>
      <c r="J901" s="14"/>
      <c r="K901" s="2" t="str">
        <f>J901&amp;INDEX(Matière!$B$2:$B$140,MATCH(I901,Matière!$A$2:$A$140,0))&amp;"-"&amp;TEXT(COUNTIF($I$2:I901,I901),"00000")</f>
        <v>22-00472</v>
      </c>
    </row>
    <row r="902" spans="1:11" x14ac:dyDescent="0.25">
      <c r="A902" s="2" t="s">
        <v>49</v>
      </c>
      <c r="B902" s="2" t="s">
        <v>6</v>
      </c>
      <c r="C902" s="2">
        <v>3</v>
      </c>
      <c r="D902" s="2">
        <v>12</v>
      </c>
      <c r="H902" s="14" t="str">
        <f t="shared" si="25"/>
        <v>Vis FHC M3x12</v>
      </c>
      <c r="I902" s="2" t="s">
        <v>124</v>
      </c>
      <c r="J902" s="14"/>
      <c r="K902" s="2" t="str">
        <f>J902&amp;INDEX(Matière!$B$2:$B$140,MATCH(I902,Matière!$A$2:$A$140,0))&amp;"-"&amp;TEXT(COUNTIF($I$2:I902,I902),"00000")</f>
        <v>22-00473</v>
      </c>
    </row>
    <row r="903" spans="1:11" x14ac:dyDescent="0.25">
      <c r="A903" s="2" t="s">
        <v>49</v>
      </c>
      <c r="B903" s="2" t="s">
        <v>6</v>
      </c>
      <c r="C903" s="2">
        <v>3</v>
      </c>
      <c r="D903" s="2">
        <v>14</v>
      </c>
      <c r="H903" s="14" t="str">
        <f t="shared" si="25"/>
        <v>Vis FHC M3x14</v>
      </c>
      <c r="I903" s="2" t="s">
        <v>124</v>
      </c>
      <c r="J903" s="14"/>
      <c r="K903" s="2" t="str">
        <f>J903&amp;INDEX(Matière!$B$2:$B$140,MATCH(I903,Matière!$A$2:$A$140,0))&amp;"-"&amp;TEXT(COUNTIF($I$2:I903,I903),"00000")</f>
        <v>22-00474</v>
      </c>
    </row>
    <row r="904" spans="1:11" x14ac:dyDescent="0.25">
      <c r="A904" s="2" t="s">
        <v>49</v>
      </c>
      <c r="B904" s="2" t="s">
        <v>6</v>
      </c>
      <c r="C904" s="2">
        <v>3</v>
      </c>
      <c r="D904" s="2">
        <v>16</v>
      </c>
      <c r="H904" s="14" t="str">
        <f t="shared" si="25"/>
        <v>Vis FHC M3x16</v>
      </c>
      <c r="I904" s="2" t="s">
        <v>124</v>
      </c>
      <c r="J904" s="14"/>
      <c r="K904" s="2" t="str">
        <f>J904&amp;INDEX(Matière!$B$2:$B$140,MATCH(I904,Matière!$A$2:$A$140,0))&amp;"-"&amp;TEXT(COUNTIF($I$2:I904,I904),"00000")</f>
        <v>22-00475</v>
      </c>
    </row>
    <row r="905" spans="1:11" x14ac:dyDescent="0.25">
      <c r="A905" s="2" t="s">
        <v>49</v>
      </c>
      <c r="B905" s="2" t="s">
        <v>6</v>
      </c>
      <c r="C905" s="2">
        <v>3</v>
      </c>
      <c r="D905" s="2">
        <v>20</v>
      </c>
      <c r="H905" s="14" t="str">
        <f t="shared" si="25"/>
        <v>Vis FHC M3x20</v>
      </c>
      <c r="I905" s="2" t="s">
        <v>124</v>
      </c>
      <c r="J905" s="14"/>
      <c r="K905" s="2" t="str">
        <f>J905&amp;INDEX(Matière!$B$2:$B$140,MATCH(I905,Matière!$A$2:$A$140,0))&amp;"-"&amp;TEXT(COUNTIF($I$2:I905,I905),"00000")</f>
        <v>22-00476</v>
      </c>
    </row>
    <row r="906" spans="1:11" x14ac:dyDescent="0.25">
      <c r="A906" s="2" t="s">
        <v>49</v>
      </c>
      <c r="B906" s="2" t="s">
        <v>6</v>
      </c>
      <c r="C906" s="2">
        <v>3</v>
      </c>
      <c r="D906" s="2">
        <v>25</v>
      </c>
      <c r="H906" s="14" t="str">
        <f t="shared" si="25"/>
        <v>Vis FHC M3x25</v>
      </c>
      <c r="I906" s="2" t="s">
        <v>124</v>
      </c>
      <c r="J906" s="14"/>
      <c r="K906" s="2" t="str">
        <f>J906&amp;INDEX(Matière!$B$2:$B$140,MATCH(I906,Matière!$A$2:$A$140,0))&amp;"-"&amp;TEXT(COUNTIF($I$2:I906,I906),"00000")</f>
        <v>22-00477</v>
      </c>
    </row>
    <row r="907" spans="1:11" x14ac:dyDescent="0.25">
      <c r="A907" s="2" t="s">
        <v>49</v>
      </c>
      <c r="B907" s="2" t="s">
        <v>6</v>
      </c>
      <c r="C907" s="2">
        <v>4</v>
      </c>
      <c r="D907" s="2">
        <v>6</v>
      </c>
      <c r="H907" s="14" t="str">
        <f t="shared" si="25"/>
        <v>Vis FHC M4x6</v>
      </c>
      <c r="I907" s="2" t="s">
        <v>124</v>
      </c>
      <c r="J907" s="14"/>
      <c r="K907" s="2" t="str">
        <f>J907&amp;INDEX(Matière!$B$2:$B$140,MATCH(I907,Matière!$A$2:$A$140,0))&amp;"-"&amp;TEXT(COUNTIF($I$2:I907,I907),"00000")</f>
        <v>22-00478</v>
      </c>
    </row>
    <row r="908" spans="1:11" x14ac:dyDescent="0.25">
      <c r="A908" s="2" t="s">
        <v>49</v>
      </c>
      <c r="B908" s="2" t="s">
        <v>6</v>
      </c>
      <c r="C908" s="2">
        <v>4</v>
      </c>
      <c r="D908" s="2">
        <v>8</v>
      </c>
      <c r="H908" s="14" t="str">
        <f t="shared" si="25"/>
        <v>Vis FHC M4x8</v>
      </c>
      <c r="I908" s="2" t="s">
        <v>124</v>
      </c>
      <c r="J908" s="14"/>
      <c r="K908" s="2" t="str">
        <f>J908&amp;INDEX(Matière!$B$2:$B$140,MATCH(I908,Matière!$A$2:$A$140,0))&amp;"-"&amp;TEXT(COUNTIF($I$2:I908,I908),"00000")</f>
        <v>22-00479</v>
      </c>
    </row>
    <row r="909" spans="1:11" x14ac:dyDescent="0.25">
      <c r="A909" s="2" t="s">
        <v>49</v>
      </c>
      <c r="B909" s="2" t="s">
        <v>6</v>
      </c>
      <c r="C909" s="2">
        <v>4</v>
      </c>
      <c r="D909" s="2">
        <v>10</v>
      </c>
      <c r="H909" s="14" t="str">
        <f t="shared" si="25"/>
        <v>Vis FHC M4x10</v>
      </c>
      <c r="I909" s="2" t="s">
        <v>124</v>
      </c>
      <c r="J909" s="14"/>
      <c r="K909" s="2" t="str">
        <f>J909&amp;INDEX(Matière!$B$2:$B$140,MATCH(I909,Matière!$A$2:$A$140,0))&amp;"-"&amp;TEXT(COUNTIF($I$2:I909,I909),"00000")</f>
        <v>22-00480</v>
      </c>
    </row>
    <row r="910" spans="1:11" x14ac:dyDescent="0.25">
      <c r="A910" s="2" t="s">
        <v>49</v>
      </c>
      <c r="B910" s="2" t="s">
        <v>6</v>
      </c>
      <c r="C910" s="2">
        <v>4</v>
      </c>
      <c r="D910" s="2">
        <v>12</v>
      </c>
      <c r="H910" s="14" t="str">
        <f t="shared" si="25"/>
        <v>Vis FHC M4x12</v>
      </c>
      <c r="I910" s="2" t="s">
        <v>124</v>
      </c>
      <c r="J910" s="14"/>
      <c r="K910" s="2" t="str">
        <f>J910&amp;INDEX(Matière!$B$2:$B$140,MATCH(I910,Matière!$A$2:$A$140,0))&amp;"-"&amp;TEXT(COUNTIF($I$2:I910,I910),"00000")</f>
        <v>22-00481</v>
      </c>
    </row>
    <row r="911" spans="1:11" x14ac:dyDescent="0.25">
      <c r="A911" s="2" t="s">
        <v>49</v>
      </c>
      <c r="B911" s="2" t="s">
        <v>6</v>
      </c>
      <c r="C911" s="2">
        <v>4</v>
      </c>
      <c r="D911" s="2">
        <v>14</v>
      </c>
      <c r="H911" s="14" t="str">
        <f t="shared" si="25"/>
        <v>Vis FHC M4x14</v>
      </c>
      <c r="I911" s="2" t="s">
        <v>124</v>
      </c>
      <c r="J911" s="14"/>
      <c r="K911" s="2" t="str">
        <f>J911&amp;INDEX(Matière!$B$2:$B$140,MATCH(I911,Matière!$A$2:$A$140,0))&amp;"-"&amp;TEXT(COUNTIF($I$2:I911,I911),"00000")</f>
        <v>22-00482</v>
      </c>
    </row>
    <row r="912" spans="1:11" x14ac:dyDescent="0.25">
      <c r="A912" s="2" t="s">
        <v>49</v>
      </c>
      <c r="B912" s="2" t="s">
        <v>6</v>
      </c>
      <c r="C912" s="2">
        <v>4</v>
      </c>
      <c r="D912" s="2">
        <v>16</v>
      </c>
      <c r="H912" s="14" t="str">
        <f t="shared" si="25"/>
        <v>Vis FHC M4x16</v>
      </c>
      <c r="I912" s="2" t="s">
        <v>124</v>
      </c>
      <c r="J912" s="14"/>
      <c r="K912" s="2" t="str">
        <f>J912&amp;INDEX(Matière!$B$2:$B$140,MATCH(I912,Matière!$A$2:$A$140,0))&amp;"-"&amp;TEXT(COUNTIF($I$2:I912,I912),"00000")</f>
        <v>22-00483</v>
      </c>
    </row>
    <row r="913" spans="1:11" x14ac:dyDescent="0.25">
      <c r="A913" s="2" t="s">
        <v>49</v>
      </c>
      <c r="B913" s="2" t="s">
        <v>6</v>
      </c>
      <c r="C913" s="2">
        <v>4</v>
      </c>
      <c r="D913" s="2">
        <v>20</v>
      </c>
      <c r="H913" s="14" t="str">
        <f t="shared" si="25"/>
        <v>Vis FHC M4x20</v>
      </c>
      <c r="I913" s="2" t="s">
        <v>124</v>
      </c>
      <c r="J913" s="14"/>
      <c r="K913" s="2" t="str">
        <f>J913&amp;INDEX(Matière!$B$2:$B$140,MATCH(I913,Matière!$A$2:$A$140,0))&amp;"-"&amp;TEXT(COUNTIF($I$2:I913,I913),"00000")</f>
        <v>22-00484</v>
      </c>
    </row>
    <row r="914" spans="1:11" x14ac:dyDescent="0.25">
      <c r="A914" s="2" t="s">
        <v>49</v>
      </c>
      <c r="B914" s="2" t="s">
        <v>6</v>
      </c>
      <c r="C914" s="2">
        <v>4</v>
      </c>
      <c r="D914" s="2">
        <v>25</v>
      </c>
      <c r="H914" s="14" t="str">
        <f t="shared" si="25"/>
        <v>Vis FHC M4x25</v>
      </c>
      <c r="I914" s="2" t="s">
        <v>124</v>
      </c>
      <c r="J914" s="14"/>
      <c r="K914" s="2" t="str">
        <f>J914&amp;INDEX(Matière!$B$2:$B$140,MATCH(I914,Matière!$A$2:$A$140,0))&amp;"-"&amp;TEXT(COUNTIF($I$2:I914,I914),"00000")</f>
        <v>22-00485</v>
      </c>
    </row>
    <row r="915" spans="1:11" x14ac:dyDescent="0.25">
      <c r="A915" s="2" t="s">
        <v>49</v>
      </c>
      <c r="B915" s="2" t="s">
        <v>6</v>
      </c>
      <c r="C915" s="2">
        <v>4</v>
      </c>
      <c r="D915" s="2">
        <v>30</v>
      </c>
      <c r="H915" s="14" t="str">
        <f t="shared" ref="H915:H946" si="26">CONCATENATE(,A915," ",B915,,C915,"x",D915,)</f>
        <v>Vis FHC M4x30</v>
      </c>
      <c r="I915" s="2" t="s">
        <v>124</v>
      </c>
      <c r="J915" s="14"/>
      <c r="K915" s="2" t="str">
        <f>J915&amp;INDEX(Matière!$B$2:$B$140,MATCH(I915,Matière!$A$2:$A$140,0))&amp;"-"&amp;TEXT(COUNTIF($I$2:I915,I915),"00000")</f>
        <v>22-00486</v>
      </c>
    </row>
    <row r="916" spans="1:11" x14ac:dyDescent="0.25">
      <c r="A916" s="2" t="s">
        <v>49</v>
      </c>
      <c r="B916" s="2" t="s">
        <v>6</v>
      </c>
      <c r="C916" s="2">
        <v>4</v>
      </c>
      <c r="D916" s="2">
        <v>35</v>
      </c>
      <c r="H916" s="14" t="str">
        <f t="shared" si="26"/>
        <v>Vis FHC M4x35</v>
      </c>
      <c r="I916" s="2" t="s">
        <v>124</v>
      </c>
      <c r="J916" s="14"/>
      <c r="K916" s="2" t="str">
        <f>J916&amp;INDEX(Matière!$B$2:$B$140,MATCH(I916,Matière!$A$2:$A$140,0))&amp;"-"&amp;TEXT(COUNTIF($I$2:I916,I916),"00000")</f>
        <v>22-00487</v>
      </c>
    </row>
    <row r="917" spans="1:11" x14ac:dyDescent="0.25">
      <c r="A917" s="2" t="s">
        <v>49</v>
      </c>
      <c r="B917" s="2" t="s">
        <v>6</v>
      </c>
      <c r="C917" s="2">
        <v>4</v>
      </c>
      <c r="D917" s="2">
        <v>40</v>
      </c>
      <c r="H917" s="14" t="str">
        <f t="shared" si="26"/>
        <v>Vis FHC M4x40</v>
      </c>
      <c r="I917" s="2" t="s">
        <v>124</v>
      </c>
      <c r="J917" s="14"/>
      <c r="K917" s="2" t="str">
        <f>J917&amp;INDEX(Matière!$B$2:$B$140,MATCH(I917,Matière!$A$2:$A$140,0))&amp;"-"&amp;TEXT(COUNTIF($I$2:I917,I917),"00000")</f>
        <v>22-00488</v>
      </c>
    </row>
    <row r="918" spans="1:11" x14ac:dyDescent="0.25">
      <c r="A918" s="2" t="s">
        <v>49</v>
      </c>
      <c r="B918" s="2" t="s">
        <v>6</v>
      </c>
      <c r="C918" s="2">
        <v>4</v>
      </c>
      <c r="D918" s="2">
        <v>45</v>
      </c>
      <c r="H918" s="14" t="str">
        <f t="shared" si="26"/>
        <v>Vis FHC M4x45</v>
      </c>
      <c r="I918" s="2" t="s">
        <v>124</v>
      </c>
      <c r="J918" s="14"/>
      <c r="K918" s="2" t="str">
        <f>J918&amp;INDEX(Matière!$B$2:$B$140,MATCH(I918,Matière!$A$2:$A$140,0))&amp;"-"&amp;TEXT(COUNTIF($I$2:I918,I918),"00000")</f>
        <v>22-00489</v>
      </c>
    </row>
    <row r="919" spans="1:11" x14ac:dyDescent="0.25">
      <c r="A919" s="2" t="s">
        <v>49</v>
      </c>
      <c r="B919" s="2" t="s">
        <v>6</v>
      </c>
      <c r="C919" s="2">
        <v>5</v>
      </c>
      <c r="D919" s="2">
        <v>6</v>
      </c>
      <c r="H919" s="14" t="str">
        <f t="shared" si="26"/>
        <v>Vis FHC M5x6</v>
      </c>
      <c r="I919" s="2" t="s">
        <v>124</v>
      </c>
      <c r="J919" s="14"/>
      <c r="K919" s="2" t="str">
        <f>J919&amp;INDEX(Matière!$B$2:$B$140,MATCH(I919,Matière!$A$2:$A$140,0))&amp;"-"&amp;TEXT(COUNTIF($I$2:I919,I919),"00000")</f>
        <v>22-00490</v>
      </c>
    </row>
    <row r="920" spans="1:11" x14ac:dyDescent="0.25">
      <c r="A920" s="2" t="s">
        <v>49</v>
      </c>
      <c r="B920" s="2" t="s">
        <v>6</v>
      </c>
      <c r="C920" s="2">
        <v>5</v>
      </c>
      <c r="D920" s="2">
        <v>8</v>
      </c>
      <c r="H920" s="14" t="str">
        <f t="shared" si="26"/>
        <v>Vis FHC M5x8</v>
      </c>
      <c r="I920" s="2" t="s">
        <v>124</v>
      </c>
      <c r="J920" s="14"/>
      <c r="K920" s="2" t="str">
        <f>J920&amp;INDEX(Matière!$B$2:$B$140,MATCH(I920,Matière!$A$2:$A$140,0))&amp;"-"&amp;TEXT(COUNTIF($I$2:I920,I920),"00000")</f>
        <v>22-00491</v>
      </c>
    </row>
    <row r="921" spans="1:11" x14ac:dyDescent="0.25">
      <c r="A921" s="2" t="s">
        <v>49</v>
      </c>
      <c r="B921" s="2" t="s">
        <v>6</v>
      </c>
      <c r="C921" s="2">
        <v>5</v>
      </c>
      <c r="D921" s="2">
        <v>10</v>
      </c>
      <c r="H921" s="14" t="str">
        <f t="shared" si="26"/>
        <v>Vis FHC M5x10</v>
      </c>
      <c r="I921" s="2" t="s">
        <v>124</v>
      </c>
      <c r="J921" s="14"/>
      <c r="K921" s="2" t="str">
        <f>J921&amp;INDEX(Matière!$B$2:$B$140,MATCH(I921,Matière!$A$2:$A$140,0))&amp;"-"&amp;TEXT(COUNTIF($I$2:I921,I921),"00000")</f>
        <v>22-00492</v>
      </c>
    </row>
    <row r="922" spans="1:11" x14ac:dyDescent="0.25">
      <c r="A922" s="2" t="s">
        <v>49</v>
      </c>
      <c r="B922" s="2" t="s">
        <v>6</v>
      </c>
      <c r="C922" s="2">
        <v>5</v>
      </c>
      <c r="D922" s="2">
        <v>12</v>
      </c>
      <c r="H922" s="14" t="str">
        <f t="shared" si="26"/>
        <v>Vis FHC M5x12</v>
      </c>
      <c r="I922" s="2" t="s">
        <v>124</v>
      </c>
      <c r="J922" s="14"/>
      <c r="K922" s="2" t="str">
        <f>J922&amp;INDEX(Matière!$B$2:$B$140,MATCH(I922,Matière!$A$2:$A$140,0))&amp;"-"&amp;TEXT(COUNTIF($I$2:I922,I922),"00000")</f>
        <v>22-00493</v>
      </c>
    </row>
    <row r="923" spans="1:11" x14ac:dyDescent="0.25">
      <c r="A923" s="2" t="s">
        <v>49</v>
      </c>
      <c r="B923" s="2" t="s">
        <v>6</v>
      </c>
      <c r="C923" s="2">
        <v>5</v>
      </c>
      <c r="D923" s="2">
        <v>14</v>
      </c>
      <c r="H923" s="14" t="str">
        <f t="shared" si="26"/>
        <v>Vis FHC M5x14</v>
      </c>
      <c r="I923" s="2" t="s">
        <v>124</v>
      </c>
      <c r="J923" s="14"/>
      <c r="K923" s="2" t="str">
        <f>J923&amp;INDEX(Matière!$B$2:$B$140,MATCH(I923,Matière!$A$2:$A$140,0))&amp;"-"&amp;TEXT(COUNTIF($I$2:I923,I923),"00000")</f>
        <v>22-00494</v>
      </c>
    </row>
    <row r="924" spans="1:11" x14ac:dyDescent="0.25">
      <c r="A924" s="2" t="s">
        <v>49</v>
      </c>
      <c r="B924" s="2" t="s">
        <v>6</v>
      </c>
      <c r="C924" s="2">
        <v>5</v>
      </c>
      <c r="D924" s="2">
        <v>16</v>
      </c>
      <c r="H924" s="14" t="str">
        <f t="shared" si="26"/>
        <v>Vis FHC M5x16</v>
      </c>
      <c r="I924" s="2" t="s">
        <v>124</v>
      </c>
      <c r="J924" s="14"/>
      <c r="K924" s="2" t="str">
        <f>J924&amp;INDEX(Matière!$B$2:$B$140,MATCH(I924,Matière!$A$2:$A$140,0))&amp;"-"&amp;TEXT(COUNTIF($I$2:I924,I924),"00000")</f>
        <v>22-00495</v>
      </c>
    </row>
    <row r="925" spans="1:11" x14ac:dyDescent="0.25">
      <c r="A925" s="2" t="s">
        <v>49</v>
      </c>
      <c r="B925" s="2" t="s">
        <v>6</v>
      </c>
      <c r="C925" s="2">
        <v>5</v>
      </c>
      <c r="D925" s="2">
        <v>20</v>
      </c>
      <c r="H925" s="14" t="str">
        <f t="shared" si="26"/>
        <v>Vis FHC M5x20</v>
      </c>
      <c r="I925" s="2" t="s">
        <v>124</v>
      </c>
      <c r="J925" s="14"/>
      <c r="K925" s="2" t="str">
        <f>J925&amp;INDEX(Matière!$B$2:$B$140,MATCH(I925,Matière!$A$2:$A$140,0))&amp;"-"&amp;TEXT(COUNTIF($I$2:I925,I925),"00000")</f>
        <v>22-00496</v>
      </c>
    </row>
    <row r="926" spans="1:11" x14ac:dyDescent="0.25">
      <c r="A926" s="2" t="s">
        <v>49</v>
      </c>
      <c r="B926" s="2" t="s">
        <v>6</v>
      </c>
      <c r="C926" s="2">
        <v>5</v>
      </c>
      <c r="D926" s="2">
        <v>25</v>
      </c>
      <c r="H926" s="14" t="str">
        <f t="shared" si="26"/>
        <v>Vis FHC M5x25</v>
      </c>
      <c r="I926" s="2" t="s">
        <v>124</v>
      </c>
      <c r="J926" s="14"/>
      <c r="K926" s="2" t="str">
        <f>J926&amp;INDEX(Matière!$B$2:$B$140,MATCH(I926,Matière!$A$2:$A$140,0))&amp;"-"&amp;TEXT(COUNTIF($I$2:I926,I926),"00000")</f>
        <v>22-00497</v>
      </c>
    </row>
    <row r="927" spans="1:11" x14ac:dyDescent="0.25">
      <c r="A927" s="2" t="s">
        <v>49</v>
      </c>
      <c r="B927" s="2" t="s">
        <v>6</v>
      </c>
      <c r="C927" s="2">
        <v>5</v>
      </c>
      <c r="D927" s="2">
        <v>30</v>
      </c>
      <c r="H927" s="14" t="str">
        <f t="shared" si="26"/>
        <v>Vis FHC M5x30</v>
      </c>
      <c r="I927" s="2" t="s">
        <v>124</v>
      </c>
      <c r="J927" s="14"/>
      <c r="K927" s="2" t="str">
        <f>J927&amp;INDEX(Matière!$B$2:$B$140,MATCH(I927,Matière!$A$2:$A$140,0))&amp;"-"&amp;TEXT(COUNTIF($I$2:I927,I927),"00000")</f>
        <v>22-00498</v>
      </c>
    </row>
    <row r="928" spans="1:11" x14ac:dyDescent="0.25">
      <c r="A928" s="2" t="s">
        <v>49</v>
      </c>
      <c r="B928" s="2" t="s">
        <v>6</v>
      </c>
      <c r="C928" s="2">
        <v>6</v>
      </c>
      <c r="D928" s="2">
        <v>6</v>
      </c>
      <c r="H928" s="14" t="str">
        <f t="shared" si="26"/>
        <v>Vis FHC M6x6</v>
      </c>
      <c r="I928" s="2" t="s">
        <v>124</v>
      </c>
      <c r="J928" s="14"/>
      <c r="K928" s="2" t="str">
        <f>J928&amp;INDEX(Matière!$B$2:$B$140,MATCH(I928,Matière!$A$2:$A$140,0))&amp;"-"&amp;TEXT(COUNTIF($I$2:I928,I928),"00000")</f>
        <v>22-00499</v>
      </c>
    </row>
    <row r="929" spans="1:11" x14ac:dyDescent="0.25">
      <c r="A929" s="2" t="s">
        <v>49</v>
      </c>
      <c r="B929" s="2" t="s">
        <v>6</v>
      </c>
      <c r="C929" s="2">
        <v>6</v>
      </c>
      <c r="D929" s="2">
        <v>8</v>
      </c>
      <c r="H929" s="14" t="str">
        <f t="shared" si="26"/>
        <v>Vis FHC M6x8</v>
      </c>
      <c r="I929" s="2" t="s">
        <v>124</v>
      </c>
      <c r="J929" s="14"/>
      <c r="K929" s="2" t="str">
        <f>J929&amp;INDEX(Matière!$B$2:$B$140,MATCH(I929,Matière!$A$2:$A$140,0))&amp;"-"&amp;TEXT(COUNTIF($I$2:I929,I929),"00000")</f>
        <v>22-00500</v>
      </c>
    </row>
    <row r="930" spans="1:11" x14ac:dyDescent="0.25">
      <c r="A930" s="2" t="s">
        <v>49</v>
      </c>
      <c r="B930" s="2" t="s">
        <v>6</v>
      </c>
      <c r="C930" s="2">
        <v>6</v>
      </c>
      <c r="D930" s="2">
        <v>10</v>
      </c>
      <c r="H930" s="14" t="str">
        <f t="shared" si="26"/>
        <v>Vis FHC M6x10</v>
      </c>
      <c r="I930" s="2" t="s">
        <v>124</v>
      </c>
      <c r="J930" s="14"/>
      <c r="K930" s="2" t="str">
        <f>J930&amp;INDEX(Matière!$B$2:$B$140,MATCH(I930,Matière!$A$2:$A$140,0))&amp;"-"&amp;TEXT(COUNTIF($I$2:I930,I930),"00000")</f>
        <v>22-00501</v>
      </c>
    </row>
    <row r="931" spans="1:11" x14ac:dyDescent="0.25">
      <c r="A931" s="2" t="s">
        <v>49</v>
      </c>
      <c r="B931" s="2" t="s">
        <v>6</v>
      </c>
      <c r="C931" s="2">
        <v>6</v>
      </c>
      <c r="D931" s="2">
        <v>12</v>
      </c>
      <c r="H931" s="14" t="str">
        <f t="shared" si="26"/>
        <v>Vis FHC M6x12</v>
      </c>
      <c r="I931" s="2" t="s">
        <v>124</v>
      </c>
      <c r="J931" s="14"/>
      <c r="K931" s="2" t="str">
        <f>J931&amp;INDEX(Matière!$B$2:$B$140,MATCH(I931,Matière!$A$2:$A$140,0))&amp;"-"&amp;TEXT(COUNTIF($I$2:I931,I931),"00000")</f>
        <v>22-00502</v>
      </c>
    </row>
    <row r="932" spans="1:11" x14ac:dyDescent="0.25">
      <c r="A932" s="2" t="s">
        <v>49</v>
      </c>
      <c r="B932" s="2" t="s">
        <v>6</v>
      </c>
      <c r="C932" s="2">
        <v>6</v>
      </c>
      <c r="D932" s="2">
        <v>14</v>
      </c>
      <c r="H932" s="14" t="str">
        <f t="shared" si="26"/>
        <v>Vis FHC M6x14</v>
      </c>
      <c r="I932" s="2" t="s">
        <v>124</v>
      </c>
      <c r="J932" s="14"/>
      <c r="K932" s="2" t="str">
        <f>J932&amp;INDEX(Matière!$B$2:$B$140,MATCH(I932,Matière!$A$2:$A$140,0))&amp;"-"&amp;TEXT(COUNTIF($I$2:I932,I932),"00000")</f>
        <v>22-00503</v>
      </c>
    </row>
    <row r="933" spans="1:11" x14ac:dyDescent="0.25">
      <c r="A933" s="2" t="s">
        <v>49</v>
      </c>
      <c r="B933" s="2" t="s">
        <v>6</v>
      </c>
      <c r="C933" s="2">
        <v>6</v>
      </c>
      <c r="D933" s="2">
        <v>16</v>
      </c>
      <c r="H933" s="14" t="str">
        <f t="shared" si="26"/>
        <v>Vis FHC M6x16</v>
      </c>
      <c r="I933" s="2" t="s">
        <v>124</v>
      </c>
      <c r="J933" s="14"/>
      <c r="K933" s="2" t="str">
        <f>J933&amp;INDEX(Matière!$B$2:$B$140,MATCH(I933,Matière!$A$2:$A$140,0))&amp;"-"&amp;TEXT(COUNTIF($I$2:I933,I933),"00000")</f>
        <v>22-00504</v>
      </c>
    </row>
    <row r="934" spans="1:11" x14ac:dyDescent="0.25">
      <c r="A934" s="2" t="s">
        <v>49</v>
      </c>
      <c r="B934" s="2" t="s">
        <v>6</v>
      </c>
      <c r="C934" s="2">
        <v>6</v>
      </c>
      <c r="D934" s="2">
        <v>20</v>
      </c>
      <c r="H934" s="14" t="str">
        <f t="shared" si="26"/>
        <v>Vis FHC M6x20</v>
      </c>
      <c r="I934" s="2" t="s">
        <v>124</v>
      </c>
      <c r="J934" s="14"/>
      <c r="K934" s="2" t="str">
        <f>J934&amp;INDEX(Matière!$B$2:$B$140,MATCH(I934,Matière!$A$2:$A$140,0))&amp;"-"&amp;TEXT(COUNTIF($I$2:I934,I934),"00000")</f>
        <v>22-00505</v>
      </c>
    </row>
    <row r="935" spans="1:11" x14ac:dyDescent="0.25">
      <c r="A935" s="2" t="s">
        <v>49</v>
      </c>
      <c r="B935" s="2" t="s">
        <v>6</v>
      </c>
      <c r="C935" s="2">
        <v>6</v>
      </c>
      <c r="D935" s="2">
        <v>25</v>
      </c>
      <c r="H935" s="14" t="str">
        <f t="shared" si="26"/>
        <v>Vis FHC M6x25</v>
      </c>
      <c r="I935" s="2" t="s">
        <v>124</v>
      </c>
      <c r="J935" s="14"/>
      <c r="K935" s="2" t="str">
        <f>J935&amp;INDEX(Matière!$B$2:$B$140,MATCH(I935,Matière!$A$2:$A$140,0))&amp;"-"&amp;TEXT(COUNTIF($I$2:I935,I935),"00000")</f>
        <v>22-00506</v>
      </c>
    </row>
    <row r="936" spans="1:11" x14ac:dyDescent="0.25">
      <c r="A936" s="2" t="s">
        <v>49</v>
      </c>
      <c r="B936" s="2" t="s">
        <v>6</v>
      </c>
      <c r="C936" s="2">
        <v>6</v>
      </c>
      <c r="D936" s="2">
        <v>30</v>
      </c>
      <c r="H936" s="14" t="str">
        <f t="shared" si="26"/>
        <v>Vis FHC M6x30</v>
      </c>
      <c r="I936" s="2" t="s">
        <v>124</v>
      </c>
      <c r="J936" s="14"/>
      <c r="K936" s="2" t="str">
        <f>J936&amp;INDEX(Matière!$B$2:$B$140,MATCH(I936,Matière!$A$2:$A$140,0))&amp;"-"&amp;TEXT(COUNTIF($I$2:I936,I936),"00000")</f>
        <v>22-00507</v>
      </c>
    </row>
    <row r="937" spans="1:11" x14ac:dyDescent="0.25">
      <c r="A937" s="2" t="s">
        <v>49</v>
      </c>
      <c r="B937" s="2" t="s">
        <v>6</v>
      </c>
      <c r="C937" s="2">
        <v>6</v>
      </c>
      <c r="D937" s="2">
        <v>35</v>
      </c>
      <c r="H937" s="14" t="str">
        <f t="shared" si="26"/>
        <v>Vis FHC M6x35</v>
      </c>
      <c r="I937" s="2" t="s">
        <v>124</v>
      </c>
      <c r="J937" s="14"/>
      <c r="K937" s="2" t="str">
        <f>J937&amp;INDEX(Matière!$B$2:$B$140,MATCH(I937,Matière!$A$2:$A$140,0))&amp;"-"&amp;TEXT(COUNTIF($I$2:I937,I937),"00000")</f>
        <v>22-00508</v>
      </c>
    </row>
    <row r="938" spans="1:11" x14ac:dyDescent="0.25">
      <c r="A938" s="2" t="s">
        <v>49</v>
      </c>
      <c r="B938" s="2" t="s">
        <v>6</v>
      </c>
      <c r="C938" s="2">
        <v>6</v>
      </c>
      <c r="D938" s="2">
        <v>40</v>
      </c>
      <c r="H938" s="14" t="str">
        <f t="shared" si="26"/>
        <v>Vis FHC M6x40</v>
      </c>
      <c r="I938" s="2" t="s">
        <v>124</v>
      </c>
      <c r="J938" s="14"/>
      <c r="K938" s="2" t="str">
        <f>J938&amp;INDEX(Matière!$B$2:$B$140,MATCH(I938,Matière!$A$2:$A$140,0))&amp;"-"&amp;TEXT(COUNTIF($I$2:I938,I938),"00000")</f>
        <v>22-00509</v>
      </c>
    </row>
    <row r="939" spans="1:11" x14ac:dyDescent="0.25">
      <c r="A939" s="2" t="s">
        <v>49</v>
      </c>
      <c r="B939" s="2" t="s">
        <v>6</v>
      </c>
      <c r="C939" s="2">
        <v>6</v>
      </c>
      <c r="D939" s="2">
        <v>45</v>
      </c>
      <c r="H939" s="14" t="str">
        <f t="shared" si="26"/>
        <v>Vis FHC M6x45</v>
      </c>
      <c r="I939" s="2" t="s">
        <v>124</v>
      </c>
      <c r="J939" s="14"/>
      <c r="K939" s="2" t="str">
        <f>J939&amp;INDEX(Matière!$B$2:$B$140,MATCH(I939,Matière!$A$2:$A$140,0))&amp;"-"&amp;TEXT(COUNTIF($I$2:I939,I939),"00000")</f>
        <v>22-00510</v>
      </c>
    </row>
    <row r="940" spans="1:11" x14ac:dyDescent="0.25">
      <c r="A940" s="2" t="s">
        <v>49</v>
      </c>
      <c r="B940" s="2" t="s">
        <v>6</v>
      </c>
      <c r="C940" s="2">
        <v>6</v>
      </c>
      <c r="D940" s="2">
        <v>50</v>
      </c>
      <c r="H940" s="14" t="str">
        <f t="shared" si="26"/>
        <v>Vis FHC M6x50</v>
      </c>
      <c r="I940" s="2" t="s">
        <v>124</v>
      </c>
      <c r="J940" s="14"/>
      <c r="K940" s="2" t="str">
        <f>J940&amp;INDEX(Matière!$B$2:$B$140,MATCH(I940,Matière!$A$2:$A$140,0))&amp;"-"&amp;TEXT(COUNTIF($I$2:I940,I940),"00000")</f>
        <v>22-00511</v>
      </c>
    </row>
    <row r="941" spans="1:11" x14ac:dyDescent="0.25">
      <c r="A941" s="2" t="s">
        <v>49</v>
      </c>
      <c r="B941" s="2" t="s">
        <v>6</v>
      </c>
      <c r="C941" s="2">
        <v>6</v>
      </c>
      <c r="D941" s="2">
        <v>60</v>
      </c>
      <c r="H941" s="14" t="str">
        <f t="shared" si="26"/>
        <v>Vis FHC M6x60</v>
      </c>
      <c r="I941" s="2" t="s">
        <v>124</v>
      </c>
      <c r="J941" s="14"/>
      <c r="K941" s="2" t="str">
        <f>J941&amp;INDEX(Matière!$B$2:$B$140,MATCH(I941,Matière!$A$2:$A$140,0))&amp;"-"&amp;TEXT(COUNTIF($I$2:I941,I941),"00000")</f>
        <v>22-00512</v>
      </c>
    </row>
    <row r="942" spans="1:11" x14ac:dyDescent="0.25">
      <c r="A942" s="2" t="s">
        <v>49</v>
      </c>
      <c r="B942" s="2" t="s">
        <v>6</v>
      </c>
      <c r="C942" s="2">
        <v>8</v>
      </c>
      <c r="D942" s="2">
        <v>8</v>
      </c>
      <c r="H942" s="14" t="str">
        <f t="shared" si="26"/>
        <v>Vis FHC M8x8</v>
      </c>
      <c r="I942" s="2" t="s">
        <v>124</v>
      </c>
      <c r="J942" s="14"/>
      <c r="K942" s="2" t="str">
        <f>J942&amp;INDEX(Matière!$B$2:$B$140,MATCH(I942,Matière!$A$2:$A$140,0))&amp;"-"&amp;TEXT(COUNTIF($I$2:I942,I942),"00000")</f>
        <v>22-00513</v>
      </c>
    </row>
    <row r="943" spans="1:11" x14ac:dyDescent="0.25">
      <c r="A943" s="2" t="s">
        <v>49</v>
      </c>
      <c r="B943" s="2" t="s">
        <v>6</v>
      </c>
      <c r="C943" s="2">
        <v>8</v>
      </c>
      <c r="D943" s="2">
        <v>10</v>
      </c>
      <c r="H943" s="14" t="str">
        <f t="shared" si="26"/>
        <v>Vis FHC M8x10</v>
      </c>
      <c r="I943" s="2" t="s">
        <v>124</v>
      </c>
      <c r="J943" s="14"/>
      <c r="K943" s="2" t="str">
        <f>J943&amp;INDEX(Matière!$B$2:$B$140,MATCH(I943,Matière!$A$2:$A$140,0))&amp;"-"&amp;TEXT(COUNTIF($I$2:I943,I943),"00000")</f>
        <v>22-00514</v>
      </c>
    </row>
    <row r="944" spans="1:11" x14ac:dyDescent="0.25">
      <c r="A944" s="2" t="s">
        <v>49</v>
      </c>
      <c r="B944" s="2" t="s">
        <v>6</v>
      </c>
      <c r="C944" s="2">
        <v>8</v>
      </c>
      <c r="D944" s="2">
        <v>12</v>
      </c>
      <c r="H944" s="14" t="str">
        <f t="shared" si="26"/>
        <v>Vis FHC M8x12</v>
      </c>
      <c r="I944" s="2" t="s">
        <v>124</v>
      </c>
      <c r="J944" s="14"/>
      <c r="K944" s="2" t="str">
        <f>J944&amp;INDEX(Matière!$B$2:$B$140,MATCH(I944,Matière!$A$2:$A$140,0))&amp;"-"&amp;TEXT(COUNTIF($I$2:I944,I944),"00000")</f>
        <v>22-00515</v>
      </c>
    </row>
    <row r="945" spans="1:11" x14ac:dyDescent="0.25">
      <c r="A945" s="2" t="s">
        <v>49</v>
      </c>
      <c r="B945" s="2" t="s">
        <v>6</v>
      </c>
      <c r="C945" s="2">
        <v>8</v>
      </c>
      <c r="D945" s="2">
        <v>14</v>
      </c>
      <c r="H945" s="14" t="str">
        <f t="shared" si="26"/>
        <v>Vis FHC M8x14</v>
      </c>
      <c r="I945" s="2" t="s">
        <v>124</v>
      </c>
      <c r="J945" s="14"/>
      <c r="K945" s="2" t="str">
        <f>J945&amp;INDEX(Matière!$B$2:$B$140,MATCH(I945,Matière!$A$2:$A$140,0))&amp;"-"&amp;TEXT(COUNTIF($I$2:I945,I945),"00000")</f>
        <v>22-00516</v>
      </c>
    </row>
    <row r="946" spans="1:11" x14ac:dyDescent="0.25">
      <c r="A946" s="2" t="s">
        <v>49</v>
      </c>
      <c r="B946" s="2" t="s">
        <v>6</v>
      </c>
      <c r="C946" s="2">
        <v>8</v>
      </c>
      <c r="D946" s="2">
        <v>16</v>
      </c>
      <c r="H946" s="14" t="str">
        <f t="shared" si="26"/>
        <v>Vis FHC M8x16</v>
      </c>
      <c r="I946" s="2" t="s">
        <v>124</v>
      </c>
      <c r="J946" s="14"/>
      <c r="K946" s="2" t="str">
        <f>J946&amp;INDEX(Matière!$B$2:$B$140,MATCH(I946,Matière!$A$2:$A$140,0))&amp;"-"&amp;TEXT(COUNTIF($I$2:I946,I946),"00000")</f>
        <v>22-00517</v>
      </c>
    </row>
    <row r="947" spans="1:11" x14ac:dyDescent="0.25">
      <c r="A947" s="2" t="s">
        <v>49</v>
      </c>
      <c r="B947" s="2" t="s">
        <v>6</v>
      </c>
      <c r="C947" s="2">
        <v>8</v>
      </c>
      <c r="D947" s="2">
        <v>20</v>
      </c>
      <c r="H947" s="14" t="str">
        <f t="shared" ref="H947:H955" si="27">CONCATENATE(,A947," ",B947,,C947,"x",D947,)</f>
        <v>Vis FHC M8x20</v>
      </c>
      <c r="I947" s="2" t="s">
        <v>124</v>
      </c>
      <c r="J947" s="14"/>
      <c r="K947" s="2" t="str">
        <f>J947&amp;INDEX(Matière!$B$2:$B$140,MATCH(I947,Matière!$A$2:$A$140,0))&amp;"-"&amp;TEXT(COUNTIF($I$2:I947,I947),"00000")</f>
        <v>22-00518</v>
      </c>
    </row>
    <row r="948" spans="1:11" x14ac:dyDescent="0.25">
      <c r="A948" s="2" t="s">
        <v>49</v>
      </c>
      <c r="B948" s="2" t="s">
        <v>6</v>
      </c>
      <c r="C948" s="2">
        <v>8</v>
      </c>
      <c r="D948" s="2">
        <v>25</v>
      </c>
      <c r="H948" s="14" t="str">
        <f t="shared" si="27"/>
        <v>Vis FHC M8x25</v>
      </c>
      <c r="I948" s="2" t="s">
        <v>124</v>
      </c>
      <c r="J948" s="14"/>
      <c r="K948" s="2" t="str">
        <f>J948&amp;INDEX(Matière!$B$2:$B$140,MATCH(I948,Matière!$A$2:$A$140,0))&amp;"-"&amp;TEXT(COUNTIF($I$2:I948,I948),"00000")</f>
        <v>22-00519</v>
      </c>
    </row>
    <row r="949" spans="1:11" x14ac:dyDescent="0.25">
      <c r="A949" s="2" t="s">
        <v>49</v>
      </c>
      <c r="B949" s="2" t="s">
        <v>6</v>
      </c>
      <c r="C949" s="2">
        <v>8</v>
      </c>
      <c r="D949" s="2">
        <v>30</v>
      </c>
      <c r="H949" s="14" t="str">
        <f t="shared" si="27"/>
        <v>Vis FHC M8x30</v>
      </c>
      <c r="I949" s="2" t="s">
        <v>124</v>
      </c>
      <c r="J949" s="14"/>
      <c r="K949" s="2" t="str">
        <f>J949&amp;INDEX(Matière!$B$2:$B$140,MATCH(I949,Matière!$A$2:$A$140,0))&amp;"-"&amp;TEXT(COUNTIF($I$2:I949,I949),"00000")</f>
        <v>22-00520</v>
      </c>
    </row>
    <row r="950" spans="1:11" x14ac:dyDescent="0.25">
      <c r="A950" s="2" t="s">
        <v>49</v>
      </c>
      <c r="B950" s="2" t="s">
        <v>6</v>
      </c>
      <c r="C950" s="2">
        <v>8</v>
      </c>
      <c r="D950" s="2">
        <v>35</v>
      </c>
      <c r="H950" s="14" t="str">
        <f t="shared" si="27"/>
        <v>Vis FHC M8x35</v>
      </c>
      <c r="I950" s="2" t="s">
        <v>124</v>
      </c>
      <c r="J950" s="14"/>
      <c r="K950" s="2" t="str">
        <f>J950&amp;INDEX(Matière!$B$2:$B$140,MATCH(I950,Matière!$A$2:$A$140,0))&amp;"-"&amp;TEXT(COUNTIF($I$2:I950,I950),"00000")</f>
        <v>22-00521</v>
      </c>
    </row>
    <row r="951" spans="1:11" x14ac:dyDescent="0.25">
      <c r="A951" s="2" t="s">
        <v>49</v>
      </c>
      <c r="B951" s="2" t="s">
        <v>6</v>
      </c>
      <c r="C951" s="2">
        <v>8</v>
      </c>
      <c r="D951" s="2">
        <v>40</v>
      </c>
      <c r="H951" s="14" t="str">
        <f t="shared" si="27"/>
        <v>Vis FHC M8x40</v>
      </c>
      <c r="I951" s="2" t="s">
        <v>124</v>
      </c>
      <c r="J951" s="14"/>
      <c r="K951" s="2" t="str">
        <f>J951&amp;INDEX(Matière!$B$2:$B$140,MATCH(I951,Matière!$A$2:$A$140,0))&amp;"-"&amp;TEXT(COUNTIF($I$2:I951,I951),"00000")</f>
        <v>22-00522</v>
      </c>
    </row>
    <row r="952" spans="1:11" x14ac:dyDescent="0.25">
      <c r="A952" s="2" t="s">
        <v>49</v>
      </c>
      <c r="B952" s="2" t="s">
        <v>6</v>
      </c>
      <c r="C952" s="2">
        <v>8</v>
      </c>
      <c r="D952" s="2">
        <v>45</v>
      </c>
      <c r="H952" s="14" t="str">
        <f t="shared" si="27"/>
        <v>Vis FHC M8x45</v>
      </c>
      <c r="I952" s="2" t="s">
        <v>124</v>
      </c>
      <c r="J952" s="14"/>
      <c r="K952" s="2" t="str">
        <f>J952&amp;INDEX(Matière!$B$2:$B$140,MATCH(I952,Matière!$A$2:$A$140,0))&amp;"-"&amp;TEXT(COUNTIF($I$2:I952,I952),"00000")</f>
        <v>22-00523</v>
      </c>
    </row>
    <row r="953" spans="1:11" x14ac:dyDescent="0.25">
      <c r="A953" s="2" t="s">
        <v>49</v>
      </c>
      <c r="B953" s="2" t="s">
        <v>6</v>
      </c>
      <c r="C953" s="2">
        <v>8</v>
      </c>
      <c r="D953" s="2">
        <v>50</v>
      </c>
      <c r="H953" s="14" t="str">
        <f t="shared" si="27"/>
        <v>Vis FHC M8x50</v>
      </c>
      <c r="I953" s="2" t="s">
        <v>124</v>
      </c>
      <c r="J953" s="14"/>
      <c r="K953" s="2" t="str">
        <f>J953&amp;INDEX(Matière!$B$2:$B$140,MATCH(I953,Matière!$A$2:$A$140,0))&amp;"-"&amp;TEXT(COUNTIF($I$2:I953,I953),"00000")</f>
        <v>22-00524</v>
      </c>
    </row>
    <row r="954" spans="1:11" x14ac:dyDescent="0.25">
      <c r="A954" s="2" t="s">
        <v>49</v>
      </c>
      <c r="B954" s="2" t="s">
        <v>6</v>
      </c>
      <c r="C954" s="2">
        <v>8</v>
      </c>
      <c r="D954" s="2">
        <v>55</v>
      </c>
      <c r="H954" s="14" t="str">
        <f t="shared" si="27"/>
        <v>Vis FHC M8x55</v>
      </c>
      <c r="I954" s="2" t="s">
        <v>124</v>
      </c>
      <c r="J954" s="14"/>
      <c r="K954" s="2" t="str">
        <f>J954&amp;INDEX(Matière!$B$2:$B$140,MATCH(I954,Matière!$A$2:$A$140,0))&amp;"-"&amp;TEXT(COUNTIF($I$2:I954,I954),"00000")</f>
        <v>22-00525</v>
      </c>
    </row>
    <row r="955" spans="1:11" x14ac:dyDescent="0.25">
      <c r="A955" s="2" t="s">
        <v>49</v>
      </c>
      <c r="B955" s="2" t="s">
        <v>6</v>
      </c>
      <c r="C955" s="2">
        <v>8</v>
      </c>
      <c r="D955" s="2">
        <v>60</v>
      </c>
      <c r="H955" s="14" t="str">
        <f t="shared" si="27"/>
        <v>Vis FHC M8x60</v>
      </c>
      <c r="I955" s="2" t="s">
        <v>124</v>
      </c>
      <c r="J955" s="14"/>
      <c r="K955" s="2" t="str">
        <f>J955&amp;INDEX(Matière!$B$2:$B$140,MATCH(I955,Matière!$A$2:$A$140,0))&amp;"-"&amp;TEXT(COUNTIF($I$2:I955,I955),"00000")</f>
        <v>22-00526</v>
      </c>
    </row>
    <row r="956" spans="1:11" x14ac:dyDescent="0.25">
      <c r="H956" s="14"/>
      <c r="I956" s="2" t="s">
        <v>124</v>
      </c>
      <c r="J956" s="14"/>
      <c r="K956" s="2" t="str">
        <f>J956&amp;INDEX(Matière!$B$2:$B$140,MATCH(I956,Matière!$A$2:$A$140,0))&amp;"-"&amp;TEXT(COUNTIF($I$2:I956,I956),"00000")</f>
        <v>22-00527</v>
      </c>
    </row>
    <row r="957" spans="1:11" x14ac:dyDescent="0.25">
      <c r="A957" s="2" t="s">
        <v>53</v>
      </c>
      <c r="B957" s="2" t="s">
        <v>6</v>
      </c>
      <c r="C957" s="2">
        <v>2</v>
      </c>
      <c r="D957" s="2">
        <v>3</v>
      </c>
      <c r="H957" s="14" t="str">
        <f t="shared" ref="H957:H980" si="28">CONCATENATE(,A957," ",B957,,C957,"x",D957,)</f>
        <v>Vis CBLX M2x3</v>
      </c>
      <c r="I957" s="2" t="s">
        <v>124</v>
      </c>
      <c r="J957" s="14"/>
      <c r="K957" s="2" t="str">
        <f>J957&amp;INDEX(Matière!$B$2:$B$140,MATCH(I957,Matière!$A$2:$A$140,0))&amp;"-"&amp;TEXT(COUNTIF($I$2:I957,I957),"00000")</f>
        <v>22-00528</v>
      </c>
    </row>
    <row r="958" spans="1:11" x14ac:dyDescent="0.25">
      <c r="A958" s="2" t="s">
        <v>53</v>
      </c>
      <c r="B958" s="2" t="s">
        <v>6</v>
      </c>
      <c r="C958" s="2">
        <v>2</v>
      </c>
      <c r="D958" s="2">
        <v>4</v>
      </c>
      <c r="H958" s="14" t="str">
        <f t="shared" si="28"/>
        <v>Vis CBLX M2x4</v>
      </c>
      <c r="I958" s="2" t="s">
        <v>124</v>
      </c>
      <c r="J958" s="14"/>
      <c r="K958" s="2" t="str">
        <f>J958&amp;INDEX(Matière!$B$2:$B$140,MATCH(I958,Matière!$A$2:$A$140,0))&amp;"-"&amp;TEXT(COUNTIF($I$2:I958,I958),"00000")</f>
        <v>22-00529</v>
      </c>
    </row>
    <row r="959" spans="1:11" x14ac:dyDescent="0.25">
      <c r="A959" s="2" t="s">
        <v>53</v>
      </c>
      <c r="B959" s="2" t="s">
        <v>6</v>
      </c>
      <c r="C959" s="2">
        <v>2</v>
      </c>
      <c r="D959" s="2">
        <v>5</v>
      </c>
      <c r="H959" s="14" t="str">
        <f t="shared" si="28"/>
        <v>Vis CBLX M2x5</v>
      </c>
      <c r="I959" s="2" t="s">
        <v>124</v>
      </c>
      <c r="J959" s="14"/>
      <c r="K959" s="2" t="str">
        <f>J959&amp;INDEX(Matière!$B$2:$B$140,MATCH(I959,Matière!$A$2:$A$140,0))&amp;"-"&amp;TEXT(COUNTIF($I$2:I959,I959),"00000")</f>
        <v>22-00530</v>
      </c>
    </row>
    <row r="960" spans="1:11" x14ac:dyDescent="0.25">
      <c r="A960" s="2" t="s">
        <v>53</v>
      </c>
      <c r="B960" s="2" t="s">
        <v>6</v>
      </c>
      <c r="C960" s="2">
        <v>2</v>
      </c>
      <c r="D960" s="2">
        <v>6</v>
      </c>
      <c r="H960" s="14" t="str">
        <f t="shared" si="28"/>
        <v>Vis CBLX M2x6</v>
      </c>
      <c r="I960" s="2" t="s">
        <v>124</v>
      </c>
      <c r="J960" s="14"/>
      <c r="K960" s="2" t="str">
        <f>J960&amp;INDEX(Matière!$B$2:$B$140,MATCH(I960,Matière!$A$2:$A$140,0))&amp;"-"&amp;TEXT(COUNTIF($I$2:I960,I960),"00000")</f>
        <v>22-00531</v>
      </c>
    </row>
    <row r="961" spans="1:11" x14ac:dyDescent="0.25">
      <c r="A961" s="2" t="s">
        <v>53</v>
      </c>
      <c r="B961" s="2" t="s">
        <v>6</v>
      </c>
      <c r="C961" s="2">
        <v>2</v>
      </c>
      <c r="D961" s="2">
        <v>8</v>
      </c>
      <c r="H961" s="14" t="str">
        <f t="shared" si="28"/>
        <v>Vis CBLX M2x8</v>
      </c>
      <c r="I961" s="2" t="s">
        <v>124</v>
      </c>
      <c r="J961" s="14"/>
      <c r="K961" s="2" t="str">
        <f>J961&amp;INDEX(Matière!$B$2:$B$140,MATCH(I961,Matière!$A$2:$A$140,0))&amp;"-"&amp;TEXT(COUNTIF($I$2:I961,I961),"00000")</f>
        <v>22-00532</v>
      </c>
    </row>
    <row r="962" spans="1:11" x14ac:dyDescent="0.25">
      <c r="A962" s="2" t="s">
        <v>53</v>
      </c>
      <c r="B962" s="2" t="s">
        <v>6</v>
      </c>
      <c r="C962" s="2">
        <v>2</v>
      </c>
      <c r="D962" s="2">
        <v>10</v>
      </c>
      <c r="H962" s="14" t="str">
        <f t="shared" si="28"/>
        <v>Vis CBLX M2x10</v>
      </c>
      <c r="I962" s="2" t="s">
        <v>124</v>
      </c>
      <c r="J962" s="14"/>
      <c r="K962" s="2" t="str">
        <f>J962&amp;INDEX(Matière!$B$2:$B$140,MATCH(I962,Matière!$A$2:$A$140,0))&amp;"-"&amp;TEXT(COUNTIF($I$2:I962,I962),"00000")</f>
        <v>22-00533</v>
      </c>
    </row>
    <row r="963" spans="1:11" x14ac:dyDescent="0.25">
      <c r="A963" s="2" t="s">
        <v>53</v>
      </c>
      <c r="B963" s="2" t="s">
        <v>6</v>
      </c>
      <c r="C963" s="2">
        <v>3</v>
      </c>
      <c r="D963" s="2">
        <v>4</v>
      </c>
      <c r="H963" s="14" t="str">
        <f t="shared" si="28"/>
        <v>Vis CBLX M3x4</v>
      </c>
      <c r="I963" s="2" t="s">
        <v>124</v>
      </c>
      <c r="J963" s="14"/>
      <c r="K963" s="2" t="str">
        <f>J963&amp;INDEX(Matière!$B$2:$B$140,MATCH(I963,Matière!$A$2:$A$140,0))&amp;"-"&amp;TEXT(COUNTIF($I$2:I963,I963),"00000")</f>
        <v>22-00534</v>
      </c>
    </row>
    <row r="964" spans="1:11" x14ac:dyDescent="0.25">
      <c r="A964" s="2" t="s">
        <v>53</v>
      </c>
      <c r="B964" s="2" t="s">
        <v>6</v>
      </c>
      <c r="C964" s="2">
        <v>3</v>
      </c>
      <c r="D964" s="2">
        <v>5</v>
      </c>
      <c r="H964" s="14" t="str">
        <f t="shared" si="28"/>
        <v>Vis CBLX M3x5</v>
      </c>
      <c r="I964" s="2" t="s">
        <v>124</v>
      </c>
      <c r="J964" s="14"/>
      <c r="K964" s="2" t="str">
        <f>J964&amp;INDEX(Matière!$B$2:$B$140,MATCH(I964,Matière!$A$2:$A$140,0))&amp;"-"&amp;TEXT(COUNTIF($I$2:I964,I964),"00000")</f>
        <v>22-00535</v>
      </c>
    </row>
    <row r="965" spans="1:11" x14ac:dyDescent="0.25">
      <c r="A965" s="2" t="s">
        <v>53</v>
      </c>
      <c r="B965" s="2" t="s">
        <v>6</v>
      </c>
      <c r="C965" s="2">
        <v>3</v>
      </c>
      <c r="D965" s="2">
        <v>6</v>
      </c>
      <c r="H965" s="14" t="str">
        <f t="shared" si="28"/>
        <v>Vis CBLX M3x6</v>
      </c>
      <c r="I965" s="2" t="s">
        <v>124</v>
      </c>
      <c r="J965" s="14"/>
      <c r="K965" s="2" t="str">
        <f>J965&amp;INDEX(Matière!$B$2:$B$140,MATCH(I965,Matière!$A$2:$A$140,0))&amp;"-"&amp;TEXT(COUNTIF($I$2:I965,I965),"00000")</f>
        <v>22-00536</v>
      </c>
    </row>
    <row r="966" spans="1:11" x14ac:dyDescent="0.25">
      <c r="A966" s="2" t="s">
        <v>53</v>
      </c>
      <c r="B966" s="2" t="s">
        <v>6</v>
      </c>
      <c r="C966" s="2">
        <v>3</v>
      </c>
      <c r="D966" s="2">
        <v>8</v>
      </c>
      <c r="H966" s="14" t="str">
        <f t="shared" si="28"/>
        <v>Vis CBLX M3x8</v>
      </c>
      <c r="I966" s="2" t="s">
        <v>124</v>
      </c>
      <c r="J966" s="14"/>
      <c r="K966" s="2" t="str">
        <f>J966&amp;INDEX(Matière!$B$2:$B$140,MATCH(I966,Matière!$A$2:$A$140,0))&amp;"-"&amp;TEXT(COUNTIF($I$2:I966,I966),"00000")</f>
        <v>22-00537</v>
      </c>
    </row>
    <row r="967" spans="1:11" x14ac:dyDescent="0.25">
      <c r="A967" s="2" t="s">
        <v>53</v>
      </c>
      <c r="B967" s="2" t="s">
        <v>6</v>
      </c>
      <c r="C967" s="2">
        <v>3</v>
      </c>
      <c r="D967" s="2">
        <v>10</v>
      </c>
      <c r="H967" s="14" t="str">
        <f t="shared" si="28"/>
        <v>Vis CBLX M3x10</v>
      </c>
      <c r="I967" s="2" t="s">
        <v>124</v>
      </c>
      <c r="J967" s="14"/>
      <c r="K967" s="2" t="str">
        <f>J967&amp;INDEX(Matière!$B$2:$B$140,MATCH(I967,Matière!$A$2:$A$140,0))&amp;"-"&amp;TEXT(COUNTIF($I$2:I967,I967),"00000")</f>
        <v>22-00538</v>
      </c>
    </row>
    <row r="968" spans="1:11" x14ac:dyDescent="0.25">
      <c r="A968" s="2" t="s">
        <v>53</v>
      </c>
      <c r="B968" s="2" t="s">
        <v>6</v>
      </c>
      <c r="C968" s="2">
        <v>4</v>
      </c>
      <c r="D968" s="2">
        <v>4</v>
      </c>
      <c r="H968" s="14" t="str">
        <f t="shared" si="28"/>
        <v>Vis CBLX M4x4</v>
      </c>
      <c r="I968" s="2" t="s">
        <v>124</v>
      </c>
      <c r="J968" s="14"/>
      <c r="K968" s="2" t="str">
        <f>J968&amp;INDEX(Matière!$B$2:$B$140,MATCH(I968,Matière!$A$2:$A$140,0))&amp;"-"&amp;TEXT(COUNTIF($I$2:I968,I968),"00000")</f>
        <v>22-00539</v>
      </c>
    </row>
    <row r="969" spans="1:11" x14ac:dyDescent="0.25">
      <c r="A969" s="2" t="s">
        <v>53</v>
      </c>
      <c r="B969" s="2" t="s">
        <v>6</v>
      </c>
      <c r="C969" s="2">
        <v>4</v>
      </c>
      <c r="D969" s="2">
        <v>5</v>
      </c>
      <c r="H969" s="14" t="str">
        <f t="shared" si="28"/>
        <v>Vis CBLX M4x5</v>
      </c>
      <c r="I969" s="2" t="s">
        <v>124</v>
      </c>
      <c r="J969" s="14"/>
      <c r="K969" s="2" t="str">
        <f>J969&amp;INDEX(Matière!$B$2:$B$140,MATCH(I969,Matière!$A$2:$A$140,0))&amp;"-"&amp;TEXT(COUNTIF($I$2:I969,I969),"00000")</f>
        <v>22-00540</v>
      </c>
    </row>
    <row r="970" spans="1:11" x14ac:dyDescent="0.25">
      <c r="A970" s="2" t="s">
        <v>53</v>
      </c>
      <c r="B970" s="2" t="s">
        <v>6</v>
      </c>
      <c r="C970" s="2">
        <v>4</v>
      </c>
      <c r="D970" s="2">
        <v>6</v>
      </c>
      <c r="H970" s="14" t="str">
        <f t="shared" si="28"/>
        <v>Vis CBLX M4x6</v>
      </c>
      <c r="I970" s="2" t="s">
        <v>124</v>
      </c>
      <c r="J970" s="14"/>
      <c r="K970" s="2" t="str">
        <f>J970&amp;INDEX(Matière!$B$2:$B$140,MATCH(I970,Matière!$A$2:$A$140,0))&amp;"-"&amp;TEXT(COUNTIF($I$2:I970,I970),"00000")</f>
        <v>22-00541</v>
      </c>
    </row>
    <row r="971" spans="1:11" x14ac:dyDescent="0.25">
      <c r="A971" s="2" t="s">
        <v>53</v>
      </c>
      <c r="B971" s="2" t="s">
        <v>6</v>
      </c>
      <c r="C971" s="2">
        <v>4</v>
      </c>
      <c r="D971" s="2">
        <v>8</v>
      </c>
      <c r="H971" s="14" t="str">
        <f t="shared" si="28"/>
        <v>Vis CBLX M4x8</v>
      </c>
      <c r="I971" s="2" t="s">
        <v>124</v>
      </c>
      <c r="J971" s="14"/>
      <c r="K971" s="2" t="str">
        <f>J971&amp;INDEX(Matière!$B$2:$B$140,MATCH(I971,Matière!$A$2:$A$140,0))&amp;"-"&amp;TEXT(COUNTIF($I$2:I971,I971),"00000")</f>
        <v>22-00542</v>
      </c>
    </row>
    <row r="972" spans="1:11" x14ac:dyDescent="0.25">
      <c r="A972" s="2" t="s">
        <v>53</v>
      </c>
      <c r="B972" s="2" t="s">
        <v>6</v>
      </c>
      <c r="C972" s="2">
        <v>4</v>
      </c>
      <c r="D972" s="2">
        <v>10</v>
      </c>
      <c r="H972" s="14" t="str">
        <f t="shared" si="28"/>
        <v>Vis CBLX M4x10</v>
      </c>
      <c r="I972" s="2" t="s">
        <v>124</v>
      </c>
      <c r="J972" s="14"/>
      <c r="K972" s="2" t="str">
        <f>J972&amp;INDEX(Matière!$B$2:$B$140,MATCH(I972,Matière!$A$2:$A$140,0))&amp;"-"&amp;TEXT(COUNTIF($I$2:I972,I972),"00000")</f>
        <v>22-00543</v>
      </c>
    </row>
    <row r="973" spans="1:11" x14ac:dyDescent="0.25">
      <c r="A973" s="2" t="s">
        <v>53</v>
      </c>
      <c r="B973" s="2" t="s">
        <v>6</v>
      </c>
      <c r="C973" s="2">
        <v>5</v>
      </c>
      <c r="D973" s="2">
        <v>5</v>
      </c>
      <c r="H973" s="14" t="str">
        <f t="shared" si="28"/>
        <v>Vis CBLX M5x5</v>
      </c>
      <c r="I973" s="2" t="s">
        <v>124</v>
      </c>
      <c r="J973" s="14"/>
      <c r="K973" s="2" t="str">
        <f>J973&amp;INDEX(Matière!$B$2:$B$140,MATCH(I973,Matière!$A$2:$A$140,0))&amp;"-"&amp;TEXT(COUNTIF($I$2:I973,I973),"00000")</f>
        <v>22-00544</v>
      </c>
    </row>
    <row r="974" spans="1:11" x14ac:dyDescent="0.25">
      <c r="A974" s="2" t="s">
        <v>53</v>
      </c>
      <c r="B974" s="2" t="s">
        <v>6</v>
      </c>
      <c r="C974" s="2">
        <v>5</v>
      </c>
      <c r="D974" s="2">
        <v>6</v>
      </c>
      <c r="H974" s="14" t="str">
        <f t="shared" si="28"/>
        <v>Vis CBLX M5x6</v>
      </c>
      <c r="I974" s="2" t="s">
        <v>124</v>
      </c>
      <c r="J974" s="14"/>
      <c r="K974" s="2" t="str">
        <f>J974&amp;INDEX(Matière!$B$2:$B$140,MATCH(I974,Matière!$A$2:$A$140,0))&amp;"-"&amp;TEXT(COUNTIF($I$2:I974,I974),"00000")</f>
        <v>22-00545</v>
      </c>
    </row>
    <row r="975" spans="1:11" x14ac:dyDescent="0.25">
      <c r="A975" s="2" t="s">
        <v>53</v>
      </c>
      <c r="B975" s="2" t="s">
        <v>6</v>
      </c>
      <c r="C975" s="2">
        <v>5</v>
      </c>
      <c r="D975" s="2">
        <v>8</v>
      </c>
      <c r="H975" s="14" t="str">
        <f t="shared" si="28"/>
        <v>Vis CBLX M5x8</v>
      </c>
      <c r="I975" s="2" t="s">
        <v>124</v>
      </c>
      <c r="J975" s="14"/>
      <c r="K975" s="2" t="str">
        <f>J975&amp;INDEX(Matière!$B$2:$B$140,MATCH(I975,Matière!$A$2:$A$140,0))&amp;"-"&amp;TEXT(COUNTIF($I$2:I975,I975),"00000")</f>
        <v>22-00546</v>
      </c>
    </row>
    <row r="976" spans="1:11" x14ac:dyDescent="0.25">
      <c r="A976" s="2" t="s">
        <v>53</v>
      </c>
      <c r="B976" s="2" t="s">
        <v>6</v>
      </c>
      <c r="C976" s="2">
        <v>5</v>
      </c>
      <c r="D976" s="2">
        <v>10</v>
      </c>
      <c r="H976" s="14" t="str">
        <f t="shared" si="28"/>
        <v>Vis CBLX M5x10</v>
      </c>
      <c r="I976" s="2" t="s">
        <v>124</v>
      </c>
      <c r="J976" s="14"/>
      <c r="K976" s="2" t="str">
        <f>J976&amp;INDEX(Matière!$B$2:$B$140,MATCH(I976,Matière!$A$2:$A$140,0))&amp;"-"&amp;TEXT(COUNTIF($I$2:I976,I976),"00000")</f>
        <v>22-00547</v>
      </c>
    </row>
    <row r="977" spans="1:11" x14ac:dyDescent="0.25">
      <c r="A977" s="2" t="s">
        <v>53</v>
      </c>
      <c r="B977" s="2" t="s">
        <v>6</v>
      </c>
      <c r="C977" s="2">
        <v>6</v>
      </c>
      <c r="D977" s="2">
        <v>5</v>
      </c>
      <c r="H977" s="14" t="str">
        <f t="shared" si="28"/>
        <v>Vis CBLX M6x5</v>
      </c>
      <c r="I977" s="2" t="s">
        <v>124</v>
      </c>
      <c r="J977" s="14"/>
      <c r="K977" s="2" t="str">
        <f>J977&amp;INDEX(Matière!$B$2:$B$140,MATCH(I977,Matière!$A$2:$A$140,0))&amp;"-"&amp;TEXT(COUNTIF($I$2:I977,I977),"00000")</f>
        <v>22-00548</v>
      </c>
    </row>
    <row r="978" spans="1:11" x14ac:dyDescent="0.25">
      <c r="A978" s="2" t="s">
        <v>53</v>
      </c>
      <c r="B978" s="2" t="s">
        <v>6</v>
      </c>
      <c r="C978" s="2">
        <v>6</v>
      </c>
      <c r="D978" s="2">
        <v>6</v>
      </c>
      <c r="H978" s="14" t="str">
        <f t="shared" si="28"/>
        <v>Vis CBLX M6x6</v>
      </c>
      <c r="I978" s="2" t="s">
        <v>124</v>
      </c>
      <c r="J978" s="14"/>
      <c r="K978" s="2" t="str">
        <f>J978&amp;INDEX(Matière!$B$2:$B$140,MATCH(I978,Matière!$A$2:$A$140,0))&amp;"-"&amp;TEXT(COUNTIF($I$2:I978,I978),"00000")</f>
        <v>22-00549</v>
      </c>
    </row>
    <row r="979" spans="1:11" x14ac:dyDescent="0.25">
      <c r="A979" s="2" t="s">
        <v>53</v>
      </c>
      <c r="B979" s="2" t="s">
        <v>6</v>
      </c>
      <c r="C979" s="2">
        <v>6</v>
      </c>
      <c r="D979" s="2">
        <v>8</v>
      </c>
      <c r="H979" s="14" t="str">
        <f t="shared" si="28"/>
        <v>Vis CBLX M6x8</v>
      </c>
      <c r="I979" s="2" t="s">
        <v>124</v>
      </c>
      <c r="J979" s="14"/>
      <c r="K979" s="2" t="str">
        <f>J979&amp;INDEX(Matière!$B$2:$B$140,MATCH(I979,Matière!$A$2:$A$140,0))&amp;"-"&amp;TEXT(COUNTIF($I$2:I979,I979),"00000")</f>
        <v>22-00550</v>
      </c>
    </row>
    <row r="980" spans="1:11" x14ac:dyDescent="0.25">
      <c r="A980" s="2" t="s">
        <v>53</v>
      </c>
      <c r="B980" s="2" t="s">
        <v>6</v>
      </c>
      <c r="C980" s="2">
        <v>6</v>
      </c>
      <c r="D980" s="2">
        <v>10</v>
      </c>
      <c r="H980" s="14" t="str">
        <f t="shared" si="28"/>
        <v>Vis CBLX M6x10</v>
      </c>
      <c r="I980" s="2" t="s">
        <v>124</v>
      </c>
      <c r="J980" s="14"/>
      <c r="K980" s="2" t="str">
        <f>J980&amp;INDEX(Matière!$B$2:$B$140,MATCH(I980,Matière!$A$2:$A$140,0))&amp;"-"&amp;TEXT(COUNTIF($I$2:I980,I980),"00000")</f>
        <v>22-00551</v>
      </c>
    </row>
    <row r="981" spans="1:11" x14ac:dyDescent="0.25">
      <c r="H981" s="14"/>
      <c r="I981" s="2" t="s">
        <v>124</v>
      </c>
      <c r="J981" s="14"/>
      <c r="K981" s="2" t="str">
        <f>J981&amp;INDEX(Matière!$B$2:$B$140,MATCH(I981,Matière!$A$2:$A$140,0))&amp;"-"&amp;TEXT(COUNTIF($I$2:I981,I981),"00000")</f>
        <v>22-00552</v>
      </c>
    </row>
    <row r="982" spans="1:11" s="15" customFormat="1" x14ac:dyDescent="0.25">
      <c r="A982" s="16" t="s">
        <v>51</v>
      </c>
      <c r="B982" s="16" t="s">
        <v>52</v>
      </c>
      <c r="C982" s="16">
        <v>2</v>
      </c>
      <c r="D982" s="16" t="s">
        <v>54</v>
      </c>
      <c r="E982" s="16">
        <v>0.5</v>
      </c>
      <c r="F982" s="16"/>
      <c r="G982" s="16"/>
      <c r="H982" s="15" t="str">
        <f t="shared" ref="H982:H1013" si="29">CONCATENATE(,A982," ",B982,,C982)</f>
        <v>Rondelle Z2</v>
      </c>
      <c r="I982" s="16" t="s">
        <v>124</v>
      </c>
      <c r="K982" s="2" t="str">
        <f>J982&amp;INDEX(Matière!$B$2:$B$140,MATCH(I982,Matière!$A$2:$A$140,0))&amp;"-"&amp;TEXT(COUNTIF($I$2:I982,I982),"00000")</f>
        <v>22-00553</v>
      </c>
    </row>
    <row r="983" spans="1:11" s="15" customFormat="1" x14ac:dyDescent="0.25">
      <c r="A983" s="16" t="s">
        <v>51</v>
      </c>
      <c r="B983" s="16" t="s">
        <v>52</v>
      </c>
      <c r="C983" s="16">
        <v>2.5</v>
      </c>
      <c r="D983" s="16" t="s">
        <v>55</v>
      </c>
      <c r="E983" s="16">
        <v>0.5</v>
      </c>
      <c r="F983" s="16"/>
      <c r="G983" s="16"/>
      <c r="H983" s="15" t="str">
        <f t="shared" si="29"/>
        <v>Rondelle Z2,5</v>
      </c>
      <c r="I983" s="16" t="s">
        <v>124</v>
      </c>
      <c r="K983" s="2" t="str">
        <f>J983&amp;INDEX(Matière!$B$2:$B$140,MATCH(I983,Matière!$A$2:$A$140,0))&amp;"-"&amp;TEXT(COUNTIF($I$2:I983,I983),"00000")</f>
        <v>22-00554</v>
      </c>
    </row>
    <row r="984" spans="1:11" s="15" customFormat="1" x14ac:dyDescent="0.25">
      <c r="A984" s="16" t="s">
        <v>51</v>
      </c>
      <c r="B984" s="16" t="s">
        <v>52</v>
      </c>
      <c r="C984" s="16">
        <v>3</v>
      </c>
      <c r="D984" s="16" t="s">
        <v>56</v>
      </c>
      <c r="E984" s="16">
        <v>0.8</v>
      </c>
      <c r="F984" s="16"/>
      <c r="G984" s="16"/>
      <c r="H984" s="15" t="str">
        <f t="shared" si="29"/>
        <v>Rondelle Z3</v>
      </c>
      <c r="I984" s="16" t="s">
        <v>124</v>
      </c>
      <c r="K984" s="2" t="str">
        <f>J984&amp;INDEX(Matière!$B$2:$B$140,MATCH(I984,Matière!$A$2:$A$140,0))&amp;"-"&amp;TEXT(COUNTIF($I$2:I984,I984),"00000")</f>
        <v>22-00555</v>
      </c>
    </row>
    <row r="985" spans="1:11" s="15" customFormat="1" x14ac:dyDescent="0.25">
      <c r="A985" s="16" t="s">
        <v>51</v>
      </c>
      <c r="B985" s="16" t="s">
        <v>52</v>
      </c>
      <c r="C985" s="16">
        <v>4</v>
      </c>
      <c r="D985" s="16" t="s">
        <v>57</v>
      </c>
      <c r="E985" s="16">
        <v>0.8</v>
      </c>
      <c r="F985" s="16"/>
      <c r="G985" s="16"/>
      <c r="H985" s="15" t="str">
        <f t="shared" si="29"/>
        <v>Rondelle Z4</v>
      </c>
      <c r="I985" s="16" t="s">
        <v>124</v>
      </c>
      <c r="K985" s="2" t="str">
        <f>J985&amp;INDEX(Matière!$B$2:$B$140,MATCH(I985,Matière!$A$2:$A$140,0))&amp;"-"&amp;TEXT(COUNTIF($I$2:I985,I985),"00000")</f>
        <v>22-00556</v>
      </c>
    </row>
    <row r="986" spans="1:11" s="15" customFormat="1" x14ac:dyDescent="0.25">
      <c r="A986" s="16" t="s">
        <v>51</v>
      </c>
      <c r="B986" s="16" t="s">
        <v>52</v>
      </c>
      <c r="C986" s="16">
        <v>5</v>
      </c>
      <c r="D986" s="16" t="s">
        <v>58</v>
      </c>
      <c r="E986" s="16">
        <v>1</v>
      </c>
      <c r="F986" s="16"/>
      <c r="G986" s="16"/>
      <c r="H986" s="15" t="str">
        <f t="shared" si="29"/>
        <v>Rondelle Z5</v>
      </c>
      <c r="I986" s="16" t="s">
        <v>124</v>
      </c>
      <c r="K986" s="2" t="str">
        <f>J986&amp;INDEX(Matière!$B$2:$B$140,MATCH(I986,Matière!$A$2:$A$140,0))&amp;"-"&amp;TEXT(COUNTIF($I$2:I986,I986),"00000")</f>
        <v>22-00557</v>
      </c>
    </row>
    <row r="987" spans="1:11" s="15" customFormat="1" x14ac:dyDescent="0.25">
      <c r="A987" s="16" t="s">
        <v>51</v>
      </c>
      <c r="B987" s="16" t="s">
        <v>52</v>
      </c>
      <c r="C987" s="16">
        <v>6</v>
      </c>
      <c r="D987" s="16" t="s">
        <v>59</v>
      </c>
      <c r="E987" s="16">
        <v>1.2</v>
      </c>
      <c r="F987" s="16"/>
      <c r="G987" s="16"/>
      <c r="H987" s="15" t="str">
        <f t="shared" si="29"/>
        <v>Rondelle Z6</v>
      </c>
      <c r="I987" s="16" t="s">
        <v>124</v>
      </c>
      <c r="K987" s="2" t="str">
        <f>J987&amp;INDEX(Matière!$B$2:$B$140,MATCH(I987,Matière!$A$2:$A$140,0))&amp;"-"&amp;TEXT(COUNTIF($I$2:I987,I987),"00000")</f>
        <v>22-00558</v>
      </c>
    </row>
    <row r="988" spans="1:11" s="15" customFormat="1" x14ac:dyDescent="0.25">
      <c r="A988" s="16" t="s">
        <v>51</v>
      </c>
      <c r="B988" s="16" t="s">
        <v>52</v>
      </c>
      <c r="C988" s="16">
        <v>8</v>
      </c>
      <c r="D988" s="16" t="s">
        <v>60</v>
      </c>
      <c r="E988" s="16">
        <v>1.5</v>
      </c>
      <c r="F988" s="16"/>
      <c r="G988" s="16"/>
      <c r="H988" s="15" t="str">
        <f t="shared" si="29"/>
        <v>Rondelle Z8</v>
      </c>
      <c r="I988" s="16" t="s">
        <v>124</v>
      </c>
      <c r="K988" s="2" t="str">
        <f>J988&amp;INDEX(Matière!$B$2:$B$140,MATCH(I988,Matière!$A$2:$A$140,0))&amp;"-"&amp;TEXT(COUNTIF($I$2:I988,I988),"00000")</f>
        <v>22-00559</v>
      </c>
    </row>
    <row r="989" spans="1:11" s="15" customFormat="1" x14ac:dyDescent="0.25">
      <c r="A989" s="16" t="s">
        <v>51</v>
      </c>
      <c r="B989" s="16" t="s">
        <v>52</v>
      </c>
      <c r="C989" s="16">
        <v>10</v>
      </c>
      <c r="D989" s="16" t="s">
        <v>61</v>
      </c>
      <c r="E989" s="16">
        <v>2</v>
      </c>
      <c r="F989" s="16"/>
      <c r="G989" s="16"/>
      <c r="H989" s="15" t="str">
        <f t="shared" si="29"/>
        <v>Rondelle Z10</v>
      </c>
      <c r="I989" s="16" t="s">
        <v>124</v>
      </c>
      <c r="K989" s="2" t="str">
        <f>J989&amp;INDEX(Matière!$B$2:$B$140,MATCH(I989,Matière!$A$2:$A$140,0))&amp;"-"&amp;TEXT(COUNTIF($I$2:I989,I989),"00000")</f>
        <v>22-00560</v>
      </c>
    </row>
    <row r="990" spans="1:11" s="15" customFormat="1" x14ac:dyDescent="0.25">
      <c r="A990" s="16" t="s">
        <v>51</v>
      </c>
      <c r="B990" s="16" t="s">
        <v>52</v>
      </c>
      <c r="C990" s="16">
        <v>12</v>
      </c>
      <c r="D990" s="16" t="s">
        <v>62</v>
      </c>
      <c r="E990" s="16">
        <v>2.5</v>
      </c>
      <c r="F990" s="16"/>
      <c r="G990" s="16"/>
      <c r="H990" s="15" t="str">
        <f t="shared" si="29"/>
        <v>Rondelle Z12</v>
      </c>
      <c r="I990" s="16" t="s">
        <v>124</v>
      </c>
      <c r="K990" s="2" t="str">
        <f>J990&amp;INDEX(Matière!$B$2:$B$140,MATCH(I990,Matière!$A$2:$A$140,0))&amp;"-"&amp;TEXT(COUNTIF($I$2:I990,I990),"00000")</f>
        <v>22-00561</v>
      </c>
    </row>
    <row r="991" spans="1:11" s="15" customFormat="1" x14ac:dyDescent="0.25">
      <c r="A991" s="16" t="s">
        <v>51</v>
      </c>
      <c r="B991" s="16" t="s">
        <v>52</v>
      </c>
      <c r="C991" s="16">
        <v>14</v>
      </c>
      <c r="D991" s="16" t="s">
        <v>63</v>
      </c>
      <c r="E991" s="16">
        <v>2.5</v>
      </c>
      <c r="F991" s="16"/>
      <c r="G991" s="16"/>
      <c r="H991" s="15" t="str">
        <f t="shared" si="29"/>
        <v>Rondelle Z14</v>
      </c>
      <c r="I991" s="16" t="s">
        <v>124</v>
      </c>
      <c r="K991" s="2" t="str">
        <f>J991&amp;INDEX(Matière!$B$2:$B$140,MATCH(I991,Matière!$A$2:$A$140,0))&amp;"-"&amp;TEXT(COUNTIF($I$2:I991,I991),"00000")</f>
        <v>22-00562</v>
      </c>
    </row>
    <row r="992" spans="1:11" s="15" customFormat="1" x14ac:dyDescent="0.25">
      <c r="A992" s="16" t="s">
        <v>51</v>
      </c>
      <c r="B992" s="16" t="s">
        <v>52</v>
      </c>
      <c r="C992" s="16">
        <v>16</v>
      </c>
      <c r="D992" s="16" t="s">
        <v>64</v>
      </c>
      <c r="E992" s="16">
        <v>3</v>
      </c>
      <c r="F992" s="16"/>
      <c r="G992" s="16"/>
      <c r="H992" s="15" t="str">
        <f t="shared" si="29"/>
        <v>Rondelle Z16</v>
      </c>
      <c r="I992" s="16" t="s">
        <v>124</v>
      </c>
      <c r="K992" s="2" t="str">
        <f>J992&amp;INDEX(Matière!$B$2:$B$140,MATCH(I992,Matière!$A$2:$A$140,0))&amp;"-"&amp;TEXT(COUNTIF($I$2:I992,I992),"00000")</f>
        <v>22-00563</v>
      </c>
    </row>
    <row r="993" spans="1:11" s="15" customFormat="1" x14ac:dyDescent="0.25">
      <c r="A993" s="16" t="s">
        <v>51</v>
      </c>
      <c r="B993" s="16" t="s">
        <v>52</v>
      </c>
      <c r="C993" s="16">
        <v>18</v>
      </c>
      <c r="D993" s="16" t="s">
        <v>65</v>
      </c>
      <c r="E993" s="16">
        <v>3</v>
      </c>
      <c r="F993" s="16"/>
      <c r="G993" s="16"/>
      <c r="H993" s="15" t="str">
        <f t="shared" si="29"/>
        <v>Rondelle Z18</v>
      </c>
      <c r="I993" s="16" t="s">
        <v>124</v>
      </c>
      <c r="K993" s="2" t="str">
        <f>J993&amp;INDEX(Matière!$B$2:$B$140,MATCH(I993,Matière!$A$2:$A$140,0))&amp;"-"&amp;TEXT(COUNTIF($I$2:I993,I993),"00000")</f>
        <v>22-00564</v>
      </c>
    </row>
    <row r="994" spans="1:11" s="15" customFormat="1" x14ac:dyDescent="0.25">
      <c r="A994" s="16" t="s">
        <v>51</v>
      </c>
      <c r="B994" s="16" t="s">
        <v>52</v>
      </c>
      <c r="C994" s="16">
        <v>20</v>
      </c>
      <c r="D994" s="16" t="s">
        <v>66</v>
      </c>
      <c r="E994" s="16">
        <v>3</v>
      </c>
      <c r="F994" s="16"/>
      <c r="G994" s="16"/>
      <c r="H994" s="15" t="str">
        <f t="shared" si="29"/>
        <v>Rondelle Z20</v>
      </c>
      <c r="I994" s="16" t="s">
        <v>124</v>
      </c>
      <c r="K994" s="2" t="str">
        <f>J994&amp;INDEX(Matière!$B$2:$B$140,MATCH(I994,Matière!$A$2:$A$140,0))&amp;"-"&amp;TEXT(COUNTIF($I$2:I994,I994),"00000")</f>
        <v>22-00565</v>
      </c>
    </row>
    <row r="995" spans="1:11" s="15" customFormat="1" x14ac:dyDescent="0.25">
      <c r="A995" s="16" t="s">
        <v>51</v>
      </c>
      <c r="B995" s="16" t="s">
        <v>6</v>
      </c>
      <c r="C995" s="16">
        <v>1.6</v>
      </c>
      <c r="D995" s="16" t="s">
        <v>67</v>
      </c>
      <c r="E995" s="16">
        <v>0.5</v>
      </c>
      <c r="F995" s="16"/>
      <c r="G995" s="16"/>
      <c r="H995" s="15" t="str">
        <f t="shared" si="29"/>
        <v>Rondelle M1,6</v>
      </c>
      <c r="I995" s="16" t="s">
        <v>124</v>
      </c>
      <c r="K995" s="2" t="str">
        <f>J995&amp;INDEX(Matière!$B$2:$B$140,MATCH(I995,Matière!$A$2:$A$140,0))&amp;"-"&amp;TEXT(COUNTIF($I$2:I995,I995),"00000")</f>
        <v>22-00566</v>
      </c>
    </row>
    <row r="996" spans="1:11" s="15" customFormat="1" x14ac:dyDescent="0.25">
      <c r="A996" s="16" t="s">
        <v>51</v>
      </c>
      <c r="B996" s="16" t="s">
        <v>6</v>
      </c>
      <c r="C996" s="16">
        <v>2</v>
      </c>
      <c r="D996" s="16" t="s">
        <v>68</v>
      </c>
      <c r="E996" s="16">
        <v>0.5</v>
      </c>
      <c r="F996" s="16"/>
      <c r="G996" s="16"/>
      <c r="H996" s="15" t="str">
        <f t="shared" si="29"/>
        <v>Rondelle M2</v>
      </c>
      <c r="I996" s="16" t="s">
        <v>124</v>
      </c>
      <c r="K996" s="2" t="str">
        <f>J996&amp;INDEX(Matière!$B$2:$B$140,MATCH(I996,Matière!$A$2:$A$140,0))&amp;"-"&amp;TEXT(COUNTIF($I$2:I996,I996),"00000")</f>
        <v>22-00567</v>
      </c>
    </row>
    <row r="997" spans="1:11" s="15" customFormat="1" x14ac:dyDescent="0.25">
      <c r="A997" s="16" t="s">
        <v>51</v>
      </c>
      <c r="B997" s="16" t="s">
        <v>6</v>
      </c>
      <c r="C997" s="16">
        <v>2.5</v>
      </c>
      <c r="D997" s="16" t="s">
        <v>69</v>
      </c>
      <c r="E997" s="16">
        <v>0.5</v>
      </c>
      <c r="F997" s="16"/>
      <c r="G997" s="16"/>
      <c r="H997" s="15" t="str">
        <f t="shared" si="29"/>
        <v>Rondelle M2,5</v>
      </c>
      <c r="I997" s="16" t="s">
        <v>124</v>
      </c>
      <c r="K997" s="2" t="str">
        <f>J997&amp;INDEX(Matière!$B$2:$B$140,MATCH(I997,Matière!$A$2:$A$140,0))&amp;"-"&amp;TEXT(COUNTIF($I$2:I997,I997),"00000")</f>
        <v>22-00568</v>
      </c>
    </row>
    <row r="998" spans="1:11" s="15" customFormat="1" x14ac:dyDescent="0.25">
      <c r="A998" s="16" t="s">
        <v>51</v>
      </c>
      <c r="B998" s="16" t="s">
        <v>6</v>
      </c>
      <c r="C998" s="16">
        <v>3</v>
      </c>
      <c r="D998" s="16" t="s">
        <v>70</v>
      </c>
      <c r="E998" s="16">
        <v>0.8</v>
      </c>
      <c r="F998" s="16"/>
      <c r="G998" s="16"/>
      <c r="H998" s="15" t="str">
        <f t="shared" si="29"/>
        <v>Rondelle M3</v>
      </c>
      <c r="I998" s="16" t="s">
        <v>124</v>
      </c>
      <c r="K998" s="2" t="str">
        <f>J998&amp;INDEX(Matière!$B$2:$B$140,MATCH(I998,Matière!$A$2:$A$140,0))&amp;"-"&amp;TEXT(COUNTIF($I$2:I998,I998),"00000")</f>
        <v>22-00569</v>
      </c>
    </row>
    <row r="999" spans="1:11" s="15" customFormat="1" x14ac:dyDescent="0.25">
      <c r="A999" s="16" t="s">
        <v>51</v>
      </c>
      <c r="B999" s="16" t="s">
        <v>6</v>
      </c>
      <c r="C999" s="16">
        <v>4</v>
      </c>
      <c r="D999" s="16" t="s">
        <v>71</v>
      </c>
      <c r="E999" s="16">
        <v>0.8</v>
      </c>
      <c r="F999" s="16"/>
      <c r="G999" s="16"/>
      <c r="H999" s="15" t="str">
        <f t="shared" si="29"/>
        <v>Rondelle M4</v>
      </c>
      <c r="I999" s="16" t="s">
        <v>124</v>
      </c>
      <c r="K999" s="2" t="str">
        <f>J999&amp;INDEX(Matière!$B$2:$B$140,MATCH(I999,Matière!$A$2:$A$140,0))&amp;"-"&amp;TEXT(COUNTIF($I$2:I999,I999),"00000")</f>
        <v>22-00570</v>
      </c>
    </row>
    <row r="1000" spans="1:11" s="15" customFormat="1" x14ac:dyDescent="0.25">
      <c r="A1000" s="16" t="s">
        <v>51</v>
      </c>
      <c r="B1000" s="16" t="s">
        <v>6</v>
      </c>
      <c r="C1000" s="16">
        <v>5</v>
      </c>
      <c r="D1000" s="16" t="s">
        <v>72</v>
      </c>
      <c r="E1000" s="16">
        <v>1</v>
      </c>
      <c r="F1000" s="16"/>
      <c r="G1000" s="16"/>
      <c r="H1000" s="15" t="str">
        <f t="shared" si="29"/>
        <v>Rondelle M5</v>
      </c>
      <c r="I1000" s="16" t="s">
        <v>124</v>
      </c>
      <c r="K1000" s="2" t="str">
        <f>J1000&amp;INDEX(Matière!$B$2:$B$140,MATCH(I1000,Matière!$A$2:$A$140,0))&amp;"-"&amp;TEXT(COUNTIF($I$2:I1000,I1000),"00000")</f>
        <v>22-00571</v>
      </c>
    </row>
    <row r="1001" spans="1:11" s="15" customFormat="1" x14ac:dyDescent="0.25">
      <c r="A1001" s="16" t="s">
        <v>51</v>
      </c>
      <c r="B1001" s="16" t="s">
        <v>6</v>
      </c>
      <c r="C1001" s="16">
        <v>6</v>
      </c>
      <c r="D1001" s="16" t="s">
        <v>73</v>
      </c>
      <c r="E1001" s="16">
        <v>1.2</v>
      </c>
      <c r="F1001" s="16"/>
      <c r="G1001" s="16"/>
      <c r="H1001" s="15" t="str">
        <f t="shared" si="29"/>
        <v>Rondelle M6</v>
      </c>
      <c r="I1001" s="16" t="s">
        <v>124</v>
      </c>
      <c r="K1001" s="2" t="str">
        <f>J1001&amp;INDEX(Matière!$B$2:$B$140,MATCH(I1001,Matière!$A$2:$A$140,0))&amp;"-"&amp;TEXT(COUNTIF($I$2:I1001,I1001),"00000")</f>
        <v>22-00572</v>
      </c>
    </row>
    <row r="1002" spans="1:11" s="15" customFormat="1" x14ac:dyDescent="0.25">
      <c r="A1002" s="16" t="s">
        <v>51</v>
      </c>
      <c r="B1002" s="16" t="s">
        <v>6</v>
      </c>
      <c r="C1002" s="16">
        <v>7</v>
      </c>
      <c r="D1002" s="16" t="s">
        <v>74</v>
      </c>
      <c r="E1002" s="16">
        <v>1.5</v>
      </c>
      <c r="F1002" s="16"/>
      <c r="G1002" s="16"/>
      <c r="H1002" s="15" t="str">
        <f t="shared" si="29"/>
        <v>Rondelle M7</v>
      </c>
      <c r="I1002" s="16" t="s">
        <v>124</v>
      </c>
      <c r="K1002" s="2" t="str">
        <f>J1002&amp;INDEX(Matière!$B$2:$B$140,MATCH(I1002,Matière!$A$2:$A$140,0))&amp;"-"&amp;TEXT(COUNTIF($I$2:I1002,I1002),"00000")</f>
        <v>22-00573</v>
      </c>
    </row>
    <row r="1003" spans="1:11" s="15" customFormat="1" x14ac:dyDescent="0.25">
      <c r="A1003" s="16" t="s">
        <v>51</v>
      </c>
      <c r="B1003" s="16" t="s">
        <v>6</v>
      </c>
      <c r="C1003" s="16">
        <v>8</v>
      </c>
      <c r="D1003" s="16" t="s">
        <v>75</v>
      </c>
      <c r="E1003" s="16">
        <v>1.5</v>
      </c>
      <c r="F1003" s="16"/>
      <c r="G1003" s="16"/>
      <c r="H1003" s="15" t="str">
        <f t="shared" si="29"/>
        <v>Rondelle M8</v>
      </c>
      <c r="I1003" s="16" t="s">
        <v>124</v>
      </c>
      <c r="K1003" s="2" t="str">
        <f>J1003&amp;INDEX(Matière!$B$2:$B$140,MATCH(I1003,Matière!$A$2:$A$140,0))&amp;"-"&amp;TEXT(COUNTIF($I$2:I1003,I1003),"00000")</f>
        <v>22-00574</v>
      </c>
    </row>
    <row r="1004" spans="1:11" s="15" customFormat="1" x14ac:dyDescent="0.25">
      <c r="A1004" s="16" t="s">
        <v>51</v>
      </c>
      <c r="B1004" s="16" t="s">
        <v>6</v>
      </c>
      <c r="C1004" s="16">
        <v>10</v>
      </c>
      <c r="D1004" s="16" t="s">
        <v>76</v>
      </c>
      <c r="E1004" s="16">
        <v>2</v>
      </c>
      <c r="F1004" s="16"/>
      <c r="G1004" s="16"/>
      <c r="H1004" s="15" t="str">
        <f t="shared" si="29"/>
        <v>Rondelle M10</v>
      </c>
      <c r="I1004" s="16" t="s">
        <v>124</v>
      </c>
      <c r="K1004" s="2" t="str">
        <f>J1004&amp;INDEX(Matière!$B$2:$B$140,MATCH(I1004,Matière!$A$2:$A$140,0))&amp;"-"&amp;TEXT(COUNTIF($I$2:I1004,I1004),"00000")</f>
        <v>22-00575</v>
      </c>
    </row>
    <row r="1005" spans="1:11" s="15" customFormat="1" x14ac:dyDescent="0.25">
      <c r="A1005" s="16" t="s">
        <v>51</v>
      </c>
      <c r="B1005" s="16" t="s">
        <v>6</v>
      </c>
      <c r="C1005" s="16">
        <v>12</v>
      </c>
      <c r="D1005" s="16" t="s">
        <v>77</v>
      </c>
      <c r="E1005" s="16">
        <v>2.5</v>
      </c>
      <c r="F1005" s="16"/>
      <c r="G1005" s="16"/>
      <c r="H1005" s="15" t="str">
        <f t="shared" si="29"/>
        <v>Rondelle M12</v>
      </c>
      <c r="I1005" s="16" t="s">
        <v>124</v>
      </c>
      <c r="K1005" s="2" t="str">
        <f>J1005&amp;INDEX(Matière!$B$2:$B$140,MATCH(I1005,Matière!$A$2:$A$140,0))&amp;"-"&amp;TEXT(COUNTIF($I$2:I1005,I1005),"00000")</f>
        <v>22-00576</v>
      </c>
    </row>
    <row r="1006" spans="1:11" s="15" customFormat="1" x14ac:dyDescent="0.25">
      <c r="A1006" s="16" t="s">
        <v>51</v>
      </c>
      <c r="B1006" s="16" t="s">
        <v>6</v>
      </c>
      <c r="C1006" s="16">
        <v>14</v>
      </c>
      <c r="D1006" s="16" t="s">
        <v>78</v>
      </c>
      <c r="E1006" s="16">
        <v>2.5</v>
      </c>
      <c r="F1006" s="16"/>
      <c r="G1006" s="16"/>
      <c r="H1006" s="15" t="str">
        <f t="shared" si="29"/>
        <v>Rondelle M14</v>
      </c>
      <c r="I1006" s="16" t="s">
        <v>124</v>
      </c>
      <c r="K1006" s="2" t="str">
        <f>J1006&amp;INDEX(Matière!$B$2:$B$140,MATCH(I1006,Matière!$A$2:$A$140,0))&amp;"-"&amp;TEXT(COUNTIF($I$2:I1006,I1006),"00000")</f>
        <v>22-00577</v>
      </c>
    </row>
    <row r="1007" spans="1:11" s="15" customFormat="1" x14ac:dyDescent="0.25">
      <c r="A1007" s="16" t="s">
        <v>51</v>
      </c>
      <c r="B1007" s="16" t="s">
        <v>6</v>
      </c>
      <c r="C1007" s="16">
        <v>16</v>
      </c>
      <c r="D1007" s="16" t="s">
        <v>79</v>
      </c>
      <c r="E1007" s="16">
        <v>3</v>
      </c>
      <c r="F1007" s="16"/>
      <c r="G1007" s="16"/>
      <c r="H1007" s="15" t="str">
        <f t="shared" si="29"/>
        <v>Rondelle M16</v>
      </c>
      <c r="I1007" s="16" t="s">
        <v>124</v>
      </c>
      <c r="K1007" s="2" t="str">
        <f>J1007&amp;INDEX(Matière!$B$2:$B$140,MATCH(I1007,Matière!$A$2:$A$140,0))&amp;"-"&amp;TEXT(COUNTIF($I$2:I1007,I1007),"00000")</f>
        <v>22-00578</v>
      </c>
    </row>
    <row r="1008" spans="1:11" s="15" customFormat="1" x14ac:dyDescent="0.25">
      <c r="A1008" s="16" t="s">
        <v>51</v>
      </c>
      <c r="B1008" s="16" t="s">
        <v>6</v>
      </c>
      <c r="C1008" s="16">
        <v>18</v>
      </c>
      <c r="D1008" s="16" t="s">
        <v>80</v>
      </c>
      <c r="E1008" s="16">
        <v>3</v>
      </c>
      <c r="F1008" s="16"/>
      <c r="G1008" s="16"/>
      <c r="H1008" s="15" t="str">
        <f t="shared" si="29"/>
        <v>Rondelle M18</v>
      </c>
      <c r="I1008" s="16" t="s">
        <v>124</v>
      </c>
      <c r="K1008" s="2" t="str">
        <f>J1008&amp;INDEX(Matière!$B$2:$B$140,MATCH(I1008,Matière!$A$2:$A$140,0))&amp;"-"&amp;TEXT(COUNTIF($I$2:I1008,I1008),"00000")</f>
        <v>22-00579</v>
      </c>
    </row>
    <row r="1009" spans="1:11" s="15" customFormat="1" x14ac:dyDescent="0.25">
      <c r="A1009" s="16" t="s">
        <v>51</v>
      </c>
      <c r="B1009" s="16" t="s">
        <v>6</v>
      </c>
      <c r="C1009" s="16">
        <v>20</v>
      </c>
      <c r="D1009" s="16" t="s">
        <v>81</v>
      </c>
      <c r="E1009" s="16">
        <v>3</v>
      </c>
      <c r="F1009" s="16"/>
      <c r="G1009" s="16"/>
      <c r="H1009" s="15" t="str">
        <f t="shared" si="29"/>
        <v>Rondelle M20</v>
      </c>
      <c r="I1009" s="16" t="s">
        <v>124</v>
      </c>
      <c r="K1009" s="2" t="str">
        <f>J1009&amp;INDEX(Matière!$B$2:$B$140,MATCH(I1009,Matière!$A$2:$A$140,0))&amp;"-"&amp;TEXT(COUNTIF($I$2:I1009,I1009),"00000")</f>
        <v>22-00580</v>
      </c>
    </row>
    <row r="1010" spans="1:11" s="15" customFormat="1" x14ac:dyDescent="0.25">
      <c r="A1010" s="16" t="s">
        <v>51</v>
      </c>
      <c r="B1010" s="16" t="s">
        <v>82</v>
      </c>
      <c r="C1010" s="16">
        <v>3</v>
      </c>
      <c r="D1010" s="16" t="s">
        <v>83</v>
      </c>
      <c r="E1010" s="16">
        <v>0.8</v>
      </c>
      <c r="F1010" s="16"/>
      <c r="G1010" s="16"/>
      <c r="H1010" s="15" t="str">
        <f t="shared" si="29"/>
        <v>Rondelle L3</v>
      </c>
      <c r="I1010" s="16" t="s">
        <v>124</v>
      </c>
      <c r="K1010" s="2" t="str">
        <f>J1010&amp;INDEX(Matière!$B$2:$B$140,MATCH(I1010,Matière!$A$2:$A$140,0))&amp;"-"&amp;TEXT(COUNTIF($I$2:I1010,I1010),"00000")</f>
        <v>22-00581</v>
      </c>
    </row>
    <row r="1011" spans="1:11" s="15" customFormat="1" x14ac:dyDescent="0.25">
      <c r="A1011" s="16" t="s">
        <v>51</v>
      </c>
      <c r="B1011" s="16" t="s">
        <v>82</v>
      </c>
      <c r="C1011" s="16">
        <v>4</v>
      </c>
      <c r="D1011" s="16" t="s">
        <v>84</v>
      </c>
      <c r="E1011" s="16">
        <v>0.8</v>
      </c>
      <c r="F1011" s="16"/>
      <c r="G1011" s="16"/>
      <c r="H1011" s="15" t="str">
        <f t="shared" si="29"/>
        <v>Rondelle L4</v>
      </c>
      <c r="I1011" s="16" t="s">
        <v>124</v>
      </c>
      <c r="K1011" s="2" t="str">
        <f>J1011&amp;INDEX(Matière!$B$2:$B$140,MATCH(I1011,Matière!$A$2:$A$140,0))&amp;"-"&amp;TEXT(COUNTIF($I$2:I1011,I1011),"00000")</f>
        <v>22-00582</v>
      </c>
    </row>
    <row r="1012" spans="1:11" s="15" customFormat="1" x14ac:dyDescent="0.25">
      <c r="A1012" s="16" t="s">
        <v>51</v>
      </c>
      <c r="B1012" s="16" t="s">
        <v>82</v>
      </c>
      <c r="C1012" s="16">
        <v>5</v>
      </c>
      <c r="D1012" s="16" t="s">
        <v>85</v>
      </c>
      <c r="E1012" s="16">
        <v>1</v>
      </c>
      <c r="F1012" s="16"/>
      <c r="G1012" s="16"/>
      <c r="H1012" s="15" t="str">
        <f t="shared" si="29"/>
        <v>Rondelle L5</v>
      </c>
      <c r="I1012" s="16" t="s">
        <v>124</v>
      </c>
      <c r="K1012" s="2" t="str">
        <f>J1012&amp;INDEX(Matière!$B$2:$B$140,MATCH(I1012,Matière!$A$2:$A$140,0))&amp;"-"&amp;TEXT(COUNTIF($I$2:I1012,I1012),"00000")</f>
        <v>22-00583</v>
      </c>
    </row>
    <row r="1013" spans="1:11" s="15" customFormat="1" x14ac:dyDescent="0.25">
      <c r="A1013" s="16" t="s">
        <v>51</v>
      </c>
      <c r="B1013" s="16" t="s">
        <v>82</v>
      </c>
      <c r="C1013" s="16">
        <v>6</v>
      </c>
      <c r="D1013" s="16" t="s">
        <v>86</v>
      </c>
      <c r="E1013" s="16">
        <v>1.2</v>
      </c>
      <c r="F1013" s="16"/>
      <c r="G1013" s="16"/>
      <c r="H1013" s="15" t="str">
        <f t="shared" si="29"/>
        <v>Rondelle L6</v>
      </c>
      <c r="I1013" s="16" t="s">
        <v>124</v>
      </c>
      <c r="K1013" s="2" t="str">
        <f>J1013&amp;INDEX(Matière!$B$2:$B$140,MATCH(I1013,Matière!$A$2:$A$140,0))&amp;"-"&amp;TEXT(COUNTIF($I$2:I1013,I1013),"00000")</f>
        <v>22-00584</v>
      </c>
    </row>
    <row r="1014" spans="1:11" s="15" customFormat="1" x14ac:dyDescent="0.25">
      <c r="A1014" s="16" t="s">
        <v>51</v>
      </c>
      <c r="B1014" s="16" t="s">
        <v>82</v>
      </c>
      <c r="C1014" s="16">
        <v>8</v>
      </c>
      <c r="D1014" s="16" t="s">
        <v>87</v>
      </c>
      <c r="E1014" s="16">
        <v>1.5</v>
      </c>
      <c r="F1014" s="16"/>
      <c r="G1014" s="16"/>
      <c r="H1014" s="15" t="str">
        <f t="shared" ref="H1014:H1031" si="30">CONCATENATE(,A1014," ",B1014,,C1014)</f>
        <v>Rondelle L8</v>
      </c>
      <c r="I1014" s="16" t="s">
        <v>124</v>
      </c>
      <c r="K1014" s="2" t="str">
        <f>J1014&amp;INDEX(Matière!$B$2:$B$140,MATCH(I1014,Matière!$A$2:$A$140,0))&amp;"-"&amp;TEXT(COUNTIF($I$2:I1014,I1014),"00000")</f>
        <v>22-00585</v>
      </c>
    </row>
    <row r="1015" spans="1:11" s="15" customFormat="1" x14ac:dyDescent="0.25">
      <c r="A1015" s="16" t="s">
        <v>51</v>
      </c>
      <c r="B1015" s="16" t="s">
        <v>82</v>
      </c>
      <c r="C1015" s="16">
        <v>10</v>
      </c>
      <c r="D1015" s="16" t="s">
        <v>88</v>
      </c>
      <c r="E1015" s="16">
        <v>2</v>
      </c>
      <c r="F1015" s="16"/>
      <c r="G1015" s="16"/>
      <c r="H1015" s="15" t="str">
        <f t="shared" si="30"/>
        <v>Rondelle L10</v>
      </c>
      <c r="I1015" s="16" t="s">
        <v>124</v>
      </c>
      <c r="K1015" s="2" t="str">
        <f>J1015&amp;INDEX(Matière!$B$2:$B$140,MATCH(I1015,Matière!$A$2:$A$140,0))&amp;"-"&amp;TEXT(COUNTIF($I$2:I1015,I1015),"00000")</f>
        <v>22-00586</v>
      </c>
    </row>
    <row r="1016" spans="1:11" s="15" customFormat="1" x14ac:dyDescent="0.25">
      <c r="A1016" s="16" t="s">
        <v>51</v>
      </c>
      <c r="B1016" s="16" t="s">
        <v>82</v>
      </c>
      <c r="C1016" s="16">
        <v>12</v>
      </c>
      <c r="D1016" s="16" t="s">
        <v>89</v>
      </c>
      <c r="E1016" s="16">
        <v>2.5</v>
      </c>
      <c r="F1016" s="16"/>
      <c r="G1016" s="16"/>
      <c r="H1016" s="15" t="str">
        <f t="shared" si="30"/>
        <v>Rondelle L12</v>
      </c>
      <c r="I1016" s="16" t="s">
        <v>124</v>
      </c>
      <c r="K1016" s="2" t="str">
        <f>J1016&amp;INDEX(Matière!$B$2:$B$140,MATCH(I1016,Matière!$A$2:$A$140,0))&amp;"-"&amp;TEXT(COUNTIF($I$2:I1016,I1016),"00000")</f>
        <v>22-00587</v>
      </c>
    </row>
    <row r="1017" spans="1:11" s="15" customFormat="1" x14ac:dyDescent="0.25">
      <c r="A1017" s="16" t="s">
        <v>51</v>
      </c>
      <c r="B1017" s="16" t="s">
        <v>82</v>
      </c>
      <c r="C1017" s="16">
        <v>14</v>
      </c>
      <c r="D1017" s="16" t="s">
        <v>90</v>
      </c>
      <c r="E1017" s="16">
        <v>2.5</v>
      </c>
      <c r="F1017" s="16"/>
      <c r="G1017" s="16"/>
      <c r="H1017" s="15" t="str">
        <f t="shared" si="30"/>
        <v>Rondelle L14</v>
      </c>
      <c r="I1017" s="16" t="s">
        <v>124</v>
      </c>
      <c r="K1017" s="2" t="str">
        <f>J1017&amp;INDEX(Matière!$B$2:$B$140,MATCH(I1017,Matière!$A$2:$A$140,0))&amp;"-"&amp;TEXT(COUNTIF($I$2:I1017,I1017),"00000")</f>
        <v>22-00588</v>
      </c>
    </row>
    <row r="1018" spans="1:11" s="15" customFormat="1" x14ac:dyDescent="0.25">
      <c r="A1018" s="16" t="s">
        <v>51</v>
      </c>
      <c r="B1018" s="16" t="s">
        <v>82</v>
      </c>
      <c r="C1018" s="16">
        <v>16</v>
      </c>
      <c r="D1018" s="16" t="s">
        <v>91</v>
      </c>
      <c r="E1018" s="16">
        <v>3</v>
      </c>
      <c r="F1018" s="16"/>
      <c r="G1018" s="16"/>
      <c r="H1018" s="15" t="str">
        <f t="shared" si="30"/>
        <v>Rondelle L16</v>
      </c>
      <c r="I1018" s="16" t="s">
        <v>124</v>
      </c>
      <c r="K1018" s="2" t="str">
        <f>J1018&amp;INDEX(Matière!$B$2:$B$140,MATCH(I1018,Matière!$A$2:$A$140,0))&amp;"-"&amp;TEXT(COUNTIF($I$2:I1018,I1018),"00000")</f>
        <v>22-00589</v>
      </c>
    </row>
    <row r="1019" spans="1:11" s="15" customFormat="1" x14ac:dyDescent="0.25">
      <c r="A1019" s="16" t="s">
        <v>51</v>
      </c>
      <c r="B1019" s="16" t="s">
        <v>82</v>
      </c>
      <c r="C1019" s="16">
        <v>18</v>
      </c>
      <c r="D1019" s="16" t="s">
        <v>92</v>
      </c>
      <c r="E1019" s="16">
        <v>3</v>
      </c>
      <c r="F1019" s="16"/>
      <c r="G1019" s="16"/>
      <c r="H1019" s="15" t="str">
        <f t="shared" si="30"/>
        <v>Rondelle L18</v>
      </c>
      <c r="I1019" s="16" t="s">
        <v>124</v>
      </c>
      <c r="K1019" s="2" t="str">
        <f>J1019&amp;INDEX(Matière!$B$2:$B$140,MATCH(I1019,Matière!$A$2:$A$140,0))&amp;"-"&amp;TEXT(COUNTIF($I$2:I1019,I1019),"00000")</f>
        <v>22-00590</v>
      </c>
    </row>
    <row r="1020" spans="1:11" s="15" customFormat="1" x14ac:dyDescent="0.25">
      <c r="A1020" s="16" t="s">
        <v>51</v>
      </c>
      <c r="B1020" s="16" t="s">
        <v>82</v>
      </c>
      <c r="C1020" s="16">
        <v>20</v>
      </c>
      <c r="D1020" s="16" t="s">
        <v>93</v>
      </c>
      <c r="E1020" s="16">
        <v>3</v>
      </c>
      <c r="F1020" s="16"/>
      <c r="G1020" s="16"/>
      <c r="H1020" s="15" t="str">
        <f t="shared" si="30"/>
        <v>Rondelle L20</v>
      </c>
      <c r="I1020" s="16" t="s">
        <v>124</v>
      </c>
      <c r="K1020" s="2" t="str">
        <f>J1020&amp;INDEX(Matière!$B$2:$B$140,MATCH(I1020,Matière!$A$2:$A$140,0))&amp;"-"&amp;TEXT(COUNTIF($I$2:I1020,I1020),"00000")</f>
        <v>22-00591</v>
      </c>
    </row>
    <row r="1021" spans="1:11" s="15" customFormat="1" x14ac:dyDescent="0.25">
      <c r="A1021" s="16" t="s">
        <v>51</v>
      </c>
      <c r="B1021" s="16" t="s">
        <v>94</v>
      </c>
      <c r="C1021" s="16">
        <v>3</v>
      </c>
      <c r="D1021" s="16" t="s">
        <v>95</v>
      </c>
      <c r="E1021" s="16">
        <v>0.8</v>
      </c>
      <c r="F1021" s="16"/>
      <c r="G1021" s="16"/>
      <c r="H1021" s="15" t="str">
        <f t="shared" si="30"/>
        <v>Rondelle LL3</v>
      </c>
      <c r="I1021" s="16" t="s">
        <v>124</v>
      </c>
      <c r="K1021" s="2" t="str">
        <f>J1021&amp;INDEX(Matière!$B$2:$B$140,MATCH(I1021,Matière!$A$2:$A$140,0))&amp;"-"&amp;TEXT(COUNTIF($I$2:I1021,I1021),"00000")</f>
        <v>22-00592</v>
      </c>
    </row>
    <row r="1022" spans="1:11" s="15" customFormat="1" x14ac:dyDescent="0.25">
      <c r="A1022" s="16" t="s">
        <v>51</v>
      </c>
      <c r="B1022" s="16" t="s">
        <v>94</v>
      </c>
      <c r="C1022" s="16">
        <v>4</v>
      </c>
      <c r="D1022" s="16" t="s">
        <v>96</v>
      </c>
      <c r="E1022" s="16">
        <v>0.8</v>
      </c>
      <c r="F1022" s="16"/>
      <c r="G1022" s="16"/>
      <c r="H1022" s="15" t="str">
        <f t="shared" si="30"/>
        <v>Rondelle LL4</v>
      </c>
      <c r="I1022" s="16" t="s">
        <v>124</v>
      </c>
      <c r="K1022" s="2" t="str">
        <f>J1022&amp;INDEX(Matière!$B$2:$B$140,MATCH(I1022,Matière!$A$2:$A$140,0))&amp;"-"&amp;TEXT(COUNTIF($I$2:I1022,I1022),"00000")</f>
        <v>22-00593</v>
      </c>
    </row>
    <row r="1023" spans="1:11" s="15" customFormat="1" x14ac:dyDescent="0.25">
      <c r="A1023" s="16" t="s">
        <v>51</v>
      </c>
      <c r="B1023" s="16" t="s">
        <v>94</v>
      </c>
      <c r="C1023" s="16">
        <v>5</v>
      </c>
      <c r="D1023" s="16" t="s">
        <v>104</v>
      </c>
      <c r="E1023" s="16">
        <v>1</v>
      </c>
      <c r="F1023" s="16"/>
      <c r="G1023" s="16"/>
      <c r="H1023" s="15" t="str">
        <f t="shared" si="30"/>
        <v>Rondelle LL5</v>
      </c>
      <c r="I1023" s="16" t="s">
        <v>124</v>
      </c>
      <c r="K1023" s="2" t="str">
        <f>J1023&amp;INDEX(Matière!$B$2:$B$140,MATCH(I1023,Matière!$A$2:$A$140,0))&amp;"-"&amp;TEXT(COUNTIF($I$2:I1023,I1023),"00000")</f>
        <v>22-00594</v>
      </c>
    </row>
    <row r="1024" spans="1:11" s="15" customFormat="1" x14ac:dyDescent="0.25">
      <c r="A1024" s="16" t="s">
        <v>51</v>
      </c>
      <c r="B1024" s="16" t="s">
        <v>94</v>
      </c>
      <c r="C1024" s="16">
        <v>6</v>
      </c>
      <c r="D1024" s="16" t="s">
        <v>105</v>
      </c>
      <c r="E1024" s="16">
        <v>1.2</v>
      </c>
      <c r="F1024" s="16"/>
      <c r="G1024" s="16"/>
      <c r="H1024" s="15" t="str">
        <f t="shared" si="30"/>
        <v>Rondelle LL6</v>
      </c>
      <c r="I1024" s="16" t="s">
        <v>124</v>
      </c>
      <c r="K1024" s="2" t="str">
        <f>J1024&amp;INDEX(Matière!$B$2:$B$140,MATCH(I1024,Matière!$A$2:$A$140,0))&amp;"-"&amp;TEXT(COUNTIF($I$2:I1024,I1024),"00000")</f>
        <v>22-00595</v>
      </c>
    </row>
    <row r="1025" spans="1:11" s="15" customFormat="1" x14ac:dyDescent="0.25">
      <c r="A1025" s="16" t="s">
        <v>51</v>
      </c>
      <c r="B1025" s="16" t="s">
        <v>94</v>
      </c>
      <c r="C1025" s="16">
        <v>8</v>
      </c>
      <c r="D1025" s="16" t="s">
        <v>97</v>
      </c>
      <c r="E1025" s="16">
        <v>1.5</v>
      </c>
      <c r="F1025" s="16"/>
      <c r="G1025" s="16"/>
      <c r="H1025" s="15" t="str">
        <f t="shared" si="30"/>
        <v>Rondelle LL8</v>
      </c>
      <c r="I1025" s="16" t="s">
        <v>124</v>
      </c>
      <c r="K1025" s="2" t="str">
        <f>J1025&amp;INDEX(Matière!$B$2:$B$140,MATCH(I1025,Matière!$A$2:$A$140,0))&amp;"-"&amp;TEXT(COUNTIF($I$2:I1025,I1025),"00000")</f>
        <v>22-00596</v>
      </c>
    </row>
    <row r="1026" spans="1:11" s="15" customFormat="1" x14ac:dyDescent="0.25">
      <c r="A1026" s="16" t="s">
        <v>51</v>
      </c>
      <c r="B1026" s="16" t="s">
        <v>94</v>
      </c>
      <c r="C1026" s="16">
        <v>10</v>
      </c>
      <c r="D1026" s="16" t="s">
        <v>98</v>
      </c>
      <c r="E1026" s="16">
        <v>2</v>
      </c>
      <c r="F1026" s="16"/>
      <c r="G1026" s="16"/>
      <c r="H1026" s="15" t="str">
        <f t="shared" si="30"/>
        <v>Rondelle LL10</v>
      </c>
      <c r="I1026" s="16" t="s">
        <v>124</v>
      </c>
      <c r="K1026" s="2" t="str">
        <f>J1026&amp;INDEX(Matière!$B$2:$B$140,MATCH(I1026,Matière!$A$2:$A$140,0))&amp;"-"&amp;TEXT(COUNTIF($I$2:I1026,I1026),"00000")</f>
        <v>22-00597</v>
      </c>
    </row>
    <row r="1027" spans="1:11" s="15" customFormat="1" x14ac:dyDescent="0.25">
      <c r="A1027" s="16" t="s">
        <v>51</v>
      </c>
      <c r="B1027" s="16" t="s">
        <v>94</v>
      </c>
      <c r="C1027" s="16">
        <v>12</v>
      </c>
      <c r="D1027" s="16" t="s">
        <v>99</v>
      </c>
      <c r="E1027" s="16">
        <v>2.5</v>
      </c>
      <c r="F1027" s="16"/>
      <c r="G1027" s="16"/>
      <c r="H1027" s="15" t="str">
        <f t="shared" si="30"/>
        <v>Rondelle LL12</v>
      </c>
      <c r="I1027" s="16" t="s">
        <v>124</v>
      </c>
      <c r="K1027" s="2" t="str">
        <f>J1027&amp;INDEX(Matière!$B$2:$B$140,MATCH(I1027,Matière!$A$2:$A$140,0))&amp;"-"&amp;TEXT(COUNTIF($I$2:I1027,I1027),"00000")</f>
        <v>22-00598</v>
      </c>
    </row>
    <row r="1028" spans="1:11" s="15" customFormat="1" x14ac:dyDescent="0.25">
      <c r="A1028" s="16" t="s">
        <v>51</v>
      </c>
      <c r="B1028" s="16" t="s">
        <v>94</v>
      </c>
      <c r="C1028" s="16">
        <v>14</v>
      </c>
      <c r="D1028" s="16" t="s">
        <v>100</v>
      </c>
      <c r="E1028" s="16">
        <v>2.5</v>
      </c>
      <c r="F1028" s="16"/>
      <c r="G1028" s="16"/>
      <c r="H1028" s="15" t="str">
        <f t="shared" si="30"/>
        <v>Rondelle LL14</v>
      </c>
      <c r="I1028" s="16" t="s">
        <v>124</v>
      </c>
      <c r="K1028" s="2" t="str">
        <f>J1028&amp;INDEX(Matière!$B$2:$B$140,MATCH(I1028,Matière!$A$2:$A$140,0))&amp;"-"&amp;TEXT(COUNTIF($I$2:I1028,I1028),"00000")</f>
        <v>22-00599</v>
      </c>
    </row>
    <row r="1029" spans="1:11" s="15" customFormat="1" x14ac:dyDescent="0.25">
      <c r="A1029" s="16" t="s">
        <v>51</v>
      </c>
      <c r="B1029" s="16" t="s">
        <v>94</v>
      </c>
      <c r="C1029" s="16">
        <v>16</v>
      </c>
      <c r="D1029" s="16" t="s">
        <v>101</v>
      </c>
      <c r="E1029" s="16">
        <v>3</v>
      </c>
      <c r="F1029" s="16"/>
      <c r="G1029" s="16"/>
      <c r="H1029" s="15" t="str">
        <f t="shared" si="30"/>
        <v>Rondelle LL16</v>
      </c>
      <c r="I1029" s="16" t="s">
        <v>124</v>
      </c>
      <c r="K1029" s="2" t="str">
        <f>J1029&amp;INDEX(Matière!$B$2:$B$140,MATCH(I1029,Matière!$A$2:$A$140,0))&amp;"-"&amp;TEXT(COUNTIF($I$2:I1029,I1029),"00000")</f>
        <v>22-00600</v>
      </c>
    </row>
    <row r="1030" spans="1:11" s="15" customFormat="1" x14ac:dyDescent="0.25">
      <c r="A1030" s="16" t="s">
        <v>51</v>
      </c>
      <c r="B1030" s="16" t="s">
        <v>94</v>
      </c>
      <c r="C1030" s="16">
        <v>18</v>
      </c>
      <c r="D1030" s="16" t="s">
        <v>102</v>
      </c>
      <c r="E1030" s="16">
        <v>3</v>
      </c>
      <c r="F1030" s="16"/>
      <c r="G1030" s="16"/>
      <c r="H1030" s="15" t="str">
        <f t="shared" si="30"/>
        <v>Rondelle LL18</v>
      </c>
      <c r="I1030" s="16" t="s">
        <v>124</v>
      </c>
      <c r="K1030" s="2" t="str">
        <f>J1030&amp;INDEX(Matière!$B$2:$B$140,MATCH(I1030,Matière!$A$2:$A$140,0))&amp;"-"&amp;TEXT(COUNTIF($I$2:I1030,I1030),"00000")</f>
        <v>22-00601</v>
      </c>
    </row>
    <row r="1031" spans="1:11" s="15" customFormat="1" x14ac:dyDescent="0.25">
      <c r="A1031" s="16" t="s">
        <v>51</v>
      </c>
      <c r="B1031" s="16" t="s">
        <v>94</v>
      </c>
      <c r="C1031" s="16">
        <v>20</v>
      </c>
      <c r="D1031" s="16" t="s">
        <v>103</v>
      </c>
      <c r="E1031" s="16">
        <v>3</v>
      </c>
      <c r="F1031" s="16"/>
      <c r="G1031" s="16"/>
      <c r="H1031" s="15" t="str">
        <f t="shared" si="30"/>
        <v>Rondelle LL20</v>
      </c>
      <c r="I1031" s="16" t="s">
        <v>124</v>
      </c>
      <c r="K1031" s="2" t="str">
        <f>J1031&amp;INDEX(Matière!$B$2:$B$140,MATCH(I1031,Matière!$A$2:$A$140,0))&amp;"-"&amp;TEXT(COUNTIF($I$2:I1031,I1031),"00000")</f>
        <v>22-00602</v>
      </c>
    </row>
    <row r="1032" spans="1:11" s="15" customFormat="1" x14ac:dyDescent="0.25">
      <c r="A1032" s="16" t="s">
        <v>118</v>
      </c>
      <c r="B1032" s="15" t="s">
        <v>109</v>
      </c>
      <c r="C1032" s="16">
        <v>3.2</v>
      </c>
      <c r="D1032" s="16">
        <v>8</v>
      </c>
      <c r="E1032" s="16">
        <v>0.5</v>
      </c>
      <c r="F1032" s="16">
        <v>0.6</v>
      </c>
      <c r="G1032" s="16"/>
      <c r="H1032" s="15" t="str">
        <f t="shared" ref="H1032:H1053" si="31">CONCATENATE(,A1032," ",B1032)</f>
        <v>Rondelle Belleville M3</v>
      </c>
      <c r="I1032" s="16" t="s">
        <v>124</v>
      </c>
      <c r="K1032" s="2" t="str">
        <f>J1032&amp;INDEX(Matière!$B$2:$B$140,MATCH(I1032,Matière!$A$2:$A$140,0))&amp;"-"&amp;TEXT(COUNTIF($I$2:I1032,I1032),"00000")</f>
        <v>22-00603</v>
      </c>
    </row>
    <row r="1033" spans="1:11" s="15" customFormat="1" x14ac:dyDescent="0.25">
      <c r="A1033" s="16" t="s">
        <v>118</v>
      </c>
      <c r="B1033" s="15" t="s">
        <v>110</v>
      </c>
      <c r="C1033" s="16">
        <v>5.2</v>
      </c>
      <c r="D1033" s="16">
        <v>10</v>
      </c>
      <c r="E1033" s="16">
        <v>0.5</v>
      </c>
      <c r="F1033" s="16">
        <v>0.7</v>
      </c>
      <c r="G1033" s="16"/>
      <c r="H1033" s="15" t="str">
        <f t="shared" si="31"/>
        <v>Rondelle Belleville M5</v>
      </c>
      <c r="I1033" s="16" t="s">
        <v>124</v>
      </c>
      <c r="K1033" s="2" t="str">
        <f>J1033&amp;INDEX(Matière!$B$2:$B$140,MATCH(I1033,Matière!$A$2:$A$140,0))&amp;"-"&amp;TEXT(COUNTIF($I$2:I1033,I1033),"00000")</f>
        <v>22-00604</v>
      </c>
    </row>
    <row r="1034" spans="1:11" s="15" customFormat="1" x14ac:dyDescent="0.25">
      <c r="A1034" s="16" t="s">
        <v>118</v>
      </c>
      <c r="B1034" s="15" t="s">
        <v>111</v>
      </c>
      <c r="C1034" s="16">
        <v>5.2</v>
      </c>
      <c r="D1034" s="16">
        <v>15</v>
      </c>
      <c r="E1034" s="16">
        <v>0.7</v>
      </c>
      <c r="F1034" s="16">
        <v>1.25</v>
      </c>
      <c r="G1034" s="16"/>
      <c r="H1034" s="15" t="str">
        <f t="shared" si="31"/>
        <v>Rondelle Belleville M6</v>
      </c>
      <c r="I1034" s="16" t="s">
        <v>124</v>
      </c>
      <c r="K1034" s="2" t="str">
        <f>J1034&amp;INDEX(Matière!$B$2:$B$140,MATCH(I1034,Matière!$A$2:$A$140,0))&amp;"-"&amp;TEXT(COUNTIF($I$2:I1034,I1034),"00000")</f>
        <v>22-00605</v>
      </c>
    </row>
    <row r="1035" spans="1:11" s="15" customFormat="1" x14ac:dyDescent="0.25">
      <c r="A1035" s="16" t="s">
        <v>118</v>
      </c>
      <c r="B1035" s="15" t="s">
        <v>111</v>
      </c>
      <c r="C1035" s="16">
        <v>6.2</v>
      </c>
      <c r="D1035" s="16">
        <v>12.5</v>
      </c>
      <c r="E1035" s="16">
        <v>0.5</v>
      </c>
      <c r="F1035" s="16">
        <v>1.85</v>
      </c>
      <c r="G1035" s="16"/>
      <c r="H1035" s="15" t="str">
        <f t="shared" si="31"/>
        <v>Rondelle Belleville M6</v>
      </c>
      <c r="I1035" s="16" t="s">
        <v>124</v>
      </c>
      <c r="K1035" s="2" t="str">
        <f>J1035&amp;INDEX(Matière!$B$2:$B$140,MATCH(I1035,Matière!$A$2:$A$140,0))&amp;"-"&amp;TEXT(COUNTIF($I$2:I1035,I1035),"00000")</f>
        <v>22-00606</v>
      </c>
    </row>
    <row r="1036" spans="1:11" s="15" customFormat="1" x14ac:dyDescent="0.25">
      <c r="A1036" s="16" t="s">
        <v>118</v>
      </c>
      <c r="B1036" s="15" t="s">
        <v>120</v>
      </c>
      <c r="C1036" s="16">
        <v>6.2</v>
      </c>
      <c r="D1036" s="16">
        <v>12</v>
      </c>
      <c r="E1036" s="16">
        <v>0.5</v>
      </c>
      <c r="F1036" s="16">
        <v>1.85</v>
      </c>
      <c r="G1036" s="16"/>
      <c r="H1036" s="15" t="str">
        <f t="shared" si="31"/>
        <v>Rondelle Belleville M7</v>
      </c>
      <c r="I1036" s="16" t="s">
        <v>124</v>
      </c>
      <c r="K1036" s="2" t="str">
        <f>J1036&amp;INDEX(Matière!$B$2:$B$140,MATCH(I1036,Matière!$A$2:$A$140,0))&amp;"-"&amp;TEXT(COUNTIF($I$2:I1036,I1036),"00000")</f>
        <v>22-00607</v>
      </c>
    </row>
    <row r="1037" spans="1:11" s="15" customFormat="1" x14ac:dyDescent="0.25">
      <c r="A1037" s="16" t="s">
        <v>118</v>
      </c>
      <c r="B1037" s="15" t="s">
        <v>120</v>
      </c>
      <c r="C1037" s="16">
        <v>7.2</v>
      </c>
      <c r="D1037" s="16">
        <v>14</v>
      </c>
      <c r="E1037" s="16">
        <v>0.8</v>
      </c>
      <c r="F1037" s="16">
        <v>1.1000000000000001</v>
      </c>
      <c r="G1037" s="16"/>
      <c r="H1037" s="15" t="str">
        <f t="shared" si="31"/>
        <v>Rondelle Belleville M7</v>
      </c>
      <c r="I1037" s="16" t="s">
        <v>124</v>
      </c>
      <c r="K1037" s="2" t="str">
        <f>J1037&amp;INDEX(Matière!$B$2:$B$140,MATCH(I1037,Matière!$A$2:$A$140,0))&amp;"-"&amp;TEXT(COUNTIF($I$2:I1037,I1037),"00000")</f>
        <v>22-00608</v>
      </c>
    </row>
    <row r="1038" spans="1:11" s="15" customFormat="1" x14ac:dyDescent="0.25">
      <c r="A1038" s="16" t="s">
        <v>118</v>
      </c>
      <c r="B1038" s="15" t="s">
        <v>112</v>
      </c>
      <c r="C1038" s="16">
        <v>8.1999999999999993</v>
      </c>
      <c r="D1038" s="16">
        <v>16</v>
      </c>
      <c r="E1038" s="16">
        <v>0.9</v>
      </c>
      <c r="F1038" s="16">
        <v>1.25</v>
      </c>
      <c r="G1038" s="16"/>
      <c r="H1038" s="15" t="str">
        <f t="shared" si="31"/>
        <v>Rondelle Belleville M8</v>
      </c>
      <c r="I1038" s="16" t="s">
        <v>124</v>
      </c>
      <c r="K1038" s="2" t="str">
        <f>J1038&amp;INDEX(Matière!$B$2:$B$140,MATCH(I1038,Matière!$A$2:$A$140,0))&amp;"-"&amp;TEXT(COUNTIF($I$2:I1038,I1038),"00000")</f>
        <v>22-00609</v>
      </c>
    </row>
    <row r="1039" spans="1:11" s="15" customFormat="1" x14ac:dyDescent="0.25">
      <c r="A1039" s="16" t="s">
        <v>118</v>
      </c>
      <c r="B1039" s="15" t="s">
        <v>121</v>
      </c>
      <c r="C1039" s="16">
        <v>8.1999999999999993</v>
      </c>
      <c r="D1039" s="16">
        <v>16</v>
      </c>
      <c r="E1039" s="16">
        <v>0.6</v>
      </c>
      <c r="F1039" s="16">
        <v>1.05</v>
      </c>
      <c r="G1039" s="16"/>
      <c r="H1039" s="15" t="str">
        <f t="shared" si="31"/>
        <v>Rondelle Belleville M9</v>
      </c>
      <c r="I1039" s="16" t="s">
        <v>124</v>
      </c>
      <c r="K1039" s="2" t="str">
        <f>J1039&amp;INDEX(Matière!$B$2:$B$140,MATCH(I1039,Matière!$A$2:$A$140,0))&amp;"-"&amp;TEXT(COUNTIF($I$2:I1039,I1039),"00000")</f>
        <v>22-00610</v>
      </c>
    </row>
    <row r="1040" spans="1:11" s="15" customFormat="1" x14ac:dyDescent="0.25">
      <c r="A1040" s="16" t="s">
        <v>118</v>
      </c>
      <c r="B1040" s="15" t="s">
        <v>121</v>
      </c>
      <c r="C1040" s="16">
        <v>9.1999999999999993</v>
      </c>
      <c r="D1040" s="16">
        <v>18</v>
      </c>
      <c r="E1040" s="16">
        <v>1</v>
      </c>
      <c r="F1040" s="16">
        <v>1.4</v>
      </c>
      <c r="G1040" s="16"/>
      <c r="H1040" s="15" t="str">
        <f t="shared" si="31"/>
        <v>Rondelle Belleville M9</v>
      </c>
      <c r="I1040" s="16" t="s">
        <v>124</v>
      </c>
      <c r="K1040" s="2" t="str">
        <f>J1040&amp;INDEX(Matière!$B$2:$B$140,MATCH(I1040,Matière!$A$2:$A$140,0))&amp;"-"&amp;TEXT(COUNTIF($I$2:I1040,I1040),"00000")</f>
        <v>22-00611</v>
      </c>
    </row>
    <row r="1041" spans="1:11" s="15" customFormat="1" x14ac:dyDescent="0.25">
      <c r="A1041" s="16" t="s">
        <v>118</v>
      </c>
      <c r="B1041" s="15" t="s">
        <v>113</v>
      </c>
      <c r="C1041" s="16">
        <v>10.199999999999999</v>
      </c>
      <c r="D1041" s="16">
        <v>20</v>
      </c>
      <c r="E1041" s="16">
        <v>1.1000000000000001</v>
      </c>
      <c r="F1041" s="16">
        <v>1.55</v>
      </c>
      <c r="G1041" s="16"/>
      <c r="H1041" s="15" t="str">
        <f t="shared" si="31"/>
        <v>Rondelle Belleville M10</v>
      </c>
      <c r="I1041" s="16" t="s">
        <v>124</v>
      </c>
      <c r="K1041" s="2" t="str">
        <f>J1041&amp;INDEX(Matière!$B$2:$B$140,MATCH(I1041,Matière!$A$2:$A$140,0))&amp;"-"&amp;TEXT(COUNTIF($I$2:I1041,I1041),"00000")</f>
        <v>22-00612</v>
      </c>
    </row>
    <row r="1042" spans="1:11" s="15" customFormat="1" x14ac:dyDescent="0.25">
      <c r="A1042" s="16" t="s">
        <v>118</v>
      </c>
      <c r="B1042" s="15" t="s">
        <v>113</v>
      </c>
      <c r="C1042" s="16">
        <v>10.199999999999999</v>
      </c>
      <c r="D1042" s="16">
        <v>20</v>
      </c>
      <c r="E1042" s="16">
        <v>0.9</v>
      </c>
      <c r="F1042" s="16">
        <v>1.45</v>
      </c>
      <c r="G1042" s="16"/>
      <c r="H1042" s="15" t="str">
        <f t="shared" si="31"/>
        <v>Rondelle Belleville M10</v>
      </c>
      <c r="I1042" s="16" t="s">
        <v>124</v>
      </c>
      <c r="K1042" s="2" t="str">
        <f>J1042&amp;INDEX(Matière!$B$2:$B$140,MATCH(I1042,Matière!$A$2:$A$140,0))&amp;"-"&amp;TEXT(COUNTIF($I$2:I1042,I1042),"00000")</f>
        <v>22-00613</v>
      </c>
    </row>
    <row r="1043" spans="1:11" s="15" customFormat="1" x14ac:dyDescent="0.25">
      <c r="A1043" s="16" t="s">
        <v>118</v>
      </c>
      <c r="B1043" s="15" t="s">
        <v>114</v>
      </c>
      <c r="C1043" s="16">
        <v>10.199999999999999</v>
      </c>
      <c r="D1043" s="16">
        <v>20</v>
      </c>
      <c r="E1043" s="16">
        <v>0.8</v>
      </c>
      <c r="F1043" s="16">
        <v>1.35</v>
      </c>
      <c r="G1043" s="16"/>
      <c r="H1043" s="15" t="str">
        <f t="shared" si="31"/>
        <v>Rondelle Belleville M12</v>
      </c>
      <c r="I1043" s="16" t="s">
        <v>124</v>
      </c>
      <c r="K1043" s="2" t="str">
        <f>J1043&amp;INDEX(Matière!$B$2:$B$140,MATCH(I1043,Matière!$A$2:$A$140,0))&amp;"-"&amp;TEXT(COUNTIF($I$2:I1043,I1043),"00000")</f>
        <v>22-00614</v>
      </c>
    </row>
    <row r="1044" spans="1:11" s="15" customFormat="1" x14ac:dyDescent="0.25">
      <c r="A1044" s="16" t="s">
        <v>118</v>
      </c>
      <c r="B1044" s="15" t="s">
        <v>114</v>
      </c>
      <c r="C1044" s="16">
        <v>12.2</v>
      </c>
      <c r="D1044" s="16">
        <v>25</v>
      </c>
      <c r="E1044" s="16">
        <v>1.5</v>
      </c>
      <c r="F1044" s="16">
        <v>2.0499999999999998</v>
      </c>
      <c r="G1044" s="16"/>
      <c r="H1044" s="15" t="str">
        <f t="shared" si="31"/>
        <v>Rondelle Belleville M12</v>
      </c>
      <c r="I1044" s="16" t="s">
        <v>124</v>
      </c>
      <c r="K1044" s="2" t="str">
        <f>J1044&amp;INDEX(Matière!$B$2:$B$140,MATCH(I1044,Matière!$A$2:$A$140,0))&amp;"-"&amp;TEXT(COUNTIF($I$2:I1044,I1044),"00000")</f>
        <v>22-00615</v>
      </c>
    </row>
    <row r="1045" spans="1:11" s="15" customFormat="1" x14ac:dyDescent="0.25">
      <c r="A1045" s="16" t="s">
        <v>118</v>
      </c>
      <c r="B1045" s="15" t="s">
        <v>114</v>
      </c>
      <c r="C1045" s="16">
        <v>12.2</v>
      </c>
      <c r="D1045" s="16">
        <v>23</v>
      </c>
      <c r="E1045" s="16">
        <v>1.25</v>
      </c>
      <c r="F1045" s="16">
        <v>1.85</v>
      </c>
      <c r="G1045" s="16"/>
      <c r="H1045" s="15" t="str">
        <f t="shared" si="31"/>
        <v>Rondelle Belleville M12</v>
      </c>
      <c r="I1045" s="16" t="s">
        <v>124</v>
      </c>
      <c r="K1045" s="2" t="str">
        <f>J1045&amp;INDEX(Matière!$B$2:$B$140,MATCH(I1045,Matière!$A$2:$A$140,0))&amp;"-"&amp;TEXT(COUNTIF($I$2:I1045,I1045),"00000")</f>
        <v>22-00616</v>
      </c>
    </row>
    <row r="1046" spans="1:11" s="15" customFormat="1" x14ac:dyDescent="0.25">
      <c r="A1046" s="16" t="s">
        <v>118</v>
      </c>
      <c r="B1046" s="15" t="s">
        <v>114</v>
      </c>
      <c r="C1046" s="16">
        <v>12.2</v>
      </c>
      <c r="D1046" s="16">
        <v>23</v>
      </c>
      <c r="E1046" s="16">
        <v>1</v>
      </c>
      <c r="F1046" s="16">
        <v>1.6</v>
      </c>
      <c r="G1046" s="16"/>
      <c r="H1046" s="15" t="str">
        <f t="shared" si="31"/>
        <v>Rondelle Belleville M12</v>
      </c>
      <c r="I1046" s="16" t="s">
        <v>124</v>
      </c>
      <c r="K1046" s="2" t="str">
        <f>J1046&amp;INDEX(Matière!$B$2:$B$140,MATCH(I1046,Matière!$A$2:$A$140,0))&amp;"-"&amp;TEXT(COUNTIF($I$2:I1046,I1046),"00000")</f>
        <v>22-00617</v>
      </c>
    </row>
    <row r="1047" spans="1:11" s="15" customFormat="1" x14ac:dyDescent="0.25">
      <c r="A1047" s="16" t="s">
        <v>118</v>
      </c>
      <c r="B1047" s="15" t="s">
        <v>115</v>
      </c>
      <c r="C1047" s="16">
        <v>14.2</v>
      </c>
      <c r="D1047" s="16">
        <v>28</v>
      </c>
      <c r="E1047" s="16">
        <v>1.5</v>
      </c>
      <c r="F1047" s="16">
        <v>2.15</v>
      </c>
      <c r="G1047" s="16"/>
      <c r="H1047" s="15" t="str">
        <f t="shared" si="31"/>
        <v>Rondelle Belleville M14</v>
      </c>
      <c r="I1047" s="16" t="s">
        <v>124</v>
      </c>
      <c r="K1047" s="2" t="str">
        <f>J1047&amp;INDEX(Matière!$B$2:$B$140,MATCH(I1047,Matière!$A$2:$A$140,0))&amp;"-"&amp;TEXT(COUNTIF($I$2:I1047,I1047),"00000")</f>
        <v>22-00618</v>
      </c>
    </row>
    <row r="1048" spans="1:11" s="15" customFormat="1" x14ac:dyDescent="0.25">
      <c r="A1048" s="16" t="s">
        <v>118</v>
      </c>
      <c r="B1048" s="15" t="s">
        <v>115</v>
      </c>
      <c r="C1048" s="16">
        <v>14.2</v>
      </c>
      <c r="D1048" s="16">
        <v>28</v>
      </c>
      <c r="E1048" s="16">
        <v>1</v>
      </c>
      <c r="F1048" s="16">
        <v>1.8</v>
      </c>
      <c r="G1048" s="16"/>
      <c r="H1048" s="15" t="str">
        <f t="shared" si="31"/>
        <v>Rondelle Belleville M14</v>
      </c>
      <c r="I1048" s="16" t="s">
        <v>124</v>
      </c>
      <c r="K1048" s="2" t="str">
        <f>J1048&amp;INDEX(Matière!$B$2:$B$140,MATCH(I1048,Matière!$A$2:$A$140,0))&amp;"-"&amp;TEXT(COUNTIF($I$2:I1048,I1048),"00000")</f>
        <v>22-00619</v>
      </c>
    </row>
    <row r="1049" spans="1:11" s="15" customFormat="1" x14ac:dyDescent="0.25">
      <c r="A1049" s="16" t="s">
        <v>118</v>
      </c>
      <c r="B1049" s="15" t="s">
        <v>116</v>
      </c>
      <c r="C1049" s="16">
        <v>16.3</v>
      </c>
      <c r="D1049" s="16">
        <v>31.5</v>
      </c>
      <c r="E1049" s="16">
        <v>1.75</v>
      </c>
      <c r="F1049" s="16">
        <v>2.4500000000000002</v>
      </c>
      <c r="G1049" s="16"/>
      <c r="H1049" s="15" t="str">
        <f t="shared" si="31"/>
        <v>Rondelle Belleville M16</v>
      </c>
      <c r="I1049" s="16" t="s">
        <v>124</v>
      </c>
      <c r="K1049" s="2" t="str">
        <f>J1049&amp;INDEX(Matière!$B$2:$B$140,MATCH(I1049,Matière!$A$2:$A$140,0))&amp;"-"&amp;TEXT(COUNTIF($I$2:I1049,I1049),"00000")</f>
        <v>22-00620</v>
      </c>
    </row>
    <row r="1050" spans="1:11" s="15" customFormat="1" x14ac:dyDescent="0.25">
      <c r="A1050" s="16" t="s">
        <v>118</v>
      </c>
      <c r="B1050" s="15" t="s">
        <v>116</v>
      </c>
      <c r="C1050" s="16">
        <v>16.3</v>
      </c>
      <c r="D1050" s="16">
        <v>31.5</v>
      </c>
      <c r="E1050" s="16">
        <v>1.25</v>
      </c>
      <c r="F1050" s="16">
        <v>2.15</v>
      </c>
      <c r="G1050" s="16"/>
      <c r="H1050" s="15" t="str">
        <f t="shared" si="31"/>
        <v>Rondelle Belleville M16</v>
      </c>
      <c r="I1050" s="16" t="s">
        <v>124</v>
      </c>
      <c r="K1050" s="2" t="str">
        <f>J1050&amp;INDEX(Matière!$B$2:$B$140,MATCH(I1050,Matière!$A$2:$A$140,0))&amp;"-"&amp;TEXT(COUNTIF($I$2:I1050,I1050),"00000")</f>
        <v>22-00621</v>
      </c>
    </row>
    <row r="1051" spans="1:11" s="15" customFormat="1" x14ac:dyDescent="0.25">
      <c r="A1051" s="16" t="s">
        <v>118</v>
      </c>
      <c r="B1051" s="15" t="s">
        <v>119</v>
      </c>
      <c r="C1051" s="16">
        <v>18.3</v>
      </c>
      <c r="D1051" s="16">
        <v>35.5</v>
      </c>
      <c r="E1051" s="16">
        <v>2</v>
      </c>
      <c r="F1051" s="16">
        <v>2.8</v>
      </c>
      <c r="G1051" s="16"/>
      <c r="H1051" s="15" t="str">
        <f t="shared" si="31"/>
        <v>Rondelle Belleville M18</v>
      </c>
      <c r="I1051" s="16" t="s">
        <v>124</v>
      </c>
      <c r="K1051" s="2" t="str">
        <f>J1051&amp;INDEX(Matière!$B$2:$B$140,MATCH(I1051,Matière!$A$2:$A$140,0))&amp;"-"&amp;TEXT(COUNTIF($I$2:I1051,I1051),"00000")</f>
        <v>22-00622</v>
      </c>
    </row>
    <row r="1052" spans="1:11" s="15" customFormat="1" x14ac:dyDescent="0.25">
      <c r="A1052" s="16" t="s">
        <v>118</v>
      </c>
      <c r="B1052" s="15" t="s">
        <v>119</v>
      </c>
      <c r="C1052" s="16">
        <v>18.3</v>
      </c>
      <c r="D1052" s="16">
        <v>35.5</v>
      </c>
      <c r="E1052" s="16">
        <v>1.25</v>
      </c>
      <c r="F1052" s="16">
        <v>2.25</v>
      </c>
      <c r="G1052" s="16"/>
      <c r="H1052" s="15" t="str">
        <f t="shared" si="31"/>
        <v>Rondelle Belleville M18</v>
      </c>
      <c r="I1052" s="16" t="s">
        <v>124</v>
      </c>
      <c r="K1052" s="2" t="str">
        <f>J1052&amp;INDEX(Matière!$B$2:$B$140,MATCH(I1052,Matière!$A$2:$A$140,0))&amp;"-"&amp;TEXT(COUNTIF($I$2:I1052,I1052),"00000")</f>
        <v>22-00623</v>
      </c>
    </row>
    <row r="1053" spans="1:11" s="15" customFormat="1" x14ac:dyDescent="0.25">
      <c r="A1053" s="16" t="s">
        <v>118</v>
      </c>
      <c r="B1053" s="15" t="s">
        <v>117</v>
      </c>
      <c r="C1053" s="16">
        <v>20.399999999999999</v>
      </c>
      <c r="D1053" s="16">
        <v>40</v>
      </c>
      <c r="E1053" s="16">
        <v>2.25</v>
      </c>
      <c r="F1053" s="16">
        <v>3.15</v>
      </c>
      <c r="G1053" s="16"/>
      <c r="H1053" s="15" t="str">
        <f t="shared" si="31"/>
        <v>Rondelle Belleville M20</v>
      </c>
      <c r="I1053" s="16" t="s">
        <v>124</v>
      </c>
      <c r="K1053" s="2" t="str">
        <f>J1053&amp;INDEX(Matière!$B$2:$B$140,MATCH(I1053,Matière!$A$2:$A$140,0))&amp;"-"&amp;TEXT(COUNTIF($I$2:I1053,I1053),"00000")</f>
        <v>22-00624</v>
      </c>
    </row>
    <row r="1054" spans="1:11" s="15" customFormat="1" x14ac:dyDescent="0.25">
      <c r="A1054" s="16" t="s">
        <v>108</v>
      </c>
      <c r="B1054" s="16"/>
      <c r="C1054" s="16">
        <v>22.5</v>
      </c>
      <c r="D1054" s="16">
        <v>19</v>
      </c>
      <c r="E1054" s="16">
        <v>0.3</v>
      </c>
      <c r="F1054" s="16"/>
      <c r="G1054" s="16"/>
      <c r="I1054" s="16" t="s">
        <v>124</v>
      </c>
      <c r="K1054" s="2" t="str">
        <f>J1054&amp;INDEX(Matière!$B$2:$B$140,MATCH(I1054,Matière!$A$2:$A$140,0))&amp;"-"&amp;TEXT(COUNTIF($I$2:I1054,I1054),"00000")</f>
        <v>22-00625</v>
      </c>
    </row>
    <row r="1055" spans="1:11" s="15" customFormat="1" x14ac:dyDescent="0.25">
      <c r="A1055" s="16"/>
      <c r="B1055" s="16"/>
      <c r="C1055" s="16"/>
      <c r="D1055" s="16"/>
      <c r="E1055" s="16"/>
      <c r="F1055" s="16"/>
      <c r="G1055" s="16"/>
      <c r="I1055" s="16"/>
    </row>
    <row r="1056" spans="1:11" x14ac:dyDescent="0.25">
      <c r="H1056" s="14"/>
      <c r="J1056" s="14"/>
    </row>
    <row r="1057" spans="1:10" x14ac:dyDescent="0.25">
      <c r="A1057" s="2" t="s">
        <v>50</v>
      </c>
      <c r="C1057" s="2">
        <v>2</v>
      </c>
      <c r="D1057" s="2">
        <v>2</v>
      </c>
      <c r="H1057" s="13" t="str">
        <f t="shared" ref="H1057:H1088" si="32">CONCATENATE(,A1057," Ø",C1057," tore Ø",D1057)</f>
        <v>Joint Ø2 tore Ø2</v>
      </c>
      <c r="I1057" s="2" t="s">
        <v>123</v>
      </c>
      <c r="J1057" s="11"/>
    </row>
    <row r="1058" spans="1:10" x14ac:dyDescent="0.25">
      <c r="A1058" s="2" t="s">
        <v>50</v>
      </c>
      <c r="C1058" s="2">
        <v>2</v>
      </c>
      <c r="D1058" s="2">
        <v>1.5</v>
      </c>
      <c r="H1058" s="15" t="str">
        <f t="shared" si="32"/>
        <v>Joint Ø2 tore Ø1,5</v>
      </c>
      <c r="I1058" s="2" t="s">
        <v>123</v>
      </c>
      <c r="J1058" s="11"/>
    </row>
    <row r="1059" spans="1:10" x14ac:dyDescent="0.25">
      <c r="A1059" s="2" t="s">
        <v>50</v>
      </c>
      <c r="C1059" s="2">
        <v>3</v>
      </c>
      <c r="D1059" s="2">
        <v>1</v>
      </c>
      <c r="H1059" s="15" t="str">
        <f t="shared" si="32"/>
        <v>Joint Ø3 tore Ø1</v>
      </c>
      <c r="I1059" s="2" t="s">
        <v>123</v>
      </c>
      <c r="J1059" s="11"/>
    </row>
    <row r="1060" spans="1:10" x14ac:dyDescent="0.25">
      <c r="A1060" s="2" t="s">
        <v>50</v>
      </c>
      <c r="C1060" s="2">
        <v>3.5</v>
      </c>
      <c r="D1060" s="2">
        <v>1</v>
      </c>
      <c r="H1060" s="15" t="str">
        <f t="shared" si="32"/>
        <v>Joint Ø3,5 tore Ø1</v>
      </c>
      <c r="I1060" s="2" t="s">
        <v>123</v>
      </c>
      <c r="J1060" s="11"/>
    </row>
    <row r="1061" spans="1:10" x14ac:dyDescent="0.25">
      <c r="A1061" s="2" t="s">
        <v>50</v>
      </c>
      <c r="C1061" s="2">
        <v>4</v>
      </c>
      <c r="D1061" s="2">
        <v>2</v>
      </c>
      <c r="H1061" s="15" t="str">
        <f t="shared" si="32"/>
        <v>Joint Ø4 tore Ø2</v>
      </c>
      <c r="I1061" s="2" t="s">
        <v>123</v>
      </c>
      <c r="J1061" s="11"/>
    </row>
    <row r="1062" spans="1:10" x14ac:dyDescent="0.25">
      <c r="A1062" s="2" t="s">
        <v>50</v>
      </c>
      <c r="C1062" s="2">
        <v>5</v>
      </c>
      <c r="D1062" s="2">
        <v>1</v>
      </c>
      <c r="H1062" s="15" t="str">
        <f t="shared" si="32"/>
        <v>Joint Ø5 tore Ø1</v>
      </c>
      <c r="I1062" s="2" t="s">
        <v>123</v>
      </c>
      <c r="J1062" s="11"/>
    </row>
    <row r="1063" spans="1:10" x14ac:dyDescent="0.25">
      <c r="A1063" s="2" t="s">
        <v>50</v>
      </c>
      <c r="C1063" s="2">
        <v>6</v>
      </c>
      <c r="D1063" s="2">
        <v>1.3</v>
      </c>
      <c r="H1063" s="15" t="str">
        <f t="shared" si="32"/>
        <v>Joint Ø6 tore Ø1,3</v>
      </c>
      <c r="I1063" s="2" t="s">
        <v>123</v>
      </c>
      <c r="J1063" s="11"/>
    </row>
    <row r="1064" spans="1:10" x14ac:dyDescent="0.25">
      <c r="A1064" s="2" t="s">
        <v>50</v>
      </c>
      <c r="C1064" s="2">
        <v>6.5</v>
      </c>
      <c r="D1064" s="2">
        <v>1</v>
      </c>
      <c r="H1064" s="15" t="str">
        <f t="shared" si="32"/>
        <v>Joint Ø6,5 tore Ø1</v>
      </c>
      <c r="I1064" s="2" t="s">
        <v>123</v>
      </c>
      <c r="J1064" s="11"/>
    </row>
    <row r="1065" spans="1:10" x14ac:dyDescent="0.25">
      <c r="A1065" s="2" t="s">
        <v>50</v>
      </c>
      <c r="C1065" s="2">
        <v>6.5</v>
      </c>
      <c r="D1065" s="2">
        <v>1.5</v>
      </c>
      <c r="H1065" s="15" t="str">
        <f t="shared" si="32"/>
        <v>Joint Ø6,5 tore Ø1,5</v>
      </c>
      <c r="I1065" s="2" t="s">
        <v>123</v>
      </c>
      <c r="J1065" s="11"/>
    </row>
    <row r="1066" spans="1:10" x14ac:dyDescent="0.25">
      <c r="A1066" s="2" t="s">
        <v>50</v>
      </c>
      <c r="C1066" s="2">
        <v>6.6</v>
      </c>
      <c r="D1066" s="2">
        <v>1.85</v>
      </c>
      <c r="H1066" s="15" t="str">
        <f t="shared" si="32"/>
        <v>Joint Ø6,6 tore Ø1,85</v>
      </c>
      <c r="I1066" s="2" t="s">
        <v>123</v>
      </c>
      <c r="J1066" s="11"/>
    </row>
    <row r="1067" spans="1:10" x14ac:dyDescent="0.25">
      <c r="A1067" s="2" t="s">
        <v>50</v>
      </c>
      <c r="C1067" s="2">
        <v>6.7</v>
      </c>
      <c r="D1067" s="2">
        <v>1.8</v>
      </c>
      <c r="H1067" s="15" t="str">
        <f t="shared" si="32"/>
        <v>Joint Ø6,7 tore Ø1,8</v>
      </c>
      <c r="I1067" s="2" t="s">
        <v>123</v>
      </c>
      <c r="J1067" s="11"/>
    </row>
    <row r="1068" spans="1:10" x14ac:dyDescent="0.25">
      <c r="A1068" s="2" t="s">
        <v>50</v>
      </c>
      <c r="C1068" s="2">
        <v>7.4</v>
      </c>
      <c r="D1068" s="2">
        <v>1</v>
      </c>
      <c r="H1068" s="15" t="str">
        <f t="shared" si="32"/>
        <v>Joint Ø7,4 tore Ø1</v>
      </c>
      <c r="I1068" s="2" t="s">
        <v>123</v>
      </c>
      <c r="J1068" s="11"/>
    </row>
    <row r="1069" spans="1:10" x14ac:dyDescent="0.25">
      <c r="A1069" s="2" t="s">
        <v>50</v>
      </c>
      <c r="C1069" s="2">
        <v>8</v>
      </c>
      <c r="D1069" s="2">
        <v>3</v>
      </c>
      <c r="H1069" s="15" t="str">
        <f t="shared" si="32"/>
        <v>Joint Ø8 tore Ø3</v>
      </c>
      <c r="I1069" s="2" t="s">
        <v>123</v>
      </c>
      <c r="J1069" s="11"/>
    </row>
    <row r="1070" spans="1:10" x14ac:dyDescent="0.25">
      <c r="A1070" s="2" t="s">
        <v>50</v>
      </c>
      <c r="C1070" s="2">
        <v>8.5</v>
      </c>
      <c r="D1070" s="2">
        <v>1.5</v>
      </c>
      <c r="H1070" s="15" t="str">
        <f t="shared" si="32"/>
        <v>Joint Ø8,5 tore Ø1,5</v>
      </c>
      <c r="I1070" s="2" t="s">
        <v>123</v>
      </c>
      <c r="J1070" s="11"/>
    </row>
    <row r="1071" spans="1:10" x14ac:dyDescent="0.25">
      <c r="A1071" s="2" t="s">
        <v>50</v>
      </c>
      <c r="C1071" s="2">
        <v>9.6999999999999993</v>
      </c>
      <c r="D1071" s="2">
        <v>1</v>
      </c>
      <c r="H1071" s="15" t="str">
        <f t="shared" si="32"/>
        <v>Joint Ø9,7 tore Ø1</v>
      </c>
      <c r="I1071" s="2" t="s">
        <v>123</v>
      </c>
      <c r="J1071" s="11"/>
    </row>
    <row r="1072" spans="1:10" x14ac:dyDescent="0.25">
      <c r="A1072" s="2" t="s">
        <v>50</v>
      </c>
      <c r="C1072" s="2">
        <v>10.5</v>
      </c>
      <c r="D1072" s="2">
        <v>2</v>
      </c>
      <c r="H1072" s="15" t="str">
        <f t="shared" si="32"/>
        <v>Joint Ø10,5 tore Ø2</v>
      </c>
      <c r="I1072" s="2" t="s">
        <v>123</v>
      </c>
      <c r="J1072" s="11"/>
    </row>
    <row r="1073" spans="1:10" x14ac:dyDescent="0.25">
      <c r="A1073" s="2" t="s">
        <v>50</v>
      </c>
      <c r="C1073" s="2">
        <v>13</v>
      </c>
      <c r="D1073" s="2">
        <v>2</v>
      </c>
      <c r="H1073" s="15" t="str">
        <f t="shared" si="32"/>
        <v>Joint Ø13 tore Ø2</v>
      </c>
      <c r="I1073" s="2" t="s">
        <v>123</v>
      </c>
      <c r="J1073" s="11"/>
    </row>
    <row r="1074" spans="1:10" x14ac:dyDescent="0.25">
      <c r="A1074" s="2" t="s">
        <v>50</v>
      </c>
      <c r="C1074" s="2">
        <v>13</v>
      </c>
      <c r="D1074" s="2">
        <v>1</v>
      </c>
      <c r="H1074" s="15" t="str">
        <f t="shared" si="32"/>
        <v>Joint Ø13 tore Ø1</v>
      </c>
      <c r="I1074" s="2" t="s">
        <v>123</v>
      </c>
      <c r="J1074" s="11"/>
    </row>
    <row r="1075" spans="1:10" x14ac:dyDescent="0.25">
      <c r="A1075" s="2" t="s">
        <v>50</v>
      </c>
      <c r="C1075" s="2">
        <v>18.5</v>
      </c>
      <c r="D1075" s="2">
        <v>1</v>
      </c>
      <c r="H1075" s="15" t="str">
        <f t="shared" si="32"/>
        <v>Joint Ø18,5 tore Ø1</v>
      </c>
      <c r="I1075" s="2" t="s">
        <v>123</v>
      </c>
      <c r="J1075" s="11"/>
    </row>
    <row r="1076" spans="1:10" x14ac:dyDescent="0.25">
      <c r="A1076" s="2" t="s">
        <v>50</v>
      </c>
      <c r="C1076" s="2">
        <v>19.5</v>
      </c>
      <c r="D1076" s="2">
        <v>2.4</v>
      </c>
      <c r="H1076" s="15" t="str">
        <f t="shared" si="32"/>
        <v>Joint Ø19,5 tore Ø2,4</v>
      </c>
      <c r="I1076" s="2" t="s">
        <v>123</v>
      </c>
      <c r="J1076" s="11"/>
    </row>
    <row r="1077" spans="1:10" x14ac:dyDescent="0.25">
      <c r="A1077" s="2" t="s">
        <v>50</v>
      </c>
      <c r="C1077" s="2">
        <v>19.5</v>
      </c>
      <c r="D1077" s="2">
        <v>2</v>
      </c>
      <c r="H1077" s="15" t="str">
        <f t="shared" si="32"/>
        <v>Joint Ø19,5 tore Ø2</v>
      </c>
      <c r="I1077" s="2" t="s">
        <v>123</v>
      </c>
      <c r="J1077" s="11"/>
    </row>
    <row r="1078" spans="1:10" x14ac:dyDescent="0.25">
      <c r="A1078" s="2" t="s">
        <v>50</v>
      </c>
      <c r="C1078" s="2">
        <v>20</v>
      </c>
      <c r="D1078" s="2">
        <v>1</v>
      </c>
      <c r="H1078" s="15" t="str">
        <f t="shared" si="32"/>
        <v>Joint Ø20 tore Ø1</v>
      </c>
      <c r="I1078" s="2" t="s">
        <v>123</v>
      </c>
      <c r="J1078" s="11"/>
    </row>
    <row r="1079" spans="1:10" x14ac:dyDescent="0.25">
      <c r="A1079" s="2" t="s">
        <v>50</v>
      </c>
      <c r="C1079" s="2">
        <v>20.3</v>
      </c>
      <c r="D1079" s="2">
        <v>1</v>
      </c>
      <c r="H1079" s="15" t="str">
        <f t="shared" si="32"/>
        <v>Joint Ø20,3 tore Ø1</v>
      </c>
      <c r="I1079" s="2" t="s">
        <v>123</v>
      </c>
      <c r="J1079" s="11"/>
    </row>
    <row r="1080" spans="1:10" x14ac:dyDescent="0.25">
      <c r="A1080" s="2" t="s">
        <v>50</v>
      </c>
      <c r="C1080" s="2">
        <v>24</v>
      </c>
      <c r="D1080" s="2">
        <v>2</v>
      </c>
      <c r="H1080" s="15" t="str">
        <f t="shared" si="32"/>
        <v>Joint Ø24 tore Ø2</v>
      </c>
      <c r="I1080" s="2" t="s">
        <v>123</v>
      </c>
      <c r="J1080" s="11"/>
    </row>
    <row r="1081" spans="1:10" x14ac:dyDescent="0.25">
      <c r="A1081" s="2" t="s">
        <v>50</v>
      </c>
      <c r="C1081" s="2">
        <v>27</v>
      </c>
      <c r="D1081" s="2">
        <v>2</v>
      </c>
      <c r="H1081" s="15" t="str">
        <f t="shared" si="32"/>
        <v>Joint Ø27 tore Ø2</v>
      </c>
      <c r="I1081" s="2" t="s">
        <v>123</v>
      </c>
      <c r="J1081" s="11"/>
    </row>
    <row r="1082" spans="1:10" x14ac:dyDescent="0.25">
      <c r="A1082" s="2" t="s">
        <v>50</v>
      </c>
      <c r="C1082" s="2">
        <v>27.5</v>
      </c>
      <c r="D1082" s="2">
        <v>1.5</v>
      </c>
      <c r="H1082" s="15" t="str">
        <f t="shared" si="32"/>
        <v>Joint Ø27,5 tore Ø1,5</v>
      </c>
      <c r="I1082" s="2" t="s">
        <v>123</v>
      </c>
      <c r="J1082" s="11"/>
    </row>
    <row r="1083" spans="1:10" x14ac:dyDescent="0.25">
      <c r="A1083" s="2" t="s">
        <v>50</v>
      </c>
      <c r="C1083" s="2">
        <v>50</v>
      </c>
      <c r="D1083" s="2">
        <v>1</v>
      </c>
      <c r="H1083" s="15" t="str">
        <f t="shared" si="32"/>
        <v>Joint Ø50 tore Ø1</v>
      </c>
      <c r="I1083" s="2" t="s">
        <v>123</v>
      </c>
      <c r="J1083" s="11"/>
    </row>
    <row r="1084" spans="1:10" x14ac:dyDescent="0.25">
      <c r="A1084" s="2" t="s">
        <v>50</v>
      </c>
      <c r="C1084" s="2">
        <v>45</v>
      </c>
      <c r="D1084" s="2">
        <v>1</v>
      </c>
      <c r="H1084" s="15" t="str">
        <f t="shared" si="32"/>
        <v>Joint Ø45 tore Ø1</v>
      </c>
      <c r="I1084" s="2" t="s">
        <v>123</v>
      </c>
      <c r="J1084" s="11"/>
    </row>
    <row r="1085" spans="1:10" x14ac:dyDescent="0.25">
      <c r="A1085" s="2" t="s">
        <v>50</v>
      </c>
      <c r="C1085" s="2">
        <v>61</v>
      </c>
      <c r="D1085" s="2">
        <v>1</v>
      </c>
      <c r="H1085" s="15" t="str">
        <f t="shared" si="32"/>
        <v>Joint Ø61 tore Ø1</v>
      </c>
      <c r="I1085" s="2" t="s">
        <v>123</v>
      </c>
      <c r="J1085" s="11"/>
    </row>
    <row r="1086" spans="1:10" x14ac:dyDescent="0.25">
      <c r="A1086" s="2" t="s">
        <v>50</v>
      </c>
      <c r="C1086" s="2">
        <v>80</v>
      </c>
      <c r="D1086" s="2">
        <v>4</v>
      </c>
      <c r="H1086" s="15" t="str">
        <f t="shared" si="32"/>
        <v>Joint Ø80 tore Ø4</v>
      </c>
      <c r="I1086" s="2" t="s">
        <v>123</v>
      </c>
      <c r="J1086" s="11"/>
    </row>
    <row r="1087" spans="1:10" x14ac:dyDescent="0.25">
      <c r="A1087" s="2" t="s">
        <v>50</v>
      </c>
      <c r="C1087" s="2">
        <v>80</v>
      </c>
      <c r="D1087" s="2">
        <v>2</v>
      </c>
      <c r="H1087" s="15" t="str">
        <f t="shared" si="32"/>
        <v>Joint Ø80 tore Ø2</v>
      </c>
      <c r="I1087" s="2" t="s">
        <v>123</v>
      </c>
      <c r="J1087" s="11"/>
    </row>
    <row r="1088" spans="1:10" x14ac:dyDescent="0.25">
      <c r="A1088" s="2" t="s">
        <v>50</v>
      </c>
      <c r="C1088" s="2">
        <v>85</v>
      </c>
      <c r="D1088" s="2">
        <v>3</v>
      </c>
      <c r="H1088" s="15" t="str">
        <f t="shared" si="32"/>
        <v>Joint Ø85 tore Ø3</v>
      </c>
      <c r="I1088" s="2" t="s">
        <v>123</v>
      </c>
      <c r="J1088" s="11"/>
    </row>
    <row r="1089" spans="1:10" x14ac:dyDescent="0.25">
      <c r="A1089" s="2" t="s">
        <v>50</v>
      </c>
      <c r="C1089" s="2">
        <v>87</v>
      </c>
      <c r="D1089" s="2">
        <v>4</v>
      </c>
      <c r="H1089" s="15" t="str">
        <f t="shared" ref="H1089:H1107" si="33">CONCATENATE(,A1089," Ø",C1089," tore Ø",D1089)</f>
        <v>Joint Ø87 tore Ø4</v>
      </c>
      <c r="I1089" s="2" t="s">
        <v>123</v>
      </c>
      <c r="J1089" s="11"/>
    </row>
    <row r="1090" spans="1:10" x14ac:dyDescent="0.25">
      <c r="A1090" s="2" t="s">
        <v>50</v>
      </c>
      <c r="C1090" s="2">
        <v>89.5</v>
      </c>
      <c r="D1090" s="2">
        <v>3</v>
      </c>
      <c r="H1090" s="15" t="str">
        <f t="shared" si="33"/>
        <v>Joint Ø89,5 tore Ø3</v>
      </c>
      <c r="I1090" s="2" t="s">
        <v>123</v>
      </c>
      <c r="J1090" s="11"/>
    </row>
    <row r="1091" spans="1:10" x14ac:dyDescent="0.25">
      <c r="A1091" s="2" t="s">
        <v>50</v>
      </c>
      <c r="C1091" s="2">
        <v>90</v>
      </c>
      <c r="D1091" s="2">
        <v>1.5</v>
      </c>
      <c r="H1091" s="15" t="str">
        <f t="shared" si="33"/>
        <v>Joint Ø90 tore Ø1,5</v>
      </c>
      <c r="I1091" s="2" t="s">
        <v>123</v>
      </c>
      <c r="J1091" s="11"/>
    </row>
    <row r="1092" spans="1:10" x14ac:dyDescent="0.25">
      <c r="A1092" s="2" t="s">
        <v>50</v>
      </c>
      <c r="C1092" s="2">
        <v>90</v>
      </c>
      <c r="D1092" s="2">
        <v>3</v>
      </c>
      <c r="H1092" s="15" t="str">
        <f t="shared" si="33"/>
        <v>Joint Ø90 tore Ø3</v>
      </c>
      <c r="I1092" s="2" t="s">
        <v>123</v>
      </c>
      <c r="J1092" s="11"/>
    </row>
    <row r="1093" spans="1:10" x14ac:dyDescent="0.25">
      <c r="A1093" s="2" t="s">
        <v>50</v>
      </c>
      <c r="C1093" s="2">
        <v>91.6</v>
      </c>
      <c r="D1093" s="2">
        <v>1.8</v>
      </c>
      <c r="H1093" s="15" t="str">
        <f t="shared" si="33"/>
        <v>Joint Ø91,6 tore Ø1,8</v>
      </c>
      <c r="I1093" s="2" t="s">
        <v>123</v>
      </c>
      <c r="J1093" s="11"/>
    </row>
    <row r="1094" spans="1:10" x14ac:dyDescent="0.25">
      <c r="A1094" s="2" t="s">
        <v>50</v>
      </c>
      <c r="C1094" s="2">
        <v>96.5</v>
      </c>
      <c r="D1094" s="2">
        <v>4</v>
      </c>
      <c r="H1094" s="15" t="str">
        <f t="shared" si="33"/>
        <v>Joint Ø96,5 tore Ø4</v>
      </c>
      <c r="I1094" s="2" t="s">
        <v>123</v>
      </c>
      <c r="J1094" s="11"/>
    </row>
    <row r="1095" spans="1:10" x14ac:dyDescent="0.25">
      <c r="A1095" s="2" t="s">
        <v>50</v>
      </c>
      <c r="C1095" s="2">
        <v>97</v>
      </c>
      <c r="D1095" s="2">
        <v>1.8</v>
      </c>
      <c r="H1095" s="15" t="str">
        <f t="shared" si="33"/>
        <v>Joint Ø97 tore Ø1,8</v>
      </c>
      <c r="I1095" s="2" t="s">
        <v>123</v>
      </c>
      <c r="J1095" s="11"/>
    </row>
    <row r="1096" spans="1:10" x14ac:dyDescent="0.25">
      <c r="A1096" s="2" t="s">
        <v>50</v>
      </c>
      <c r="C1096" s="2">
        <v>98</v>
      </c>
      <c r="D1096" s="2">
        <v>1.5</v>
      </c>
      <c r="H1096" s="15" t="str">
        <f t="shared" si="33"/>
        <v>Joint Ø98 tore Ø1,5</v>
      </c>
      <c r="I1096" s="2" t="s">
        <v>123</v>
      </c>
      <c r="J1096" s="11"/>
    </row>
    <row r="1097" spans="1:10" x14ac:dyDescent="0.25">
      <c r="A1097" s="2" t="s">
        <v>50</v>
      </c>
      <c r="C1097" s="2">
        <v>99</v>
      </c>
      <c r="D1097" s="2">
        <v>5</v>
      </c>
      <c r="H1097" s="15" t="str">
        <f t="shared" si="33"/>
        <v>Joint Ø99 tore Ø5</v>
      </c>
      <c r="I1097" s="2" t="s">
        <v>123</v>
      </c>
      <c r="J1097" s="11"/>
    </row>
    <row r="1098" spans="1:10" x14ac:dyDescent="0.25">
      <c r="A1098" s="2" t="s">
        <v>50</v>
      </c>
      <c r="C1098" s="2">
        <v>99</v>
      </c>
      <c r="D1098" s="2">
        <v>3.2</v>
      </c>
      <c r="H1098" s="15" t="str">
        <f t="shared" si="33"/>
        <v>Joint Ø99 tore Ø3,2</v>
      </c>
      <c r="I1098" s="2" t="s">
        <v>123</v>
      </c>
      <c r="J1098" s="11"/>
    </row>
    <row r="1099" spans="1:10" x14ac:dyDescent="0.25">
      <c r="A1099" s="2" t="s">
        <v>50</v>
      </c>
      <c r="C1099" s="2">
        <v>99</v>
      </c>
      <c r="D1099" s="2">
        <v>3</v>
      </c>
      <c r="H1099" s="15" t="str">
        <f t="shared" si="33"/>
        <v>Joint Ø99 tore Ø3</v>
      </c>
      <c r="I1099" s="2" t="s">
        <v>123</v>
      </c>
      <c r="J1099" s="11"/>
    </row>
    <row r="1100" spans="1:10" x14ac:dyDescent="0.25">
      <c r="A1100" s="2" t="s">
        <v>50</v>
      </c>
      <c r="C1100" s="2">
        <v>100</v>
      </c>
      <c r="D1100" s="2">
        <v>3</v>
      </c>
      <c r="H1100" s="15" t="str">
        <f t="shared" si="33"/>
        <v>Joint Ø100 tore Ø3</v>
      </c>
      <c r="I1100" s="2" t="s">
        <v>123</v>
      </c>
      <c r="J1100" s="11"/>
    </row>
    <row r="1101" spans="1:10" x14ac:dyDescent="0.25">
      <c r="A1101" s="2" t="s">
        <v>50</v>
      </c>
      <c r="C1101" s="2">
        <v>100</v>
      </c>
      <c r="D1101" s="2">
        <v>3</v>
      </c>
      <c r="H1101" s="15" t="str">
        <f t="shared" si="33"/>
        <v>Joint Ø100 tore Ø3</v>
      </c>
      <c r="I1101" s="2" t="s">
        <v>123</v>
      </c>
      <c r="J1101" s="11"/>
    </row>
    <row r="1102" spans="1:10" x14ac:dyDescent="0.25">
      <c r="A1102" s="2" t="s">
        <v>50</v>
      </c>
      <c r="C1102" s="2">
        <v>100</v>
      </c>
      <c r="D1102" s="2">
        <v>4</v>
      </c>
      <c r="H1102" s="15" t="str">
        <f t="shared" si="33"/>
        <v>Joint Ø100 tore Ø4</v>
      </c>
      <c r="I1102" s="2" t="s">
        <v>123</v>
      </c>
      <c r="J1102" s="11"/>
    </row>
    <row r="1103" spans="1:10" x14ac:dyDescent="0.25">
      <c r="A1103" s="2" t="s">
        <v>50</v>
      </c>
      <c r="C1103" s="2">
        <v>110</v>
      </c>
      <c r="D1103" s="2">
        <v>4</v>
      </c>
      <c r="H1103" s="15" t="str">
        <f t="shared" si="33"/>
        <v>Joint Ø110 tore Ø4</v>
      </c>
      <c r="I1103" s="2" t="s">
        <v>123</v>
      </c>
      <c r="J1103" s="11"/>
    </row>
    <row r="1104" spans="1:10" x14ac:dyDescent="0.25">
      <c r="A1104" s="2" t="s">
        <v>50</v>
      </c>
      <c r="C1104" s="2">
        <v>111</v>
      </c>
      <c r="D1104" s="2">
        <v>4</v>
      </c>
      <c r="H1104" s="15" t="str">
        <f t="shared" si="33"/>
        <v>Joint Ø111 tore Ø4</v>
      </c>
      <c r="I1104" s="2" t="s">
        <v>123</v>
      </c>
      <c r="J1104" s="11"/>
    </row>
    <row r="1105" spans="1:10" x14ac:dyDescent="0.25">
      <c r="A1105" s="2" t="s">
        <v>50</v>
      </c>
      <c r="C1105" s="2">
        <v>125</v>
      </c>
      <c r="D1105" s="2">
        <v>2.5</v>
      </c>
      <c r="H1105" s="15" t="str">
        <f t="shared" si="33"/>
        <v>Joint Ø125 tore Ø2,5</v>
      </c>
      <c r="I1105" s="2" t="s">
        <v>123</v>
      </c>
      <c r="J1105" s="11"/>
    </row>
    <row r="1106" spans="1:10" x14ac:dyDescent="0.25">
      <c r="A1106" s="2" t="s">
        <v>50</v>
      </c>
      <c r="C1106" s="2">
        <v>139</v>
      </c>
      <c r="D1106" s="2">
        <v>2.5</v>
      </c>
      <c r="H1106" s="15" t="str">
        <f t="shared" si="33"/>
        <v>Joint Ø139 tore Ø2,5</v>
      </c>
      <c r="I1106" s="2" t="s">
        <v>123</v>
      </c>
      <c r="J1106" s="11"/>
    </row>
    <row r="1107" spans="1:10" x14ac:dyDescent="0.25">
      <c r="A1107" s="2" t="s">
        <v>50</v>
      </c>
      <c r="C1107" s="2">
        <v>144.19999999999999</v>
      </c>
      <c r="D1107" s="2">
        <v>1.8</v>
      </c>
      <c r="H1107" s="15" t="str">
        <f t="shared" si="33"/>
        <v>Joint Ø144,2 tore Ø1,8</v>
      </c>
      <c r="I1107" s="2" t="s">
        <v>123</v>
      </c>
      <c r="J1107" s="11"/>
    </row>
    <row r="1108" spans="1:10" x14ac:dyDescent="0.25">
      <c r="H1108" s="14"/>
      <c r="J1108" s="14"/>
    </row>
    <row r="1109" spans="1:10" x14ac:dyDescent="0.25">
      <c r="H1109" s="1" t="s">
        <v>42</v>
      </c>
    </row>
    <row r="1110" spans="1:10" x14ac:dyDescent="0.25">
      <c r="H1110" s="11"/>
      <c r="J1110" s="11"/>
    </row>
    <row r="1111" spans="1:10" x14ac:dyDescent="0.25">
      <c r="H1111" s="11"/>
      <c r="J1111" s="11"/>
    </row>
    <row r="1112" spans="1:10" x14ac:dyDescent="0.25">
      <c r="H1112" s="11"/>
      <c r="J1112" s="11"/>
    </row>
    <row r="1113" spans="1:10" x14ac:dyDescent="0.25">
      <c r="H1113" s="11"/>
      <c r="J1113" s="11"/>
    </row>
    <row r="1114" spans="1:10" x14ac:dyDescent="0.25">
      <c r="H1114" s="11"/>
      <c r="J1114" s="11"/>
    </row>
    <row r="1115" spans="1:10" x14ac:dyDescent="0.25">
      <c r="H1115" s="11"/>
      <c r="J1115" s="11"/>
    </row>
    <row r="1116" spans="1:10" x14ac:dyDescent="0.25">
      <c r="H1116" s="11"/>
      <c r="J1116" s="11"/>
    </row>
    <row r="1117" spans="1:10" x14ac:dyDescent="0.25">
      <c r="H1117" s="11"/>
      <c r="J1117" s="11"/>
    </row>
    <row r="1118" spans="1:10" x14ac:dyDescent="0.25">
      <c r="H1118" s="11"/>
      <c r="J1118" s="11"/>
    </row>
    <row r="1119" spans="1:10" x14ac:dyDescent="0.25">
      <c r="H1119" s="11"/>
      <c r="J1119" s="11"/>
    </row>
    <row r="1120" spans="1:10" x14ac:dyDescent="0.25">
      <c r="H1120" s="11"/>
      <c r="J1120" s="11"/>
    </row>
    <row r="1121" spans="8:10" x14ac:dyDescent="0.25">
      <c r="H1121" s="11"/>
      <c r="J1121" s="11"/>
    </row>
    <row r="1122" spans="8:10" x14ac:dyDescent="0.25">
      <c r="H1122" s="11"/>
      <c r="J1122" s="11"/>
    </row>
    <row r="1123" spans="8:10" x14ac:dyDescent="0.25">
      <c r="H1123" s="11"/>
      <c r="J1123" s="11"/>
    </row>
    <row r="1124" spans="8:10" x14ac:dyDescent="0.25">
      <c r="H1124" s="11"/>
      <c r="J1124" s="11"/>
    </row>
    <row r="1125" spans="8:10" x14ac:dyDescent="0.25">
      <c r="H1125" s="11"/>
      <c r="J1125" s="11"/>
    </row>
    <row r="1126" spans="8:10" x14ac:dyDescent="0.25">
      <c r="H1126" s="11"/>
      <c r="J1126" s="11"/>
    </row>
    <row r="1127" spans="8:10" x14ac:dyDescent="0.25">
      <c r="H1127" s="11"/>
      <c r="J1127" s="11"/>
    </row>
    <row r="1128" spans="8:10" x14ac:dyDescent="0.25">
      <c r="H1128" s="11"/>
      <c r="J1128" s="11"/>
    </row>
    <row r="1129" spans="8:10" x14ac:dyDescent="0.25">
      <c r="H1129" s="11"/>
      <c r="J1129" s="11"/>
    </row>
    <row r="1130" spans="8:10" x14ac:dyDescent="0.25">
      <c r="H1130" s="11"/>
      <c r="J1130" s="11"/>
    </row>
    <row r="1131" spans="8:10" x14ac:dyDescent="0.25">
      <c r="H1131" s="11"/>
      <c r="J1131" s="11"/>
    </row>
    <row r="1132" spans="8:10" x14ac:dyDescent="0.25">
      <c r="H1132" s="11"/>
      <c r="J1132" s="11"/>
    </row>
    <row r="1133" spans="8:10" x14ac:dyDescent="0.25">
      <c r="H1133" s="11"/>
      <c r="J1133" s="11"/>
    </row>
    <row r="1134" spans="8:10" x14ac:dyDescent="0.25">
      <c r="H1134" s="11"/>
      <c r="J1134" s="11"/>
    </row>
    <row r="1135" spans="8:10" x14ac:dyDescent="0.25">
      <c r="H1135" s="11"/>
      <c r="J1135" s="11"/>
    </row>
    <row r="1136" spans="8:10" x14ac:dyDescent="0.25">
      <c r="H1136" s="11"/>
      <c r="J1136" s="11"/>
    </row>
    <row r="1137" spans="8:10" x14ac:dyDescent="0.25">
      <c r="H1137" s="11"/>
      <c r="J1137" s="11"/>
    </row>
    <row r="1138" spans="8:10" x14ac:dyDescent="0.25">
      <c r="H1138" s="11"/>
      <c r="J1138" s="11"/>
    </row>
    <row r="1139" spans="8:10" x14ac:dyDescent="0.25">
      <c r="H1139" s="11"/>
      <c r="J1139" s="11"/>
    </row>
    <row r="1140" spans="8:10" x14ac:dyDescent="0.25">
      <c r="H1140" s="11"/>
      <c r="J1140" s="11"/>
    </row>
    <row r="1141" spans="8:10" x14ac:dyDescent="0.25">
      <c r="H1141" s="11"/>
      <c r="J1141" s="11"/>
    </row>
    <row r="1142" spans="8:10" x14ac:dyDescent="0.25">
      <c r="H1142" s="11"/>
      <c r="J1142" s="11"/>
    </row>
    <row r="1143" spans="8:10" x14ac:dyDescent="0.25">
      <c r="H1143" s="11"/>
      <c r="J1143" s="11"/>
    </row>
    <row r="1144" spans="8:10" x14ac:dyDescent="0.25">
      <c r="H1144" s="11"/>
      <c r="J1144" s="11"/>
    </row>
    <row r="1145" spans="8:10" x14ac:dyDescent="0.25">
      <c r="H1145" s="11"/>
      <c r="J1145" s="11"/>
    </row>
    <row r="1146" spans="8:10" x14ac:dyDescent="0.25">
      <c r="H1146" s="11"/>
      <c r="J1146" s="11"/>
    </row>
    <row r="1147" spans="8:10" x14ac:dyDescent="0.25">
      <c r="H1147" s="11"/>
      <c r="J1147" s="11"/>
    </row>
    <row r="1148" spans="8:10" x14ac:dyDescent="0.25">
      <c r="H1148" s="11"/>
      <c r="J1148" s="11"/>
    </row>
    <row r="1149" spans="8:10" x14ac:dyDescent="0.25">
      <c r="H1149" s="11"/>
      <c r="J1149" s="11"/>
    </row>
    <row r="1150" spans="8:10" x14ac:dyDescent="0.25">
      <c r="H1150" s="11"/>
      <c r="J1150" s="11"/>
    </row>
    <row r="1151" spans="8:10" x14ac:dyDescent="0.25">
      <c r="H1151" s="11"/>
      <c r="J1151" s="11"/>
    </row>
    <row r="1152" spans="8:10" x14ac:dyDescent="0.25">
      <c r="H1152" s="11"/>
      <c r="J1152" s="11"/>
    </row>
    <row r="1153" spans="8:10" x14ac:dyDescent="0.25">
      <c r="H1153" s="11"/>
      <c r="J1153" s="11"/>
    </row>
    <row r="1154" spans="8:10" x14ac:dyDescent="0.25">
      <c r="H1154" s="11"/>
      <c r="J1154" s="11"/>
    </row>
    <row r="1155" spans="8:10" x14ac:dyDescent="0.25">
      <c r="H1155" s="11"/>
      <c r="J1155" s="11"/>
    </row>
    <row r="1156" spans="8:10" x14ac:dyDescent="0.25">
      <c r="H1156" s="11"/>
      <c r="J1156" s="11"/>
    </row>
    <row r="1157" spans="8:10" x14ac:dyDescent="0.25">
      <c r="H1157" s="11"/>
      <c r="J1157" s="11"/>
    </row>
    <row r="1158" spans="8:10" x14ac:dyDescent="0.25">
      <c r="H1158" s="11"/>
      <c r="J1158" s="11"/>
    </row>
    <row r="1159" spans="8:10" x14ac:dyDescent="0.25">
      <c r="H1159" s="11"/>
      <c r="J1159" s="11"/>
    </row>
    <row r="1160" spans="8:10" x14ac:dyDescent="0.25">
      <c r="H1160" s="11"/>
      <c r="J1160" s="11"/>
    </row>
    <row r="1161" spans="8:10" x14ac:dyDescent="0.25">
      <c r="H1161" s="11"/>
      <c r="J1161" s="11"/>
    </row>
    <row r="1162" spans="8:10" x14ac:dyDescent="0.25">
      <c r="H1162" s="11"/>
      <c r="J1162" s="11"/>
    </row>
    <row r="1163" spans="8:10" x14ac:dyDescent="0.25">
      <c r="H1163" s="11"/>
      <c r="J1163" s="11"/>
    </row>
    <row r="1164" spans="8:10" x14ac:dyDescent="0.25">
      <c r="H1164" s="11"/>
      <c r="J1164" s="11"/>
    </row>
    <row r="1165" spans="8:10" x14ac:dyDescent="0.25">
      <c r="H1165" s="11"/>
      <c r="J1165" s="11"/>
    </row>
    <row r="1166" spans="8:10" x14ac:dyDescent="0.25">
      <c r="H1166" s="11"/>
      <c r="J1166" s="11"/>
    </row>
    <row r="1167" spans="8:10" x14ac:dyDescent="0.25">
      <c r="H1167" s="11"/>
      <c r="J1167" s="11"/>
    </row>
    <row r="1168" spans="8:10" x14ac:dyDescent="0.25">
      <c r="H1168" s="11"/>
      <c r="J1168" s="11"/>
    </row>
    <row r="1169" spans="8:10" x14ac:dyDescent="0.25">
      <c r="H1169" s="11"/>
      <c r="J1169" s="11"/>
    </row>
    <row r="1170" spans="8:10" x14ac:dyDescent="0.25">
      <c r="H1170" s="11"/>
      <c r="J1170" s="11"/>
    </row>
    <row r="1171" spans="8:10" x14ac:dyDescent="0.25">
      <c r="H1171" s="11"/>
      <c r="J1171" s="11"/>
    </row>
    <row r="1172" spans="8:10" x14ac:dyDescent="0.25">
      <c r="H1172" s="11"/>
      <c r="J1172" s="11"/>
    </row>
    <row r="1173" spans="8:10" x14ac:dyDescent="0.25">
      <c r="H1173" s="11"/>
      <c r="J1173" s="11"/>
    </row>
    <row r="1174" spans="8:10" x14ac:dyDescent="0.25">
      <c r="H1174" s="11"/>
      <c r="J1174" s="11"/>
    </row>
    <row r="1175" spans="8:10" x14ac:dyDescent="0.25">
      <c r="H1175" s="11"/>
      <c r="J1175" s="11"/>
    </row>
    <row r="1176" spans="8:10" x14ac:dyDescent="0.25">
      <c r="H1176" s="11"/>
      <c r="J1176" s="11"/>
    </row>
    <row r="1177" spans="8:10" x14ac:dyDescent="0.25">
      <c r="H1177" s="11"/>
      <c r="J1177" s="11"/>
    </row>
    <row r="1178" spans="8:10" x14ac:dyDescent="0.25">
      <c r="H1178" s="11"/>
      <c r="J1178" s="11"/>
    </row>
    <row r="1179" spans="8:10" x14ac:dyDescent="0.25">
      <c r="H1179" s="11"/>
      <c r="J1179" s="11"/>
    </row>
    <row r="1180" spans="8:10" x14ac:dyDescent="0.25">
      <c r="H1180" s="11"/>
      <c r="J1180" s="11"/>
    </row>
    <row r="1181" spans="8:10" x14ac:dyDescent="0.25">
      <c r="H1181" s="11"/>
      <c r="J1181" s="11"/>
    </row>
    <row r="1182" spans="8:10" x14ac:dyDescent="0.25">
      <c r="H1182" s="11"/>
      <c r="J1182" s="11"/>
    </row>
    <row r="1183" spans="8:10" x14ac:dyDescent="0.25">
      <c r="H1183" s="11"/>
      <c r="J1183" s="11"/>
    </row>
    <row r="1184" spans="8:10" x14ac:dyDescent="0.25">
      <c r="H1184" s="11"/>
      <c r="J1184" s="11"/>
    </row>
    <row r="1185" spans="8:10" x14ac:dyDescent="0.25">
      <c r="H1185" s="11"/>
      <c r="J1185" s="11"/>
    </row>
  </sheetData>
  <phoneticPr fontId="1" type="noConversion"/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6F1FB9-E5C3-4395-81AE-23C720B211E7}">
          <x14:formula1>
            <xm:f>Matière!$A$2:$A$33</xm:f>
          </x14:formula1>
          <xm:sqref>T486:T528 T567:T609 T651:T691 T727:T765 I2:I1054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Matière</vt:lpstr>
      <vt:lpstr>Liste pièces du commerce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cp:lastPrinted>2022-05-23T10:28:23Z</cp:lastPrinted>
  <dcterms:created xsi:type="dcterms:W3CDTF">2022-05-23T07:45:07Z</dcterms:created>
  <dcterms:modified xsi:type="dcterms:W3CDTF">2022-06-07T10:35:55Z</dcterms:modified>
</cp:coreProperties>
</file>