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7D7DEDE7-E4CF-47F4-86DC-1C22CD0FDAB4}" xr6:coauthVersionLast="47" xr6:coauthVersionMax="47" xr10:uidLastSave="{00000000-0000-0000-0000-000000000000}"/>
  <bookViews>
    <workbookView xWindow="-120" yWindow="-120" windowWidth="29040" windowHeight="15990" xr2:uid="{7521F69A-F680-4A57-8339-EA51E1AC60A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6" i="1" l="1"/>
  <c r="I7" i="1" s="1"/>
  <c r="I8" i="1"/>
  <c r="I9" i="1" s="1"/>
  <c r="I10" i="1"/>
  <c r="I11" i="1" s="1"/>
  <c r="I12" i="1"/>
  <c r="I14" i="1"/>
  <c r="I16" i="1"/>
  <c r="I17" i="1"/>
  <c r="I18" i="1"/>
  <c r="I19" i="1" s="1"/>
  <c r="I20" i="1"/>
  <c r="I22" i="1"/>
  <c r="I24" i="1"/>
  <c r="I25" i="1" s="1"/>
  <c r="I26" i="1"/>
  <c r="I28" i="1"/>
  <c r="I30" i="1"/>
  <c r="I31" i="1" s="1"/>
  <c r="I32" i="1"/>
  <c r="I33" i="1" s="1"/>
  <c r="I34" i="1"/>
  <c r="I36" i="1"/>
  <c r="I38" i="1"/>
  <c r="I37" i="1" s="1"/>
  <c r="I2" i="1"/>
  <c r="I4" i="1"/>
  <c r="I5" i="1" s="1"/>
  <c r="H3" i="1"/>
  <c r="H7" i="1"/>
  <c r="H10" i="1"/>
  <c r="H11" i="1"/>
  <c r="H15" i="1"/>
  <c r="H18" i="1"/>
  <c r="H19" i="1"/>
  <c r="H23" i="1"/>
  <c r="H26" i="1"/>
  <c r="H27" i="1"/>
  <c r="H31" i="1"/>
  <c r="H34" i="1"/>
  <c r="H35" i="1"/>
  <c r="H2" i="1"/>
  <c r="E2" i="1"/>
  <c r="E1" i="1"/>
  <c r="H4" i="1" s="1"/>
  <c r="H33" i="1" l="1"/>
  <c r="H25" i="1"/>
  <c r="H17" i="1"/>
  <c r="H9" i="1"/>
  <c r="I3" i="1"/>
  <c r="I27" i="1"/>
  <c r="I15" i="1"/>
  <c r="H32" i="1"/>
  <c r="H24" i="1"/>
  <c r="H16" i="1"/>
  <c r="H8" i="1"/>
  <c r="H38" i="1"/>
  <c r="H30" i="1"/>
  <c r="H22" i="1"/>
  <c r="H14" i="1"/>
  <c r="H6" i="1"/>
  <c r="I23" i="1"/>
  <c r="H37" i="1"/>
  <c r="H29" i="1"/>
  <c r="H21" i="1"/>
  <c r="H13" i="1"/>
  <c r="H5" i="1"/>
  <c r="I35" i="1"/>
  <c r="H36" i="1"/>
  <c r="H28" i="1"/>
  <c r="H20" i="1"/>
  <c r="H12" i="1"/>
  <c r="I13" i="1"/>
  <c r="I29" i="1"/>
  <c r="I21" i="1"/>
</calcChain>
</file>

<file path=xl/sharedStrings.xml><?xml version="1.0" encoding="utf-8"?>
<sst xmlns="http://schemas.openxmlformats.org/spreadsheetml/2006/main" count="4" uniqueCount="4">
  <si>
    <t>slope</t>
  </si>
  <si>
    <t>intercept</t>
  </si>
  <si>
    <t>façon 1</t>
  </si>
  <si>
    <t>façon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</si>
</sst>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34373A"/>
      <name val="Roboto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55CC3-8083-497D-8872-C8788C7502B6}">
  <sheetPr codeName="Sheet1"/>
  <dimension ref="A1:I38"/>
  <sheetViews>
    <sheetView tabSelected="1" workbookViewId="0">
      <selection activeCell="K10" sqref="K10"/>
    </sheetView>
  </sheetViews>
  <sheetFormatPr defaultRowHeight="15" x14ac:dyDescent="0.25"/>
  <sheetData>
    <row r="1" spans="1:9" ht="16.5" thickBot="1" x14ac:dyDescent="0.3">
      <c r="A1" s="1">
        <v>0</v>
      </c>
      <c r="B1" s="1">
        <v>2.5</v>
      </c>
      <c r="D1" t="s">
        <v>0</v>
      </c>
      <c r="E1">
        <f>SLOPE(B1:B19,A1:A19)</f>
        <v>3.6263157894736851E-2</v>
      </c>
      <c r="H1" t="s">
        <v>2</v>
      </c>
      <c r="I1" t="s">
        <v>3</v>
      </c>
    </row>
    <row r="2" spans="1:9" ht="16.5" thickBot="1" x14ac:dyDescent="0.3">
      <c r="A2" s="1">
        <v>10</v>
      </c>
      <c r="B2" s="1">
        <v>2.8</v>
      </c>
      <c r="D2" t="s">
        <v>1</v>
      </c>
      <c r="E2">
        <f>INTERCEPT(B1:B19,A1:A19)</f>
        <v>2.4257894736842096</v>
      </c>
      <c r="G2">
        <v>0</v>
      </c>
      <c r="H2">
        <f>G2*$E$1+$E$2</f>
        <v>2.4257894736842096</v>
      </c>
      <c r="I2">
        <f>IF(MOD(G2,10)=0,INDEX($B$1:$B$19,MATCH(G2,$A$1:$A$19,0)),#REF!+(G2-#REF!)*(I3-#REF!)/(G3-#REF!))</f>
        <v>2.5</v>
      </c>
    </row>
    <row r="3" spans="1:9" ht="16.5" thickBot="1" x14ac:dyDescent="0.3">
      <c r="A3" s="1">
        <v>20</v>
      </c>
      <c r="B3" s="1">
        <v>3.1</v>
      </c>
      <c r="G3">
        <v>5</v>
      </c>
      <c r="H3">
        <f t="shared" ref="H3:H38" si="0">G3*$E$1+$E$2</f>
        <v>2.6071052631578939</v>
      </c>
      <c r="I3">
        <f t="shared" ref="I3:I4" si="1">IF(MOD(G3,10)=0,INDEX($B$1:$B$19,MATCH(G3,$A$1:$A$19,0)),I2+(G3-G2)*(I4-I2)/(G4-G2))</f>
        <v>2.65</v>
      </c>
    </row>
    <row r="4" spans="1:9" ht="16.5" thickBot="1" x14ac:dyDescent="0.3">
      <c r="A4" s="1">
        <v>30</v>
      </c>
      <c r="B4" s="1">
        <v>3.5</v>
      </c>
      <c r="G4">
        <v>10</v>
      </c>
      <c r="H4">
        <f t="shared" si="0"/>
        <v>2.7884210526315782</v>
      </c>
      <c r="I4">
        <f t="shared" si="1"/>
        <v>2.8</v>
      </c>
    </row>
    <row r="5" spans="1:9" ht="16.5" thickBot="1" x14ac:dyDescent="0.3">
      <c r="A5" s="1">
        <v>40</v>
      </c>
      <c r="B5" s="1">
        <v>3.9</v>
      </c>
      <c r="G5">
        <v>15</v>
      </c>
      <c r="H5">
        <f t="shared" si="0"/>
        <v>2.9697368421052621</v>
      </c>
      <c r="I5">
        <f>IF(MOD(G5,10)=0,INDEX($B$1:$B$19,MATCH(G5,$A$1:$A$19,0)),I4+(G5-G4)*(I6-I4)/(G6-G4))</f>
        <v>2.95</v>
      </c>
    </row>
    <row r="6" spans="1:9" ht="16.5" thickBot="1" x14ac:dyDescent="0.3">
      <c r="A6" s="1">
        <v>50</v>
      </c>
      <c r="B6" s="1">
        <v>4.2</v>
      </c>
      <c r="G6">
        <v>20</v>
      </c>
      <c r="H6">
        <f t="shared" si="0"/>
        <v>3.1510526315789464</v>
      </c>
      <c r="I6">
        <f>IF(MOD(G6,10)=0,INDEX($B$1:$B$19,MATCH(G6,$A$1:$A$19,0)),#REF!+(G6-#REF!)*(I7-#REF!)/(G7-#REF!))</f>
        <v>3.1</v>
      </c>
    </row>
    <row r="7" spans="1:9" ht="16.5" thickBot="1" x14ac:dyDescent="0.3">
      <c r="A7" s="1">
        <v>60</v>
      </c>
      <c r="B7" s="1">
        <v>4.5999999999999996</v>
      </c>
      <c r="G7">
        <v>25</v>
      </c>
      <c r="H7">
        <f t="shared" si="0"/>
        <v>3.3323684210526308</v>
      </c>
      <c r="I7">
        <f t="shared" ref="I7:I38" si="2">IF(MOD(G7,10)=0,INDEX($B$1:$B$19,MATCH(G7,$A$1:$A$19,0)),I6+(G7-G6)*(I8-I6)/(G8-G6))</f>
        <v>3.3</v>
      </c>
    </row>
    <row r="8" spans="1:9" ht="16.5" thickBot="1" x14ac:dyDescent="0.3">
      <c r="A8" s="1">
        <v>70</v>
      </c>
      <c r="B8" s="1">
        <v>5</v>
      </c>
      <c r="G8">
        <v>30</v>
      </c>
      <c r="H8">
        <f t="shared" si="0"/>
        <v>3.5136842105263151</v>
      </c>
      <c r="I8">
        <f t="shared" si="2"/>
        <v>3.5</v>
      </c>
    </row>
    <row r="9" spans="1:9" ht="16.5" thickBot="1" x14ac:dyDescent="0.3">
      <c r="A9" s="1">
        <v>80</v>
      </c>
      <c r="B9" s="1">
        <v>5.3</v>
      </c>
      <c r="G9">
        <v>35</v>
      </c>
      <c r="H9">
        <f t="shared" si="0"/>
        <v>3.6949999999999994</v>
      </c>
      <c r="I9">
        <f t="shared" si="2"/>
        <v>3.7</v>
      </c>
    </row>
    <row r="10" spans="1:9" ht="16.5" thickBot="1" x14ac:dyDescent="0.3">
      <c r="A10" s="1">
        <v>90</v>
      </c>
      <c r="B10" s="1">
        <v>5.7</v>
      </c>
      <c r="G10">
        <v>40</v>
      </c>
      <c r="H10">
        <f t="shared" si="0"/>
        <v>3.8763157894736837</v>
      </c>
      <c r="I10">
        <f>IF(MOD(G10,10)=0,INDEX($B$1:$B$19,MATCH(G10,$A$1:$A$19,0)),#REF!+(G10-#REF!)*(I11-#REF!)/(G11-#REF!))</f>
        <v>3.9</v>
      </c>
    </row>
    <row r="11" spans="1:9" ht="16.5" thickBot="1" x14ac:dyDescent="0.3">
      <c r="A11" s="1">
        <v>100</v>
      </c>
      <c r="B11" s="1">
        <v>6</v>
      </c>
      <c r="G11">
        <v>45</v>
      </c>
      <c r="H11">
        <f t="shared" si="0"/>
        <v>4.057631578947368</v>
      </c>
      <c r="I11">
        <f t="shared" si="2"/>
        <v>4.05</v>
      </c>
    </row>
    <row r="12" spans="1:9" ht="16.5" thickBot="1" x14ac:dyDescent="0.3">
      <c r="A12" s="1">
        <v>110</v>
      </c>
      <c r="B12" s="1">
        <v>6.4</v>
      </c>
      <c r="G12">
        <v>50</v>
      </c>
      <c r="H12">
        <f t="shared" si="0"/>
        <v>4.2389473684210524</v>
      </c>
      <c r="I12">
        <f t="shared" si="2"/>
        <v>4.2</v>
      </c>
    </row>
    <row r="13" spans="1:9" ht="16.5" thickBot="1" x14ac:dyDescent="0.3">
      <c r="A13" s="1">
        <v>120</v>
      </c>
      <c r="B13" s="1">
        <v>6.8</v>
      </c>
      <c r="G13">
        <v>55</v>
      </c>
      <c r="H13">
        <f t="shared" si="0"/>
        <v>4.4202631578947367</v>
      </c>
      <c r="I13">
        <f t="shared" si="2"/>
        <v>4.4000000000000004</v>
      </c>
    </row>
    <row r="14" spans="1:9" ht="16.5" thickBot="1" x14ac:dyDescent="0.3">
      <c r="A14" s="1">
        <v>130</v>
      </c>
      <c r="B14" s="1">
        <v>7.1</v>
      </c>
      <c r="G14">
        <v>60</v>
      </c>
      <c r="H14">
        <f t="shared" si="0"/>
        <v>4.6015789473684201</v>
      </c>
      <c r="I14">
        <f>IF(MOD(G14,10)=0,INDEX($B$1:$B$19,MATCH(G14,$A$1:$A$19,0)),#REF!+(G14-#REF!)*(I15-#REF!)/(G15-#REF!))</f>
        <v>4.5999999999999996</v>
      </c>
    </row>
    <row r="15" spans="1:9" ht="16.5" thickBot="1" x14ac:dyDescent="0.3">
      <c r="A15" s="1">
        <v>140</v>
      </c>
      <c r="B15" s="1">
        <v>7.5</v>
      </c>
      <c r="G15">
        <v>65</v>
      </c>
      <c r="H15">
        <f t="shared" si="0"/>
        <v>4.7828947368421044</v>
      </c>
      <c r="I15">
        <f t="shared" si="2"/>
        <v>4.8</v>
      </c>
    </row>
    <row r="16" spans="1:9" ht="16.5" thickBot="1" x14ac:dyDescent="0.3">
      <c r="A16" s="1">
        <v>150</v>
      </c>
      <c r="B16" s="1">
        <v>7.9</v>
      </c>
      <c r="G16">
        <v>70</v>
      </c>
      <c r="H16">
        <f t="shared" si="0"/>
        <v>4.9642105263157887</v>
      </c>
      <c r="I16">
        <f t="shared" si="2"/>
        <v>5</v>
      </c>
    </row>
    <row r="17" spans="1:9" ht="16.5" thickBot="1" x14ac:dyDescent="0.3">
      <c r="A17" s="1">
        <v>160</v>
      </c>
      <c r="B17" s="1">
        <v>8.1999999999999993</v>
      </c>
      <c r="G17">
        <v>75</v>
      </c>
      <c r="H17">
        <f t="shared" si="0"/>
        <v>5.1455263157894731</v>
      </c>
      <c r="I17">
        <f t="shared" si="2"/>
        <v>5.15</v>
      </c>
    </row>
    <row r="18" spans="1:9" ht="16.5" thickBot="1" x14ac:dyDescent="0.3">
      <c r="A18" s="1">
        <v>170</v>
      </c>
      <c r="B18" s="1">
        <v>8.6</v>
      </c>
      <c r="G18">
        <v>80</v>
      </c>
      <c r="H18">
        <f t="shared" si="0"/>
        <v>5.3268421052631574</v>
      </c>
      <c r="I18">
        <f>IF(MOD(G18,10)=0,INDEX($B$1:$B$19,MATCH(G18,$A$1:$A$19,0)),#REF!+(G18-#REF!)*(I19-#REF!)/(G19-#REF!))</f>
        <v>5.3</v>
      </c>
    </row>
    <row r="19" spans="1:9" ht="16.5" thickBot="1" x14ac:dyDescent="0.3">
      <c r="A19" s="1">
        <v>180</v>
      </c>
      <c r="B19" s="1">
        <v>9</v>
      </c>
      <c r="G19">
        <v>85</v>
      </c>
      <c r="H19">
        <f t="shared" si="0"/>
        <v>5.5081578947368417</v>
      </c>
      <c r="I19">
        <f t="shared" si="2"/>
        <v>5.5</v>
      </c>
    </row>
    <row r="20" spans="1:9" x14ac:dyDescent="0.25">
      <c r="G20">
        <v>90</v>
      </c>
      <c r="H20">
        <f t="shared" si="0"/>
        <v>5.689473684210526</v>
      </c>
      <c r="I20">
        <f t="shared" si="2"/>
        <v>5.7</v>
      </c>
    </row>
    <row r="21" spans="1:9" x14ac:dyDescent="0.25">
      <c r="G21">
        <v>95</v>
      </c>
      <c r="H21">
        <f t="shared" si="0"/>
        <v>5.8707894736842103</v>
      </c>
      <c r="I21">
        <f t="shared" si="2"/>
        <v>5.85</v>
      </c>
    </row>
    <row r="22" spans="1:9" x14ac:dyDescent="0.25">
      <c r="G22">
        <v>100</v>
      </c>
      <c r="H22">
        <f t="shared" si="0"/>
        <v>6.0521052631578947</v>
      </c>
      <c r="I22">
        <f>IF(MOD(G22,10)=0,INDEX($B$1:$B$19,MATCH(G22,$A$1:$A$19,0)),#REF!+(G22-#REF!)*(I23-#REF!)/(G23-#REF!))</f>
        <v>6</v>
      </c>
    </row>
    <row r="23" spans="1:9" x14ac:dyDescent="0.25">
      <c r="G23">
        <v>105</v>
      </c>
      <c r="H23">
        <f t="shared" si="0"/>
        <v>6.233421052631579</v>
      </c>
      <c r="I23">
        <f t="shared" si="2"/>
        <v>6.2</v>
      </c>
    </row>
    <row r="24" spans="1:9" x14ac:dyDescent="0.25">
      <c r="G24">
        <v>110</v>
      </c>
      <c r="H24">
        <f t="shared" si="0"/>
        <v>6.4147368421052633</v>
      </c>
      <c r="I24">
        <f t="shared" si="2"/>
        <v>6.4</v>
      </c>
    </row>
    <row r="25" spans="1:9" x14ac:dyDescent="0.25">
      <c r="G25">
        <v>115</v>
      </c>
      <c r="H25">
        <f t="shared" si="0"/>
        <v>6.5960526315789476</v>
      </c>
      <c r="I25">
        <f t="shared" si="2"/>
        <v>6.6</v>
      </c>
    </row>
    <row r="26" spans="1:9" x14ac:dyDescent="0.25">
      <c r="G26">
        <v>120</v>
      </c>
      <c r="H26">
        <f t="shared" si="0"/>
        <v>6.7773684210526319</v>
      </c>
      <c r="I26">
        <f>IF(MOD(G26,10)=0,INDEX($B$1:$B$19,MATCH(G26,$A$1:$A$19,0)),#REF!+(G26-#REF!)*(I27-#REF!)/(G27-#REF!))</f>
        <v>6.8</v>
      </c>
    </row>
    <row r="27" spans="1:9" x14ac:dyDescent="0.25">
      <c r="G27">
        <v>125</v>
      </c>
      <c r="H27">
        <f t="shared" si="0"/>
        <v>6.9586842105263162</v>
      </c>
      <c r="I27">
        <f t="shared" si="2"/>
        <v>6.9499999999999993</v>
      </c>
    </row>
    <row r="28" spans="1:9" x14ac:dyDescent="0.25">
      <c r="G28">
        <v>130</v>
      </c>
      <c r="H28">
        <f t="shared" si="0"/>
        <v>7.1400000000000006</v>
      </c>
      <c r="I28">
        <f t="shared" si="2"/>
        <v>7.1</v>
      </c>
    </row>
    <row r="29" spans="1:9" x14ac:dyDescent="0.25">
      <c r="G29">
        <v>135</v>
      </c>
      <c r="H29">
        <f t="shared" si="0"/>
        <v>7.3213157894736849</v>
      </c>
      <c r="I29">
        <f t="shared" si="2"/>
        <v>7.3</v>
      </c>
    </row>
    <row r="30" spans="1:9" x14ac:dyDescent="0.25">
      <c r="G30">
        <v>140</v>
      </c>
      <c r="H30">
        <f t="shared" si="0"/>
        <v>7.5026315789473692</v>
      </c>
      <c r="I30">
        <f>IF(MOD(G30,10)=0,INDEX($B$1:$B$19,MATCH(G30,$A$1:$A$19,0)),#REF!+(G30-#REF!)*(I31-#REF!)/(G31-#REF!))</f>
        <v>7.5</v>
      </c>
    </row>
    <row r="31" spans="1:9" x14ac:dyDescent="0.25">
      <c r="G31">
        <v>145</v>
      </c>
      <c r="H31">
        <f t="shared" si="0"/>
        <v>7.6839473684210535</v>
      </c>
      <c r="I31">
        <f t="shared" si="2"/>
        <v>7.7</v>
      </c>
    </row>
    <row r="32" spans="1:9" x14ac:dyDescent="0.25">
      <c r="G32">
        <v>150</v>
      </c>
      <c r="H32">
        <f t="shared" si="0"/>
        <v>7.8652631578947378</v>
      </c>
      <c r="I32">
        <f t="shared" si="2"/>
        <v>7.9</v>
      </c>
    </row>
    <row r="33" spans="7:9" x14ac:dyDescent="0.25">
      <c r="G33">
        <v>155</v>
      </c>
      <c r="H33">
        <f t="shared" si="0"/>
        <v>8.0465789473684222</v>
      </c>
      <c r="I33">
        <f t="shared" si="2"/>
        <v>8.0500000000000007</v>
      </c>
    </row>
    <row r="34" spans="7:9" x14ac:dyDescent="0.25">
      <c r="G34">
        <v>160</v>
      </c>
      <c r="H34">
        <f t="shared" si="0"/>
        <v>8.2278947368421065</v>
      </c>
      <c r="I34">
        <f>IF(MOD(G34,10)=0,INDEX($B$1:$B$19,MATCH(G34,$A$1:$A$19,0)),#REF!+(G34-#REF!)*(I35-#REF!)/(G35-#REF!))</f>
        <v>8.1999999999999993</v>
      </c>
    </row>
    <row r="35" spans="7:9" x14ac:dyDescent="0.25">
      <c r="G35">
        <v>165</v>
      </c>
      <c r="H35">
        <f t="shared" si="0"/>
        <v>8.4092105263157908</v>
      </c>
      <c r="I35">
        <f t="shared" si="2"/>
        <v>8.3999999999999986</v>
      </c>
    </row>
    <row r="36" spans="7:9" x14ac:dyDescent="0.25">
      <c r="G36">
        <v>170</v>
      </c>
      <c r="H36">
        <f t="shared" si="0"/>
        <v>8.5905263157894751</v>
      </c>
      <c r="I36">
        <f t="shared" si="2"/>
        <v>8.6</v>
      </c>
    </row>
    <row r="37" spans="7:9" x14ac:dyDescent="0.25">
      <c r="G37">
        <v>175</v>
      </c>
      <c r="H37">
        <f t="shared" si="0"/>
        <v>8.7718421052631594</v>
      </c>
      <c r="I37">
        <f t="shared" si="2"/>
        <v>8.8000000000000007</v>
      </c>
    </row>
    <row r="38" spans="7:9" x14ac:dyDescent="0.25">
      <c r="G38">
        <v>180</v>
      </c>
      <c r="H38">
        <f t="shared" si="0"/>
        <v>8.953157894736842</v>
      </c>
      <c r="I38">
        <f>IF(MOD(G38,10)=0,INDEX($B$1:$B$19,MATCH(G38,$A$1:$A$19,0)),#REF!+(G38-#REF!)*(I39-#REF!)/(G39-#REF!))</f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2022-04-21T10:10:07Z</dcterms:created>
  <dcterms:modified xsi:type="dcterms:W3CDTF">2022-04-21T10:50:42Z</dcterms:modified>
</cp:coreProperties>
</file>