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2C2E693-0A1B-4D8E-A131-9C91AB6B370E}" xr6:coauthVersionLast="47" xr6:coauthVersionMax="47" xr10:uidLastSave="{00000000-0000-0000-0000-000000000000}"/>
  <bookViews>
    <workbookView xWindow="-120" yWindow="-120" windowWidth="29040" windowHeight="16440" activeTab="2" xr2:uid="{E23D45B4-D154-4B8F-84A5-34C8DBDAB988}"/>
  </bookViews>
  <sheets>
    <sheet name="Feuil1" sheetId="1" r:id="rId1"/>
    <sheet name="Sheet2" sheetId="3" r:id="rId2"/>
    <sheet name="Sheet1" sheetId="2" r:id="rId3"/>
  </sheets>
  <calcPr calcId="191029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2" l="1"/>
  <c r="D6" i="2"/>
  <c r="D3" i="2"/>
  <c r="D4" i="2"/>
  <c r="D5" i="2"/>
  <c r="D2" i="2"/>
  <c r="C9" i="1" a="1"/>
  <c r="C9" i="1" s="1"/>
  <c r="D9" i="1" a="1"/>
  <c r="D9" i="1" s="1"/>
  <c r="E9" i="1" a="1"/>
  <c r="E9" i="1" s="1"/>
  <c r="F9" i="1" a="1"/>
  <c r="F9" i="1" s="1"/>
  <c r="B9" i="1" a="1"/>
  <c r="B9" i="1" s="1"/>
  <c r="F5" i="1"/>
  <c r="G5" i="1"/>
  <c r="H5" i="1"/>
  <c r="I5" i="1"/>
  <c r="J5" i="1"/>
  <c r="K5" i="1"/>
  <c r="L5" i="1"/>
  <c r="M5" i="1"/>
  <c r="P5" i="1"/>
  <c r="Q5" i="1"/>
  <c r="O5" i="1"/>
  <c r="O6" i="1" s="1"/>
  <c r="N5" i="1"/>
  <c r="N6" i="1" s="1"/>
  <c r="C5" i="1"/>
  <c r="C6" i="1" s="1"/>
  <c r="D5" i="1"/>
  <c r="E5" i="1"/>
  <c r="B5" i="1"/>
  <c r="B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<sst xmlns="http://schemas.openxmlformats.org/spreadsheetml/2006/main" count="51" uniqueCount="25">
  <si>
    <t>8h-10</t>
  </si>
  <si>
    <t>14h-16</t>
  </si>
  <si>
    <t>Lundi</t>
  </si>
  <si>
    <t>Mardi</t>
  </si>
  <si>
    <t>Jeudi</t>
  </si>
  <si>
    <t>Mercredi</t>
  </si>
  <si>
    <t>Total</t>
  </si>
  <si>
    <t>Ratio</t>
  </si>
  <si>
    <t>Vendredi</t>
  </si>
  <si>
    <t>Samedi</t>
  </si>
  <si>
    <t>Dimanche</t>
  </si>
  <si>
    <t>somme de tous les lundis</t>
  </si>
  <si>
    <t>date</t>
  </si>
  <si>
    <t>creneau</t>
  </si>
  <si>
    <t>valeur</t>
  </si>
  <si>
    <t>jour</t>
  </si>
  <si>
    <t>Row Labels</t>
  </si>
  <si>
    <t>Monday</t>
  </si>
  <si>
    <t>Tuesday</t>
  </si>
  <si>
    <t>Wednesday</t>
  </si>
  <si>
    <t>Grand Total</t>
  </si>
  <si>
    <t>Column Labels</t>
  </si>
  <si>
    <t>Jan</t>
  </si>
  <si>
    <t>Sum of valeur</t>
  </si>
  <si>
    <t>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</si>
</sst>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7" fontId="0" fillId="0" borderId="0" xfId="0" applyNumberFormat="1"/>
    <xf numFmtId="0" fontId="0" fillId="0" borderId="1" xfId="0" applyFill="1" applyBorder="1"/>
    <xf numFmtId="17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7" fontId="0" fillId="2" borderId="1" xfId="0" applyNumberFormat="1" applyFill="1" applyBorder="1" applyAlignment="1">
      <alignment horizontal="center"/>
    </xf>
    <xf numFmtId="14" fontId="0" fillId="0" borderId="0" xfId="0" applyNumberFormat="1"/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4537.551948495369" createdVersion="7" refreshedVersion="7" minRefreshableVersion="3" recordCount="6" xr:uid="{E95AA402-A9CD-436A-8F7A-BEEE61F94A18}">
  <cacheSource type="worksheet">
    <worksheetSource name="Table1"/>
  </cacheSource>
  <cacheFields count="4">
    <cacheField name="date" numFmtId="14">
      <sharedItems containsSemiMixedTypes="0" containsNonDate="0" containsDate="1" containsString="0" minDate="2021-01-04T00:00:00" maxDate="2021-02-02T00:00:00" count="4">
        <d v="2021-01-04T00:00:00"/>
        <d v="2021-01-05T00:00:00"/>
        <d v="2021-01-06T00:00:00"/>
        <d v="2021-02-01T00:00:00"/>
      </sharedItems>
      <fieldGroup base="0">
        <rangePr groupBy="months" startDate="2021-01-04T00:00:00" endDate="2021-02-02T00:00:00"/>
        <groupItems count="14">
          <s v="&lt;04/01/2021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2/02/2021"/>
        </groupItems>
      </fieldGroup>
    </cacheField>
    <cacheField name="creneau" numFmtId="0">
      <sharedItems/>
    </cacheField>
    <cacheField name="valeur" numFmtId="0">
      <sharedItems containsSemiMixedTypes="0" containsString="0" containsNumber="1" containsInteger="1" minValue="4" maxValue="14"/>
    </cacheField>
    <cacheField name="jour" numFmtId="0">
      <sharedItems count="3">
        <s v="Monday"/>
        <s v="Tuesday"/>
        <s v="Wednesday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s v="8h-10"/>
    <n v="10"/>
    <x v="0"/>
  </r>
  <r>
    <x v="0"/>
    <s v="14h-16"/>
    <n v="4"/>
    <x v="0"/>
  </r>
  <r>
    <x v="1"/>
    <s v="8h-10"/>
    <n v="12"/>
    <x v="1"/>
  </r>
  <r>
    <x v="2"/>
    <s v="8h-10"/>
    <n v="5"/>
    <x v="2"/>
  </r>
  <r>
    <x v="3"/>
    <s v="8h-10"/>
    <n v="14"/>
    <x v="0"/>
  </r>
  <r>
    <x v="3"/>
    <s v="14h-16"/>
    <n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3A879E-B20C-43DE-92DA-E2E17553AA05}" name="PivotTable1" cacheId="11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D8" firstHeaderRow="1" firstDataRow="2" firstDataCol="1"/>
  <pivotFields count="4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4">
        <item x="0"/>
        <item x="1"/>
        <item x="2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0"/>
  </colFields>
  <colItems count="3">
    <i>
      <x v="1"/>
    </i>
    <i>
      <x v="2"/>
    </i>
    <i t="grand">
      <x/>
    </i>
  </colItems>
  <dataFields count="1">
    <dataField name="Sum of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76BBFE-0742-4562-B416-0A10A9CFA45B}" name="Table1" displayName="Table1" ref="A1:D7" totalsRowShown="0">
  <autoFilter ref="A1:D7" xr:uid="{D776BBFE-0742-4562-B416-0A10A9CFA45B}"/>
  <tableColumns count="4">
    <tableColumn id="1" xr3:uid="{B3C94310-CBF3-4721-B5BD-921761A65AD0}" name="date" dataDxfId="0"/>
    <tableColumn id="2" xr3:uid="{F700B4E8-ECCA-4F08-9FB1-B73963D8C5D3}" name="creneau"/>
    <tableColumn id="3" xr3:uid="{0496E2EA-CBF7-4D27-AE71-5F2804C61C7A}" name="valeur"/>
    <tableColumn id="4" xr3:uid="{47E4EE48-3859-45D5-A4F5-CC5CD53A4FC1}" name="jour">
      <calculatedColumnFormula>TEXT(A2,"dddd")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FFC2-685A-4708-A7EA-171D21A98F70}">
  <dimension ref="A1:Q19"/>
  <sheetViews>
    <sheetView workbookViewId="0">
      <selection activeCell="A4" sqref="A4"/>
    </sheetView>
  </sheetViews>
  <sheetFormatPr defaultColWidth="11.42578125" defaultRowHeight="15" x14ac:dyDescent="0.25"/>
  <sheetData>
    <row r="1" spans="1:17" x14ac:dyDescent="0.25">
      <c r="B1" s="6">
        <v>44197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4">
        <v>44228</v>
      </c>
      <c r="O1" s="5"/>
      <c r="P1" s="5"/>
      <c r="Q1" s="5"/>
    </row>
    <row r="2" spans="1:17" x14ac:dyDescent="0.25">
      <c r="B2" s="1" t="s">
        <v>2</v>
      </c>
      <c r="C2" s="1" t="s">
        <v>3</v>
      </c>
      <c r="D2" s="1" t="s">
        <v>5</v>
      </c>
      <c r="E2" s="1" t="s">
        <v>4</v>
      </c>
      <c r="F2" s="3" t="s">
        <v>8</v>
      </c>
      <c r="G2" s="3" t="s">
        <v>2</v>
      </c>
      <c r="H2" s="3" t="s">
        <v>3</v>
      </c>
      <c r="I2" s="3" t="s">
        <v>5</v>
      </c>
      <c r="J2" s="3" t="s">
        <v>4</v>
      </c>
      <c r="K2" s="3" t="s">
        <v>8</v>
      </c>
      <c r="L2" s="3" t="s">
        <v>9</v>
      </c>
      <c r="M2" s="3" t="s">
        <v>10</v>
      </c>
      <c r="N2" s="1" t="s">
        <v>2</v>
      </c>
      <c r="O2" s="1" t="s">
        <v>3</v>
      </c>
      <c r="P2" s="1" t="s">
        <v>5</v>
      </c>
      <c r="Q2" s="1" t="s">
        <v>4</v>
      </c>
    </row>
    <row r="3" spans="1:17" x14ac:dyDescent="0.25">
      <c r="A3" t="s">
        <v>0</v>
      </c>
      <c r="B3" s="1">
        <v>10</v>
      </c>
      <c r="C3" s="1">
        <v>12</v>
      </c>
      <c r="D3" s="1">
        <v>5</v>
      </c>
      <c r="E3" s="1">
        <v>8</v>
      </c>
      <c r="F3" s="3">
        <v>13</v>
      </c>
      <c r="G3" s="3">
        <v>12</v>
      </c>
      <c r="H3" s="3">
        <v>13</v>
      </c>
      <c r="I3" s="3">
        <v>11</v>
      </c>
      <c r="J3" s="3">
        <v>17</v>
      </c>
      <c r="K3" s="3">
        <v>14</v>
      </c>
      <c r="L3" s="1"/>
      <c r="M3" s="1"/>
      <c r="N3" s="1">
        <v>14</v>
      </c>
      <c r="O3" s="1">
        <v>12</v>
      </c>
      <c r="P3" s="1">
        <v>15</v>
      </c>
      <c r="Q3" s="1">
        <v>14</v>
      </c>
    </row>
    <row r="4" spans="1:17" x14ac:dyDescent="0.25">
      <c r="A4" t="s">
        <v>1</v>
      </c>
      <c r="B4" s="1">
        <v>4</v>
      </c>
      <c r="C4" s="1"/>
      <c r="D4" s="1"/>
      <c r="E4" s="1"/>
      <c r="F4" s="1"/>
      <c r="G4" s="1">
        <v>3</v>
      </c>
      <c r="H4" s="1"/>
      <c r="I4" s="1"/>
      <c r="J4" s="1"/>
      <c r="K4" s="1"/>
      <c r="L4" s="1"/>
      <c r="M4" s="1"/>
      <c r="N4" s="1">
        <v>4</v>
      </c>
      <c r="O4" s="1"/>
      <c r="P4" s="1">
        <v>3</v>
      </c>
      <c r="Q4" s="1"/>
    </row>
    <row r="5" spans="1:17" x14ac:dyDescent="0.25">
      <c r="A5" t="s">
        <v>6</v>
      </c>
      <c r="B5" s="1">
        <f>SUM(B3:B4)</f>
        <v>14</v>
      </c>
      <c r="C5" s="1">
        <f t="shared" ref="C5:M5" si="0">SUM(C3:C4)</f>
        <v>12</v>
      </c>
      <c r="D5" s="1">
        <f t="shared" si="0"/>
        <v>5</v>
      </c>
      <c r="E5" s="1">
        <f t="shared" si="0"/>
        <v>8</v>
      </c>
      <c r="F5" s="1">
        <f t="shared" si="0"/>
        <v>13</v>
      </c>
      <c r="G5" s="1">
        <f t="shared" si="0"/>
        <v>15</v>
      </c>
      <c r="H5" s="1">
        <f t="shared" si="0"/>
        <v>13</v>
      </c>
      <c r="I5" s="1">
        <f t="shared" si="0"/>
        <v>11</v>
      </c>
      <c r="J5" s="1">
        <f t="shared" si="0"/>
        <v>17</v>
      </c>
      <c r="K5" s="1">
        <f t="shared" si="0"/>
        <v>14</v>
      </c>
      <c r="L5" s="1">
        <f t="shared" si="0"/>
        <v>0</v>
      </c>
      <c r="M5" s="1">
        <f t="shared" si="0"/>
        <v>0</v>
      </c>
      <c r="N5" s="1">
        <f>SUM(N3:N4)</f>
        <v>18</v>
      </c>
      <c r="O5" s="1">
        <f t="shared" ref="O5" si="1">SUM(O3:O4)</f>
        <v>12</v>
      </c>
      <c r="P5" s="1">
        <f t="shared" ref="P5" si="2">SUM(P3:P4)</f>
        <v>18</v>
      </c>
      <c r="Q5" s="1">
        <f t="shared" ref="Q5" si="3">SUM(Q3:Q4)</f>
        <v>14</v>
      </c>
    </row>
    <row r="6" spans="1:17" x14ac:dyDescent="0.25">
      <c r="A6" t="s">
        <v>7</v>
      </c>
      <c r="B6" s="1">
        <f>B5/4</f>
        <v>3.5</v>
      </c>
      <c r="C6" s="1">
        <f>C5/2</f>
        <v>6</v>
      </c>
      <c r="D6" s="1"/>
      <c r="E6" s="1"/>
      <c r="F6" s="1"/>
      <c r="G6" s="1"/>
      <c r="H6" s="1"/>
      <c r="I6" s="1"/>
      <c r="J6" s="1"/>
      <c r="K6" s="1"/>
      <c r="L6" s="1"/>
      <c r="M6" s="1"/>
      <c r="N6" s="1">
        <f>N5/4</f>
        <v>4.5</v>
      </c>
      <c r="O6" s="1">
        <f>O5/2</f>
        <v>6</v>
      </c>
      <c r="P6" s="1"/>
      <c r="Q6" s="1"/>
    </row>
    <row r="8" spans="1:17" x14ac:dyDescent="0.25">
      <c r="B8" t="s">
        <v>2</v>
      </c>
      <c r="C8" t="s">
        <v>3</v>
      </c>
      <c r="D8" t="s">
        <v>5</v>
      </c>
      <c r="E8" t="s">
        <v>4</v>
      </c>
      <c r="F8" t="s">
        <v>8</v>
      </c>
      <c r="J8" t="s">
        <v>2</v>
      </c>
      <c r="K8" t="s">
        <v>11</v>
      </c>
    </row>
    <row r="9" spans="1:17" x14ac:dyDescent="0.25">
      <c r="A9" s="2">
        <v>44197</v>
      </c>
      <c r="B9" cm="1">
        <f t="array" ref="B9">SUMPRODUCT(($B$2:$Q$2=B$8)*($B$1:$Q$1=$A9)*$B$3:$Q$4)</f>
        <v>14</v>
      </c>
      <c r="C9" cm="1">
        <f t="array" ref="C9">SUMPRODUCT(($B$2:$Q$2=C$8)*($B$1:$Q$1=$A9)*$B$3:$Q$4)</f>
        <v>0</v>
      </c>
      <c r="D9" cm="1">
        <f t="array" ref="D9">SUMPRODUCT(($B$2:$Q$2=D$8)*($B$1:$Q$1=$A9)*$B$3:$Q$4)</f>
        <v>0</v>
      </c>
      <c r="E9" cm="1">
        <f t="array" ref="E9">SUMPRODUCT(($B$2:$Q$2=E$8)*($B$1:$Q$1=$A9)*$B$3:$Q$4)</f>
        <v>0</v>
      </c>
      <c r="F9" cm="1">
        <f t="array" ref="F9">SUMPRODUCT(($B$2:$Q$2=F$8)*($B$1:$Q$1=$A9)*$B$3:$Q$4)</f>
        <v>0</v>
      </c>
      <c r="J9" t="s">
        <v>3</v>
      </c>
    </row>
    <row r="10" spans="1:17" x14ac:dyDescent="0.25">
      <c r="A10" s="2">
        <v>44228</v>
      </c>
      <c r="J10" t="s">
        <v>5</v>
      </c>
    </row>
    <row r="11" spans="1:17" x14ac:dyDescent="0.25">
      <c r="A11" s="2">
        <v>44256</v>
      </c>
      <c r="J11" t="s">
        <v>4</v>
      </c>
    </row>
    <row r="12" spans="1:17" x14ac:dyDescent="0.25">
      <c r="A12" s="2">
        <v>44287</v>
      </c>
      <c r="J12" t="s">
        <v>8</v>
      </c>
    </row>
    <row r="13" spans="1:17" x14ac:dyDescent="0.25">
      <c r="A13" s="2">
        <v>44317</v>
      </c>
    </row>
    <row r="14" spans="1:17" x14ac:dyDescent="0.25">
      <c r="A14" s="2">
        <v>44348</v>
      </c>
    </row>
    <row r="15" spans="1:17" x14ac:dyDescent="0.25">
      <c r="A15" s="2">
        <v>44378</v>
      </c>
    </row>
    <row r="16" spans="1:17" x14ac:dyDescent="0.25">
      <c r="A16" s="2">
        <v>44409</v>
      </c>
    </row>
    <row r="17" spans="1:1" x14ac:dyDescent="0.25">
      <c r="A17" s="2">
        <v>44440</v>
      </c>
    </row>
    <row r="18" spans="1:1" x14ac:dyDescent="0.25">
      <c r="A18" s="2">
        <v>44470</v>
      </c>
    </row>
    <row r="19" spans="1:1" x14ac:dyDescent="0.25">
      <c r="A19" s="2">
        <v>44501</v>
      </c>
    </row>
  </sheetData>
  <mergeCells count="2">
    <mergeCell ref="N1:Q1"/>
    <mergeCell ref="B1:M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0A2B-ACD8-4FA8-9456-E16105BEBF64}">
  <dimension ref="A3:D8"/>
  <sheetViews>
    <sheetView workbookViewId="0">
      <selection activeCell="A5" sqref="A5"/>
    </sheetView>
  </sheetViews>
  <sheetFormatPr defaultRowHeight="15" x14ac:dyDescent="0.25"/>
  <cols>
    <col min="1" max="1" width="13.28515625" bestFit="1" customWidth="1"/>
    <col min="2" max="2" width="16.28515625" bestFit="1" customWidth="1"/>
    <col min="3" max="3" width="4.28515625" bestFit="1" customWidth="1"/>
    <col min="4" max="5" width="11.28515625" bestFit="1" customWidth="1"/>
  </cols>
  <sheetData>
    <row r="3" spans="1:4" x14ac:dyDescent="0.25">
      <c r="A3" s="9" t="s">
        <v>23</v>
      </c>
      <c r="B3" s="9" t="s">
        <v>21</v>
      </c>
    </row>
    <row r="4" spans="1:4" x14ac:dyDescent="0.25">
      <c r="A4" s="9" t="s">
        <v>16</v>
      </c>
      <c r="B4" s="7" t="s">
        <v>22</v>
      </c>
      <c r="C4" s="7" t="s">
        <v>24</v>
      </c>
      <c r="D4" s="7" t="s">
        <v>20</v>
      </c>
    </row>
    <row r="5" spans="1:4" x14ac:dyDescent="0.25">
      <c r="A5" s="10" t="s">
        <v>17</v>
      </c>
      <c r="B5" s="11">
        <v>14</v>
      </c>
      <c r="C5" s="11">
        <v>18</v>
      </c>
      <c r="D5" s="11">
        <v>32</v>
      </c>
    </row>
    <row r="6" spans="1:4" x14ac:dyDescent="0.25">
      <c r="A6" s="10" t="s">
        <v>18</v>
      </c>
      <c r="B6" s="11">
        <v>12</v>
      </c>
      <c r="C6" s="11"/>
      <c r="D6" s="11">
        <v>12</v>
      </c>
    </row>
    <row r="7" spans="1:4" x14ac:dyDescent="0.25">
      <c r="A7" s="10" t="s">
        <v>19</v>
      </c>
      <c r="B7" s="11">
        <v>5</v>
      </c>
      <c r="C7" s="11"/>
      <c r="D7" s="11">
        <v>5</v>
      </c>
    </row>
    <row r="8" spans="1:4" x14ac:dyDescent="0.25">
      <c r="A8" s="10" t="s">
        <v>20</v>
      </c>
      <c r="B8" s="11">
        <v>31</v>
      </c>
      <c r="C8" s="11">
        <v>18</v>
      </c>
      <c r="D8" s="11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95CEB-C353-462F-BED8-CDE8EDE4E4F9}">
  <dimension ref="A1:D7"/>
  <sheetViews>
    <sheetView tabSelected="1" workbookViewId="0">
      <selection activeCell="C11" sqref="C11"/>
    </sheetView>
  </sheetViews>
  <sheetFormatPr defaultRowHeight="15" x14ac:dyDescent="0.25"/>
  <cols>
    <col min="1" max="1" width="10.7109375" bestFit="1" customWidth="1"/>
    <col min="2" max="2" width="10.28515625" customWidth="1"/>
    <col min="4" max="4" width="11.42578125" bestFit="1" customWidth="1"/>
  </cols>
  <sheetData>
    <row r="1" spans="1:4" x14ac:dyDescent="0.25">
      <c r="A1" t="s">
        <v>12</v>
      </c>
      <c r="B1" t="s">
        <v>13</v>
      </c>
      <c r="C1" t="s">
        <v>14</v>
      </c>
      <c r="D1" t="s">
        <v>15</v>
      </c>
    </row>
    <row r="2" spans="1:4" x14ac:dyDescent="0.25">
      <c r="A2" s="7">
        <v>44200</v>
      </c>
      <c r="B2" s="8" t="s">
        <v>0</v>
      </c>
      <c r="C2">
        <v>10</v>
      </c>
      <c r="D2" t="str">
        <f>TEXT(A2,"dddd")</f>
        <v>Monday</v>
      </c>
    </row>
    <row r="3" spans="1:4" x14ac:dyDescent="0.25">
      <c r="A3" s="7">
        <v>44200</v>
      </c>
      <c r="B3" t="s">
        <v>1</v>
      </c>
      <c r="C3">
        <v>4</v>
      </c>
      <c r="D3" t="str">
        <f t="shared" ref="D3:D7" si="0">TEXT(A3,"dddd")</f>
        <v>Monday</v>
      </c>
    </row>
    <row r="4" spans="1:4" x14ac:dyDescent="0.25">
      <c r="A4" s="7">
        <v>44201</v>
      </c>
      <c r="B4" t="s">
        <v>0</v>
      </c>
      <c r="C4">
        <v>12</v>
      </c>
      <c r="D4" t="str">
        <f t="shared" si="0"/>
        <v>Tuesday</v>
      </c>
    </row>
    <row r="5" spans="1:4" x14ac:dyDescent="0.25">
      <c r="A5" s="7">
        <v>44202</v>
      </c>
      <c r="B5" t="s">
        <v>0</v>
      </c>
      <c r="C5">
        <v>5</v>
      </c>
      <c r="D5" t="str">
        <f t="shared" si="0"/>
        <v>Wednesday</v>
      </c>
    </row>
    <row r="6" spans="1:4" x14ac:dyDescent="0.25">
      <c r="A6" s="7">
        <v>44228</v>
      </c>
      <c r="B6" t="s">
        <v>0</v>
      </c>
      <c r="C6">
        <v>14</v>
      </c>
      <c r="D6" t="str">
        <f t="shared" si="0"/>
        <v>Monday</v>
      </c>
    </row>
    <row r="7" spans="1:4" x14ac:dyDescent="0.25">
      <c r="A7" s="7">
        <v>44228</v>
      </c>
      <c r="B7" t="s">
        <v>1</v>
      </c>
      <c r="C7">
        <v>4</v>
      </c>
      <c r="D7" t="str">
        <f t="shared" si="0"/>
        <v>Monday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h2so4</cp:lastModifiedBy>
  <dcterms:created xsi:type="dcterms:W3CDTF">2021-12-07T06:42:48Z</dcterms:created>
  <dcterms:modified xsi:type="dcterms:W3CDTF">2021-12-07T12:16:13Z</dcterms:modified>
</cp:coreProperties>
</file>