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43861A6-1155-4A97-ADB6-CB0E04F5B366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Parents - Ass. Vie" sheetId="1" r:id="rId1"/>
  </sheets>
  <externalReferences>
    <externalReference r:id="rId2"/>
  </externalReferences>
  <definedNames>
    <definedName name="Assur_Vie_Corum_Life">'Parents - Ass. Vie'!$E$10</definedName>
    <definedName name="Assur_Vie_MAIF">'Parents - Ass. Vie'!$D$6</definedName>
    <definedName name="CNES_PEE_Perf_Date">[1]SCPI!$C$9</definedName>
    <definedName name="CNES_PEE_Perf_Valeur">[1]SCPI!$C$10</definedName>
    <definedName name="Montant_Visé_à_la_Vente">[1]SCPI!$A$34</definedName>
    <definedName name="Périodes_Noms">OFFSET('[1]Parents - Succession (Frais)'!$B$40,0,0,COUNTA('[1]Parents - Succession (Frais)'!$V:$V)-2)</definedName>
    <definedName name="Rdt_Période_Noms">OFFSET('[1]Parents - Succession (Frais)'!$P$8,0,0,COUNTA('[1]Parents - Succession (Frais)'!$P:$P)-1)</definedName>
    <definedName name="SCPI_Achat_Corum_Origin">[1]SCPI!$O$11</definedName>
    <definedName name="SCPI_Achat_Corum_XL">[1]SCPI!$M$11</definedName>
    <definedName name="SCPI_Achat_Epargne_Foncière">[1]SCPI!$Q$11</definedName>
    <definedName name="SCPI_Achat_Epargne_Pierre">[1]SCPI!$I$11</definedName>
    <definedName name="SCPI_Achat_PFO">[1]SCPI!$E$11</definedName>
    <definedName name="SCPI_Achat_PFO2">[1]SCPI!$G$11</definedName>
    <definedName name="SCPI_Achat_Pierval_Santé">[1]SCPI!$K$11</definedName>
    <definedName name="SCPI_Vente_Corum_Origin">[1]SCPI!$P$11</definedName>
    <definedName name="SCPI_Vente_Corum_XL">[1]SCPI!$N$11</definedName>
    <definedName name="SCPI_Vente_Epargne_Foncière">[1]SCPI!$R$11</definedName>
    <definedName name="SCPI_Vente_Epargne_Pierre">[1]SCPI!$J$11</definedName>
    <definedName name="SCPI_Vente_PFO">[1]SCPI!$F$11</definedName>
    <definedName name="SCPI_Vente_PFO2">[1]SCPI!$H$11</definedName>
    <definedName name="SCPI_Vente_Pierval_Santé">[1]SCPI!$L$11</definedName>
    <definedName name="solver_adj" localSheetId="0" hidden="1">'Parents - Ass. Vie'!$F$6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'Parents - Ass. Vie'!$F$10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45000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" l="1"/>
  <c r="G14" i="1"/>
  <c r="G27" i="1"/>
  <c r="G41" i="1"/>
  <c r="G44" i="1"/>
  <c r="G12" i="1"/>
  <c r="F13" i="1"/>
  <c r="F14" i="1"/>
  <c r="F41" i="1"/>
  <c r="F44" i="1"/>
  <c r="F12" i="1"/>
  <c r="E40" i="1"/>
  <c r="G40" i="1" s="1"/>
  <c r="E39" i="1"/>
  <c r="G39" i="1" s="1"/>
  <c r="E38" i="1"/>
  <c r="G38" i="1" s="1"/>
  <c r="E37" i="1"/>
  <c r="G37" i="1" s="1"/>
  <c r="E36" i="1"/>
  <c r="G36" i="1" s="1"/>
  <c r="E35" i="1"/>
  <c r="G35" i="1" s="1"/>
  <c r="E34" i="1"/>
  <c r="G34" i="1" s="1"/>
  <c r="E33" i="1"/>
  <c r="G33" i="1" s="1"/>
  <c r="E32" i="1"/>
  <c r="G32" i="1" s="1"/>
  <c r="E31" i="1"/>
  <c r="G31" i="1" s="1"/>
  <c r="E30" i="1"/>
  <c r="G30" i="1" s="1"/>
  <c r="E29" i="1"/>
  <c r="G29" i="1" s="1"/>
  <c r="E28" i="1"/>
  <c r="F27" i="1" s="1"/>
  <c r="E26" i="1"/>
  <c r="F26" i="1" s="1"/>
  <c r="E25" i="1"/>
  <c r="F25" i="1" s="1"/>
  <c r="E24" i="1"/>
  <c r="G24" i="1" s="1"/>
  <c r="E23" i="1"/>
  <c r="F23" i="1" s="1"/>
  <c r="E22" i="1"/>
  <c r="G22" i="1" s="1"/>
  <c r="E21" i="1"/>
  <c r="F21" i="1" s="1"/>
  <c r="E20" i="1"/>
  <c r="F20" i="1" s="1"/>
  <c r="E19" i="1"/>
  <c r="F19" i="1" s="1"/>
  <c r="E18" i="1"/>
  <c r="F18" i="1" s="1"/>
  <c r="E17" i="1"/>
  <c r="F17" i="1" s="1"/>
  <c r="E16" i="1"/>
  <c r="F16" i="1" s="1"/>
  <c r="E15" i="1"/>
  <c r="F15" i="1" s="1"/>
  <c r="E53" i="1"/>
  <c r="G53" i="1" s="1"/>
  <c r="E52" i="1"/>
  <c r="F52" i="1" s="1"/>
  <c r="E51" i="1"/>
  <c r="F51" i="1" s="1"/>
  <c r="E50" i="1"/>
  <c r="F50" i="1" s="1"/>
  <c r="E49" i="1"/>
  <c r="G49" i="1" s="1"/>
  <c r="E48" i="1"/>
  <c r="G48" i="1" s="1"/>
  <c r="E47" i="1"/>
  <c r="G47" i="1" s="1"/>
  <c r="E46" i="1"/>
  <c r="F46" i="1" s="1"/>
  <c r="E45" i="1"/>
  <c r="G45" i="1" s="1"/>
  <c r="E43" i="1"/>
  <c r="F43" i="1" s="1"/>
  <c r="E42" i="1"/>
  <c r="F42" i="1" s="1"/>
  <c r="G50" i="1" l="1"/>
  <c r="G28" i="1"/>
  <c r="G42" i="1"/>
  <c r="G20" i="1"/>
  <c r="G52" i="1"/>
  <c r="G51" i="1"/>
  <c r="G43" i="1"/>
  <c r="G19" i="1"/>
  <c r="G26" i="1"/>
  <c r="G18" i="1"/>
  <c r="G25" i="1"/>
  <c r="G17" i="1"/>
  <c r="G16" i="1"/>
  <c r="G23" i="1"/>
  <c r="G15" i="1"/>
  <c r="G46" i="1"/>
  <c r="G21" i="1"/>
  <c r="F28" i="1"/>
  <c r="F36" i="1"/>
  <c r="F34" i="1"/>
  <c r="F29" i="1"/>
  <c r="F37" i="1"/>
  <c r="F31" i="1"/>
  <c r="F39" i="1"/>
  <c r="F33" i="1"/>
  <c r="F35" i="1"/>
  <c r="F40" i="1"/>
  <c r="F49" i="1"/>
  <c r="F48" i="1"/>
  <c r="F32" i="1"/>
  <c r="F24" i="1"/>
  <c r="F47" i="1"/>
  <c r="F38" i="1"/>
  <c r="F30" i="1"/>
  <c r="F22" i="1"/>
  <c r="F53" i="1"/>
  <c r="F45" i="1"/>
  <c r="E10" i="1"/>
  <c r="G10" i="1" l="1"/>
  <c r="F10" i="1"/>
</calcChain>
</file>

<file path=xl/sharedStrings.xml><?xml version="1.0" encoding="utf-8"?>
<sst xmlns="http://schemas.openxmlformats.org/spreadsheetml/2006/main" count="17" uniqueCount="15">
  <si>
    <t>Dates Versements</t>
  </si>
  <si>
    <t>Versements Mensuels</t>
  </si>
  <si>
    <t>Dates</t>
  </si>
  <si>
    <t>Montants</t>
  </si>
  <si>
    <t>Montant</t>
  </si>
  <si>
    <t>Assurance Vie</t>
  </si>
  <si>
    <t>?</t>
  </si>
  <si>
    <t>Mt Total des versements</t>
  </si>
  <si>
    <t>Rendement</t>
  </si>
  <si>
    <t>Le relevé</t>
  </si>
  <si>
    <t>Date</t>
  </si>
  <si>
    <t>taux annuel</t>
  </si>
  <si>
    <t>si intérêts portés en compte  annuellement</t>
  </si>
  <si>
    <t>si intérêts portés en compte  mensuellement</t>
  </si>
  <si>
    <t>capital versé + intérets cumulés correspondants sur la 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</si>
</sst>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_(&quot;€&quot;* #,##0.00_);_(&quot;€&quot;* \(#,##0.00\);_(&quot;€&quot;* &quot;-&quot;??_);_(@_)"/>
    <numFmt numFmtId="167" formatCode="_-* #,##0\ [$€-40C]_-;\-* #,##0\ [$€-40C]_-;_-* &quot;-&quot;??\ [$€-40C]_-;_-@_-"/>
    <numFmt numFmtId="168" formatCode="#,##0\ &quot;€&quot;"/>
    <numFmt numFmtId="169" formatCode="#,##0\ [$€-40C];\-#,##0\ [$€-40C]"/>
    <numFmt numFmtId="172" formatCode="0.0000%"/>
  </numFmts>
  <fonts count="1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 Black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sz val="10"/>
      <color rgb="FFC00000"/>
      <name val="Arial"/>
      <family val="2"/>
    </font>
    <font>
      <b/>
      <sz val="14"/>
      <color rgb="FFFF0000"/>
      <name val="Arial"/>
      <family val="2"/>
    </font>
    <font>
      <b/>
      <sz val="14"/>
      <color rgb="FF0000FF"/>
      <name val="Arial"/>
      <family val="2"/>
    </font>
    <font>
      <b/>
      <sz val="18"/>
      <color rgb="FF0000FF"/>
      <name val="Arial Black"/>
      <family val="2"/>
    </font>
    <font>
      <sz val="10"/>
      <color rgb="FFFF0000"/>
      <name val="Arial"/>
      <family val="2"/>
    </font>
    <font>
      <b/>
      <sz val="14"/>
      <color rgb="FFFF0000"/>
      <name val="Arial Black"/>
      <family val="2"/>
    </font>
    <font>
      <b/>
      <sz val="12"/>
      <color rgb="FF0000FF"/>
      <name val="Arial Black"/>
      <family val="2"/>
    </font>
    <font>
      <b/>
      <sz val="14"/>
      <color rgb="FF0000FF"/>
      <name val="Arial Black"/>
      <family val="2"/>
    </font>
    <font>
      <sz val="22"/>
      <color rgb="FF0000FF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5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">
    <xf numFmtId="0" fontId="0" fillId="0" borderId="0" xfId="0"/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vertical="center"/>
    </xf>
    <xf numFmtId="168" fontId="7" fillId="0" borderId="1" xfId="1" applyNumberFormat="1" applyFont="1" applyBorder="1" applyAlignment="1">
      <alignment vertical="center"/>
    </xf>
    <xf numFmtId="14" fontId="8" fillId="0" borderId="1" xfId="0" applyNumberFormat="1" applyFont="1" applyBorder="1" applyAlignment="1">
      <alignment vertical="center"/>
    </xf>
    <xf numFmtId="168" fontId="8" fillId="0" borderId="1" xfId="1" applyNumberFormat="1" applyFont="1" applyBorder="1" applyAlignment="1">
      <alignment vertical="center"/>
    </xf>
    <xf numFmtId="168" fontId="0" fillId="0" borderId="0" xfId="0" applyNumberFormat="1"/>
    <xf numFmtId="0" fontId="2" fillId="0" borderId="0" xfId="0" applyFont="1" applyFill="1" applyAlignment="1">
      <alignment vertical="center"/>
    </xf>
    <xf numFmtId="168" fontId="2" fillId="0" borderId="0" xfId="1" applyNumberFormat="1" applyFont="1" applyFill="1" applyAlignment="1">
      <alignment vertical="center"/>
    </xf>
    <xf numFmtId="0" fontId="0" fillId="0" borderId="0" xfId="0" applyFill="1"/>
    <xf numFmtId="165" fontId="4" fillId="3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14" fontId="12" fillId="0" borderId="1" xfId="0" applyNumberFormat="1" applyFont="1" applyBorder="1" applyAlignment="1">
      <alignment vertical="center"/>
    </xf>
    <xf numFmtId="168" fontId="12" fillId="0" borderId="1" xfId="1" applyNumberFormat="1" applyFont="1" applyBorder="1" applyAlignment="1">
      <alignment vertical="center"/>
    </xf>
    <xf numFmtId="167" fontId="13" fillId="4" borderId="1" xfId="0" applyNumberFormat="1" applyFont="1" applyFill="1" applyBorder="1" applyAlignment="1">
      <alignment horizontal="center" vertical="center"/>
    </xf>
    <xf numFmtId="14" fontId="14" fillId="6" borderId="1" xfId="0" applyNumberFormat="1" applyFont="1" applyFill="1" applyBorder="1" applyAlignment="1">
      <alignment horizontal="center" vertical="center"/>
    </xf>
    <xf numFmtId="169" fontId="15" fillId="6" borderId="2" xfId="1" applyNumberFormat="1" applyFont="1" applyFill="1" applyBorder="1" applyAlignment="1">
      <alignment horizontal="center" vertical="center"/>
    </xf>
    <xf numFmtId="9" fontId="16" fillId="6" borderId="1" xfId="2" applyFont="1" applyFill="1" applyBorder="1" applyAlignment="1">
      <alignment horizontal="center" vertical="center"/>
    </xf>
    <xf numFmtId="165" fontId="9" fillId="5" borderId="3" xfId="1" applyFont="1" applyFill="1" applyBorder="1" applyAlignment="1">
      <alignment horizontal="center" vertical="center" wrapText="1"/>
    </xf>
    <xf numFmtId="165" fontId="9" fillId="5" borderId="4" xfId="1" applyFont="1" applyFill="1" applyBorder="1" applyAlignment="1">
      <alignment horizontal="center" vertical="center" wrapText="1"/>
    </xf>
    <xf numFmtId="165" fontId="4" fillId="3" borderId="1" xfId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14" fontId="11" fillId="6" borderId="1" xfId="1" applyNumberFormat="1" applyFont="1" applyFill="1" applyBorder="1" applyAlignment="1">
      <alignment horizontal="center" vertical="center"/>
    </xf>
    <xf numFmtId="172" fontId="2" fillId="0" borderId="0" xfId="0" applyNumberFormat="1" applyFont="1" applyAlignment="1">
      <alignment vertical="center"/>
    </xf>
    <xf numFmtId="2" fontId="0" fillId="0" borderId="0" xfId="2" applyNumberFormat="1" applyFont="1"/>
    <xf numFmtId="14" fontId="0" fillId="0" borderId="0" xfId="0" applyNumberFormat="1"/>
    <xf numFmtId="9" fontId="0" fillId="0" borderId="0" xfId="0" applyNumberFormat="1"/>
    <xf numFmtId="10" fontId="2" fillId="0" borderId="0" xfId="2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2" fontId="0" fillId="0" borderId="0" xfId="0" applyNumberFormat="1"/>
    <xf numFmtId="2" fontId="2" fillId="0" borderId="0" xfId="1" applyNumberFormat="1" applyFont="1" applyFill="1" applyAlignment="1">
      <alignment vertical="center" wrapText="1"/>
    </xf>
    <xf numFmtId="0" fontId="0" fillId="0" borderId="0" xfId="0" applyAlignment="1">
      <alignment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idie\Documents\0-PC%20Didier_SSD\01-Didier%20Data\01%20-%20Personnel\10%20-%20Papiers%20Transmission%20Enfants%20(SCPI,%20Notaires,%20Donations)\00-%20Dona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ents - Succession (Frais)"/>
      <sheetName val="SCPI"/>
      <sheetName val="Parents - Dons"/>
      <sheetName val="Parents - Placements"/>
      <sheetName val="Parents - SCPI Achats"/>
      <sheetName val="Parents - Ass. Vie"/>
      <sheetName val="Parents - CrowF"/>
      <sheetName val="Mathilda - Placements"/>
      <sheetName val="Luc - Placements"/>
      <sheetName val="Mathilda - SCPI Achats"/>
      <sheetName val="Mathilda - SCPI Rdt"/>
      <sheetName val="Luc - SCPI Achats"/>
      <sheetName val="Luc - SCPI Rdt"/>
      <sheetName val="Mathilda - PEL"/>
      <sheetName val="Luc - PEL"/>
      <sheetName val="Parents - MdP"/>
      <sheetName val="Mathilda - MdP"/>
      <sheetName val="Luc - MdP"/>
      <sheetName val="Mathilda - Intercalaires"/>
      <sheetName val="Luc - Intercalaires"/>
    </sheetNames>
    <sheetDataSet>
      <sheetData sheetId="0">
        <row r="7">
          <cell r="P7" t="str">
            <v>Noms</v>
          </cell>
        </row>
        <row r="8">
          <cell r="P8" t="str">
            <v>Jour</v>
          </cell>
        </row>
        <row r="9">
          <cell r="P9" t="str">
            <v>Bi-Mensuelle</v>
          </cell>
        </row>
        <row r="10">
          <cell r="P10" t="str">
            <v>Mensuelle</v>
          </cell>
        </row>
        <row r="11">
          <cell r="P11" t="str">
            <v>Trimestrielle</v>
          </cell>
        </row>
        <row r="12">
          <cell r="P12" t="str">
            <v>Semestrielle</v>
          </cell>
        </row>
        <row r="13">
          <cell r="P13" t="str">
            <v>Annuelle</v>
          </cell>
        </row>
      </sheetData>
      <sheetData sheetId="1">
        <row r="9">
          <cell r="C9">
            <v>44510</v>
          </cell>
        </row>
        <row r="10">
          <cell r="C10">
            <v>55.448830000000001</v>
          </cell>
        </row>
        <row r="11">
          <cell r="E11">
            <v>966</v>
          </cell>
          <cell r="F11">
            <v>874.23</v>
          </cell>
          <cell r="G11">
            <v>196</v>
          </cell>
          <cell r="H11">
            <v>179.34</v>
          </cell>
          <cell r="I11">
            <v>208</v>
          </cell>
          <cell r="J11">
            <v>187.2</v>
          </cell>
          <cell r="K11">
            <v>200</v>
          </cell>
          <cell r="L11">
            <v>178.98</v>
          </cell>
          <cell r="M11">
            <v>189</v>
          </cell>
          <cell r="N11">
            <v>166.32</v>
          </cell>
          <cell r="O11">
            <v>1090</v>
          </cell>
          <cell r="P11">
            <v>959.39</v>
          </cell>
          <cell r="Q11">
            <v>827</v>
          </cell>
          <cell r="R11">
            <v>764.98</v>
          </cell>
        </row>
        <row r="34">
          <cell r="A34">
            <v>46000</v>
          </cell>
        </row>
      </sheetData>
      <sheetData sheetId="2" refreshError="1"/>
      <sheetData sheetId="3">
        <row r="46">
          <cell r="H46">
            <v>20629.990000000002</v>
          </cell>
        </row>
      </sheetData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/>
  <dimension ref="A1:K343"/>
  <sheetViews>
    <sheetView tabSelected="1" workbookViewId="0">
      <selection activeCell="H7" sqref="H7"/>
    </sheetView>
  </sheetViews>
  <sheetFormatPr defaultColWidth="11.42578125" defaultRowHeight="12.75" x14ac:dyDescent="0.2"/>
  <cols>
    <col min="3" max="3" width="13.5703125" customWidth="1"/>
    <col min="4" max="4" width="17.85546875" customWidth="1"/>
    <col min="5" max="5" width="20.28515625" customWidth="1"/>
    <col min="6" max="6" width="37.140625" bestFit="1" customWidth="1"/>
    <col min="7" max="7" width="27.42578125" customWidth="1"/>
    <col min="8" max="8" width="48.85546875" customWidth="1"/>
    <col min="9" max="9" width="16.7109375" customWidth="1"/>
    <col min="10" max="10" width="26" customWidth="1"/>
  </cols>
  <sheetData>
    <row r="1" spans="1:11" ht="27" customHeight="1" x14ac:dyDescent="0.2">
      <c r="A1" s="25" t="s">
        <v>5</v>
      </c>
      <c r="B1" s="25"/>
      <c r="C1" s="25"/>
      <c r="D1" s="25"/>
      <c r="E1" s="25"/>
    </row>
    <row r="2" spans="1:11" ht="10.5" customHeight="1" x14ac:dyDescent="0.2">
      <c r="A2" s="14"/>
      <c r="B2" s="14"/>
      <c r="C2" s="14"/>
      <c r="D2" s="14"/>
      <c r="E2" s="14"/>
    </row>
    <row r="3" spans="1:11" ht="24" customHeight="1" x14ac:dyDescent="0.2">
      <c r="A3" s="14"/>
      <c r="B3" s="14"/>
      <c r="C3" s="14"/>
      <c r="D3" s="26" t="s">
        <v>9</v>
      </c>
      <c r="E3" s="26"/>
    </row>
    <row r="4" spans="1:11" ht="24" customHeight="1" x14ac:dyDescent="0.2">
      <c r="D4" s="15" t="s">
        <v>10</v>
      </c>
      <c r="E4" s="19">
        <v>44520</v>
      </c>
      <c r="F4" s="35" t="s">
        <v>12</v>
      </c>
      <c r="G4" s="35" t="s">
        <v>13</v>
      </c>
    </row>
    <row r="5" spans="1:11" ht="24" customHeight="1" x14ac:dyDescent="0.2">
      <c r="D5" s="15" t="s">
        <v>4</v>
      </c>
      <c r="E5" s="20">
        <v>45000</v>
      </c>
      <c r="F5" t="s">
        <v>11</v>
      </c>
      <c r="G5" t="s">
        <v>11</v>
      </c>
    </row>
    <row r="6" spans="1:11" s="2" customFormat="1" ht="24" customHeight="1" x14ac:dyDescent="0.2">
      <c r="D6" s="15" t="s">
        <v>8</v>
      </c>
      <c r="E6" s="21" t="s">
        <v>6</v>
      </c>
      <c r="F6" s="27">
        <v>4.5392341728960249E-2</v>
      </c>
      <c r="G6" s="27">
        <v>3.9574949751819015E-2</v>
      </c>
      <c r="H6"/>
      <c r="I6"/>
      <c r="J6"/>
      <c r="K6"/>
    </row>
    <row r="7" spans="1:11" s="2" customFormat="1" ht="24.75" customHeight="1" x14ac:dyDescent="0.2">
      <c r="G7" s="31"/>
      <c r="H7"/>
      <c r="I7"/>
      <c r="J7"/>
      <c r="K7"/>
    </row>
    <row r="8" spans="1:11" s="2" customFormat="1" ht="20.25" customHeight="1" x14ac:dyDescent="0.2">
      <c r="E8" s="22" t="s">
        <v>7</v>
      </c>
      <c r="H8"/>
      <c r="I8"/>
      <c r="J8"/>
      <c r="K8"/>
    </row>
    <row r="9" spans="1:11" s="2" customFormat="1" ht="25.5" customHeight="1" x14ac:dyDescent="0.2">
      <c r="A9" s="24" t="s">
        <v>1</v>
      </c>
      <c r="B9" s="24"/>
      <c r="E9" s="23"/>
      <c r="H9"/>
      <c r="I9"/>
      <c r="J9"/>
      <c r="K9"/>
    </row>
    <row r="10" spans="1:11" s="2" customFormat="1" ht="31.5" customHeight="1" x14ac:dyDescent="0.2">
      <c r="A10" s="4" t="s">
        <v>2</v>
      </c>
      <c r="B10" s="4" t="s">
        <v>3</v>
      </c>
      <c r="D10" s="13" t="s">
        <v>0</v>
      </c>
      <c r="E10" s="18">
        <f ca="1">SUM(E12:E53)</f>
        <v>38750</v>
      </c>
      <c r="F10" s="32">
        <f ca="1">SUM(F12:F53)</f>
        <v>45000.026624094899</v>
      </c>
      <c r="G10" s="2">
        <f ca="1">SUM(G12:G53)</f>
        <v>45000.000002909946</v>
      </c>
      <c r="H10"/>
      <c r="I10"/>
      <c r="J10"/>
      <c r="K10"/>
    </row>
    <row r="11" spans="1:11" s="10" customFormat="1" ht="34.5" customHeight="1" x14ac:dyDescent="0.2">
      <c r="D11" s="11"/>
      <c r="E11" s="11"/>
      <c r="F11" s="34" t="s">
        <v>14</v>
      </c>
      <c r="G11" s="34" t="s">
        <v>14</v>
      </c>
      <c r="H11" s="12"/>
      <c r="I11" s="12"/>
      <c r="J11" s="12"/>
      <c r="K11" s="12"/>
    </row>
    <row r="12" spans="1:11" s="2" customFormat="1" ht="12.75" customHeight="1" x14ac:dyDescent="0.2">
      <c r="A12" s="5">
        <v>43466</v>
      </c>
      <c r="B12" s="6">
        <v>125</v>
      </c>
      <c r="D12" s="16">
        <v>42188</v>
      </c>
      <c r="E12" s="17">
        <v>15000</v>
      </c>
      <c r="F12" s="33">
        <f ca="1">IFERROR(E12*(1+F$6)^INT(((YEAR(NOW())-YEAR(D12))*12+MONTH(NOW())-MONTH(D12))/12),0)</f>
        <v>19577.946821768681</v>
      </c>
      <c r="G12" s="28">
        <f ca="1">IFERROR(E12*(1+G$6/12)^((YEAR(NOW())-YEAR(D12))*12+MONTH(NOW())-MONTH(D12)),0)</f>
        <v>19264.791578344135</v>
      </c>
      <c r="H12" s="29"/>
      <c r="I12"/>
      <c r="J12" s="30"/>
      <c r="K12"/>
    </row>
    <row r="13" spans="1:11" s="2" customFormat="1" ht="12.75" customHeight="1" x14ac:dyDescent="0.2">
      <c r="A13" s="5">
        <v>44228</v>
      </c>
      <c r="B13" s="6">
        <v>250</v>
      </c>
      <c r="D13" s="16">
        <v>42439</v>
      </c>
      <c r="E13" s="17">
        <v>2000</v>
      </c>
      <c r="F13" s="33">
        <f t="shared" ref="F13:F53" ca="1" si="0">IFERROR(E13*(1+F$6)^INT(((YEAR(NOW())-YEAR(D13))*12+MONTH(NOW())-MONTH(D13))/12),0)</f>
        <v>2497.0461379618137</v>
      </c>
      <c r="G13" s="28">
        <f t="shared" ref="G13:G53" ca="1" si="1">IFERROR(E13*(1+G$6/12)^((YEAR(NOW())-YEAR(D13))*12+MONTH(NOW())-MONTH(D13)),0)</f>
        <v>2501.8644863973054</v>
      </c>
      <c r="H13" s="29"/>
      <c r="I13"/>
      <c r="J13"/>
      <c r="K13"/>
    </row>
    <row r="14" spans="1:11" s="2" customFormat="1" ht="12.75" customHeight="1" x14ac:dyDescent="0.2">
      <c r="A14" s="5">
        <v>44470</v>
      </c>
      <c r="B14" s="6">
        <v>0</v>
      </c>
      <c r="D14" s="16">
        <v>43292</v>
      </c>
      <c r="E14" s="17">
        <v>6000</v>
      </c>
      <c r="F14" s="33">
        <f t="shared" ca="1" si="0"/>
        <v>6854.7116914021144</v>
      </c>
      <c r="G14" s="28">
        <f t="shared" ca="1" si="1"/>
        <v>6844.5924758727806</v>
      </c>
      <c r="H14" s="29"/>
      <c r="I14"/>
      <c r="J14"/>
      <c r="K14"/>
    </row>
    <row r="15" spans="1:11" s="2" customFormat="1" ht="12.75" customHeight="1" x14ac:dyDescent="0.2">
      <c r="A15" s="5"/>
      <c r="B15" s="6"/>
      <c r="D15" s="5">
        <v>43501</v>
      </c>
      <c r="E15" s="6">
        <f ca="1">IF(TODAY()&gt;=D15,INDEX($B$12:$B$19,MATCH($D15,$A$12:$A$19,1)),"")</f>
        <v>125</v>
      </c>
      <c r="F15" s="33">
        <f t="shared" ca="1" si="0"/>
        <v>136.60564351819494</v>
      </c>
      <c r="G15" s="28">
        <f t="shared" ca="1" si="1"/>
        <v>139.34679931146934</v>
      </c>
      <c r="H15" s="29"/>
      <c r="I15"/>
      <c r="J15"/>
      <c r="K15"/>
    </row>
    <row r="16" spans="1:11" s="2" customFormat="1" ht="12.75" customHeight="1" x14ac:dyDescent="0.2">
      <c r="A16" s="5"/>
      <c r="B16" s="6"/>
      <c r="D16" s="5">
        <v>43529</v>
      </c>
      <c r="E16" s="6">
        <f ca="1">IF(TODAY()&gt;=D16,INDEX($B$12:$B$19,MATCH($D16,$A$12:$A$19,1)),"")</f>
        <v>125</v>
      </c>
      <c r="F16" s="33">
        <f t="shared" ca="1" si="0"/>
        <v>136.60564351819494</v>
      </c>
      <c r="G16" s="28">
        <f t="shared" ca="1" si="1"/>
        <v>138.88875634867006</v>
      </c>
      <c r="H16" s="29"/>
      <c r="I16"/>
      <c r="J16"/>
      <c r="K16"/>
    </row>
    <row r="17" spans="1:11" s="2" customFormat="1" ht="12.75" customHeight="1" x14ac:dyDescent="0.2">
      <c r="A17" s="5"/>
      <c r="B17" s="6"/>
      <c r="D17" s="5">
        <v>43560</v>
      </c>
      <c r="E17" s="6">
        <f ca="1">IF(TODAY()&gt;=D17,INDEX($B$12:$B$19,MATCH($D17,$A$12:$A$19,1)),"")</f>
        <v>125</v>
      </c>
      <c r="F17" s="33">
        <f t="shared" ca="1" si="0"/>
        <v>136.60564351819494</v>
      </c>
      <c r="G17" s="28">
        <f t="shared" ca="1" si="1"/>
        <v>138.43221900607023</v>
      </c>
      <c r="H17" s="29"/>
      <c r="I17"/>
      <c r="J17"/>
      <c r="K17"/>
    </row>
    <row r="18" spans="1:11" s="2" customFormat="1" ht="12.75" customHeight="1" x14ac:dyDescent="0.2">
      <c r="A18" s="5"/>
      <c r="B18" s="6"/>
      <c r="D18" s="5">
        <v>43590</v>
      </c>
      <c r="E18" s="6">
        <f ca="1">IF(TODAY()&gt;=D18,INDEX($B$12:$B$19,MATCH($D18,$A$12:$A$19,1)),"")</f>
        <v>125</v>
      </c>
      <c r="F18" s="33">
        <f t="shared" ca="1" si="0"/>
        <v>136.60564351819494</v>
      </c>
      <c r="G18" s="28">
        <f t="shared" ca="1" si="1"/>
        <v>137.97718233458781</v>
      </c>
      <c r="H18" s="29"/>
      <c r="I18"/>
      <c r="J18"/>
      <c r="K18"/>
    </row>
    <row r="19" spans="1:11" s="2" customFormat="1" ht="12.75" customHeight="1" x14ac:dyDescent="0.2">
      <c r="A19" s="5"/>
      <c r="B19" s="6"/>
      <c r="D19" s="5">
        <v>43621</v>
      </c>
      <c r="E19" s="6">
        <f ca="1">IF(TODAY()&gt;=D19,INDEX($B$12:$B$19,MATCH($D19,$A$12:$A$19,1)),"")</f>
        <v>125</v>
      </c>
      <c r="F19" s="33">
        <f t="shared" ca="1" si="0"/>
        <v>136.60564351819494</v>
      </c>
      <c r="G19" s="28">
        <f t="shared" ca="1" si="1"/>
        <v>137.52364140140884</v>
      </c>
      <c r="H19" s="29"/>
      <c r="I19"/>
      <c r="J19"/>
      <c r="K19"/>
    </row>
    <row r="20" spans="1:11" s="2" customFormat="1" ht="12.75" customHeight="1" x14ac:dyDescent="0.2">
      <c r="D20" s="5">
        <v>43651</v>
      </c>
      <c r="E20" s="6">
        <f ca="1">IF(TODAY()&gt;=D20,INDEX($B$12:$B$19,MATCH($D20,$A$12:$A$19,1)),"")</f>
        <v>125</v>
      </c>
      <c r="F20" s="33">
        <f t="shared" ca="1" si="0"/>
        <v>136.60564351819494</v>
      </c>
      <c r="G20" s="28">
        <f t="shared" ca="1" si="1"/>
        <v>137.07159128993376</v>
      </c>
      <c r="H20" s="29"/>
      <c r="I20"/>
      <c r="J20"/>
      <c r="K20"/>
    </row>
    <row r="21" spans="1:11" s="2" customFormat="1" ht="12.75" customHeight="1" x14ac:dyDescent="0.2">
      <c r="D21" s="5">
        <v>43682</v>
      </c>
      <c r="E21" s="6">
        <f ca="1">IF(TODAY()&gt;=D21,INDEX($B$12:$B$19,MATCH($D21,$A$12:$A$19,1)),"")</f>
        <v>125</v>
      </c>
      <c r="F21" s="33">
        <f t="shared" ca="1" si="0"/>
        <v>136.60564351819494</v>
      </c>
      <c r="G21" s="28">
        <f t="shared" ca="1" si="1"/>
        <v>136.62102709972433</v>
      </c>
      <c r="H21" s="29"/>
      <c r="I21"/>
      <c r="J21"/>
      <c r="K21"/>
    </row>
    <row r="22" spans="1:11" s="2" customFormat="1" ht="12.75" customHeight="1" x14ac:dyDescent="0.2">
      <c r="D22" s="5">
        <v>43713</v>
      </c>
      <c r="E22" s="6">
        <f ca="1">IF(TODAY()&gt;=D22,INDEX($B$12:$B$19,MATCH($D22,$A$12:$A$19,1)),"")</f>
        <v>125</v>
      </c>
      <c r="F22" s="33">
        <f t="shared" ca="1" si="0"/>
        <v>136.60564351819494</v>
      </c>
      <c r="G22" s="28">
        <f t="shared" ca="1" si="1"/>
        <v>136.17194394645026</v>
      </c>
      <c r="H22" s="29"/>
      <c r="I22"/>
      <c r="J22"/>
      <c r="K22"/>
    </row>
    <row r="23" spans="1:11" s="2" customFormat="1" ht="12.75" customHeight="1" x14ac:dyDescent="0.2">
      <c r="D23" s="5">
        <v>43743</v>
      </c>
      <c r="E23" s="6">
        <f ca="1">IF(TODAY()&gt;=D23,INDEX($B$12:$B$19,MATCH($D23,$A$12:$A$19,1)),"")</f>
        <v>125</v>
      </c>
      <c r="F23" s="33">
        <f t="shared" ca="1" si="0"/>
        <v>136.60564351819494</v>
      </c>
      <c r="G23" s="28">
        <f t="shared" ca="1" si="1"/>
        <v>135.72433696183663</v>
      </c>
      <c r="H23" s="29"/>
      <c r="I23"/>
      <c r="J23"/>
      <c r="K23"/>
    </row>
    <row r="24" spans="1:11" s="2" customFormat="1" ht="12.75" customHeight="1" x14ac:dyDescent="0.2">
      <c r="D24" s="5">
        <v>43774</v>
      </c>
      <c r="E24" s="6">
        <f ca="1">IF(TODAY()&gt;=D24,INDEX($B$12:$B$19,MATCH($D24,$A$12:$A$19,1)),"")</f>
        <v>125</v>
      </c>
      <c r="F24" s="33">
        <f t="shared" ca="1" si="0"/>
        <v>136.60564351819494</v>
      </c>
      <c r="G24" s="28">
        <f t="shared" ca="1" si="1"/>
        <v>135.27820129361072</v>
      </c>
      <c r="H24" s="29"/>
      <c r="I24"/>
      <c r="J24"/>
      <c r="K24"/>
    </row>
    <row r="25" spans="1:11" s="2" customFormat="1" ht="12.75" customHeight="1" x14ac:dyDescent="0.2">
      <c r="D25" s="5">
        <v>43804</v>
      </c>
      <c r="E25" s="6">
        <f ca="1">IF(TODAY()&gt;=D25,INDEX($B$12:$B$19,MATCH($D25,$A$12:$A$19,1)),"")</f>
        <v>125</v>
      </c>
      <c r="F25" s="33">
        <f t="shared" ca="1" si="0"/>
        <v>130.67404271612006</v>
      </c>
      <c r="G25" s="28">
        <f t="shared" ca="1" si="1"/>
        <v>134.83353210544962</v>
      </c>
      <c r="H25" s="29"/>
      <c r="I25"/>
      <c r="J25"/>
      <c r="K25"/>
    </row>
    <row r="26" spans="1:11" s="2" customFormat="1" ht="12.75" customHeight="1" x14ac:dyDescent="0.2">
      <c r="D26" s="5">
        <v>43835</v>
      </c>
      <c r="E26" s="6">
        <f ca="1">IF(TODAY()&gt;=D26,INDEX($B$12:$B$19,MATCH($D26,$A$12:$A$19,1)),"")</f>
        <v>125</v>
      </c>
      <c r="F26" s="33">
        <f t="shared" ca="1" si="0"/>
        <v>130.67404271612006</v>
      </c>
      <c r="G26" s="28">
        <f t="shared" ca="1" si="1"/>
        <v>134.39032457692772</v>
      </c>
      <c r="H26" s="29"/>
      <c r="I26"/>
      <c r="J26"/>
      <c r="K26"/>
    </row>
    <row r="27" spans="1:11" s="2" customFormat="1" ht="12.75" customHeight="1" x14ac:dyDescent="0.2">
      <c r="D27" s="7">
        <v>43862</v>
      </c>
      <c r="E27" s="8">
        <v>3000</v>
      </c>
      <c r="F27" s="33">
        <f t="shared" ca="1" si="0"/>
        <v>3136.1770251868811</v>
      </c>
      <c r="G27" s="28">
        <f t="shared" ca="1" si="1"/>
        <v>3214.7657736831511</v>
      </c>
      <c r="H27" s="29"/>
      <c r="I27"/>
      <c r="J27"/>
      <c r="K27"/>
    </row>
    <row r="28" spans="1:11" s="2" customFormat="1" ht="12.75" customHeight="1" x14ac:dyDescent="0.2">
      <c r="D28" s="5">
        <v>43866</v>
      </c>
      <c r="E28" s="6">
        <f ca="1">IF(TODAY()&gt;=D28,INDEX($B$12:$B$19,MATCH($D28,$A$12:$A$19,1)),"")</f>
        <v>125</v>
      </c>
      <c r="F28" s="33">
        <f t="shared" ca="1" si="0"/>
        <v>130.67404271612006</v>
      </c>
      <c r="G28" s="28">
        <f t="shared" ca="1" si="1"/>
        <v>133.94857390346462</v>
      </c>
      <c r="H28" s="29"/>
      <c r="I28"/>
      <c r="J28"/>
      <c r="K28"/>
    </row>
    <row r="29" spans="1:11" s="2" customFormat="1" ht="12.75" customHeight="1" x14ac:dyDescent="0.2">
      <c r="D29" s="5">
        <v>43895</v>
      </c>
      <c r="E29" s="6">
        <f ca="1">IF(TODAY()&gt;=D29,INDEX($B$12:$B$19,MATCH($D29,$A$12:$A$19,1)),"")</f>
        <v>125</v>
      </c>
      <c r="F29" s="33">
        <f t="shared" ca="1" si="0"/>
        <v>130.67404271612006</v>
      </c>
      <c r="G29" s="28">
        <f t="shared" ca="1" si="1"/>
        <v>133.50827529627279</v>
      </c>
      <c r="H29" s="29"/>
      <c r="I29"/>
      <c r="J29"/>
      <c r="K29"/>
    </row>
    <row r="30" spans="1:11" s="2" customFormat="1" ht="12.75" customHeight="1" x14ac:dyDescent="0.2">
      <c r="D30" s="5">
        <v>43926</v>
      </c>
      <c r="E30" s="6">
        <f ca="1">IF(TODAY()&gt;=D30,INDEX($B$12:$B$19,MATCH($D30,$A$12:$A$19,1)),"")</f>
        <v>125</v>
      </c>
      <c r="F30" s="33">
        <f t="shared" ca="1" si="0"/>
        <v>130.67404271612006</v>
      </c>
      <c r="G30" s="28">
        <f t="shared" ca="1" si="1"/>
        <v>133.06942398230586</v>
      </c>
      <c r="H30" s="29"/>
      <c r="I30"/>
      <c r="J30"/>
      <c r="K30"/>
    </row>
    <row r="31" spans="1:11" s="2" customFormat="1" ht="12.75" customHeight="1" x14ac:dyDescent="0.2">
      <c r="C31" s="9"/>
      <c r="D31" s="5">
        <v>43956</v>
      </c>
      <c r="E31" s="6">
        <f ca="1">IF(TODAY()&gt;=D31,INDEX($B$12:$B$19,MATCH($D31,$A$12:$A$19,1)),"")</f>
        <v>125</v>
      </c>
      <c r="F31" s="33">
        <f t="shared" ca="1" si="0"/>
        <v>130.67404271612006</v>
      </c>
      <c r="G31" s="28">
        <f t="shared" ca="1" si="1"/>
        <v>132.63201520420679</v>
      </c>
      <c r="H31" s="29"/>
      <c r="I31"/>
      <c r="J31"/>
      <c r="K31"/>
    </row>
    <row r="32" spans="1:11" s="2" customFormat="1" ht="12.75" customHeight="1" x14ac:dyDescent="0.2">
      <c r="C32" s="9"/>
      <c r="D32" s="5">
        <v>43987</v>
      </c>
      <c r="E32" s="6">
        <f ca="1">IF(TODAY()&gt;=D32,INDEX($B$12:$B$19,MATCH($D32,$A$12:$A$19,1)),"")</f>
        <v>125</v>
      </c>
      <c r="F32" s="33">
        <f t="shared" ca="1" si="0"/>
        <v>130.67404271612006</v>
      </c>
      <c r="G32" s="28">
        <f t="shared" ca="1" si="1"/>
        <v>132.19604422025631</v>
      </c>
      <c r="H32" s="29"/>
      <c r="I32"/>
      <c r="J32"/>
      <c r="K32"/>
    </row>
    <row r="33" spans="3:11" s="2" customFormat="1" ht="12.75" customHeight="1" x14ac:dyDescent="0.2">
      <c r="C33" s="9"/>
      <c r="D33" s="5">
        <v>44017</v>
      </c>
      <c r="E33" s="6">
        <f ca="1">IF(TODAY()&gt;=D33,INDEX($B$12:$B$19,MATCH($D33,$A$12:$A$19,1)),"")</f>
        <v>125</v>
      </c>
      <c r="F33" s="33">
        <f t="shared" ca="1" si="0"/>
        <v>130.67404271612006</v>
      </c>
      <c r="G33" s="28">
        <f t="shared" ca="1" si="1"/>
        <v>131.7615063043215</v>
      </c>
      <c r="H33" s="29"/>
      <c r="I33"/>
      <c r="J33"/>
      <c r="K33"/>
    </row>
    <row r="34" spans="3:11" s="2" customFormat="1" ht="12.75" customHeight="1" x14ac:dyDescent="0.2">
      <c r="C34" s="9"/>
      <c r="D34" s="5">
        <v>44048</v>
      </c>
      <c r="E34" s="6">
        <f ca="1">IF(TODAY()&gt;=D34,INDEX($B$12:$B$19,MATCH($D34,$A$12:$A$19,1)),"")</f>
        <v>125</v>
      </c>
      <c r="F34" s="33">
        <f t="shared" ca="1" si="0"/>
        <v>130.67404271612006</v>
      </c>
      <c r="G34" s="28">
        <f t="shared" ca="1" si="1"/>
        <v>131.32839674580467</v>
      </c>
      <c r="H34" s="29"/>
      <c r="I34"/>
      <c r="J34"/>
      <c r="K34"/>
    </row>
    <row r="35" spans="3:11" s="2" customFormat="1" ht="12.75" customHeight="1" x14ac:dyDescent="0.2">
      <c r="C35" s="9"/>
      <c r="D35" s="5">
        <v>44079</v>
      </c>
      <c r="E35" s="6">
        <f ca="1">IF(TODAY()&gt;=D35,INDEX($B$12:$B$19,MATCH($D35,$A$12:$A$19,1)),"")</f>
        <v>125</v>
      </c>
      <c r="F35" s="33">
        <f t="shared" ca="1" si="0"/>
        <v>130.67404271612006</v>
      </c>
      <c r="G35" s="28">
        <f t="shared" ca="1" si="1"/>
        <v>130.89671084959207</v>
      </c>
      <c r="H35" s="29"/>
      <c r="I35"/>
      <c r="J35"/>
      <c r="K35"/>
    </row>
    <row r="36" spans="3:11" s="2" customFormat="1" ht="12.75" customHeight="1" x14ac:dyDescent="0.2">
      <c r="C36" s="9"/>
      <c r="D36" s="5">
        <v>44109</v>
      </c>
      <c r="E36" s="6">
        <f ca="1">IF(TODAY()&gt;=D36,INDEX($B$12:$B$19,MATCH($D36,$A$12:$A$19,1)),"")</f>
        <v>125</v>
      </c>
      <c r="F36" s="33">
        <f t="shared" ca="1" si="0"/>
        <v>130.67404271612006</v>
      </c>
      <c r="G36" s="28">
        <f t="shared" ca="1" si="1"/>
        <v>130.46644393600326</v>
      </c>
      <c r="H36" s="29"/>
      <c r="I36"/>
      <c r="J36"/>
      <c r="K36"/>
    </row>
    <row r="37" spans="3:11" s="2" customFormat="1" ht="12.75" customHeight="1" x14ac:dyDescent="0.2">
      <c r="C37" s="9"/>
      <c r="D37" s="5">
        <v>44140</v>
      </c>
      <c r="E37" s="6">
        <f ca="1">IF(TODAY()&gt;=D37,INDEX($B$12:$B$19,MATCH($D37,$A$12:$A$19,1)),"")</f>
        <v>125</v>
      </c>
      <c r="F37" s="33">
        <f t="shared" ca="1" si="0"/>
        <v>130.67404271612006</v>
      </c>
      <c r="G37" s="28">
        <f t="shared" ca="1" si="1"/>
        <v>130.03759134074016</v>
      </c>
      <c r="H37" s="29"/>
      <c r="I37"/>
      <c r="J37"/>
      <c r="K37"/>
    </row>
    <row r="38" spans="3:11" s="2" customFormat="1" ht="12.75" customHeight="1" x14ac:dyDescent="0.2">
      <c r="C38" s="9"/>
      <c r="D38" s="5">
        <v>44170</v>
      </c>
      <c r="E38" s="6">
        <f ca="1">IF(TODAY()&gt;=D38,INDEX($B$12:$B$19,MATCH($D38,$A$12:$A$19,1)),"")</f>
        <v>125</v>
      </c>
      <c r="F38" s="33">
        <f t="shared" ca="1" si="0"/>
        <v>125</v>
      </c>
      <c r="G38" s="28">
        <f t="shared" ca="1" si="1"/>
        <v>129.6101484148366</v>
      </c>
      <c r="H38" s="29"/>
      <c r="I38"/>
      <c r="J38"/>
      <c r="K38"/>
    </row>
    <row r="39" spans="3:11" s="2" customFormat="1" ht="12.75" customHeight="1" x14ac:dyDescent="0.2">
      <c r="C39" s="9"/>
      <c r="D39" s="5">
        <v>44201</v>
      </c>
      <c r="E39" s="6">
        <f ca="1">IF(TODAY()&gt;=D39,INDEX($B$12:$B$19,MATCH($D39,$A$12:$A$19,1)),"")</f>
        <v>125</v>
      </c>
      <c r="F39" s="33">
        <f t="shared" ca="1" si="0"/>
        <v>125</v>
      </c>
      <c r="G39" s="28">
        <f t="shared" ca="1" si="1"/>
        <v>129.18411052460786</v>
      </c>
      <c r="H39" s="29"/>
      <c r="I39"/>
      <c r="J39"/>
      <c r="K39"/>
    </row>
    <row r="40" spans="3:11" s="2" customFormat="1" ht="12.75" customHeight="1" x14ac:dyDescent="0.2">
      <c r="C40" s="9"/>
      <c r="D40" s="5">
        <v>44232</v>
      </c>
      <c r="E40" s="6">
        <f ca="1">IF(TODAY()&gt;=D40,INDEX($B$12:$B$19,MATCH($D40,$A$12:$A$19,1)),"")</f>
        <v>250</v>
      </c>
      <c r="F40" s="33">
        <f t="shared" ca="1" si="0"/>
        <v>250</v>
      </c>
      <c r="G40" s="28">
        <f t="shared" ca="1" si="1"/>
        <v>257.51894610320107</v>
      </c>
      <c r="H40" s="29"/>
      <c r="I40"/>
      <c r="J40"/>
      <c r="K40"/>
    </row>
    <row r="41" spans="3:11" s="2" customFormat="1" ht="12.75" customHeight="1" x14ac:dyDescent="0.2">
      <c r="C41" s="9"/>
      <c r="D41" s="7">
        <v>44266</v>
      </c>
      <c r="E41" s="8">
        <v>4000</v>
      </c>
      <c r="F41" s="33">
        <f t="shared" ca="1" si="0"/>
        <v>4000</v>
      </c>
      <c r="G41" s="28">
        <f t="shared" ca="1" si="1"/>
        <v>4106.7594045613569</v>
      </c>
      <c r="H41" s="29"/>
      <c r="I41"/>
      <c r="J41"/>
      <c r="K41"/>
    </row>
    <row r="42" spans="3:11" s="2" customFormat="1" ht="12.75" customHeight="1" x14ac:dyDescent="0.2">
      <c r="C42" s="9"/>
      <c r="D42" s="5">
        <v>44291</v>
      </c>
      <c r="E42" s="6">
        <f ca="1">IF(TODAY()&gt;=D42,INDEX($B$12:$B$19,MATCH($D42,$A$12:$A$19,1)),"")</f>
        <v>250</v>
      </c>
      <c r="F42" s="33">
        <f t="shared" ca="1" si="0"/>
        <v>250</v>
      </c>
      <c r="G42" s="28">
        <f t="shared" ca="1" si="1"/>
        <v>255.828761918585</v>
      </c>
      <c r="H42" s="29"/>
      <c r="I42"/>
      <c r="J42"/>
      <c r="K42"/>
    </row>
    <row r="43" spans="3:11" s="2" customFormat="1" ht="12.75" customHeight="1" x14ac:dyDescent="0.2">
      <c r="C43" s="9"/>
      <c r="D43" s="5">
        <v>44321</v>
      </c>
      <c r="E43" s="6">
        <f ca="1">IF(TODAY()&gt;=D43,INDEX($B$12:$B$19,MATCH($D43,$A$12:$A$19,1)),"")</f>
        <v>250</v>
      </c>
      <c r="F43" s="33">
        <f t="shared" ca="1" si="0"/>
        <v>250</v>
      </c>
      <c r="G43" s="28">
        <f t="shared" ca="1" si="1"/>
        <v>254.98783435758276</v>
      </c>
      <c r="H43" s="29"/>
      <c r="I43"/>
      <c r="J43"/>
      <c r="K43"/>
    </row>
    <row r="44" spans="3:11" s="2" customFormat="1" ht="12.75" customHeight="1" x14ac:dyDescent="0.2">
      <c r="C44" s="9"/>
      <c r="D44" s="7">
        <v>44351</v>
      </c>
      <c r="E44" s="8">
        <v>4000</v>
      </c>
      <c r="F44" s="33">
        <f t="shared" ca="1" si="0"/>
        <v>4000</v>
      </c>
      <c r="G44" s="28">
        <f t="shared" ca="1" si="1"/>
        <v>4066.3947357763741</v>
      </c>
      <c r="H44" s="29"/>
      <c r="I44"/>
      <c r="J44"/>
      <c r="K44"/>
    </row>
    <row r="45" spans="3:11" s="2" customFormat="1" ht="12.75" customHeight="1" x14ac:dyDescent="0.2">
      <c r="C45" s="9"/>
      <c r="D45" s="5">
        <v>44352</v>
      </c>
      <c r="E45" s="6">
        <f ca="1">IF(TODAY()&gt;=D45,INDEX($B$12:$B$19,MATCH($D45,$A$12:$A$19,1)),"")</f>
        <v>250</v>
      </c>
      <c r="F45" s="33">
        <f t="shared" ca="1" si="0"/>
        <v>250</v>
      </c>
      <c r="G45" s="28">
        <f t="shared" ca="1" si="1"/>
        <v>254.14967098602338</v>
      </c>
      <c r="H45" s="29"/>
      <c r="I45"/>
      <c r="J45" s="1"/>
    </row>
    <row r="46" spans="3:11" s="2" customFormat="1" ht="12.75" customHeight="1" x14ac:dyDescent="0.2">
      <c r="D46" s="5">
        <v>44382</v>
      </c>
      <c r="E46" s="6">
        <f ca="1">IF(TODAY()&gt;=D46,INDEX($B$12:$B$19,MATCH($D46,$A$12:$A$19,1)),"")</f>
        <v>250</v>
      </c>
      <c r="F46" s="33">
        <f t="shared" ca="1" si="0"/>
        <v>250</v>
      </c>
      <c r="G46" s="28">
        <f t="shared" ca="1" si="1"/>
        <v>253.31426271781697</v>
      </c>
      <c r="H46" s="29"/>
      <c r="I46"/>
    </row>
    <row r="47" spans="3:11" s="2" customFormat="1" ht="12.75" customHeight="1" x14ac:dyDescent="0.2">
      <c r="D47" s="5">
        <v>44413</v>
      </c>
      <c r="E47" s="6">
        <f ca="1">IF(TODAY()&gt;=D47,INDEX($B$12:$B$19,MATCH($D47,$A$12:$A$19,1)),"")</f>
        <v>250</v>
      </c>
      <c r="F47" s="33">
        <f t="shared" ca="1" si="0"/>
        <v>250</v>
      </c>
      <c r="G47" s="28">
        <f t="shared" ca="1" si="1"/>
        <v>252.48160049674055</v>
      </c>
      <c r="H47" s="29"/>
      <c r="I47"/>
    </row>
    <row r="48" spans="3:11" s="2" customFormat="1" ht="12.75" customHeight="1" x14ac:dyDescent="0.2">
      <c r="D48" s="5">
        <v>44444</v>
      </c>
      <c r="E48" s="6">
        <f ca="1">IF(TODAY()&gt;=D48,INDEX($B$12:$B$19,MATCH($D48,$A$12:$A$19,1)),"")</f>
        <v>250</v>
      </c>
      <c r="F48" s="33">
        <f t="shared" ca="1" si="0"/>
        <v>250</v>
      </c>
      <c r="G48" s="28">
        <f t="shared" ca="1" si="1"/>
        <v>251.65167529633942</v>
      </c>
      <c r="H48" s="29"/>
      <c r="I48" s="1"/>
    </row>
    <row r="49" spans="4:9" s="2" customFormat="1" ht="12.75" customHeight="1" x14ac:dyDescent="0.2">
      <c r="D49" s="5">
        <v>44474</v>
      </c>
      <c r="E49" s="6">
        <f ca="1">IF(TODAY()&gt;=D49,INDEX($B$12:$B$19,MATCH($D49,$A$12:$A$19,1)),"")</f>
        <v>0</v>
      </c>
      <c r="F49" s="33">
        <f t="shared" ca="1" si="0"/>
        <v>0</v>
      </c>
      <c r="G49" s="28">
        <f t="shared" ca="1" si="1"/>
        <v>0</v>
      </c>
      <c r="H49" s="29"/>
      <c r="I49" s="1"/>
    </row>
    <row r="50" spans="4:9" s="2" customFormat="1" ht="12.75" customHeight="1" x14ac:dyDescent="0.2">
      <c r="D50" s="5">
        <v>44505</v>
      </c>
      <c r="E50" s="6">
        <f ca="1">IF(TODAY()&gt;=D50,INDEX($B$12:$B$19,MATCH($D50,$A$12:$A$19,1)),"")</f>
        <v>0</v>
      </c>
      <c r="F50" s="33">
        <f t="shared" ca="1" si="0"/>
        <v>0</v>
      </c>
      <c r="G50" s="28">
        <f t="shared" ca="1" si="1"/>
        <v>0</v>
      </c>
      <c r="H50" s="29"/>
      <c r="I50" s="1"/>
    </row>
    <row r="51" spans="4:9" s="2" customFormat="1" ht="12.75" customHeight="1" x14ac:dyDescent="0.2">
      <c r="D51" s="5">
        <v>44535</v>
      </c>
      <c r="E51" s="6" t="str">
        <f ca="1">IF(TODAY()&gt;=D51,INDEX($B$12:$B$19,MATCH($D51,$A$12:$A$19,1)),"")</f>
        <v/>
      </c>
      <c r="F51" s="33">
        <f t="shared" ca="1" si="0"/>
        <v>0</v>
      </c>
      <c r="G51" s="28">
        <f t="shared" ca="1" si="1"/>
        <v>0</v>
      </c>
      <c r="H51" s="29"/>
      <c r="I51" s="1"/>
    </row>
    <row r="52" spans="4:9" s="2" customFormat="1" ht="12.75" customHeight="1" x14ac:dyDescent="0.2">
      <c r="D52" s="5">
        <v>44566</v>
      </c>
      <c r="E52" s="6" t="str">
        <f ca="1">IF(TODAY()&gt;=D52,INDEX($B$12:$B$19,MATCH($D52,$A$12:$A$19,1)),"")</f>
        <v/>
      </c>
      <c r="F52" s="33">
        <f t="shared" ca="1" si="0"/>
        <v>0</v>
      </c>
      <c r="G52" s="28">
        <f t="shared" ca="1" si="1"/>
        <v>0</v>
      </c>
      <c r="H52" s="29"/>
      <c r="I52" s="1"/>
    </row>
    <row r="53" spans="4:9" s="2" customFormat="1" ht="12.75" customHeight="1" x14ac:dyDescent="0.2">
      <c r="D53" s="5">
        <v>44597</v>
      </c>
      <c r="E53" s="6" t="str">
        <f ca="1">IF(TODAY()&gt;=D53,INDEX($B$12:$B$19,MATCH($D53,$A$12:$A$19,1)),"")</f>
        <v/>
      </c>
      <c r="F53" s="33">
        <f t="shared" ca="1" si="0"/>
        <v>0</v>
      </c>
      <c r="G53" s="28">
        <f t="shared" ca="1" si="1"/>
        <v>0</v>
      </c>
      <c r="H53" s="29"/>
      <c r="I53" s="1"/>
    </row>
    <row r="54" spans="4:9" x14ac:dyDescent="0.2">
      <c r="D54" s="3"/>
      <c r="E54" s="2"/>
      <c r="H54" s="29"/>
      <c r="I54" s="1"/>
    </row>
    <row r="55" spans="4:9" x14ac:dyDescent="0.2">
      <c r="D55" s="3"/>
      <c r="E55" s="2"/>
      <c r="H55" s="29"/>
    </row>
    <row r="56" spans="4:9" x14ac:dyDescent="0.2">
      <c r="D56" s="3"/>
      <c r="E56" s="2"/>
      <c r="H56" s="29"/>
    </row>
    <row r="57" spans="4:9" x14ac:dyDescent="0.2">
      <c r="D57" s="3"/>
      <c r="E57" s="2"/>
      <c r="H57" s="29"/>
    </row>
    <row r="58" spans="4:9" x14ac:dyDescent="0.2">
      <c r="D58" s="3"/>
      <c r="E58" s="2"/>
      <c r="H58" s="29"/>
    </row>
    <row r="59" spans="4:9" x14ac:dyDescent="0.2">
      <c r="D59" s="3"/>
      <c r="E59" s="2"/>
      <c r="H59" s="29"/>
    </row>
    <row r="60" spans="4:9" x14ac:dyDescent="0.2">
      <c r="D60" s="3"/>
      <c r="E60" s="2"/>
      <c r="H60" s="29"/>
    </row>
    <row r="61" spans="4:9" x14ac:dyDescent="0.2">
      <c r="H61" s="29"/>
    </row>
    <row r="62" spans="4:9" x14ac:dyDescent="0.2">
      <c r="H62" s="29"/>
    </row>
    <row r="63" spans="4:9" x14ac:dyDescent="0.2">
      <c r="H63" s="29"/>
    </row>
    <row r="64" spans="4:9" x14ac:dyDescent="0.2">
      <c r="H64" s="29"/>
    </row>
    <row r="65" spans="8:8" x14ac:dyDescent="0.2">
      <c r="H65" s="29"/>
    </row>
    <row r="66" spans="8:8" x14ac:dyDescent="0.2">
      <c r="H66" s="29"/>
    </row>
    <row r="67" spans="8:8" x14ac:dyDescent="0.2">
      <c r="H67" s="29"/>
    </row>
    <row r="68" spans="8:8" x14ac:dyDescent="0.2">
      <c r="H68" s="29"/>
    </row>
    <row r="69" spans="8:8" x14ac:dyDescent="0.2">
      <c r="H69" s="29"/>
    </row>
    <row r="70" spans="8:8" x14ac:dyDescent="0.2">
      <c r="H70" s="29"/>
    </row>
    <row r="71" spans="8:8" x14ac:dyDescent="0.2">
      <c r="H71" s="29"/>
    </row>
    <row r="72" spans="8:8" x14ac:dyDescent="0.2">
      <c r="H72" s="29"/>
    </row>
    <row r="73" spans="8:8" x14ac:dyDescent="0.2">
      <c r="H73" s="29"/>
    </row>
    <row r="74" spans="8:8" x14ac:dyDescent="0.2">
      <c r="H74" s="29"/>
    </row>
    <row r="75" spans="8:8" x14ac:dyDescent="0.2">
      <c r="H75" s="29"/>
    </row>
    <row r="76" spans="8:8" x14ac:dyDescent="0.2">
      <c r="H76" s="29"/>
    </row>
    <row r="77" spans="8:8" x14ac:dyDescent="0.2">
      <c r="H77" s="29"/>
    </row>
    <row r="78" spans="8:8" x14ac:dyDescent="0.2">
      <c r="H78" s="29"/>
    </row>
    <row r="79" spans="8:8" x14ac:dyDescent="0.2">
      <c r="H79" s="29"/>
    </row>
    <row r="80" spans="8:8" x14ac:dyDescent="0.2">
      <c r="H80" s="29"/>
    </row>
    <row r="81" spans="8:8" x14ac:dyDescent="0.2">
      <c r="H81" s="29"/>
    </row>
    <row r="82" spans="8:8" x14ac:dyDescent="0.2">
      <c r="H82" s="29"/>
    </row>
    <row r="83" spans="8:8" x14ac:dyDescent="0.2">
      <c r="H83" s="29"/>
    </row>
    <row r="84" spans="8:8" x14ac:dyDescent="0.2">
      <c r="H84" s="29"/>
    </row>
    <row r="85" spans="8:8" x14ac:dyDescent="0.2">
      <c r="H85" s="29"/>
    </row>
    <row r="86" spans="8:8" x14ac:dyDescent="0.2">
      <c r="H86" s="29"/>
    </row>
    <row r="87" spans="8:8" x14ac:dyDescent="0.2">
      <c r="H87" s="29"/>
    </row>
    <row r="88" spans="8:8" x14ac:dyDescent="0.2">
      <c r="H88" s="29"/>
    </row>
    <row r="89" spans="8:8" x14ac:dyDescent="0.2">
      <c r="H89" s="29"/>
    </row>
    <row r="90" spans="8:8" x14ac:dyDescent="0.2">
      <c r="H90" s="29"/>
    </row>
    <row r="91" spans="8:8" x14ac:dyDescent="0.2">
      <c r="H91" s="29"/>
    </row>
    <row r="92" spans="8:8" x14ac:dyDescent="0.2">
      <c r="H92" s="29"/>
    </row>
    <row r="93" spans="8:8" x14ac:dyDescent="0.2">
      <c r="H93" s="29"/>
    </row>
    <row r="94" spans="8:8" x14ac:dyDescent="0.2">
      <c r="H94" s="29"/>
    </row>
    <row r="95" spans="8:8" x14ac:dyDescent="0.2">
      <c r="H95" s="29"/>
    </row>
    <row r="96" spans="8:8" x14ac:dyDescent="0.2">
      <c r="H96" s="29"/>
    </row>
    <row r="97" spans="8:8" x14ac:dyDescent="0.2">
      <c r="H97" s="29"/>
    </row>
    <row r="98" spans="8:8" x14ac:dyDescent="0.2">
      <c r="H98" s="29"/>
    </row>
    <row r="99" spans="8:8" x14ac:dyDescent="0.2">
      <c r="H99" s="29"/>
    </row>
    <row r="100" spans="8:8" x14ac:dyDescent="0.2">
      <c r="H100" s="29"/>
    </row>
    <row r="101" spans="8:8" x14ac:dyDescent="0.2">
      <c r="H101" s="29"/>
    </row>
    <row r="102" spans="8:8" x14ac:dyDescent="0.2">
      <c r="H102" s="29"/>
    </row>
    <row r="103" spans="8:8" x14ac:dyDescent="0.2">
      <c r="H103" s="29"/>
    </row>
    <row r="104" spans="8:8" x14ac:dyDescent="0.2">
      <c r="H104" s="29"/>
    </row>
    <row r="105" spans="8:8" x14ac:dyDescent="0.2">
      <c r="H105" s="29"/>
    </row>
    <row r="106" spans="8:8" x14ac:dyDescent="0.2">
      <c r="H106" s="29"/>
    </row>
    <row r="107" spans="8:8" x14ac:dyDescent="0.2">
      <c r="H107" s="29"/>
    </row>
    <row r="108" spans="8:8" x14ac:dyDescent="0.2">
      <c r="H108" s="29"/>
    </row>
    <row r="109" spans="8:8" x14ac:dyDescent="0.2">
      <c r="H109" s="29"/>
    </row>
    <row r="110" spans="8:8" x14ac:dyDescent="0.2">
      <c r="H110" s="29"/>
    </row>
    <row r="111" spans="8:8" x14ac:dyDescent="0.2">
      <c r="H111" s="29"/>
    </row>
    <row r="112" spans="8:8" x14ac:dyDescent="0.2">
      <c r="H112" s="29"/>
    </row>
    <row r="113" spans="8:8" x14ac:dyDescent="0.2">
      <c r="H113" s="29"/>
    </row>
    <row r="114" spans="8:8" x14ac:dyDescent="0.2">
      <c r="H114" s="29"/>
    </row>
    <row r="115" spans="8:8" x14ac:dyDescent="0.2">
      <c r="H115" s="29"/>
    </row>
    <row r="116" spans="8:8" x14ac:dyDescent="0.2">
      <c r="H116" s="29"/>
    </row>
    <row r="117" spans="8:8" x14ac:dyDescent="0.2">
      <c r="H117" s="29"/>
    </row>
    <row r="118" spans="8:8" x14ac:dyDescent="0.2">
      <c r="H118" s="29"/>
    </row>
    <row r="119" spans="8:8" x14ac:dyDescent="0.2">
      <c r="H119" s="29"/>
    </row>
    <row r="120" spans="8:8" x14ac:dyDescent="0.2">
      <c r="H120" s="29"/>
    </row>
    <row r="121" spans="8:8" x14ac:dyDescent="0.2">
      <c r="H121" s="29"/>
    </row>
    <row r="122" spans="8:8" x14ac:dyDescent="0.2">
      <c r="H122" s="29"/>
    </row>
    <row r="123" spans="8:8" x14ac:dyDescent="0.2">
      <c r="H123" s="29"/>
    </row>
    <row r="124" spans="8:8" x14ac:dyDescent="0.2">
      <c r="H124" s="29"/>
    </row>
    <row r="125" spans="8:8" x14ac:dyDescent="0.2">
      <c r="H125" s="29"/>
    </row>
    <row r="126" spans="8:8" x14ac:dyDescent="0.2">
      <c r="H126" s="29"/>
    </row>
    <row r="127" spans="8:8" x14ac:dyDescent="0.2">
      <c r="H127" s="29"/>
    </row>
    <row r="128" spans="8:8" x14ac:dyDescent="0.2">
      <c r="H128" s="29"/>
    </row>
    <row r="129" spans="8:8" x14ac:dyDescent="0.2">
      <c r="H129" s="29"/>
    </row>
    <row r="130" spans="8:8" x14ac:dyDescent="0.2">
      <c r="H130" s="29"/>
    </row>
    <row r="131" spans="8:8" x14ac:dyDescent="0.2">
      <c r="H131" s="29"/>
    </row>
    <row r="132" spans="8:8" x14ac:dyDescent="0.2">
      <c r="H132" s="29"/>
    </row>
    <row r="133" spans="8:8" x14ac:dyDescent="0.2">
      <c r="H133" s="29"/>
    </row>
    <row r="134" spans="8:8" x14ac:dyDescent="0.2">
      <c r="H134" s="29"/>
    </row>
    <row r="135" spans="8:8" x14ac:dyDescent="0.2">
      <c r="H135" s="29"/>
    </row>
    <row r="136" spans="8:8" x14ac:dyDescent="0.2">
      <c r="H136" s="29"/>
    </row>
    <row r="137" spans="8:8" x14ac:dyDescent="0.2">
      <c r="H137" s="29"/>
    </row>
    <row r="138" spans="8:8" x14ac:dyDescent="0.2">
      <c r="H138" s="29"/>
    </row>
    <row r="139" spans="8:8" x14ac:dyDescent="0.2">
      <c r="H139" s="29"/>
    </row>
    <row r="140" spans="8:8" x14ac:dyDescent="0.2">
      <c r="H140" s="29"/>
    </row>
    <row r="141" spans="8:8" x14ac:dyDescent="0.2">
      <c r="H141" s="29"/>
    </row>
    <row r="142" spans="8:8" x14ac:dyDescent="0.2">
      <c r="H142" s="29"/>
    </row>
    <row r="143" spans="8:8" x14ac:dyDescent="0.2">
      <c r="H143" s="29"/>
    </row>
    <row r="144" spans="8:8" x14ac:dyDescent="0.2">
      <c r="H144" s="29"/>
    </row>
    <row r="145" spans="8:8" x14ac:dyDescent="0.2">
      <c r="H145" s="29"/>
    </row>
    <row r="146" spans="8:8" x14ac:dyDescent="0.2">
      <c r="H146" s="29"/>
    </row>
    <row r="147" spans="8:8" x14ac:dyDescent="0.2">
      <c r="H147" s="29"/>
    </row>
    <row r="148" spans="8:8" x14ac:dyDescent="0.2">
      <c r="H148" s="29"/>
    </row>
    <row r="149" spans="8:8" x14ac:dyDescent="0.2">
      <c r="H149" s="29"/>
    </row>
    <row r="150" spans="8:8" x14ac:dyDescent="0.2">
      <c r="H150" s="29"/>
    </row>
    <row r="151" spans="8:8" x14ac:dyDescent="0.2">
      <c r="H151" s="29"/>
    </row>
    <row r="152" spans="8:8" x14ac:dyDescent="0.2">
      <c r="H152" s="29"/>
    </row>
    <row r="153" spans="8:8" x14ac:dyDescent="0.2">
      <c r="H153" s="29"/>
    </row>
    <row r="154" spans="8:8" x14ac:dyDescent="0.2">
      <c r="H154" s="29"/>
    </row>
    <row r="155" spans="8:8" x14ac:dyDescent="0.2">
      <c r="H155" s="29"/>
    </row>
    <row r="156" spans="8:8" x14ac:dyDescent="0.2">
      <c r="H156" s="29"/>
    </row>
    <row r="157" spans="8:8" x14ac:dyDescent="0.2">
      <c r="H157" s="29"/>
    </row>
    <row r="158" spans="8:8" x14ac:dyDescent="0.2">
      <c r="H158" s="29"/>
    </row>
    <row r="159" spans="8:8" x14ac:dyDescent="0.2">
      <c r="H159" s="29"/>
    </row>
    <row r="160" spans="8:8" x14ac:dyDescent="0.2">
      <c r="H160" s="29"/>
    </row>
    <row r="161" spans="8:8" x14ac:dyDescent="0.2">
      <c r="H161" s="29"/>
    </row>
    <row r="162" spans="8:8" x14ac:dyDescent="0.2">
      <c r="H162" s="29"/>
    </row>
    <row r="163" spans="8:8" x14ac:dyDescent="0.2">
      <c r="H163" s="29"/>
    </row>
    <row r="164" spans="8:8" x14ac:dyDescent="0.2">
      <c r="H164" s="29"/>
    </row>
    <row r="165" spans="8:8" x14ac:dyDescent="0.2">
      <c r="H165" s="29"/>
    </row>
    <row r="166" spans="8:8" x14ac:dyDescent="0.2">
      <c r="H166" s="29"/>
    </row>
    <row r="167" spans="8:8" x14ac:dyDescent="0.2">
      <c r="H167" s="29"/>
    </row>
    <row r="168" spans="8:8" x14ac:dyDescent="0.2">
      <c r="H168" s="29"/>
    </row>
    <row r="169" spans="8:8" x14ac:dyDescent="0.2">
      <c r="H169" s="29"/>
    </row>
    <row r="170" spans="8:8" x14ac:dyDescent="0.2">
      <c r="H170" s="29"/>
    </row>
    <row r="171" spans="8:8" x14ac:dyDescent="0.2">
      <c r="H171" s="29"/>
    </row>
    <row r="172" spans="8:8" x14ac:dyDescent="0.2">
      <c r="H172" s="29"/>
    </row>
    <row r="173" spans="8:8" x14ac:dyDescent="0.2">
      <c r="H173" s="29"/>
    </row>
    <row r="174" spans="8:8" x14ac:dyDescent="0.2">
      <c r="H174" s="29"/>
    </row>
    <row r="175" spans="8:8" x14ac:dyDescent="0.2">
      <c r="H175" s="29"/>
    </row>
    <row r="176" spans="8:8" x14ac:dyDescent="0.2">
      <c r="H176" s="29"/>
    </row>
    <row r="177" spans="8:8" x14ac:dyDescent="0.2">
      <c r="H177" s="29"/>
    </row>
    <row r="178" spans="8:8" x14ac:dyDescent="0.2">
      <c r="H178" s="29"/>
    </row>
    <row r="179" spans="8:8" x14ac:dyDescent="0.2">
      <c r="H179" s="29"/>
    </row>
    <row r="180" spans="8:8" x14ac:dyDescent="0.2">
      <c r="H180" s="29"/>
    </row>
    <row r="181" spans="8:8" x14ac:dyDescent="0.2">
      <c r="H181" s="29"/>
    </row>
    <row r="182" spans="8:8" x14ac:dyDescent="0.2">
      <c r="H182" s="29"/>
    </row>
    <row r="183" spans="8:8" x14ac:dyDescent="0.2">
      <c r="H183" s="29"/>
    </row>
    <row r="184" spans="8:8" x14ac:dyDescent="0.2">
      <c r="H184" s="29"/>
    </row>
    <row r="185" spans="8:8" x14ac:dyDescent="0.2">
      <c r="H185" s="29"/>
    </row>
    <row r="186" spans="8:8" x14ac:dyDescent="0.2">
      <c r="H186" s="29"/>
    </row>
    <row r="187" spans="8:8" x14ac:dyDescent="0.2">
      <c r="H187" s="29"/>
    </row>
    <row r="188" spans="8:8" x14ac:dyDescent="0.2">
      <c r="H188" s="29"/>
    </row>
    <row r="189" spans="8:8" x14ac:dyDescent="0.2">
      <c r="H189" s="29"/>
    </row>
    <row r="190" spans="8:8" x14ac:dyDescent="0.2">
      <c r="H190" s="29"/>
    </row>
    <row r="191" spans="8:8" x14ac:dyDescent="0.2">
      <c r="H191" s="29"/>
    </row>
    <row r="192" spans="8:8" x14ac:dyDescent="0.2">
      <c r="H192" s="29"/>
    </row>
    <row r="193" spans="8:8" x14ac:dyDescent="0.2">
      <c r="H193" s="29"/>
    </row>
    <row r="194" spans="8:8" x14ac:dyDescent="0.2">
      <c r="H194" s="29"/>
    </row>
    <row r="195" spans="8:8" x14ac:dyDescent="0.2">
      <c r="H195" s="29"/>
    </row>
    <row r="196" spans="8:8" x14ac:dyDescent="0.2">
      <c r="H196" s="29"/>
    </row>
    <row r="197" spans="8:8" x14ac:dyDescent="0.2">
      <c r="H197" s="29"/>
    </row>
    <row r="198" spans="8:8" x14ac:dyDescent="0.2">
      <c r="H198" s="29"/>
    </row>
    <row r="199" spans="8:8" x14ac:dyDescent="0.2">
      <c r="H199" s="29"/>
    </row>
    <row r="200" spans="8:8" x14ac:dyDescent="0.2">
      <c r="H200" s="29"/>
    </row>
    <row r="201" spans="8:8" x14ac:dyDescent="0.2">
      <c r="H201" s="29"/>
    </row>
    <row r="202" spans="8:8" x14ac:dyDescent="0.2">
      <c r="H202" s="29"/>
    </row>
    <row r="203" spans="8:8" x14ac:dyDescent="0.2">
      <c r="H203" s="29"/>
    </row>
    <row r="204" spans="8:8" x14ac:dyDescent="0.2">
      <c r="H204" s="29"/>
    </row>
    <row r="205" spans="8:8" x14ac:dyDescent="0.2">
      <c r="H205" s="29"/>
    </row>
    <row r="206" spans="8:8" x14ac:dyDescent="0.2">
      <c r="H206" s="29"/>
    </row>
    <row r="207" spans="8:8" x14ac:dyDescent="0.2">
      <c r="H207" s="29"/>
    </row>
    <row r="208" spans="8:8" x14ac:dyDescent="0.2">
      <c r="H208" s="29"/>
    </row>
    <row r="209" spans="8:8" x14ac:dyDescent="0.2">
      <c r="H209" s="29"/>
    </row>
    <row r="210" spans="8:8" x14ac:dyDescent="0.2">
      <c r="H210" s="29"/>
    </row>
    <row r="211" spans="8:8" x14ac:dyDescent="0.2">
      <c r="H211" s="29"/>
    </row>
    <row r="212" spans="8:8" x14ac:dyDescent="0.2">
      <c r="H212" s="29"/>
    </row>
    <row r="213" spans="8:8" x14ac:dyDescent="0.2">
      <c r="H213" s="29"/>
    </row>
    <row r="214" spans="8:8" x14ac:dyDescent="0.2">
      <c r="H214" s="29"/>
    </row>
    <row r="215" spans="8:8" x14ac:dyDescent="0.2">
      <c r="H215" s="29"/>
    </row>
    <row r="216" spans="8:8" x14ac:dyDescent="0.2">
      <c r="H216" s="29"/>
    </row>
    <row r="217" spans="8:8" x14ac:dyDescent="0.2">
      <c r="H217" s="29"/>
    </row>
    <row r="218" spans="8:8" x14ac:dyDescent="0.2">
      <c r="H218" s="29"/>
    </row>
    <row r="219" spans="8:8" x14ac:dyDescent="0.2">
      <c r="H219" s="29"/>
    </row>
    <row r="220" spans="8:8" x14ac:dyDescent="0.2">
      <c r="H220" s="29"/>
    </row>
    <row r="221" spans="8:8" x14ac:dyDescent="0.2">
      <c r="H221" s="29"/>
    </row>
    <row r="222" spans="8:8" x14ac:dyDescent="0.2">
      <c r="H222" s="29"/>
    </row>
    <row r="223" spans="8:8" x14ac:dyDescent="0.2">
      <c r="H223" s="29"/>
    </row>
    <row r="224" spans="8:8" x14ac:dyDescent="0.2">
      <c r="H224" s="29"/>
    </row>
    <row r="225" spans="8:8" x14ac:dyDescent="0.2">
      <c r="H225" s="29"/>
    </row>
    <row r="226" spans="8:8" x14ac:dyDescent="0.2">
      <c r="H226" s="29"/>
    </row>
    <row r="227" spans="8:8" x14ac:dyDescent="0.2">
      <c r="H227" s="29"/>
    </row>
    <row r="228" spans="8:8" x14ac:dyDescent="0.2">
      <c r="H228" s="29"/>
    </row>
    <row r="229" spans="8:8" x14ac:dyDescent="0.2">
      <c r="H229" s="29"/>
    </row>
    <row r="230" spans="8:8" x14ac:dyDescent="0.2">
      <c r="H230" s="29"/>
    </row>
    <row r="231" spans="8:8" x14ac:dyDescent="0.2">
      <c r="H231" s="29"/>
    </row>
    <row r="232" spans="8:8" x14ac:dyDescent="0.2">
      <c r="H232" s="29"/>
    </row>
    <row r="233" spans="8:8" x14ac:dyDescent="0.2">
      <c r="H233" s="29"/>
    </row>
    <row r="234" spans="8:8" x14ac:dyDescent="0.2">
      <c r="H234" s="29"/>
    </row>
    <row r="235" spans="8:8" x14ac:dyDescent="0.2">
      <c r="H235" s="29"/>
    </row>
    <row r="236" spans="8:8" x14ac:dyDescent="0.2">
      <c r="H236" s="29"/>
    </row>
    <row r="237" spans="8:8" x14ac:dyDescent="0.2">
      <c r="H237" s="29"/>
    </row>
    <row r="238" spans="8:8" x14ac:dyDescent="0.2">
      <c r="H238" s="29"/>
    </row>
    <row r="239" spans="8:8" x14ac:dyDescent="0.2">
      <c r="H239" s="29"/>
    </row>
    <row r="240" spans="8:8" x14ac:dyDescent="0.2">
      <c r="H240" s="29"/>
    </row>
    <row r="241" spans="8:8" x14ac:dyDescent="0.2">
      <c r="H241" s="29"/>
    </row>
    <row r="242" spans="8:8" x14ac:dyDescent="0.2">
      <c r="H242" s="29"/>
    </row>
    <row r="243" spans="8:8" x14ac:dyDescent="0.2">
      <c r="H243" s="29"/>
    </row>
    <row r="244" spans="8:8" x14ac:dyDescent="0.2">
      <c r="H244" s="29"/>
    </row>
    <row r="245" spans="8:8" x14ac:dyDescent="0.2">
      <c r="H245" s="29"/>
    </row>
    <row r="246" spans="8:8" x14ac:dyDescent="0.2">
      <c r="H246" s="29"/>
    </row>
    <row r="247" spans="8:8" x14ac:dyDescent="0.2">
      <c r="H247" s="29"/>
    </row>
    <row r="248" spans="8:8" x14ac:dyDescent="0.2">
      <c r="H248" s="29"/>
    </row>
    <row r="249" spans="8:8" x14ac:dyDescent="0.2">
      <c r="H249" s="29"/>
    </row>
    <row r="250" spans="8:8" x14ac:dyDescent="0.2">
      <c r="H250" s="29"/>
    </row>
    <row r="251" spans="8:8" x14ac:dyDescent="0.2">
      <c r="H251" s="29"/>
    </row>
    <row r="252" spans="8:8" x14ac:dyDescent="0.2">
      <c r="H252" s="29"/>
    </row>
    <row r="253" spans="8:8" x14ac:dyDescent="0.2">
      <c r="H253" s="29"/>
    </row>
    <row r="254" spans="8:8" x14ac:dyDescent="0.2">
      <c r="H254" s="29"/>
    </row>
    <row r="255" spans="8:8" x14ac:dyDescent="0.2">
      <c r="H255" s="29"/>
    </row>
    <row r="256" spans="8:8" x14ac:dyDescent="0.2">
      <c r="H256" s="29"/>
    </row>
    <row r="257" spans="8:8" x14ac:dyDescent="0.2">
      <c r="H257" s="29"/>
    </row>
    <row r="258" spans="8:8" x14ac:dyDescent="0.2">
      <c r="H258" s="29"/>
    </row>
    <row r="259" spans="8:8" x14ac:dyDescent="0.2">
      <c r="H259" s="29"/>
    </row>
    <row r="260" spans="8:8" x14ac:dyDescent="0.2">
      <c r="H260" s="29"/>
    </row>
    <row r="261" spans="8:8" x14ac:dyDescent="0.2">
      <c r="H261" s="29"/>
    </row>
    <row r="262" spans="8:8" x14ac:dyDescent="0.2">
      <c r="H262" s="29"/>
    </row>
    <row r="263" spans="8:8" x14ac:dyDescent="0.2">
      <c r="H263" s="29"/>
    </row>
    <row r="264" spans="8:8" x14ac:dyDescent="0.2">
      <c r="H264" s="29"/>
    </row>
    <row r="265" spans="8:8" x14ac:dyDescent="0.2">
      <c r="H265" s="29"/>
    </row>
    <row r="266" spans="8:8" x14ac:dyDescent="0.2">
      <c r="H266" s="29"/>
    </row>
    <row r="267" spans="8:8" x14ac:dyDescent="0.2">
      <c r="H267" s="29"/>
    </row>
    <row r="268" spans="8:8" x14ac:dyDescent="0.2">
      <c r="H268" s="29"/>
    </row>
    <row r="269" spans="8:8" x14ac:dyDescent="0.2">
      <c r="H269" s="29"/>
    </row>
    <row r="270" spans="8:8" x14ac:dyDescent="0.2">
      <c r="H270" s="29"/>
    </row>
    <row r="271" spans="8:8" x14ac:dyDescent="0.2">
      <c r="H271" s="29"/>
    </row>
    <row r="272" spans="8:8" x14ac:dyDescent="0.2">
      <c r="H272" s="29"/>
    </row>
    <row r="273" spans="8:8" x14ac:dyDescent="0.2">
      <c r="H273" s="29"/>
    </row>
    <row r="274" spans="8:8" x14ac:dyDescent="0.2">
      <c r="H274" s="29"/>
    </row>
    <row r="275" spans="8:8" x14ac:dyDescent="0.2">
      <c r="H275" s="29"/>
    </row>
    <row r="276" spans="8:8" x14ac:dyDescent="0.2">
      <c r="H276" s="29"/>
    </row>
    <row r="277" spans="8:8" x14ac:dyDescent="0.2">
      <c r="H277" s="29"/>
    </row>
    <row r="278" spans="8:8" x14ac:dyDescent="0.2">
      <c r="H278" s="29"/>
    </row>
    <row r="279" spans="8:8" x14ac:dyDescent="0.2">
      <c r="H279" s="29"/>
    </row>
    <row r="280" spans="8:8" x14ac:dyDescent="0.2">
      <c r="H280" s="29"/>
    </row>
    <row r="281" spans="8:8" x14ac:dyDescent="0.2">
      <c r="H281" s="29"/>
    </row>
    <row r="282" spans="8:8" x14ac:dyDescent="0.2">
      <c r="H282" s="29"/>
    </row>
    <row r="283" spans="8:8" x14ac:dyDescent="0.2">
      <c r="H283" s="29"/>
    </row>
    <row r="284" spans="8:8" x14ac:dyDescent="0.2">
      <c r="H284" s="29"/>
    </row>
    <row r="285" spans="8:8" x14ac:dyDescent="0.2">
      <c r="H285" s="29"/>
    </row>
    <row r="286" spans="8:8" x14ac:dyDescent="0.2">
      <c r="H286" s="29"/>
    </row>
    <row r="287" spans="8:8" x14ac:dyDescent="0.2">
      <c r="H287" s="29"/>
    </row>
    <row r="288" spans="8:8" x14ac:dyDescent="0.2">
      <c r="H288" s="29"/>
    </row>
    <row r="289" spans="8:8" x14ac:dyDescent="0.2">
      <c r="H289" s="29"/>
    </row>
    <row r="290" spans="8:8" x14ac:dyDescent="0.2">
      <c r="H290" s="29"/>
    </row>
    <row r="291" spans="8:8" x14ac:dyDescent="0.2">
      <c r="H291" s="29"/>
    </row>
    <row r="292" spans="8:8" x14ac:dyDescent="0.2">
      <c r="H292" s="29"/>
    </row>
    <row r="293" spans="8:8" x14ac:dyDescent="0.2">
      <c r="H293" s="29"/>
    </row>
    <row r="294" spans="8:8" x14ac:dyDescent="0.2">
      <c r="H294" s="29"/>
    </row>
    <row r="295" spans="8:8" x14ac:dyDescent="0.2">
      <c r="H295" s="29"/>
    </row>
    <row r="296" spans="8:8" x14ac:dyDescent="0.2">
      <c r="H296" s="29"/>
    </row>
    <row r="297" spans="8:8" x14ac:dyDescent="0.2">
      <c r="H297" s="29"/>
    </row>
    <row r="298" spans="8:8" x14ac:dyDescent="0.2">
      <c r="H298" s="29"/>
    </row>
    <row r="299" spans="8:8" x14ac:dyDescent="0.2">
      <c r="H299" s="29"/>
    </row>
    <row r="300" spans="8:8" x14ac:dyDescent="0.2">
      <c r="H300" s="29"/>
    </row>
    <row r="301" spans="8:8" x14ac:dyDescent="0.2">
      <c r="H301" s="29"/>
    </row>
    <row r="302" spans="8:8" x14ac:dyDescent="0.2">
      <c r="H302" s="29"/>
    </row>
    <row r="303" spans="8:8" x14ac:dyDescent="0.2">
      <c r="H303" s="29"/>
    </row>
    <row r="304" spans="8:8" x14ac:dyDescent="0.2">
      <c r="H304" s="29"/>
    </row>
    <row r="305" spans="8:8" x14ac:dyDescent="0.2">
      <c r="H305" s="29"/>
    </row>
    <row r="306" spans="8:8" x14ac:dyDescent="0.2">
      <c r="H306" s="29"/>
    </row>
    <row r="307" spans="8:8" x14ac:dyDescent="0.2">
      <c r="H307" s="29"/>
    </row>
    <row r="308" spans="8:8" x14ac:dyDescent="0.2">
      <c r="H308" s="29"/>
    </row>
    <row r="309" spans="8:8" x14ac:dyDescent="0.2">
      <c r="H309" s="29"/>
    </row>
    <row r="310" spans="8:8" x14ac:dyDescent="0.2">
      <c r="H310" s="29"/>
    </row>
    <row r="311" spans="8:8" x14ac:dyDescent="0.2">
      <c r="H311" s="29"/>
    </row>
    <row r="312" spans="8:8" x14ac:dyDescent="0.2">
      <c r="H312" s="29"/>
    </row>
    <row r="313" spans="8:8" x14ac:dyDescent="0.2">
      <c r="H313" s="29"/>
    </row>
    <row r="314" spans="8:8" x14ac:dyDescent="0.2">
      <c r="H314" s="29"/>
    </row>
    <row r="315" spans="8:8" x14ac:dyDescent="0.2">
      <c r="H315" s="29"/>
    </row>
    <row r="316" spans="8:8" x14ac:dyDescent="0.2">
      <c r="H316" s="29"/>
    </row>
    <row r="317" spans="8:8" x14ac:dyDescent="0.2">
      <c r="H317" s="29"/>
    </row>
    <row r="318" spans="8:8" x14ac:dyDescent="0.2">
      <c r="H318" s="29"/>
    </row>
    <row r="319" spans="8:8" x14ac:dyDescent="0.2">
      <c r="H319" s="29"/>
    </row>
    <row r="320" spans="8:8" x14ac:dyDescent="0.2">
      <c r="H320" s="29"/>
    </row>
    <row r="321" spans="8:8" x14ac:dyDescent="0.2">
      <c r="H321" s="29"/>
    </row>
    <row r="322" spans="8:8" x14ac:dyDescent="0.2">
      <c r="H322" s="29"/>
    </row>
    <row r="323" spans="8:8" x14ac:dyDescent="0.2">
      <c r="H323" s="29"/>
    </row>
    <row r="324" spans="8:8" x14ac:dyDescent="0.2">
      <c r="H324" s="29"/>
    </row>
    <row r="325" spans="8:8" x14ac:dyDescent="0.2">
      <c r="H325" s="29"/>
    </row>
    <row r="326" spans="8:8" x14ac:dyDescent="0.2">
      <c r="H326" s="29"/>
    </row>
    <row r="327" spans="8:8" x14ac:dyDescent="0.2">
      <c r="H327" s="29"/>
    </row>
    <row r="328" spans="8:8" x14ac:dyDescent="0.2">
      <c r="H328" s="29"/>
    </row>
    <row r="329" spans="8:8" x14ac:dyDescent="0.2">
      <c r="H329" s="29"/>
    </row>
    <row r="330" spans="8:8" x14ac:dyDescent="0.2">
      <c r="H330" s="29"/>
    </row>
    <row r="331" spans="8:8" x14ac:dyDescent="0.2">
      <c r="H331" s="29"/>
    </row>
    <row r="332" spans="8:8" x14ac:dyDescent="0.2">
      <c r="H332" s="29"/>
    </row>
    <row r="333" spans="8:8" x14ac:dyDescent="0.2">
      <c r="H333" s="29"/>
    </row>
    <row r="334" spans="8:8" x14ac:dyDescent="0.2">
      <c r="H334" s="29"/>
    </row>
    <row r="335" spans="8:8" x14ac:dyDescent="0.2">
      <c r="H335" s="29"/>
    </row>
    <row r="336" spans="8:8" x14ac:dyDescent="0.2">
      <c r="H336" s="29"/>
    </row>
    <row r="337" spans="8:8" x14ac:dyDescent="0.2">
      <c r="H337" s="29"/>
    </row>
    <row r="338" spans="8:8" x14ac:dyDescent="0.2">
      <c r="H338" s="29"/>
    </row>
    <row r="339" spans="8:8" x14ac:dyDescent="0.2">
      <c r="H339" s="29"/>
    </row>
    <row r="340" spans="8:8" x14ac:dyDescent="0.2">
      <c r="H340" s="29"/>
    </row>
    <row r="341" spans="8:8" x14ac:dyDescent="0.2">
      <c r="H341" s="29"/>
    </row>
    <row r="342" spans="8:8" x14ac:dyDescent="0.2">
      <c r="H342" s="29"/>
    </row>
    <row r="343" spans="8:8" x14ac:dyDescent="0.2">
      <c r="H343" s="29"/>
    </row>
  </sheetData>
  <sortState xmlns:xlrd2="http://schemas.microsoft.com/office/spreadsheetml/2017/richdata2" ref="D12:E53">
    <sortCondition ref="D12:D53"/>
  </sortState>
  <mergeCells count="4">
    <mergeCell ref="E8:E9"/>
    <mergeCell ref="A9:B9"/>
    <mergeCell ref="A1:E1"/>
    <mergeCell ref="D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Parents - Ass. Vie</vt:lpstr>
      <vt:lpstr>Assur_Vie_Corum_Life</vt:lpstr>
      <vt:lpstr>Assur_Vie_MAIF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h2so4</cp:lastModifiedBy>
  <dcterms:created xsi:type="dcterms:W3CDTF">2021-11-20T11:41:57Z</dcterms:created>
  <dcterms:modified xsi:type="dcterms:W3CDTF">2021-11-20T13:48:48Z</dcterms:modified>
</cp:coreProperties>
</file>