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2672469-42B7-4A3C-B1A3-33C4AB414FE9}" xr6:coauthVersionLast="47" xr6:coauthVersionMax="47" xr10:uidLastSave="{00000000-0000-0000-0000-000000000000}"/>
  <bookViews>
    <workbookView xWindow="-120" yWindow="-120" windowWidth="29040" windowHeight="16440" xr2:uid="{4627F620-FBE5-4B3C-958A-A6E478E73B68}"/>
  </bookViews>
  <sheets>
    <sheet name="Feuil1" sheetId="1" r:id="rId1"/>
  </sheets>
  <externalReferences>
    <externalReference r:id="rId2"/>
  </externalReferences>
  <definedNames>
    <definedName name="Devis_OK">[1]DONNEES!$B$2:$B$20</definedName>
    <definedName name="En_cours">[1]DONNEES!$A$2:$A$9</definedName>
    <definedName name="Offre">[1]DONNEES!$C$2:$C$20</definedName>
    <definedName name="Soldé">[1]DONNEES!$D$2:$D$12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2" i="1"/>
  <c r="F5" i="1"/>
  <c r="D5" i="1"/>
  <c r="F4" i="1"/>
  <c r="D4" i="1"/>
  <c r="F3" i="1"/>
  <c r="D3" i="1"/>
  <c r="F2" i="1"/>
  <c r="D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U9101449</author>
  </authors>
  <commentList>
    <comment ref="A1" authorId="0" shapeId="0" xr:uid="{DDBAED62-A895-42D9-BBC1-23BD8FF25F4D}">
      <text>
        <r>
          <rPr>
            <b/>
            <sz val="9"/>
            <color indexed="81"/>
            <rFont val="Tahoma"/>
            <family val="2"/>
          </rPr>
          <t>U9101449:</t>
        </r>
        <r>
          <rPr>
            <sz val="9"/>
            <color indexed="81"/>
            <rFont val="Tahoma"/>
            <family val="2"/>
          </rPr>
          <t xml:space="preserve">
Numéro chrono </t>
        </r>
      </text>
    </comment>
    <comment ref="B1" authorId="0" shapeId="0" xr:uid="{20732F3A-3927-4C72-B908-9EF1872E1B86}">
      <text>
        <r>
          <rPr>
            <b/>
            <sz val="9"/>
            <color indexed="81"/>
            <rFont val="Tahoma"/>
            <family val="2"/>
          </rPr>
          <t>U9101449:</t>
        </r>
        <r>
          <rPr>
            <sz val="9"/>
            <color indexed="81"/>
            <rFont val="Tahoma"/>
            <family val="2"/>
          </rPr>
          <t xml:space="preserve">
Date de présentation à l'OPAP 10RCR</t>
        </r>
      </text>
    </comment>
    <comment ref="C1" authorId="0" shapeId="0" xr:uid="{1A109E3D-5B7E-4DA2-95E3-AF1DCC79E986}">
      <text>
        <r>
          <rPr>
            <b/>
            <sz val="9"/>
            <color indexed="81"/>
            <rFont val="Tahoma"/>
            <family val="2"/>
          </rPr>
          <t>U9101449:</t>
        </r>
        <r>
          <rPr>
            <sz val="9"/>
            <color indexed="81"/>
            <rFont val="Tahoma"/>
            <family val="2"/>
          </rPr>
          <t xml:space="preserve">
Mois de la COMRAV où l'alerte stock est détectée </t>
        </r>
      </text>
    </comment>
  </commentList>
</comments>
</file>

<file path=xl/sharedStrings.xml><?xml version="1.0" encoding="utf-8"?>
<sst xmlns="http://schemas.openxmlformats.org/spreadsheetml/2006/main" count="166" uniqueCount="132">
  <si>
    <t>N° Alerte</t>
  </si>
  <si>
    <t>Date d'alerte</t>
  </si>
  <si>
    <t>Origine de l'alerte (COMRAV)</t>
  </si>
  <si>
    <t>Nb d'occurrence</t>
  </si>
  <si>
    <t>Avancement</t>
  </si>
  <si>
    <t>Etat</t>
  </si>
  <si>
    <t>Statut Alerte</t>
  </si>
  <si>
    <t>Formule à travailler</t>
  </si>
  <si>
    <t>Commentaires</t>
  </si>
  <si>
    <t>Véhicule</t>
  </si>
  <si>
    <t>Type (LV)</t>
  </si>
  <si>
    <t>Produit</t>
  </si>
  <si>
    <t>Type 
(Achat ou exp/rép.)</t>
  </si>
  <si>
    <t>Composant</t>
  </si>
  <si>
    <t>Invariant</t>
  </si>
  <si>
    <t>CRF</t>
  </si>
  <si>
    <t>REF</t>
  </si>
  <si>
    <t>NNO</t>
  </si>
  <si>
    <t>NOI</t>
  </si>
  <si>
    <t>IDG retenu (11 caractères)</t>
  </si>
  <si>
    <t>Désignation</t>
  </si>
  <si>
    <t>Dimensionnnemnt</t>
  </si>
  <si>
    <t>Consomation moyenne annuelle (équivalent aux 10K Hmot moteur)</t>
  </si>
  <si>
    <t>Consomation moyenne annuelle (équivalent aux 15K Hmot moteur)</t>
  </si>
  <si>
    <t>Consomation moyenne annuelle (équivalent aux 20K Hmot moteur)</t>
  </si>
  <si>
    <t>Consommation</t>
  </si>
  <si>
    <t>Stock au moment de l'alerte</t>
  </si>
  <si>
    <t>Commandes en cours (au moment de l'alerte)</t>
  </si>
  <si>
    <t>Transfert BE SIMMT possible</t>
  </si>
  <si>
    <t>Quantité à commander suite transfert</t>
  </si>
  <si>
    <t>Propositions</t>
  </si>
  <si>
    <t>Qté offre proposée  par NEXTER</t>
  </si>
  <si>
    <t>Qté transfert proposée par NEXTER</t>
  </si>
  <si>
    <t>Commentaires NEXTER</t>
  </si>
  <si>
    <t>Echange SIMMT</t>
  </si>
  <si>
    <t>Date Commentaire OPAP</t>
  </si>
  <si>
    <t>Commentaires NS/OPAP</t>
  </si>
  <si>
    <t>Cotation</t>
  </si>
  <si>
    <t>N° FCO</t>
  </si>
  <si>
    <t>Date OFR</t>
  </si>
  <si>
    <t>N° d'OFR</t>
  </si>
  <si>
    <t>Ligne</t>
  </si>
  <si>
    <t>Date dernier Statut CDO</t>
  </si>
  <si>
    <t>Statut - CDO</t>
  </si>
  <si>
    <t>Commentaires - Cotation</t>
  </si>
  <si>
    <t>Réf Devis</t>
  </si>
  <si>
    <t>Date Devis</t>
  </si>
  <si>
    <t>Offres</t>
  </si>
  <si>
    <t>Date Offre</t>
  </si>
  <si>
    <t>Réf Offre</t>
  </si>
  <si>
    <t>CRF retenu - Offre</t>
  </si>
  <si>
    <t>NNO retenu - Offre</t>
  </si>
  <si>
    <t>Qté min - Offre</t>
  </si>
  <si>
    <t>Quantité offre</t>
  </si>
  <si>
    <t>PV HT unitaire - Offre</t>
  </si>
  <si>
    <t>PV HT total - Offre</t>
  </si>
  <si>
    <t>Délais (mois) - Offre</t>
  </si>
  <si>
    <t>Observations - Offre</t>
  </si>
  <si>
    <t>Bon de Commande</t>
  </si>
  <si>
    <t>Date BdC</t>
  </si>
  <si>
    <t>Réf BdC</t>
  </si>
  <si>
    <t>Quantité BdC</t>
  </si>
  <si>
    <t>PU HT BdC</t>
  </si>
  <si>
    <t>Délais (mois) BdC</t>
  </si>
  <si>
    <t>Commentaires BdC</t>
  </si>
  <si>
    <t>BdC</t>
  </si>
  <si>
    <t>Recomplètement BLL</t>
  </si>
  <si>
    <t>Recomplétement 
de la BLL</t>
  </si>
  <si>
    <t>Date d'entrée en stock</t>
  </si>
  <si>
    <t>BLL</t>
  </si>
  <si>
    <t>SSPP_16-002</t>
  </si>
  <si>
    <t>Demande_SIMMT</t>
  </si>
  <si>
    <t>Ligne bloquée</t>
  </si>
  <si>
    <t>Obso RLS; Traitement en cours (Obso majeur RLS).
Attente retour planning MT.</t>
  </si>
  <si>
    <t>LVNF</t>
  </si>
  <si>
    <t>DCL</t>
  </si>
  <si>
    <t>Achat</t>
  </si>
  <si>
    <t>2000-0472</t>
  </si>
  <si>
    <t>D9448</t>
  </si>
  <si>
    <t>9997023-068200.000.0</t>
  </si>
  <si>
    <t>2590123531652</t>
  </si>
  <si>
    <t>12 353 1652</t>
  </si>
  <si>
    <t>10618081000</t>
  </si>
  <si>
    <t>BOITIER DE MANOEUVRE</t>
  </si>
  <si>
    <t>-</t>
  </si>
  <si>
    <t>19/07/2018 : OK pour 2 neufs</t>
  </si>
  <si>
    <t>AIP-DCL-LVNF-2019-02A</t>
  </si>
  <si>
    <t/>
  </si>
  <si>
    <t>Nouvelle demande en mars</t>
  </si>
  <si>
    <t>SSPP_16-076</t>
  </si>
  <si>
    <t>Réunion alertes</t>
  </si>
  <si>
    <t>Obso RLS (minor)</t>
  </si>
  <si>
    <t>2000-0458</t>
  </si>
  <si>
    <t>2300232-068910.000.0</t>
  </si>
  <si>
    <t>6150123327181</t>
  </si>
  <si>
    <t>12 332 7181</t>
  </si>
  <si>
    <t>90370714000</t>
  </si>
  <si>
    <t>CABLAGE TREUIL</t>
  </si>
  <si>
    <t>19/07/2018 : OK pour 2</t>
  </si>
  <si>
    <t>RPI N27 et RES 170110</t>
  </si>
  <si>
    <t>obso</t>
  </si>
  <si>
    <t>SSPP_16-103</t>
  </si>
  <si>
    <t>Offre transmise</t>
  </si>
  <si>
    <t>Exp/Rep</t>
  </si>
  <si>
    <t>2000-0557</t>
  </si>
  <si>
    <t>F0531</t>
  </si>
  <si>
    <t>10602236</t>
  </si>
  <si>
    <t>2520145278040</t>
  </si>
  <si>
    <t>14 527 8040</t>
  </si>
  <si>
    <t>10602236000</t>
  </si>
  <si>
    <t>REDUCTEUR DEPANNEUR EQUIPE GAUCHE</t>
  </si>
  <si>
    <t>offre 18 F 040 - 003 A faite le 16/02/18 jamais contractualisée. Analyse pour faisabilité de la réparation 566Keuros</t>
  </si>
  <si>
    <t>Devis n°5643 A2</t>
  </si>
  <si>
    <t>21F0001-029 A</t>
  </si>
  <si>
    <t>F0531 10602236000</t>
  </si>
  <si>
    <t>SSPP_16-110</t>
  </si>
  <si>
    <t>Besoin annulé</t>
  </si>
  <si>
    <t xml:space="preserve">Liste REP | Article passé LVF dans MSS2 </t>
  </si>
  <si>
    <t>LVF</t>
  </si>
  <si>
    <t>2000-0279</t>
  </si>
  <si>
    <t>D9434</t>
  </si>
  <si>
    <t>5559677</t>
  </si>
  <si>
    <t>2530123519768</t>
  </si>
  <si>
    <t>12 351 9768</t>
  </si>
  <si>
    <t>10476699000</t>
  </si>
  <si>
    <t>VERIN ACTIONNEUR DE FREIN HS</t>
  </si>
  <si>
    <t>Liste REP</t>
  </si>
  <si>
    <t>Qté = 2 à réparer, en fonction du prix</t>
  </si>
  <si>
    <t>REP/ SSPP-XL-03-2021-03</t>
  </si>
  <si>
    <t>OFR001140</t>
  </si>
  <si>
    <t>301-Demande non valorisee</t>
  </si>
  <si>
    <t>Prix fixe du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</si>
</sst>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;@"/>
    <numFmt numFmtId="165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textRotation="90" wrapText="1"/>
    </xf>
    <xf numFmtId="0" fontId="1" fillId="3" borderId="4" xfId="0" applyFont="1" applyFill="1" applyBorder="1" applyAlignment="1">
      <alignment vertical="center" textRotation="90" wrapText="1"/>
    </xf>
    <xf numFmtId="1" fontId="1" fillId="4" borderId="3" xfId="0" applyNumberFormat="1" applyFont="1" applyFill="1" applyBorder="1" applyAlignment="1">
      <alignment horizontal="center" vertical="center" wrapText="1"/>
    </xf>
    <xf numFmtId="1" fontId="1" fillId="4" borderId="2" xfId="0" applyNumberFormat="1" applyFont="1" applyFill="1" applyBorder="1" applyAlignment="1">
      <alignment horizontal="center" vertical="center" wrapText="1"/>
    </xf>
    <xf numFmtId="1" fontId="1" fillId="4" borderId="6" xfId="0" applyNumberFormat="1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vertical="center" textRotation="90" wrapText="1"/>
    </xf>
    <xf numFmtId="0" fontId="1" fillId="5" borderId="4" xfId="0" applyFont="1" applyFill="1" applyBorder="1" applyAlignment="1">
      <alignment vertical="center" wrapText="1"/>
    </xf>
    <xf numFmtId="0" fontId="1" fillId="3" borderId="8" xfId="0" applyFont="1" applyFill="1" applyBorder="1" applyAlignment="1">
      <alignment vertical="center" textRotation="90" wrapText="1"/>
    </xf>
    <xf numFmtId="0" fontId="1" fillId="6" borderId="8" xfId="0" applyFont="1" applyFill="1" applyBorder="1" applyAlignment="1">
      <alignment vertical="center" wrapText="1"/>
    </xf>
    <xf numFmtId="0" fontId="1" fillId="6" borderId="4" xfId="0" applyFont="1" applyFill="1" applyBorder="1" applyAlignment="1">
      <alignment vertical="center" wrapText="1"/>
    </xf>
    <xf numFmtId="49" fontId="1" fillId="6" borderId="4" xfId="0" applyNumberFormat="1" applyFont="1" applyFill="1" applyBorder="1" applyAlignment="1">
      <alignment vertical="center" wrapText="1"/>
    </xf>
    <xf numFmtId="49" fontId="1" fillId="7" borderId="9" xfId="0" applyNumberFormat="1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vertical="center" textRotation="90" wrapText="1"/>
    </xf>
    <xf numFmtId="0" fontId="1" fillId="8" borderId="11" xfId="0" applyFont="1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 wrapText="1"/>
    </xf>
    <xf numFmtId="14" fontId="1" fillId="9" borderId="4" xfId="0" applyNumberFormat="1" applyFont="1" applyFill="1" applyBorder="1" applyAlignment="1">
      <alignment horizontal="center" vertical="center" wrapText="1"/>
    </xf>
    <xf numFmtId="14" fontId="1" fillId="9" borderId="4" xfId="0" applyNumberFormat="1" applyFont="1" applyFill="1" applyBorder="1" applyAlignment="1">
      <alignment vertical="center" wrapText="1"/>
    </xf>
    <xf numFmtId="0" fontId="1" fillId="10" borderId="12" xfId="0" applyFont="1" applyFill="1" applyBorder="1" applyAlignment="1">
      <alignment vertical="center" wrapText="1"/>
    </xf>
    <xf numFmtId="14" fontId="1" fillId="10" borderId="13" xfId="0" applyNumberFormat="1" applyFont="1" applyFill="1" applyBorder="1" applyAlignment="1">
      <alignment horizontal="center" vertical="center" wrapText="1"/>
    </xf>
    <xf numFmtId="0" fontId="1" fillId="10" borderId="4" xfId="0" applyFont="1" applyFill="1" applyBorder="1" applyAlignment="1">
      <alignment horizontal="center" vertical="center" wrapText="1"/>
    </xf>
    <xf numFmtId="164" fontId="1" fillId="10" borderId="4" xfId="0" applyNumberFormat="1" applyFont="1" applyFill="1" applyBorder="1" applyAlignment="1">
      <alignment horizontal="center" vertical="center" wrapText="1"/>
    </xf>
    <xf numFmtId="49" fontId="1" fillId="10" borderId="4" xfId="0" applyNumberFormat="1" applyFont="1" applyFill="1" applyBorder="1" applyAlignment="1">
      <alignment horizontal="center" vertical="center" wrapText="1"/>
    </xf>
    <xf numFmtId="14" fontId="1" fillId="10" borderId="4" xfId="0" applyNumberFormat="1" applyFont="1" applyFill="1" applyBorder="1" applyAlignment="1">
      <alignment horizontal="center" vertical="center" wrapText="1"/>
    </xf>
    <xf numFmtId="0" fontId="1" fillId="11" borderId="4" xfId="0" applyFont="1" applyFill="1" applyBorder="1" applyAlignment="1">
      <alignment horizontal="center" vertical="center" wrapText="1"/>
    </xf>
    <xf numFmtId="0" fontId="1" fillId="11" borderId="4" xfId="0" applyFont="1" applyFill="1" applyBorder="1" applyAlignment="1">
      <alignment vertical="center" wrapText="1"/>
    </xf>
    <xf numFmtId="49" fontId="1" fillId="11" borderId="4" xfId="0" applyNumberFormat="1" applyFont="1" applyFill="1" applyBorder="1" applyAlignment="1">
      <alignment horizontal="center" vertical="center" wrapText="1"/>
    </xf>
    <xf numFmtId="165" fontId="1" fillId="11" borderId="4" xfId="0" applyNumberFormat="1" applyFont="1" applyFill="1" applyBorder="1" applyAlignment="1">
      <alignment vertical="center" wrapText="1"/>
    </xf>
    <xf numFmtId="0" fontId="1" fillId="12" borderId="4" xfId="0" applyFont="1" applyFill="1" applyBorder="1" applyAlignment="1">
      <alignment vertical="center" wrapText="1"/>
    </xf>
    <xf numFmtId="0" fontId="1" fillId="12" borderId="4" xfId="0" applyFont="1" applyFill="1" applyBorder="1" applyAlignment="1">
      <alignment horizontal="left" vertical="center" wrapText="1"/>
    </xf>
    <xf numFmtId="0" fontId="1" fillId="12" borderId="4" xfId="0" applyFont="1" applyFill="1" applyBorder="1" applyAlignment="1">
      <alignment horizontal="center" vertical="center" wrapText="1"/>
    </xf>
    <xf numFmtId="165" fontId="1" fillId="12" borderId="4" xfId="0" applyNumberFormat="1" applyFont="1" applyFill="1" applyBorder="1" applyAlignment="1">
      <alignment vertical="center" wrapText="1"/>
    </xf>
    <xf numFmtId="0" fontId="1" fillId="12" borderId="4" xfId="0" applyFont="1" applyFill="1" applyBorder="1" applyAlignment="1">
      <alignment vertical="center" textRotation="90" wrapText="1"/>
    </xf>
    <xf numFmtId="0" fontId="1" fillId="13" borderId="4" xfId="0" applyFont="1" applyFill="1" applyBorder="1" applyAlignment="1">
      <alignment horizontal="center" vertical="center" wrapText="1"/>
    </xf>
    <xf numFmtId="0" fontId="1" fillId="13" borderId="4" xfId="0" applyFont="1" applyFill="1" applyBorder="1" applyAlignment="1">
      <alignment vertical="center" textRotation="90" wrapText="1"/>
    </xf>
    <xf numFmtId="0" fontId="0" fillId="0" borderId="4" xfId="0" applyFill="1" applyBorder="1" applyAlignment="1">
      <alignment horizontal="center"/>
    </xf>
    <xf numFmtId="14" fontId="0" fillId="0" borderId="4" xfId="0" applyNumberFormat="1" applyFill="1" applyBorder="1"/>
    <xf numFmtId="0" fontId="0" fillId="0" borderId="4" xfId="0" applyFill="1" applyBorder="1"/>
    <xf numFmtId="0" fontId="2" fillId="0" borderId="1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textRotation="90" wrapText="1"/>
    </xf>
    <xf numFmtId="0" fontId="0" fillId="0" borderId="7" xfId="0" applyFill="1" applyBorder="1" applyAlignment="1">
      <alignment wrapText="1"/>
    </xf>
    <xf numFmtId="0" fontId="1" fillId="3" borderId="7" xfId="0" applyFont="1" applyFill="1" applyBorder="1" applyAlignment="1">
      <alignment textRotation="90" wrapText="1"/>
    </xf>
    <xf numFmtId="0" fontId="0" fillId="0" borderId="4" xfId="0" applyBorder="1"/>
    <xf numFmtId="0" fontId="1" fillId="3" borderId="8" xfId="0" applyFont="1" applyFill="1" applyBorder="1" applyAlignment="1">
      <alignment textRotation="90" wrapText="1"/>
    </xf>
    <xf numFmtId="0" fontId="0" fillId="0" borderId="8" xfId="0" applyFont="1" applyFill="1" applyBorder="1" applyAlignment="1">
      <alignment horizontal="center"/>
    </xf>
    <xf numFmtId="49" fontId="0" fillId="0" borderId="4" xfId="0" applyNumberFormat="1" applyFill="1" applyBorder="1"/>
    <xf numFmtId="0" fontId="3" fillId="0" borderId="4" xfId="0" applyNumberFormat="1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 wrapText="1"/>
    </xf>
    <xf numFmtId="0" fontId="0" fillId="0" borderId="4" xfId="0" quotePrefix="1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horizontal="center" vertical="center" wrapText="1"/>
    </xf>
    <xf numFmtId="0" fontId="0" fillId="0" borderId="4" xfId="0" applyFill="1" applyBorder="1" applyAlignment="1">
      <alignment vertical="center" wrapText="1"/>
    </xf>
    <xf numFmtId="0" fontId="0" fillId="0" borderId="12" xfId="0" applyFill="1" applyBorder="1" applyAlignment="1">
      <alignment vertical="center"/>
    </xf>
    <xf numFmtId="14" fontId="0" fillId="0" borderId="13" xfId="0" applyNumberFormat="1" applyFill="1" applyBorder="1" applyAlignment="1">
      <alignment vertical="center"/>
    </xf>
    <xf numFmtId="14" fontId="0" fillId="0" borderId="4" xfId="0" applyNumberFormat="1" applyFill="1" applyBorder="1" applyAlignment="1">
      <alignment horizontal="center" vertical="center"/>
    </xf>
    <xf numFmtId="49" fontId="0" fillId="0" borderId="4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vertical="center"/>
    </xf>
    <xf numFmtId="14" fontId="0" fillId="0" borderId="4" xfId="0" applyNumberFormat="1" applyFill="1" applyBorder="1" applyAlignment="1">
      <alignment vertical="center"/>
    </xf>
    <xf numFmtId="165" fontId="0" fillId="0" borderId="4" xfId="0" applyNumberFormat="1" applyFill="1" applyBorder="1" applyAlignment="1">
      <alignment vertical="center"/>
    </xf>
    <xf numFmtId="0" fontId="1" fillId="0" borderId="4" xfId="0" applyFont="1" applyFill="1" applyBorder="1" applyAlignment="1">
      <alignment vertical="center" textRotation="90"/>
    </xf>
    <xf numFmtId="0" fontId="1" fillId="0" borderId="4" xfId="0" applyFont="1" applyFill="1" applyBorder="1" applyAlignment="1">
      <alignment textRotation="90"/>
    </xf>
    <xf numFmtId="0" fontId="0" fillId="0" borderId="4" xfId="0" applyNumberFormat="1" applyFill="1" applyBorder="1"/>
    <xf numFmtId="1" fontId="6" fillId="14" borderId="5" xfId="0" applyNumberFormat="1" applyFont="1" applyFill="1" applyBorder="1" applyAlignment="1">
      <alignment horizontal="center" vertical="center" wrapText="1"/>
    </xf>
    <xf numFmtId="0" fontId="0" fillId="14" borderId="7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SY-RESSQ\Ressource\SCS\XX-Partage_DSCS\01-Contrat%20MSS2%20XL\06-Cotations\Fichier%20unique%20des%20alertes%20de%20ravitaillement%20MSS2LECLER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_client"/>
      <sheetName val="Alertes"/>
      <sheetName val="Extraction tableau de bord"/>
      <sheetName val="Alertes_sspp"/>
      <sheetName val="DONNEES"/>
    </sheetNames>
    <sheetDataSet>
      <sheetData sheetId="0"/>
      <sheetData sheetId="1"/>
      <sheetData sheetId="2"/>
      <sheetData sheetId="3"/>
      <sheetData sheetId="4">
        <row r="1">
          <cell r="A1" t="str">
            <v>En cours</v>
          </cell>
        </row>
        <row r="2">
          <cell r="A2" t="str">
            <v>Cotation en cours</v>
          </cell>
          <cell r="B2" t="str">
            <v>Devis réalisé</v>
          </cell>
          <cell r="C2" t="str">
            <v>Offre transmise</v>
          </cell>
          <cell r="D2" t="str">
            <v>Besoin annulé</v>
          </cell>
        </row>
        <row r="3">
          <cell r="A3" t="str">
            <v>Cotation stoppée</v>
          </cell>
          <cell r="D3" t="str">
            <v>DDUC</v>
          </cell>
        </row>
        <row r="4">
          <cell r="A4" t="str">
            <v xml:space="preserve">FCO à réaliser </v>
          </cell>
          <cell r="D4" t="str">
            <v>Doublon</v>
          </cell>
        </row>
        <row r="5">
          <cell r="A5" t="str">
            <v>Présentation OPAP</v>
          </cell>
          <cell r="D5" t="str">
            <v>Etude REP</v>
          </cell>
        </row>
        <row r="6">
          <cell r="A6" t="str">
            <v>Neutralisé</v>
          </cell>
          <cell r="D6" t="str">
            <v>Forfait quincaillerie</v>
          </cell>
        </row>
        <row r="7">
          <cell r="A7" t="str">
            <v>Attente Transfert</v>
          </cell>
          <cell r="D7" t="str">
            <v>LVNF Catalogue</v>
          </cell>
        </row>
        <row r="8">
          <cell r="D8" t="str">
            <v>Non retenu SIMMT</v>
          </cell>
        </row>
        <row r="9">
          <cell r="A9"/>
          <cell r="D9" t="str">
            <v>Offre + BDC</v>
          </cell>
        </row>
        <row r="10">
          <cell r="D10" t="str">
            <v>Offre catalogue</v>
          </cell>
        </row>
        <row r="11">
          <cell r="D11" t="str">
            <v>Offre non valable, à refaire</v>
          </cell>
        </row>
        <row r="12">
          <cell r="D12" t="str">
            <v>Transfert SIMMT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68F032-0A0D-4C0E-B7B2-659F9B3B6B6D}">
  <sheetPr codeName="Sheet1"/>
  <dimension ref="A1:BR5"/>
  <sheetViews>
    <sheetView tabSelected="1" workbookViewId="0">
      <selection activeCell="H5" sqref="H5"/>
    </sheetView>
  </sheetViews>
  <sheetFormatPr defaultColWidth="11.42578125" defaultRowHeight="15" x14ac:dyDescent="0.25"/>
  <cols>
    <col min="7" max="7" width="14.85546875" bestFit="1" customWidth="1"/>
  </cols>
  <sheetData>
    <row r="1" spans="1:70" ht="120.75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6" t="s">
        <v>6</v>
      </c>
      <c r="H1" s="64" t="s">
        <v>7</v>
      </c>
      <c r="I1" s="7" t="s">
        <v>8</v>
      </c>
      <c r="J1" s="8" t="s">
        <v>9</v>
      </c>
      <c r="K1" s="9" t="s">
        <v>10</v>
      </c>
      <c r="L1" s="9" t="s">
        <v>11</v>
      </c>
      <c r="M1" s="9" t="s">
        <v>12</v>
      </c>
      <c r="N1" s="10" t="s">
        <v>13</v>
      </c>
      <c r="O1" s="11" t="s">
        <v>14</v>
      </c>
      <c r="P1" s="12" t="s">
        <v>15</v>
      </c>
      <c r="Q1" s="13" t="s">
        <v>16</v>
      </c>
      <c r="R1" s="13" t="s">
        <v>17</v>
      </c>
      <c r="S1" s="13" t="s">
        <v>18</v>
      </c>
      <c r="T1" s="13" t="s">
        <v>19</v>
      </c>
      <c r="U1" s="12" t="s">
        <v>20</v>
      </c>
      <c r="V1" s="4" t="s">
        <v>21</v>
      </c>
      <c r="W1" s="14" t="s">
        <v>22</v>
      </c>
      <c r="X1" s="14" t="s">
        <v>23</v>
      </c>
      <c r="Y1" s="14" t="s">
        <v>24</v>
      </c>
      <c r="Z1" s="15" t="s">
        <v>25</v>
      </c>
      <c r="AA1" s="16" t="s">
        <v>26</v>
      </c>
      <c r="AB1" s="16" t="s">
        <v>27</v>
      </c>
      <c r="AC1" s="16" t="s">
        <v>28</v>
      </c>
      <c r="AD1" s="16" t="s">
        <v>29</v>
      </c>
      <c r="AE1" s="4" t="s">
        <v>30</v>
      </c>
      <c r="AF1" s="17" t="s">
        <v>31</v>
      </c>
      <c r="AG1" s="17" t="s">
        <v>32</v>
      </c>
      <c r="AH1" s="17" t="s">
        <v>33</v>
      </c>
      <c r="AI1" s="4" t="s">
        <v>34</v>
      </c>
      <c r="AJ1" s="18" t="s">
        <v>35</v>
      </c>
      <c r="AK1" s="19" t="s">
        <v>36</v>
      </c>
      <c r="AL1" s="4" t="s">
        <v>37</v>
      </c>
      <c r="AM1" s="20" t="s">
        <v>38</v>
      </c>
      <c r="AN1" s="21" t="s">
        <v>39</v>
      </c>
      <c r="AO1" s="22" t="s">
        <v>40</v>
      </c>
      <c r="AP1" s="22" t="s">
        <v>41</v>
      </c>
      <c r="AQ1" s="23" t="s">
        <v>42</v>
      </c>
      <c r="AR1" s="24" t="s">
        <v>43</v>
      </c>
      <c r="AS1" s="22" t="s">
        <v>44</v>
      </c>
      <c r="AT1" s="22" t="s">
        <v>45</v>
      </c>
      <c r="AU1" s="25" t="s">
        <v>46</v>
      </c>
      <c r="AV1" s="4" t="s">
        <v>47</v>
      </c>
      <c r="AW1" s="26" t="s">
        <v>48</v>
      </c>
      <c r="AX1" s="27" t="s">
        <v>49</v>
      </c>
      <c r="AY1" s="27" t="s">
        <v>50</v>
      </c>
      <c r="AZ1" s="28" t="s">
        <v>51</v>
      </c>
      <c r="BA1" s="26" t="s">
        <v>52</v>
      </c>
      <c r="BB1" s="26" t="s">
        <v>53</v>
      </c>
      <c r="BC1" s="29" t="s">
        <v>54</v>
      </c>
      <c r="BD1" s="29" t="s">
        <v>55</v>
      </c>
      <c r="BE1" s="26" t="s">
        <v>56</v>
      </c>
      <c r="BF1" s="27" t="s">
        <v>57</v>
      </c>
      <c r="BG1" s="4" t="s">
        <v>58</v>
      </c>
      <c r="BH1" s="30" t="s">
        <v>59</v>
      </c>
      <c r="BI1" s="31" t="s">
        <v>60</v>
      </c>
      <c r="BJ1" s="32" t="s">
        <v>61</v>
      </c>
      <c r="BK1" s="33" t="s">
        <v>62</v>
      </c>
      <c r="BL1" s="32" t="s">
        <v>63</v>
      </c>
      <c r="BM1" s="30" t="s">
        <v>64</v>
      </c>
      <c r="BN1" s="34" t="s">
        <v>65</v>
      </c>
      <c r="BO1" s="4" t="s">
        <v>66</v>
      </c>
      <c r="BP1" s="35" t="s">
        <v>67</v>
      </c>
      <c r="BQ1" s="35" t="s">
        <v>68</v>
      </c>
      <c r="BR1" s="36" t="s">
        <v>69</v>
      </c>
    </row>
    <row r="2" spans="1:70" ht="38.25" customHeight="1" x14ac:dyDescent="0.25">
      <c r="A2" s="37" t="s">
        <v>70</v>
      </c>
      <c r="B2" s="38">
        <v>42571</v>
      </c>
      <c r="C2" s="39" t="s">
        <v>71</v>
      </c>
      <c r="D2" s="40">
        <f t="shared" ref="D2:D5" si="0">IF(O2="XXX","",COUNTIF(O:O,O2))</f>
        <v>1</v>
      </c>
      <c r="E2" s="41"/>
      <c r="F2" s="39" t="str">
        <f>IF(OR(G2="besoin annulé",G2="Soldé"),"Soldé","En cours")</f>
        <v>En cours</v>
      </c>
      <c r="G2" s="39" t="s">
        <v>72</v>
      </c>
      <c r="H2" s="65" t="str">
        <f>IF(ISNUMBER(SEARCH("Obso",I2)),"Ligne bloquée",IF(AND(AF2="-",AG2="-"),"Besoin Annulé",IF(AND(AF2&lt;&gt;"-",AN2&lt;&gt;"",AW2&lt;&gt;"",BH2&lt;&gt;"",BQ2=""),"BdC reçu",IF(AND(AF2&lt;&gt;"-",AN2&lt;&gt;"",AW2&lt;&gt;"",BH2="",BQ2=""),"Offre remise",IF(AND(AF2&lt;&gt;"-",AN2&lt;&gt;"",AW2="",BH2="",BQ2=""),"Cotation en cours",IF(AND(AF2&lt;&gt;"-",AM2="",AW2="",BH2="",BQ2=""),"Cotation à lancer",IF(AG2&lt;&gt;"-","Transfert","")))))))</f>
        <v>Ligne bloquée</v>
      </c>
      <c r="I2" s="42" t="s">
        <v>73</v>
      </c>
      <c r="J2" s="43"/>
      <c r="K2" s="44" t="s">
        <v>74</v>
      </c>
      <c r="L2" s="44" t="s">
        <v>75</v>
      </c>
      <c r="M2" s="44" t="s">
        <v>76</v>
      </c>
      <c r="N2" s="45"/>
      <c r="O2" s="46" t="s">
        <v>77</v>
      </c>
      <c r="P2" s="39" t="s">
        <v>78</v>
      </c>
      <c r="Q2" s="47" t="s">
        <v>79</v>
      </c>
      <c r="R2" s="47" t="s">
        <v>80</v>
      </c>
      <c r="S2" s="48" t="s">
        <v>81</v>
      </c>
      <c r="T2" s="47" t="s">
        <v>82</v>
      </c>
      <c r="U2" s="39" t="s">
        <v>83</v>
      </c>
      <c r="V2" s="41"/>
      <c r="W2" s="39"/>
      <c r="X2" s="39"/>
      <c r="Y2" s="49"/>
      <c r="Z2" s="41"/>
      <c r="AA2" s="49"/>
      <c r="AB2" s="49"/>
      <c r="AC2" s="37"/>
      <c r="AD2" s="39"/>
      <c r="AE2" s="41"/>
      <c r="AF2" s="50">
        <v>0</v>
      </c>
      <c r="AG2" s="51" t="s">
        <v>84</v>
      </c>
      <c r="AH2" s="37" t="s">
        <v>73</v>
      </c>
      <c r="AI2" s="41"/>
      <c r="AJ2" s="52">
        <v>43300</v>
      </c>
      <c r="AK2" s="53" t="s">
        <v>85</v>
      </c>
      <c r="AL2" s="41"/>
      <c r="AM2" s="54" t="s">
        <v>86</v>
      </c>
      <c r="AN2" s="55" t="s">
        <v>87</v>
      </c>
      <c r="AO2" s="55" t="s">
        <v>87</v>
      </c>
      <c r="AP2" s="39" t="s">
        <v>87</v>
      </c>
      <c r="AQ2" s="56" t="s">
        <v>87</v>
      </c>
      <c r="AR2" s="57" t="s">
        <v>87</v>
      </c>
      <c r="AS2" s="58" t="s">
        <v>88</v>
      </c>
      <c r="AT2" s="58"/>
      <c r="AU2" s="59"/>
      <c r="AV2" s="41"/>
      <c r="AW2" s="56"/>
      <c r="AX2" s="58"/>
      <c r="AY2" s="58"/>
      <c r="AZ2" s="49"/>
      <c r="BA2" s="49"/>
      <c r="BB2" s="49"/>
      <c r="BC2" s="60"/>
      <c r="BD2" s="60"/>
      <c r="BE2" s="49"/>
      <c r="BF2" s="58"/>
      <c r="BG2" s="41"/>
      <c r="BH2" s="59"/>
      <c r="BI2" s="58"/>
      <c r="BJ2" s="49"/>
      <c r="BK2" s="60"/>
      <c r="BL2" s="49"/>
      <c r="BM2" s="58"/>
      <c r="BN2" s="61"/>
      <c r="BO2" s="41"/>
      <c r="BP2" s="49"/>
      <c r="BQ2" s="56"/>
      <c r="BR2" s="62"/>
    </row>
    <row r="3" spans="1:70" ht="38.25" customHeight="1" x14ac:dyDescent="0.25">
      <c r="A3" s="37" t="s">
        <v>89</v>
      </c>
      <c r="B3" s="38">
        <v>42727</v>
      </c>
      <c r="C3" s="39" t="s">
        <v>90</v>
      </c>
      <c r="D3" s="40">
        <f t="shared" si="0"/>
        <v>1</v>
      </c>
      <c r="E3" s="41"/>
      <c r="F3" s="39" t="str">
        <f t="shared" ref="F3:F5" si="1">IF(OR(G3="besoin annulé",G3="Soldé"),"Soldé","En cours")</f>
        <v>En cours</v>
      </c>
      <c r="G3" s="39" t="s">
        <v>72</v>
      </c>
      <c r="H3" s="65" t="str">
        <f t="shared" ref="H3:H5" si="2">IF(ISNUMBER(SEARCH("Obso",I3)),"Ligne bloquée",IF(AND(AF3="-",AG3="-"),"Besoin Annulé",IF(AND(AF3&lt;&gt;"-",AN3&lt;&gt;"",AW3&lt;&gt;"",BH3&lt;&gt;"",BQ3=""),"BdC reçu",IF(AND(AF3&lt;&gt;"-",AN3&lt;&gt;"",AW3&lt;&gt;"",BH3="",BQ3=""),"Offre remise",IF(AND(AF3&lt;&gt;"-",AN3&lt;&gt;"",AW3="",BH3="",BQ3=""),"Cotation en cours",IF(AND(AF3&lt;&gt;"-",AM3="",AW3="",BH3="",BQ3=""),"Cotation à lancer",IF(AG3&lt;&gt;"-","Transfert","")))))))</f>
        <v>Ligne bloquée</v>
      </c>
      <c r="I3" s="42" t="s">
        <v>91</v>
      </c>
      <c r="J3" s="43"/>
      <c r="K3" s="44" t="s">
        <v>74</v>
      </c>
      <c r="L3" s="44" t="s">
        <v>75</v>
      </c>
      <c r="M3" s="44" t="s">
        <v>76</v>
      </c>
      <c r="N3" s="45"/>
      <c r="O3" s="46" t="s">
        <v>92</v>
      </c>
      <c r="P3" s="39" t="s">
        <v>78</v>
      </c>
      <c r="Q3" s="47" t="s">
        <v>93</v>
      </c>
      <c r="R3" s="47" t="s">
        <v>94</v>
      </c>
      <c r="S3" s="48" t="s">
        <v>95</v>
      </c>
      <c r="T3" s="47" t="s">
        <v>96</v>
      </c>
      <c r="U3" s="39" t="s">
        <v>97</v>
      </c>
      <c r="V3" s="41"/>
      <c r="W3" s="39"/>
      <c r="X3" s="39"/>
      <c r="Y3" s="49"/>
      <c r="Z3" s="41"/>
      <c r="AA3" s="49"/>
      <c r="AB3" s="49"/>
      <c r="AC3" s="37"/>
      <c r="AD3" s="39"/>
      <c r="AE3" s="41"/>
      <c r="AF3" s="50">
        <v>0</v>
      </c>
      <c r="AG3" s="51" t="s">
        <v>84</v>
      </c>
      <c r="AH3" s="37" t="s">
        <v>91</v>
      </c>
      <c r="AI3" s="41"/>
      <c r="AJ3" s="52">
        <v>43300</v>
      </c>
      <c r="AK3" s="53" t="s">
        <v>98</v>
      </c>
      <c r="AL3" s="41"/>
      <c r="AM3" s="54" t="s">
        <v>99</v>
      </c>
      <c r="AN3" s="55" t="s">
        <v>87</v>
      </c>
      <c r="AO3" s="55" t="s">
        <v>87</v>
      </c>
      <c r="AP3" s="39" t="s">
        <v>87</v>
      </c>
      <c r="AQ3" s="56" t="s">
        <v>87</v>
      </c>
      <c r="AR3" s="57" t="s">
        <v>87</v>
      </c>
      <c r="AS3" s="58" t="s">
        <v>100</v>
      </c>
      <c r="AT3" s="58" t="s">
        <v>100</v>
      </c>
      <c r="AU3" s="59"/>
      <c r="AV3" s="41"/>
      <c r="AW3" s="56"/>
      <c r="AX3" s="58"/>
      <c r="AY3" s="58"/>
      <c r="AZ3" s="49"/>
      <c r="BA3" s="49"/>
      <c r="BB3" s="49"/>
      <c r="BC3" s="60"/>
      <c r="BD3" s="60"/>
      <c r="BE3" s="49"/>
      <c r="BF3" s="58"/>
      <c r="BG3" s="41"/>
      <c r="BH3" s="59"/>
      <c r="BI3" s="58"/>
      <c r="BJ3" s="49"/>
      <c r="BK3" s="60"/>
      <c r="BL3" s="49"/>
      <c r="BM3" s="58"/>
      <c r="BN3" s="61"/>
      <c r="BO3" s="41"/>
      <c r="BP3" s="49"/>
      <c r="BQ3" s="56"/>
      <c r="BR3" s="62"/>
    </row>
    <row r="4" spans="1:70" ht="38.25" customHeight="1" x14ac:dyDescent="0.25">
      <c r="A4" s="37" t="s">
        <v>101</v>
      </c>
      <c r="B4" s="38">
        <v>42727</v>
      </c>
      <c r="C4" s="39" t="s">
        <v>90</v>
      </c>
      <c r="D4" s="40">
        <f t="shared" si="0"/>
        <v>1</v>
      </c>
      <c r="E4" s="41"/>
      <c r="F4" s="39" t="str">
        <f t="shared" si="1"/>
        <v>En cours</v>
      </c>
      <c r="G4" s="63" t="s">
        <v>102</v>
      </c>
      <c r="H4" s="65" t="str">
        <f t="shared" si="2"/>
        <v/>
      </c>
      <c r="I4" s="42"/>
      <c r="J4" s="43"/>
      <c r="K4" s="44" t="s">
        <v>74</v>
      </c>
      <c r="L4" s="44" t="s">
        <v>75</v>
      </c>
      <c r="M4" s="44" t="s">
        <v>103</v>
      </c>
      <c r="N4" s="45"/>
      <c r="O4" s="46" t="s">
        <v>104</v>
      </c>
      <c r="P4" s="39" t="s">
        <v>105</v>
      </c>
      <c r="Q4" s="47" t="s">
        <v>106</v>
      </c>
      <c r="R4" s="47" t="s">
        <v>107</v>
      </c>
      <c r="S4" s="48" t="s">
        <v>108</v>
      </c>
      <c r="T4" s="47" t="s">
        <v>109</v>
      </c>
      <c r="U4" s="39" t="s">
        <v>110</v>
      </c>
      <c r="V4" s="41"/>
      <c r="W4" s="39"/>
      <c r="X4" s="39"/>
      <c r="Y4" s="49"/>
      <c r="Z4" s="41"/>
      <c r="AA4" s="49"/>
      <c r="AB4" s="49"/>
      <c r="AC4" s="37"/>
      <c r="AD4" s="39"/>
      <c r="AE4" s="41"/>
      <c r="AF4" s="50">
        <v>2</v>
      </c>
      <c r="AG4" s="51" t="s">
        <v>84</v>
      </c>
      <c r="AH4" s="37"/>
      <c r="AI4" s="41"/>
      <c r="AJ4" s="50" t="s">
        <v>87</v>
      </c>
      <c r="AK4" s="53" t="s">
        <v>87</v>
      </c>
      <c r="AL4" s="41"/>
      <c r="AM4" s="54"/>
      <c r="AN4" s="55" t="s">
        <v>87</v>
      </c>
      <c r="AO4" s="55" t="s">
        <v>87</v>
      </c>
      <c r="AP4" s="39" t="s">
        <v>87</v>
      </c>
      <c r="AQ4" s="56" t="s">
        <v>87</v>
      </c>
      <c r="AR4" s="57" t="s">
        <v>87</v>
      </c>
      <c r="AS4" s="58" t="s">
        <v>111</v>
      </c>
      <c r="AT4" s="58" t="s">
        <v>112</v>
      </c>
      <c r="AU4" s="59">
        <v>44322</v>
      </c>
      <c r="AV4" s="41"/>
      <c r="AW4" s="56">
        <v>44322</v>
      </c>
      <c r="AX4" s="58" t="s">
        <v>113</v>
      </c>
      <c r="AY4" s="58" t="s">
        <v>114</v>
      </c>
      <c r="AZ4" s="49" t="s">
        <v>107</v>
      </c>
      <c r="BA4" s="49"/>
      <c r="BB4" s="49">
        <v>1</v>
      </c>
      <c r="BC4" s="60">
        <v>1957</v>
      </c>
      <c r="BD4" s="60">
        <v>1957</v>
      </c>
      <c r="BE4" s="49">
        <v>5</v>
      </c>
      <c r="BF4" s="58"/>
      <c r="BG4" s="41"/>
      <c r="BH4" s="59"/>
      <c r="BI4" s="58"/>
      <c r="BJ4" s="49"/>
      <c r="BK4" s="60"/>
      <c r="BL4" s="49"/>
      <c r="BM4" s="58"/>
      <c r="BN4" s="61"/>
      <c r="BO4" s="41"/>
      <c r="BP4" s="49"/>
      <c r="BQ4" s="56"/>
      <c r="BR4" s="62"/>
    </row>
    <row r="5" spans="1:70" ht="38.25" customHeight="1" x14ac:dyDescent="0.25">
      <c r="A5" s="37" t="s">
        <v>115</v>
      </c>
      <c r="B5" s="38">
        <v>42727</v>
      </c>
      <c r="C5" s="39" t="s">
        <v>90</v>
      </c>
      <c r="D5" s="40">
        <f t="shared" si="0"/>
        <v>1</v>
      </c>
      <c r="E5" s="41"/>
      <c r="F5" s="39" t="str">
        <f t="shared" si="1"/>
        <v>Soldé</v>
      </c>
      <c r="G5" s="63" t="s">
        <v>116</v>
      </c>
      <c r="H5" s="65" t="str">
        <f t="shared" si="2"/>
        <v>Cotation en cours</v>
      </c>
      <c r="I5" s="42" t="s">
        <v>117</v>
      </c>
      <c r="J5" s="43"/>
      <c r="K5" s="44" t="s">
        <v>118</v>
      </c>
      <c r="L5" s="44" t="s">
        <v>75</v>
      </c>
      <c r="M5" s="44" t="s">
        <v>103</v>
      </c>
      <c r="N5" s="45"/>
      <c r="O5" s="46" t="s">
        <v>119</v>
      </c>
      <c r="P5" s="39" t="s">
        <v>120</v>
      </c>
      <c r="Q5" s="47" t="s">
        <v>121</v>
      </c>
      <c r="R5" s="47" t="s">
        <v>122</v>
      </c>
      <c r="S5" s="48" t="s">
        <v>123</v>
      </c>
      <c r="T5" s="47" t="s">
        <v>124</v>
      </c>
      <c r="U5" s="39" t="s">
        <v>125</v>
      </c>
      <c r="V5" s="41"/>
      <c r="W5" s="39"/>
      <c r="X5" s="39"/>
      <c r="Y5" s="49"/>
      <c r="Z5" s="41"/>
      <c r="AA5" s="49"/>
      <c r="AB5" s="49"/>
      <c r="AC5" s="37"/>
      <c r="AD5" s="39"/>
      <c r="AE5" s="41"/>
      <c r="AF5" s="50">
        <v>0</v>
      </c>
      <c r="AG5" s="51" t="s">
        <v>84</v>
      </c>
      <c r="AH5" s="37" t="s">
        <v>126</v>
      </c>
      <c r="AI5" s="41"/>
      <c r="AJ5" s="52">
        <v>43188</v>
      </c>
      <c r="AK5" s="53" t="s">
        <v>127</v>
      </c>
      <c r="AL5" s="41"/>
      <c r="AM5" s="54" t="s">
        <v>128</v>
      </c>
      <c r="AN5" s="55">
        <v>43479</v>
      </c>
      <c r="AO5" s="55" t="s">
        <v>129</v>
      </c>
      <c r="AP5" s="39">
        <v>1</v>
      </c>
      <c r="AQ5" s="56">
        <v>43565</v>
      </c>
      <c r="AR5" s="57" t="s">
        <v>130</v>
      </c>
      <c r="AS5" s="58" t="s">
        <v>131</v>
      </c>
      <c r="AT5" s="58">
        <v>19</v>
      </c>
      <c r="AU5" s="59">
        <v>43557</v>
      </c>
      <c r="AV5" s="41"/>
      <c r="AW5" s="56"/>
      <c r="AX5" s="58"/>
      <c r="AY5" s="58"/>
      <c r="AZ5" s="49"/>
      <c r="BA5" s="49"/>
      <c r="BB5" s="49"/>
      <c r="BC5" s="60"/>
      <c r="BD5" s="60"/>
      <c r="BE5" s="49"/>
      <c r="BF5" s="58"/>
      <c r="BG5" s="41"/>
      <c r="BH5" s="59"/>
      <c r="BI5" s="58"/>
      <c r="BJ5" s="49"/>
      <c r="BK5" s="60"/>
      <c r="BL5" s="49"/>
      <c r="BM5" s="58"/>
      <c r="BN5" s="61"/>
      <c r="BO5" s="41"/>
      <c r="BP5" s="49"/>
      <c r="BQ5" s="56"/>
      <c r="BR5" s="62"/>
    </row>
  </sheetData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5779D37-03FA-4F1F-BEA0-E768CBC940B3}">
          <x14:formula1>
            <xm:f>IF(F4='\\CSY-RESSQ\Ressource\SCS\XX-Partage_DSCS\01-Contrat MSS2 XL\06-Cotations\[Fichier unique des alertes de ravitaillement MSS2LECLERC.xlsx]DONNEES'!#REF!,En_cours,IF(F4='\\CSY-RESSQ\Ressource\SCS\XX-Partage_DSCS\01-Contrat MSS2 XL\06-Cotations\[Fichier unique des alertes de ravitaillement MSS2LECLERC.xlsx]DONNEES'!#REF!,Devis_OK,IF(F4='\\CSY-RESSQ\Ressource\SCS\XX-Partage_DSCS\01-Contrat MSS2 XL\06-Cotations\[Fichier unique des alertes de ravitaillement MSS2LECLERC.xlsx]DONNEES'!#REF!,Offre,IF(F4='\\CSY-RESSQ\Ressource\SCS\XX-Partage_DSCS\01-Contrat MSS2 XL\06-Cotations\[Fichier unique des alertes de ravitaillement MSS2LECLERC.xlsx]DONNEES'!#REF!,Soldé,""))))</xm:f>
          </x14:formula1>
          <xm:sqref>G4:G5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Nexter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MAJERI-EXPECTRA Maximilien</dc:creator>
  <cp:lastModifiedBy>h2so4</cp:lastModifiedBy>
  <dcterms:created xsi:type="dcterms:W3CDTF">2021-10-06T14:43:42Z</dcterms:created>
  <dcterms:modified xsi:type="dcterms:W3CDTF">2021-10-06T15:10:54Z</dcterms:modified>
</cp:coreProperties>
</file>