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2290E80-68B9-4BD5-A619-51AD4B03F3C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DATA" sheetId="1" r:id="rId1"/>
  </sheets>
  <externalReferences>
    <externalReference r:id="rId2"/>
  </externalReferences>
  <definedNames>
    <definedName name="affichage">INDIRECT(VLOOKUP('[1]Tableau de bord'!$E$15,[1]Photo!$B$3:$D$100,2,0))</definedName>
    <definedName name="affichage2">INDIRECT(VLOOKUP('[1]Tableau de bord'!$I$15,[1]Photo!$B$3:$D$100,2,0))</definedName>
    <definedName name="affichage3">INDIRECT(VLOOKUP('[1]Tableau de bord'!$M$15,[1]Photo!$B$3:$D$100,2,0))</definedName>
    <definedName name="ConducteurVéhicule">[1]!Tableau1[ID/Plaque]</definedName>
    <definedName name="DATE">DATA!$A$1:$A$110</definedName>
    <definedName name="Marque">#REF!</definedName>
    <definedName name="Modèle">#REF!</definedName>
    <definedName name="Nomutilisateur">#REF!</definedName>
    <definedName name="Type">[1]!Tableau1[Type Véhicule]</definedName>
    <definedName name="Utilisateur">[1]!Tableau1[Nom &amp; prénom utilisateur (responsable)]</definedName>
    <definedName name="Utilisateurs">[1]!Tableau3[Utilisateurs sans Doublon]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F2" i="1" a="1"/>
  <c r="F2" i="1" s="1"/>
  <c r="G2" i="1" s="1"/>
  <c r="F3" i="1" a="1"/>
  <c r="F3" i="1" s="1"/>
  <c r="G3" i="1" s="1"/>
  <c r="F4" i="1" a="1"/>
  <c r="F4" i="1" s="1"/>
  <c r="G4" i="1" s="1"/>
  <c r="F5" i="1" a="1"/>
  <c r="F5" i="1" s="1"/>
  <c r="G5" i="1" s="1"/>
  <c r="F6" i="1" a="1"/>
  <c r="F6" i="1" s="1"/>
  <c r="G6" i="1" s="1"/>
  <c r="F7" i="1" a="1"/>
  <c r="F7" i="1" s="1"/>
  <c r="G7" i="1" s="1"/>
  <c r="F8" i="1" a="1"/>
  <c r="F8" i="1" s="1"/>
  <c r="G8" i="1" s="1"/>
  <c r="F9" i="1" a="1"/>
  <c r="F9" i="1" s="1"/>
  <c r="G9" i="1" s="1"/>
  <c r="F10" i="1" a="1"/>
  <c r="F10" i="1" s="1"/>
  <c r="G10" i="1" s="1"/>
  <c r="F11" i="1" a="1"/>
  <c r="F11" i="1" s="1"/>
  <c r="G11" i="1" s="1"/>
  <c r="F12" i="1" a="1"/>
  <c r="F12" i="1" s="1"/>
  <c r="G12" i="1" s="1"/>
  <c r="F13" i="1" a="1"/>
  <c r="F13" i="1" s="1"/>
  <c r="G13" i="1" s="1"/>
  <c r="F14" i="1" a="1"/>
  <c r="F14" i="1" s="1"/>
  <c r="G14" i="1" s="1"/>
  <c r="F15" i="1" a="1"/>
  <c r="F15" i="1" s="1"/>
  <c r="G15" i="1" s="1"/>
  <c r="F16" i="1" a="1"/>
  <c r="F16" i="1" s="1"/>
  <c r="G16" i="1" s="1"/>
  <c r="F17" i="1" a="1"/>
  <c r="F17" i="1" s="1"/>
  <c r="G17" i="1" s="1"/>
  <c r="F19" i="1" a="1"/>
  <c r="F19" i="1" s="1"/>
  <c r="G19" i="1" s="1"/>
  <c r="F23" i="1" a="1"/>
  <c r="F23" i="1" s="1"/>
  <c r="G23" i="1" s="1"/>
  <c r="F26" i="1" a="1"/>
  <c r="F26" i="1" s="1"/>
  <c r="G26" i="1" s="1"/>
  <c r="F27" i="1" a="1"/>
  <c r="F27" i="1" s="1"/>
  <c r="G27" i="1" s="1"/>
  <c r="F30" i="1" a="1"/>
  <c r="F30" i="1" s="1"/>
  <c r="G30" i="1" s="1"/>
  <c r="H3" i="1" a="1"/>
  <c r="H3" i="1" s="1"/>
  <c r="H4" i="1" a="1"/>
  <c r="H4" i="1" s="1"/>
  <c r="H5" i="1" a="1"/>
  <c r="H5" i="1" s="1"/>
  <c r="H6" i="1" a="1"/>
  <c r="H6" i="1"/>
  <c r="H7" i="1" a="1"/>
  <c r="H7" i="1" s="1"/>
  <c r="H8" i="1" a="1"/>
  <c r="H8" i="1" s="1"/>
  <c r="H9" i="1" a="1"/>
  <c r="H9" i="1" s="1"/>
  <c r="H10" i="1" a="1"/>
  <c r="H10" i="1"/>
  <c r="H11" i="1" a="1"/>
  <c r="H11" i="1" s="1"/>
  <c r="H12" i="1" a="1"/>
  <c r="H12" i="1" s="1"/>
  <c r="H13" i="1" a="1"/>
  <c r="H13" i="1" s="1"/>
  <c r="H14" i="1" a="1"/>
  <c r="H14" i="1"/>
  <c r="H15" i="1" a="1"/>
  <c r="H15" i="1" s="1"/>
  <c r="H16" i="1" a="1"/>
  <c r="H16" i="1" s="1"/>
  <c r="H17" i="1" a="1"/>
  <c r="H17" i="1" s="1"/>
  <c r="H18" i="1" a="1"/>
  <c r="H18" i="1"/>
  <c r="H19" i="1" a="1"/>
  <c r="H19" i="1" s="1"/>
  <c r="H20" i="1" a="1"/>
  <c r="H20" i="1" s="1"/>
  <c r="H21" i="1" a="1"/>
  <c r="H21" i="1" s="1"/>
  <c r="H22" i="1" a="1"/>
  <c r="H22" i="1"/>
  <c r="H23" i="1" a="1"/>
  <c r="H23" i="1" s="1"/>
  <c r="H24" i="1" a="1"/>
  <c r="H24" i="1" s="1"/>
  <c r="H25" i="1" a="1"/>
  <c r="H25" i="1" s="1"/>
  <c r="H26" i="1" a="1"/>
  <c r="H26" i="1"/>
  <c r="H27" i="1" a="1"/>
  <c r="H27" i="1" s="1"/>
  <c r="H28" i="1" a="1"/>
  <c r="H28" i="1" s="1"/>
  <c r="H29" i="1" a="1"/>
  <c r="H29" i="1" s="1"/>
  <c r="H30" i="1" a="1"/>
  <c r="H30" i="1"/>
  <c r="H31" i="1" a="1"/>
  <c r="H31" i="1" s="1"/>
  <c r="H32" i="1" a="1"/>
  <c r="H32" i="1" s="1"/>
  <c r="H33" i="1" a="1"/>
  <c r="H33" i="1" s="1"/>
  <c r="H34" i="1" a="1"/>
  <c r="H34" i="1"/>
  <c r="H35" i="1" a="1"/>
  <c r="H35" i="1" s="1"/>
  <c r="H36" i="1" a="1"/>
  <c r="H36" i="1" s="1"/>
  <c r="H37" i="1" a="1"/>
  <c r="H37" i="1" s="1"/>
  <c r="H38" i="1" a="1"/>
  <c r="H38" i="1"/>
  <c r="H39" i="1" a="1"/>
  <c r="H39" i="1" s="1"/>
  <c r="H40" i="1" a="1"/>
  <c r="H40" i="1" s="1"/>
  <c r="H41" i="1" a="1"/>
  <c r="H41" i="1" s="1"/>
  <c r="H42" i="1" a="1"/>
  <c r="H42" i="1"/>
  <c r="H43" i="1" a="1"/>
  <c r="H43" i="1" s="1"/>
  <c r="H44" i="1" a="1"/>
  <c r="H44" i="1" s="1"/>
  <c r="H45" i="1" a="1"/>
  <c r="H45" i="1" s="1"/>
  <c r="H46" i="1" a="1"/>
  <c r="H46" i="1"/>
  <c r="H47" i="1" a="1"/>
  <c r="H47" i="1" s="1"/>
  <c r="H48" i="1" a="1"/>
  <c r="H48" i="1" s="1"/>
  <c r="H49" i="1" a="1"/>
  <c r="H49" i="1" s="1"/>
  <c r="H50" i="1" a="1"/>
  <c r="H50" i="1"/>
  <c r="H51" i="1" a="1"/>
  <c r="H51" i="1" s="1"/>
  <c r="H52" i="1" a="1"/>
  <c r="H52" i="1" s="1"/>
  <c r="H53" i="1" a="1"/>
  <c r="H53" i="1" s="1"/>
  <c r="H54" i="1" a="1"/>
  <c r="H54" i="1"/>
  <c r="H55" i="1" a="1"/>
  <c r="H55" i="1" s="1"/>
  <c r="H56" i="1" a="1"/>
  <c r="H56" i="1" s="1"/>
  <c r="H57" i="1" a="1"/>
  <c r="H57" i="1" s="1"/>
  <c r="H58" i="1" a="1"/>
  <c r="H58" i="1"/>
  <c r="H59" i="1" a="1"/>
  <c r="H59" i="1" s="1"/>
  <c r="H60" i="1" a="1"/>
  <c r="H60" i="1" s="1"/>
  <c r="H61" i="1" a="1"/>
  <c r="H61" i="1" s="1"/>
  <c r="H62" i="1" a="1"/>
  <c r="H62" i="1"/>
  <c r="H63" i="1" a="1"/>
  <c r="H63" i="1" s="1"/>
  <c r="H64" i="1" a="1"/>
  <c r="H64" i="1" s="1"/>
  <c r="H65" i="1" a="1"/>
  <c r="H65" i="1" s="1"/>
  <c r="H66" i="1" a="1"/>
  <c r="H66" i="1"/>
  <c r="H67" i="1" a="1"/>
  <c r="H67" i="1" s="1"/>
  <c r="H68" i="1" a="1"/>
  <c r="H68" i="1" s="1"/>
  <c r="H69" i="1" a="1"/>
  <c r="H69" i="1" s="1"/>
  <c r="H70" i="1" a="1"/>
  <c r="H70" i="1"/>
  <c r="H71" i="1" a="1"/>
  <c r="H71" i="1" s="1"/>
  <c r="H72" i="1" a="1"/>
  <c r="H72" i="1" s="1"/>
  <c r="H73" i="1" a="1"/>
  <c r="H73" i="1" s="1"/>
  <c r="H74" i="1" a="1"/>
  <c r="H74" i="1"/>
  <c r="H75" i="1" a="1"/>
  <c r="H75" i="1" s="1"/>
  <c r="H76" i="1" a="1"/>
  <c r="H76" i="1" s="1"/>
  <c r="H77" i="1" a="1"/>
  <c r="H77" i="1" s="1"/>
  <c r="H78" i="1" a="1"/>
  <c r="H78" i="1"/>
  <c r="H79" i="1" a="1"/>
  <c r="H79" i="1" s="1"/>
  <c r="H80" i="1" a="1"/>
  <c r="H80" i="1" s="1"/>
  <c r="H81" i="1" a="1"/>
  <c r="H81" i="1" s="1"/>
  <c r="H82" i="1" a="1"/>
  <c r="H82" i="1"/>
  <c r="H83" i="1" a="1"/>
  <c r="H83" i="1" s="1"/>
  <c r="H84" i="1" a="1"/>
  <c r="H84" i="1" s="1"/>
  <c r="H85" i="1" a="1"/>
  <c r="H85" i="1" s="1"/>
  <c r="H86" i="1" a="1"/>
  <c r="H86" i="1"/>
  <c r="H87" i="1" a="1"/>
  <c r="H87" i="1" s="1"/>
  <c r="H88" i="1" a="1"/>
  <c r="H88" i="1" s="1"/>
  <c r="H89" i="1" a="1"/>
  <c r="H89" i="1" s="1"/>
  <c r="H90" i="1" a="1"/>
  <c r="H90" i="1"/>
  <c r="H91" i="1" a="1"/>
  <c r="H91" i="1" s="1"/>
  <c r="H92" i="1" a="1"/>
  <c r="H92" i="1" s="1"/>
  <c r="H93" i="1" a="1"/>
  <c r="H93" i="1" s="1"/>
  <c r="H94" i="1" a="1"/>
  <c r="H94" i="1"/>
  <c r="H95" i="1" a="1"/>
  <c r="H95" i="1" s="1"/>
  <c r="H96" i="1" a="1"/>
  <c r="H96" i="1" s="1"/>
  <c r="H97" i="1" a="1"/>
  <c r="H97" i="1" s="1"/>
  <c r="H98" i="1" a="1"/>
  <c r="H98" i="1"/>
  <c r="H99" i="1" a="1"/>
  <c r="H99" i="1" s="1"/>
  <c r="H100" i="1" a="1"/>
  <c r="H100" i="1" s="1"/>
  <c r="H101" i="1" a="1"/>
  <c r="H101" i="1" s="1"/>
  <c r="H102" i="1" a="1"/>
  <c r="H102" i="1"/>
  <c r="H103" i="1" a="1"/>
  <c r="H103" i="1" s="1"/>
  <c r="H104" i="1" a="1"/>
  <c r="H104" i="1" s="1"/>
  <c r="H105" i="1" a="1"/>
  <c r="H105" i="1" s="1"/>
  <c r="H106" i="1" a="1"/>
  <c r="H106" i="1"/>
  <c r="H107" i="1" a="1"/>
  <c r="H107" i="1" s="1"/>
  <c r="H108" i="1" a="1"/>
  <c r="H108" i="1" s="1"/>
  <c r="H109" i="1" a="1"/>
  <c r="H109" i="1" s="1"/>
  <c r="H110" i="1" a="1"/>
  <c r="H110" i="1"/>
  <c r="H2" i="1" a="1"/>
  <c r="H2" i="1"/>
  <c r="F18" i="1" a="1"/>
  <c r="F22" i="1" a="1"/>
  <c r="F34" i="1" a="1"/>
  <c r="F42" i="1" a="1"/>
  <c r="F46" i="1" a="1"/>
  <c r="F50" i="1" a="1"/>
  <c r="F54" i="1" a="1"/>
  <c r="F58" i="1" a="1"/>
  <c r="F62" i="1" a="1"/>
  <c r="F66" i="1" a="1"/>
  <c r="F70" i="1" a="1"/>
  <c r="F74" i="1" a="1"/>
  <c r="F82" i="1" a="1"/>
  <c r="F90" i="1" a="1"/>
  <c r="F98" i="1" a="1"/>
  <c r="F106" i="1" a="1"/>
  <c r="F35" i="1" a="1"/>
  <c r="F67" i="1" a="1"/>
  <c r="F75" i="1" a="1"/>
  <c r="F83" i="1" a="1"/>
  <c r="F91" i="1" a="1"/>
  <c r="F99" i="1" a="1"/>
  <c r="F107" i="1" a="1"/>
  <c r="F31" i="1" a="1"/>
  <c r="F39" i="1" a="1"/>
  <c r="F43" i="1" a="1"/>
  <c r="F47" i="1" a="1"/>
  <c r="F51" i="1" a="1"/>
  <c r="F55" i="1" a="1"/>
  <c r="F59" i="1" a="1"/>
  <c r="F63" i="1" a="1"/>
  <c r="F71" i="1" a="1"/>
  <c r="F79" i="1" a="1"/>
  <c r="F87" i="1" a="1"/>
  <c r="F95" i="1" a="1"/>
  <c r="F103" i="1" a="1"/>
  <c r="F56" i="1" a="1"/>
  <c r="F88" i="1" a="1"/>
  <c r="F100" i="1" a="1"/>
  <c r="F108" i="1" a="1"/>
  <c r="F20" i="1" a="1"/>
  <c r="F24" i="1" a="1"/>
  <c r="F28" i="1" a="1"/>
  <c r="F32" i="1" a="1"/>
  <c r="F36" i="1" a="1"/>
  <c r="F40" i="1" a="1"/>
  <c r="F44" i="1" a="1"/>
  <c r="F48" i="1" a="1"/>
  <c r="F52" i="1" a="1"/>
  <c r="F60" i="1" a="1"/>
  <c r="F64" i="1" a="1"/>
  <c r="F68" i="1" a="1"/>
  <c r="F72" i="1" a="1"/>
  <c r="F76" i="1" a="1"/>
  <c r="F80" i="1" a="1"/>
  <c r="F84" i="1" a="1"/>
  <c r="F92" i="1" a="1"/>
  <c r="F96" i="1" a="1"/>
  <c r="F104" i="1" a="1"/>
  <c r="F53" i="1" a="1"/>
  <c r="F89" i="1" a="1"/>
  <c r="F97" i="1" a="1"/>
  <c r="F105" i="1" a="1"/>
  <c r="F21" i="1" a="1"/>
  <c r="F25" i="1" a="1"/>
  <c r="F29" i="1" a="1"/>
  <c r="F33" i="1" a="1"/>
  <c r="F37" i="1" a="1"/>
  <c r="F41" i="1" a="1"/>
  <c r="F45" i="1" a="1"/>
  <c r="F49" i="1" a="1"/>
  <c r="F57" i="1" a="1"/>
  <c r="F61" i="1" a="1"/>
  <c r="F65" i="1" a="1"/>
  <c r="F69" i="1" a="1"/>
  <c r="F73" i="1" a="1"/>
  <c r="F77" i="1" a="1"/>
  <c r="F81" i="1" a="1"/>
  <c r="F85" i="1" a="1"/>
  <c r="F93" i="1" a="1"/>
  <c r="F101" i="1" a="1"/>
  <c r="F109" i="1" a="1"/>
  <c r="F38" i="1" a="1"/>
  <c r="F78" i="1" a="1"/>
  <c r="F86" i="1" a="1"/>
  <c r="F94" i="1" a="1"/>
  <c r="F102" i="1" a="1"/>
  <c r="F110" i="1" a="1"/>
  <c r="F110" i="1" l="1"/>
  <c r="G110" i="1" s="1"/>
  <c r="F102" i="1"/>
  <c r="G102" i="1" s="1"/>
  <c r="F94" i="1"/>
  <c r="G94" i="1" s="1"/>
  <c r="F86" i="1"/>
  <c r="G86" i="1" s="1"/>
  <c r="F78" i="1"/>
  <c r="G78" i="1" s="1"/>
  <c r="F38" i="1"/>
  <c r="G38" i="1" s="1"/>
  <c r="F109" i="1"/>
  <c r="G109" i="1" s="1"/>
  <c r="F101" i="1"/>
  <c r="G101" i="1" s="1"/>
  <c r="F93" i="1"/>
  <c r="G93" i="1" s="1"/>
  <c r="F85" i="1"/>
  <c r="G85" i="1" s="1"/>
  <c r="F81" i="1"/>
  <c r="G81" i="1" s="1"/>
  <c r="F77" i="1"/>
  <c r="G77" i="1" s="1"/>
  <c r="F73" i="1"/>
  <c r="G73" i="1" s="1"/>
  <c r="F69" i="1"/>
  <c r="G69" i="1" s="1"/>
  <c r="F65" i="1"/>
  <c r="G65" i="1" s="1"/>
  <c r="F61" i="1"/>
  <c r="G61" i="1" s="1"/>
  <c r="F57" i="1"/>
  <c r="G57" i="1" s="1"/>
  <c r="F49" i="1"/>
  <c r="G49" i="1" s="1"/>
  <c r="F45" i="1"/>
  <c r="G45" i="1" s="1"/>
  <c r="F41" i="1"/>
  <c r="G41" i="1" s="1"/>
  <c r="F37" i="1"/>
  <c r="G37" i="1" s="1"/>
  <c r="F33" i="1"/>
  <c r="G33" i="1" s="1"/>
  <c r="F29" i="1"/>
  <c r="G29" i="1" s="1"/>
  <c r="F25" i="1"/>
  <c r="G25" i="1" s="1"/>
  <c r="F21" i="1"/>
  <c r="G21" i="1" s="1"/>
  <c r="F105" i="1"/>
  <c r="G105" i="1" s="1"/>
  <c r="F97" i="1"/>
  <c r="G97" i="1" s="1"/>
  <c r="F89" i="1"/>
  <c r="G89" i="1" s="1"/>
  <c r="F53" i="1"/>
  <c r="G53" i="1" s="1"/>
  <c r="F104" i="1"/>
  <c r="G104" i="1" s="1"/>
  <c r="F96" i="1"/>
  <c r="G96" i="1" s="1"/>
  <c r="F92" i="1"/>
  <c r="G92" i="1" s="1"/>
  <c r="F84" i="1"/>
  <c r="G84" i="1" s="1"/>
  <c r="F80" i="1"/>
  <c r="G80" i="1" s="1"/>
  <c r="F76" i="1"/>
  <c r="G76" i="1" s="1"/>
  <c r="F72" i="1"/>
  <c r="G72" i="1" s="1"/>
  <c r="F68" i="1"/>
  <c r="G68" i="1" s="1"/>
  <c r="F64" i="1"/>
  <c r="G64" i="1" s="1"/>
  <c r="F60" i="1"/>
  <c r="G60" i="1" s="1"/>
  <c r="F52" i="1"/>
  <c r="G52" i="1" s="1"/>
  <c r="F48" i="1"/>
  <c r="G48" i="1" s="1"/>
  <c r="F44" i="1"/>
  <c r="G44" i="1" s="1"/>
  <c r="F40" i="1"/>
  <c r="G40" i="1" s="1"/>
  <c r="F36" i="1"/>
  <c r="G36" i="1" s="1"/>
  <c r="F32" i="1"/>
  <c r="G32" i="1" s="1"/>
  <c r="F28" i="1"/>
  <c r="G28" i="1" s="1"/>
  <c r="F24" i="1"/>
  <c r="G24" i="1" s="1"/>
  <c r="F20" i="1"/>
  <c r="G20" i="1" s="1"/>
  <c r="F108" i="1"/>
  <c r="G108" i="1" s="1"/>
  <c r="F100" i="1"/>
  <c r="G100" i="1" s="1"/>
  <c r="F88" i="1"/>
  <c r="G88" i="1" s="1"/>
  <c r="F56" i="1"/>
  <c r="G56" i="1" s="1"/>
  <c r="F103" i="1"/>
  <c r="G103" i="1" s="1"/>
  <c r="F95" i="1"/>
  <c r="G95" i="1" s="1"/>
  <c r="F87" i="1"/>
  <c r="G87" i="1" s="1"/>
  <c r="F79" i="1"/>
  <c r="G79" i="1" s="1"/>
  <c r="F71" i="1"/>
  <c r="G71" i="1" s="1"/>
  <c r="F63" i="1"/>
  <c r="G63" i="1" s="1"/>
  <c r="F59" i="1"/>
  <c r="G59" i="1" s="1"/>
  <c r="F55" i="1"/>
  <c r="G55" i="1" s="1"/>
  <c r="F51" i="1"/>
  <c r="G51" i="1" s="1"/>
  <c r="F47" i="1"/>
  <c r="G47" i="1" s="1"/>
  <c r="F43" i="1"/>
  <c r="G43" i="1" s="1"/>
  <c r="F39" i="1"/>
  <c r="G39" i="1" s="1"/>
  <c r="F31" i="1"/>
  <c r="G31" i="1" s="1"/>
  <c r="F107" i="1"/>
  <c r="G107" i="1" s="1"/>
  <c r="F99" i="1"/>
  <c r="G99" i="1" s="1"/>
  <c r="F91" i="1"/>
  <c r="G91" i="1" s="1"/>
  <c r="F83" i="1"/>
  <c r="G83" i="1" s="1"/>
  <c r="F75" i="1"/>
  <c r="G75" i="1" s="1"/>
  <c r="F67" i="1"/>
  <c r="G67" i="1" s="1"/>
  <c r="F35" i="1"/>
  <c r="G35" i="1" s="1"/>
  <c r="F106" i="1"/>
  <c r="G106" i="1" s="1"/>
  <c r="F98" i="1"/>
  <c r="G98" i="1" s="1"/>
  <c r="F90" i="1"/>
  <c r="G90" i="1" s="1"/>
  <c r="F82" i="1"/>
  <c r="G82" i="1" s="1"/>
  <c r="F74" i="1"/>
  <c r="G74" i="1" s="1"/>
  <c r="F70" i="1"/>
  <c r="G70" i="1" s="1"/>
  <c r="F66" i="1"/>
  <c r="G66" i="1" s="1"/>
  <c r="F62" i="1"/>
  <c r="G62" i="1" s="1"/>
  <c r="F58" i="1"/>
  <c r="G58" i="1" s="1"/>
  <c r="F54" i="1"/>
  <c r="G54" i="1" s="1"/>
  <c r="F50" i="1"/>
  <c r="G50" i="1" s="1"/>
  <c r="F46" i="1"/>
  <c r="G46" i="1" s="1"/>
  <c r="F42" i="1"/>
  <c r="G42" i="1" s="1"/>
  <c r="F34" i="1"/>
  <c r="G34" i="1" s="1"/>
  <c r="F22" i="1"/>
  <c r="G22" i="1" s="1"/>
  <c r="F18" i="1"/>
  <c r="G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<sst xmlns="http://schemas.openxmlformats.org/spreadsheetml/2006/main" count="117" uniqueCount="29">
  <si>
    <t>Date</t>
  </si>
  <si>
    <t>Kilométrage véhicule</t>
  </si>
  <si>
    <t>Plaque Véhicule</t>
  </si>
  <si>
    <t>Litres enlevés</t>
  </si>
  <si>
    <t>Dernier plein réalisé</t>
  </si>
  <si>
    <t>Moyenne de consommation</t>
  </si>
  <si>
    <t>Dernier relevé kilométrique</t>
  </si>
  <si>
    <t>3.SJC.632</t>
  </si>
  <si>
    <t>3.RKC.457</t>
  </si>
  <si>
    <t>3.ACM.349</t>
  </si>
  <si>
    <t>3.SJC.633</t>
  </si>
  <si>
    <t>3.SPH.860</t>
  </si>
  <si>
    <t>3.XAA.223</t>
  </si>
  <si>
    <t>3.CVC.067</t>
  </si>
  <si>
    <t>3.LCS.384</t>
  </si>
  <si>
    <t>3.XKS.363</t>
  </si>
  <si>
    <t>3.LXX.700</t>
  </si>
  <si>
    <t>3.UNX.398</t>
  </si>
  <si>
    <t>3.XAL.248</t>
  </si>
  <si>
    <t>3.JXX.096</t>
  </si>
  <si>
    <t>3.QXC.357</t>
  </si>
  <si>
    <t>3.QRM.682</t>
  </si>
  <si>
    <t>3.QAP.233</t>
  </si>
  <si>
    <t>3.QNU.352</t>
  </si>
  <si>
    <t>3.NCZ.884</t>
  </si>
  <si>
    <t>3.NZS.350</t>
  </si>
  <si>
    <t>2.TAX.033</t>
  </si>
  <si>
    <t>1.TAX.095</t>
  </si>
  <si>
    <t>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</si>
</sst>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applyNumberFormat="1" applyFill="1"/>
    <xf numFmtId="0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d/mm/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ropbox%20(Batis-moi)/Vincent/1.%20Affaires%20en%20cours/Pompe%20mazout/Sombreffe/Fichier%20d'analyse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Rapport mensuel"/>
      <sheetName val="DATA"/>
      <sheetName val="Listes"/>
      <sheetName val="Photo"/>
      <sheetName val="Fichier d'analyse v3"/>
    </sheetNames>
    <sheetDataSet>
      <sheetData sheetId="0">
        <row r="15">
          <cell r="E15" t="str">
            <v>Peugeot Bipper</v>
          </cell>
          <cell r="I15" t="str">
            <v>Citroën  Jumper</v>
          </cell>
          <cell r="M15" t="str">
            <v>Volkswagen Tiguan 2</v>
          </cell>
        </row>
      </sheetData>
      <sheetData sheetId="1"/>
      <sheetData sheetId="2"/>
      <sheetData sheetId="3"/>
      <sheetData sheetId="4">
        <row r="3">
          <cell r="B3" t="str">
            <v>Volkswagen Transporter</v>
          </cell>
          <cell r="C3" t="str">
            <v>Photo!$D$3</v>
          </cell>
        </row>
        <row r="4">
          <cell r="B4" t="str">
            <v>Volkswagen  Caddy</v>
          </cell>
          <cell r="C4" t="str">
            <v>Photo!$D$4</v>
          </cell>
        </row>
        <row r="5">
          <cell r="B5" t="str">
            <v>Mercedes Sprinter BM</v>
          </cell>
          <cell r="C5" t="str">
            <v>Photo!$D$5</v>
          </cell>
        </row>
        <row r="6">
          <cell r="B6" t="str">
            <v>Mercedes Viano</v>
          </cell>
          <cell r="C6" t="str">
            <v>Photo!$D$6</v>
          </cell>
        </row>
        <row r="7">
          <cell r="B7" t="str">
            <v>Mercedes Viano</v>
          </cell>
          <cell r="C7" t="str">
            <v>Photo!$D$7</v>
          </cell>
        </row>
        <row r="8">
          <cell r="B8" t="str">
            <v>Mercedes Viano</v>
          </cell>
          <cell r="C8" t="str">
            <v>Photo!$D$8</v>
          </cell>
        </row>
        <row r="9">
          <cell r="B9" t="str">
            <v>Fiat Doblo</v>
          </cell>
          <cell r="C9" t="str">
            <v>Photo!$D$9</v>
          </cell>
        </row>
        <row r="10">
          <cell r="B10" t="str">
            <v>Volkswagen Transporter T5</v>
          </cell>
          <cell r="C10" t="str">
            <v>Photo!$D$10</v>
          </cell>
        </row>
        <row r="11">
          <cell r="B11" t="str">
            <v>Iveco Container</v>
          </cell>
          <cell r="C11" t="str">
            <v>Photo!$D$11</v>
          </cell>
        </row>
        <row r="12">
          <cell r="B12" t="str">
            <v>Volkswagen Crafter Long</v>
          </cell>
          <cell r="C12" t="str">
            <v>Photo!$D$12</v>
          </cell>
        </row>
        <row r="13">
          <cell r="B13" t="str">
            <v>Iveco Daily 2</v>
          </cell>
          <cell r="C13" t="str">
            <v>Photo!$D$13</v>
          </cell>
        </row>
        <row r="14">
          <cell r="B14" t="str">
            <v>Iveco Daily 1</v>
          </cell>
          <cell r="C14" t="str">
            <v>Photo!$D$14</v>
          </cell>
        </row>
        <row r="15">
          <cell r="B15" t="str">
            <v>Iveco Daily 2</v>
          </cell>
          <cell r="C15" t="str">
            <v>Photo!$D$15</v>
          </cell>
        </row>
        <row r="16">
          <cell r="B16" t="str">
            <v>Ford Transit</v>
          </cell>
          <cell r="C16" t="str">
            <v>Photo!$D$16</v>
          </cell>
        </row>
        <row r="17">
          <cell r="B17" t="str">
            <v>Peugeot Bipper</v>
          </cell>
          <cell r="C17" t="str">
            <v>Photo!$D$17</v>
          </cell>
        </row>
        <row r="18">
          <cell r="B18" t="str">
            <v>Citroën  Jumper</v>
          </cell>
          <cell r="C18" t="str">
            <v>Photo!$D$18</v>
          </cell>
        </row>
        <row r="19">
          <cell r="B19" t="str">
            <v>Audi A1</v>
          </cell>
          <cell r="C19" t="str">
            <v>Photo!$D$19</v>
          </cell>
        </row>
        <row r="20">
          <cell r="B20" t="str">
            <v>Volkswagen Tiguan 2</v>
          </cell>
          <cell r="C20" t="str">
            <v>Photo!$D$20</v>
          </cell>
        </row>
        <row r="21">
          <cell r="B21" t="str">
            <v>Peugeot 5008</v>
          </cell>
          <cell r="C21" t="str">
            <v>Photo!$D$21</v>
          </cell>
        </row>
        <row r="22">
          <cell r="B22" t="str">
            <v>Volkswagen Tiguan 1</v>
          </cell>
          <cell r="C22" t="str">
            <v>Photo!$D$22</v>
          </cell>
        </row>
        <row r="23">
          <cell r="B23" t="str">
            <v>Volkswagen Golf</v>
          </cell>
          <cell r="C23" t="str">
            <v>Photo!$D$23</v>
          </cell>
        </row>
        <row r="24">
          <cell r="B24" t="str">
            <v>Mercedes Classe V</v>
          </cell>
          <cell r="C24" t="str">
            <v>Photo!$D$24</v>
          </cell>
        </row>
        <row r="25">
          <cell r="B25" t="str">
            <v>Transporter VW</v>
          </cell>
          <cell r="C25" t="str">
            <v>Photo!$D$25</v>
          </cell>
        </row>
        <row r="26">
          <cell r="B26" t="str">
            <v>Volkswagen Golf</v>
          </cell>
          <cell r="C26" t="str">
            <v>Photo!$D$26</v>
          </cell>
        </row>
        <row r="27">
          <cell r="B27" t="str">
            <v>Mercedes Classe C</v>
          </cell>
          <cell r="C27" t="str">
            <v>Photo!$D$27</v>
          </cell>
        </row>
        <row r="28">
          <cell r="B28" t="str">
            <v>Citroen C4 grand Picasso</v>
          </cell>
          <cell r="C28" t="str">
            <v>Photo!$D$28</v>
          </cell>
        </row>
        <row r="29">
          <cell r="B29" t="str">
            <v>Autre Autre</v>
          </cell>
          <cell r="C29" t="str">
            <v>Photo!$D$29</v>
          </cell>
        </row>
        <row r="30">
          <cell r="B30" t="str">
            <v>Mercedes Sprinter</v>
          </cell>
          <cell r="C30" t="str">
            <v>Photo!$D$30</v>
          </cell>
        </row>
        <row r="31">
          <cell r="B31" t="str">
            <v>Sans objet</v>
          </cell>
          <cell r="C31" t="str">
            <v>Photo!$D$31</v>
          </cell>
        </row>
        <row r="32">
          <cell r="B32" t="str">
            <v>Audi A8 Avant</v>
          </cell>
          <cell r="C32" t="str">
            <v>Photo!$D$32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H110" totalsRowShown="0" headerRowDxfId="8">
  <autoFilter ref="A1:H110" xr:uid="{00000000-0009-0000-0100-000001000000}"/>
  <sortState xmlns:xlrd2="http://schemas.microsoft.com/office/spreadsheetml/2017/richdata2" ref="A2:L110">
    <sortCondition ref="A1:A110"/>
  </sortState>
  <tableColumns count="8">
    <tableColumn id="8" xr3:uid="{00000000-0010-0000-0000-000008000000}" name="Date" dataDxfId="7"/>
    <tableColumn id="5" xr3:uid="{00000000-0010-0000-0000-000005000000}" name="Kilométrage véhicule" dataDxfId="6"/>
    <tableColumn id="6" xr3:uid="{00000000-0010-0000-0000-000006000000}" name="Plaque Véhicule" dataDxfId="5"/>
    <tableColumn id="7" xr3:uid="{00000000-0010-0000-0000-000007000000}" name="Litres enlevés" dataDxfId="4"/>
    <tableColumn id="9" xr3:uid="{00000000-0010-0000-0000-000009000000}" name="Dernier plein réalisé" dataDxfId="1">
      <calculatedColumnFormula>Tableau2[[#This Row],[Litres enlevés]]</calculatedColumnFormula>
    </tableColumn>
    <tableColumn id="2" xr3:uid="{00000000-0010-0000-0000-000002000000}" name="Dernier relevé kilométrique" dataDxfId="2">
      <calculatedColumnFormula array="1">IF(Tableau2[[#This Row],[précédent]]&lt;&gt;0,Tableau2[[#This Row],[Kilométrage véhicule]]-INDIRECT("B" &amp;H2),0)</calculatedColumnFormula>
    </tableColumn>
    <tableColumn id="1" xr3:uid="{00000000-0010-0000-0000-000001000000}" name="Moyenne de consommation" dataDxfId="0">
      <calculatedColumnFormula>IFERROR(Tableau2[[#This Row],[Dernier plein réalisé]]/Tableau2[[#This Row],[Dernier relevé kilométrique]],0)*100</calculatedColumnFormula>
    </tableColumn>
    <tableColumn id="3" xr3:uid="{CD2AC475-C064-4E6C-8682-69090114E182}" name="précédent" dataDxfId="3">
      <calculatedColumnFormula array="1">MAX(ROW($A$1:A1)*($C$1:C1=C2))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10"/>
  <sheetViews>
    <sheetView tabSelected="1" workbookViewId="0">
      <selection activeCell="H2" sqref="H2"/>
    </sheetView>
  </sheetViews>
  <sheetFormatPr defaultColWidth="11.42578125" defaultRowHeight="15" x14ac:dyDescent="0.25"/>
  <cols>
    <col min="1" max="1" width="18.85546875" style="5" customWidth="1"/>
    <col min="2" max="2" width="31.28515625" customWidth="1"/>
    <col min="3" max="3" width="15.7109375" customWidth="1"/>
    <col min="4" max="4" width="26.42578125" customWidth="1"/>
    <col min="5" max="5" width="24.140625" customWidth="1"/>
    <col min="6" max="6" width="19.7109375" customWidth="1"/>
  </cols>
  <sheetData>
    <row r="1" spans="1:8" s="1" customFormat="1" x14ac:dyDescent="0.25">
      <c r="A1" s="5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6</v>
      </c>
      <c r="G1" s="1" t="s">
        <v>5</v>
      </c>
      <c r="H1" s="1" t="s">
        <v>28</v>
      </c>
    </row>
    <row r="2" spans="1:8" x14ac:dyDescent="0.25">
      <c r="A2" s="5">
        <v>44345</v>
      </c>
      <c r="B2" s="2">
        <v>97330</v>
      </c>
      <c r="C2" s="3" t="s">
        <v>7</v>
      </c>
      <c r="D2" s="4">
        <v>54.2</v>
      </c>
      <c r="E2" s="2">
        <f>Tableau2[[#This Row],[Litres enlevés]]</f>
        <v>54.2</v>
      </c>
      <c r="F2" s="2" cm="1">
        <f t="array" aca="1" ref="F2" ca="1">IF(Tableau2[[#This Row],[précédent]]&lt;&gt;0,Tableau2[[#This Row],[Kilométrage véhicule]]-INDIRECT("B" &amp;H2),0)</f>
        <v>0</v>
      </c>
      <c r="G2" s="2">
        <f ca="1">IFERROR(Tableau2[[#This Row],[Dernier plein réalisé]]/Tableau2[[#This Row],[Dernier relevé kilométrique]],0)*100</f>
        <v>0</v>
      </c>
      <c r="H2" s="2" cm="1">
        <f t="array" ref="H2">MAX(ROW($A$1:A1)*($C$1:C1=C2))</f>
        <v>0</v>
      </c>
    </row>
    <row r="3" spans="1:8" x14ac:dyDescent="0.25">
      <c r="A3" s="5">
        <v>44363</v>
      </c>
      <c r="B3" s="2">
        <v>0</v>
      </c>
      <c r="C3" s="2" t="s">
        <v>8</v>
      </c>
      <c r="D3" s="2">
        <v>0.2</v>
      </c>
      <c r="E3" s="2">
        <f>Tableau2[[#This Row],[Litres enlevés]]</f>
        <v>0.2</v>
      </c>
      <c r="F3" s="2" cm="1">
        <f t="array" aca="1" ref="F3" ca="1">IF(Tableau2[[#This Row],[précédent]]&lt;&gt;0,Tableau2[[#This Row],[Kilométrage véhicule]]-INDIRECT("B" &amp;H3),0)</f>
        <v>0</v>
      </c>
      <c r="G3" s="2">
        <f ca="1">IFERROR(Tableau2[[#This Row],[Dernier plein réalisé]]/Tableau2[[#This Row],[Dernier relevé kilométrique]],0)*100</f>
        <v>0</v>
      </c>
      <c r="H3" s="2" cm="1">
        <f t="array" ref="H3">MAX(ROW($A$1:A2)*($C$1:C2=C3))</f>
        <v>0</v>
      </c>
    </row>
    <row r="4" spans="1:8" x14ac:dyDescent="0.25">
      <c r="A4" s="5">
        <v>44364</v>
      </c>
      <c r="B4" s="2">
        <v>219339</v>
      </c>
      <c r="C4" s="2" t="s">
        <v>15</v>
      </c>
      <c r="D4" s="2">
        <v>78.569999999999993</v>
      </c>
      <c r="E4" s="2">
        <f>Tableau2[[#This Row],[Litres enlevés]]</f>
        <v>78.569999999999993</v>
      </c>
      <c r="F4" s="2" cm="1">
        <f t="array" aca="1" ref="F4" ca="1">IF(Tableau2[[#This Row],[précédent]]&lt;&gt;0,Tableau2[[#This Row],[Kilométrage véhicule]]-INDIRECT("B" &amp;H4),0)</f>
        <v>0</v>
      </c>
      <c r="G4" s="2">
        <f ca="1">IFERROR(Tableau2[[#This Row],[Dernier plein réalisé]]/Tableau2[[#This Row],[Dernier relevé kilométrique]],0)*100</f>
        <v>0</v>
      </c>
      <c r="H4" s="2" cm="1">
        <f t="array" ref="H4">MAX(ROW($A$1:A3)*($C$1:C3=C4))</f>
        <v>0</v>
      </c>
    </row>
    <row r="5" spans="1:8" x14ac:dyDescent="0.25">
      <c r="A5" s="5">
        <v>44365</v>
      </c>
      <c r="B5" s="2">
        <v>147860</v>
      </c>
      <c r="C5" s="2" t="s">
        <v>16</v>
      </c>
      <c r="D5" s="2">
        <v>38.81</v>
      </c>
      <c r="E5" s="2">
        <f>Tableau2[[#This Row],[Litres enlevés]]</f>
        <v>38.81</v>
      </c>
      <c r="F5" s="2" cm="1">
        <f t="array" aca="1" ref="F5" ca="1">IF(Tableau2[[#This Row],[précédent]]&lt;&gt;0,Tableau2[[#This Row],[Kilométrage véhicule]]-INDIRECT("B" &amp;H5),0)</f>
        <v>0</v>
      </c>
      <c r="G5" s="2">
        <f ca="1">IFERROR(Tableau2[[#This Row],[Dernier plein réalisé]]/Tableau2[[#This Row],[Dernier relevé kilométrique]],0)*100</f>
        <v>0</v>
      </c>
      <c r="H5" s="2" cm="1">
        <f t="array" ref="H5">MAX(ROW($A$1:A4)*($C$1:C4=C5))</f>
        <v>0</v>
      </c>
    </row>
    <row r="6" spans="1:8" x14ac:dyDescent="0.25">
      <c r="A6" s="5">
        <v>44365</v>
      </c>
      <c r="B6" s="2">
        <v>28700</v>
      </c>
      <c r="C6" s="2" t="s">
        <v>9</v>
      </c>
      <c r="D6" s="2">
        <v>40.380000000000003</v>
      </c>
      <c r="E6" s="2">
        <f>Tableau2[[#This Row],[Litres enlevés]]</f>
        <v>40.380000000000003</v>
      </c>
      <c r="F6" s="2" cm="1">
        <f t="array" aca="1" ref="F6" ca="1">IF(Tableau2[[#This Row],[précédent]]&lt;&gt;0,Tableau2[[#This Row],[Kilométrage véhicule]]-INDIRECT("B" &amp;H6),0)</f>
        <v>0</v>
      </c>
      <c r="G6" s="2">
        <f ca="1">IFERROR(Tableau2[[#This Row],[Dernier plein réalisé]]/Tableau2[[#This Row],[Dernier relevé kilométrique]],0)*100</f>
        <v>0</v>
      </c>
      <c r="H6" s="2" cm="1">
        <f t="array" ref="H6">MAX(ROW($A$1:A5)*($C$1:C5=C6))</f>
        <v>0</v>
      </c>
    </row>
    <row r="7" spans="1:8" x14ac:dyDescent="0.25">
      <c r="A7" s="5">
        <v>44365</v>
      </c>
      <c r="B7" s="2">
        <v>1</v>
      </c>
      <c r="C7" s="2" t="s">
        <v>24</v>
      </c>
      <c r="D7" s="2">
        <v>66.099999999999994</v>
      </c>
      <c r="E7" s="2">
        <f>Tableau2[[#This Row],[Litres enlevés]]</f>
        <v>66.099999999999994</v>
      </c>
      <c r="F7" s="2" cm="1">
        <f t="array" aca="1" ref="F7" ca="1">IF(Tableau2[[#This Row],[précédent]]&lt;&gt;0,Tableau2[[#This Row],[Kilométrage véhicule]]-INDIRECT("B" &amp;H7),0)</f>
        <v>0</v>
      </c>
      <c r="G7" s="2">
        <f ca="1">IFERROR(Tableau2[[#This Row],[Dernier plein réalisé]]/Tableau2[[#This Row],[Dernier relevé kilométrique]],0)*100</f>
        <v>0</v>
      </c>
      <c r="H7" s="2" cm="1">
        <f t="array" ref="H7">MAX(ROW($A$1:A6)*($C$1:C6=C7))</f>
        <v>0</v>
      </c>
    </row>
    <row r="8" spans="1:8" x14ac:dyDescent="0.25">
      <c r="A8" s="5">
        <v>44365</v>
      </c>
      <c r="B8" s="2">
        <v>60000</v>
      </c>
      <c r="C8" s="2" t="s">
        <v>20</v>
      </c>
      <c r="D8" s="2">
        <v>55.74</v>
      </c>
      <c r="E8" s="2">
        <f>Tableau2[[#This Row],[Litres enlevés]]</f>
        <v>55.74</v>
      </c>
      <c r="F8" s="2" cm="1">
        <f t="array" aca="1" ref="F8" ca="1">IF(Tableau2[[#This Row],[précédent]]&lt;&gt;0,Tableau2[[#This Row],[Kilométrage véhicule]]-INDIRECT("B" &amp;H8),0)</f>
        <v>0</v>
      </c>
      <c r="G8" s="2">
        <f ca="1">IFERROR(Tableau2[[#This Row],[Dernier plein réalisé]]/Tableau2[[#This Row],[Dernier relevé kilométrique]],0)*100</f>
        <v>0</v>
      </c>
      <c r="H8" s="2" cm="1">
        <f t="array" ref="H8">MAX(ROW($A$1:A7)*($C$1:C7=C8))</f>
        <v>0</v>
      </c>
    </row>
    <row r="9" spans="1:8" x14ac:dyDescent="0.25">
      <c r="A9" s="5">
        <v>44365</v>
      </c>
      <c r="B9" s="2">
        <v>116177</v>
      </c>
      <c r="C9" s="2" t="s">
        <v>17</v>
      </c>
      <c r="D9" s="2">
        <v>36.82</v>
      </c>
      <c r="E9" s="2">
        <f>Tableau2[[#This Row],[Litres enlevés]]</f>
        <v>36.82</v>
      </c>
      <c r="F9" s="2" cm="1">
        <f t="array" aca="1" ref="F9" ca="1">IF(Tableau2[[#This Row],[précédent]]&lt;&gt;0,Tableau2[[#This Row],[Kilométrage véhicule]]-INDIRECT("B" &amp;H9),0)</f>
        <v>0</v>
      </c>
      <c r="G9" s="2">
        <f ca="1">IFERROR(Tableau2[[#This Row],[Dernier plein réalisé]]/Tableau2[[#This Row],[Dernier relevé kilométrique]],0)*100</f>
        <v>0</v>
      </c>
      <c r="H9" s="2" cm="1">
        <f t="array" ref="H9">MAX(ROW($A$1:A8)*($C$1:C8=C9))</f>
        <v>0</v>
      </c>
    </row>
    <row r="10" spans="1:8" x14ac:dyDescent="0.25">
      <c r="A10" s="5">
        <v>44365</v>
      </c>
      <c r="B10" s="2">
        <v>98280</v>
      </c>
      <c r="C10" s="2" t="s">
        <v>10</v>
      </c>
      <c r="D10" s="4">
        <v>61.6</v>
      </c>
      <c r="E10" s="2">
        <f>Tableau2[[#This Row],[Litres enlevés]]</f>
        <v>61.6</v>
      </c>
      <c r="F10" s="2" cm="1">
        <f t="array" aca="1" ref="F10" ca="1">IF(Tableau2[[#This Row],[précédent]]&lt;&gt;0,Tableau2[[#This Row],[Kilométrage véhicule]]-INDIRECT("B" &amp;H10),0)</f>
        <v>0</v>
      </c>
      <c r="G10" s="2">
        <f ca="1">IFERROR(Tableau2[[#This Row],[Dernier plein réalisé]]/Tableau2[[#This Row],[Dernier relevé kilométrique]],0)*100</f>
        <v>0</v>
      </c>
      <c r="H10" s="2" cm="1">
        <f t="array" ref="H10">MAX(ROW($A$1:A9)*($C$1:C9=C10))</f>
        <v>0</v>
      </c>
    </row>
    <row r="11" spans="1:8" x14ac:dyDescent="0.25">
      <c r="A11" s="5">
        <v>44366</v>
      </c>
      <c r="B11" s="2">
        <v>48210</v>
      </c>
      <c r="C11" s="2" t="s">
        <v>21</v>
      </c>
      <c r="D11" s="2">
        <v>46.24</v>
      </c>
      <c r="E11" s="2">
        <f>Tableau2[[#This Row],[Litres enlevés]]</f>
        <v>46.24</v>
      </c>
      <c r="F11" s="2" cm="1">
        <f t="array" aca="1" ref="F11" ca="1">IF(Tableau2[[#This Row],[précédent]]&lt;&gt;0,Tableau2[[#This Row],[Kilométrage véhicule]]-INDIRECT("B" &amp;H11),0)</f>
        <v>0</v>
      </c>
      <c r="G11" s="2">
        <f ca="1">IFERROR(Tableau2[[#This Row],[Dernier plein réalisé]]/Tableau2[[#This Row],[Dernier relevé kilométrique]],0)*100</f>
        <v>0</v>
      </c>
      <c r="H11" s="2" cm="1">
        <f t="array" ref="H11">MAX(ROW($A$1:A10)*($C$1:C10=C11))</f>
        <v>0</v>
      </c>
    </row>
    <row r="12" spans="1:8" x14ac:dyDescent="0.25">
      <c r="A12" s="5">
        <v>44368</v>
      </c>
      <c r="B12" s="2">
        <v>1</v>
      </c>
      <c r="C12" s="2" t="s">
        <v>27</v>
      </c>
      <c r="D12" s="2">
        <v>69.739999999999995</v>
      </c>
      <c r="E12" s="2">
        <f>Tableau2[[#This Row],[Litres enlevés]]</f>
        <v>69.739999999999995</v>
      </c>
      <c r="F12" s="2" cm="1">
        <f t="array" aca="1" ref="F12" ca="1">IF(Tableau2[[#This Row],[précédent]]&lt;&gt;0,Tableau2[[#This Row],[Kilométrage véhicule]]-INDIRECT("B" &amp;H12),0)</f>
        <v>0</v>
      </c>
      <c r="G12" s="2">
        <f ca="1">IFERROR(Tableau2[[#This Row],[Dernier plein réalisé]]/Tableau2[[#This Row],[Dernier relevé kilométrique]],0)*100</f>
        <v>0</v>
      </c>
      <c r="H12" s="2" cm="1">
        <f t="array" ref="H12">MAX(ROW($A$1:A11)*($C$1:C11=C12))</f>
        <v>0</v>
      </c>
    </row>
    <row r="13" spans="1:8" x14ac:dyDescent="0.25">
      <c r="A13" s="5">
        <v>44369</v>
      </c>
      <c r="B13" s="2">
        <v>160347</v>
      </c>
      <c r="C13" s="2" t="s">
        <v>18</v>
      </c>
      <c r="D13" s="2">
        <v>57.2</v>
      </c>
      <c r="E13" s="2">
        <f>Tableau2[[#This Row],[Litres enlevés]]</f>
        <v>57.2</v>
      </c>
      <c r="F13" s="2" cm="1">
        <f t="array" aca="1" ref="F13" ca="1">IF(Tableau2[[#This Row],[précédent]]&lt;&gt;0,Tableau2[[#This Row],[Kilométrage véhicule]]-INDIRECT("B" &amp;H13),0)</f>
        <v>0</v>
      </c>
      <c r="G13" s="2">
        <f ca="1">IFERROR(Tableau2[[#This Row],[Dernier plein réalisé]]/Tableau2[[#This Row],[Dernier relevé kilométrique]],0)*100</f>
        <v>0</v>
      </c>
      <c r="H13" s="2" cm="1">
        <f t="array" ref="H13">MAX(ROW($A$1:A12)*($C$1:C12=C13))</f>
        <v>0</v>
      </c>
    </row>
    <row r="14" spans="1:8" x14ac:dyDescent="0.25">
      <c r="A14" s="5">
        <v>44370</v>
      </c>
      <c r="B14" s="3">
        <v>132572</v>
      </c>
      <c r="C14" s="3" t="s">
        <v>11</v>
      </c>
      <c r="D14" s="3">
        <v>52</v>
      </c>
      <c r="E14" s="2">
        <f>Tableau2[[#This Row],[Litres enlevés]]</f>
        <v>52</v>
      </c>
      <c r="F14" s="2" cm="1">
        <f t="array" aca="1" ref="F14" ca="1">IF(Tableau2[[#This Row],[précédent]]&lt;&gt;0,Tableau2[[#This Row],[Kilométrage véhicule]]-INDIRECT("B" &amp;H14),0)</f>
        <v>0</v>
      </c>
      <c r="G14" s="2">
        <f ca="1">IFERROR(Tableau2[[#This Row],[Dernier plein réalisé]]/Tableau2[[#This Row],[Dernier relevé kilométrique]],0)*100</f>
        <v>0</v>
      </c>
      <c r="H14" s="2" cm="1">
        <f t="array" ref="H14">MAX(ROW($A$1:A13)*($C$1:C13=C14))</f>
        <v>0</v>
      </c>
    </row>
    <row r="15" spans="1:8" x14ac:dyDescent="0.25">
      <c r="A15" s="5">
        <v>44370</v>
      </c>
      <c r="B15" s="3">
        <v>21397</v>
      </c>
      <c r="C15" s="3" t="s">
        <v>12</v>
      </c>
      <c r="D15" s="3">
        <v>75.319999999999993</v>
      </c>
      <c r="E15" s="2">
        <f>Tableau2[[#This Row],[Litres enlevés]]</f>
        <v>75.319999999999993</v>
      </c>
      <c r="F15" s="2" cm="1">
        <f t="array" aca="1" ref="F15" ca="1">IF(Tableau2[[#This Row],[précédent]]&lt;&gt;0,Tableau2[[#This Row],[Kilométrage véhicule]]-INDIRECT("B" &amp;H15),0)</f>
        <v>0</v>
      </c>
      <c r="G15" s="2">
        <f ca="1">IFERROR(Tableau2[[#This Row],[Dernier plein réalisé]]/Tableau2[[#This Row],[Dernier relevé kilométrique]],0)*100</f>
        <v>0</v>
      </c>
      <c r="H15" s="2" cm="1">
        <f t="array" ref="H15">MAX(ROW($A$1:A14)*($C$1:C14=C15))</f>
        <v>0</v>
      </c>
    </row>
    <row r="16" spans="1:8" x14ac:dyDescent="0.25">
      <c r="A16" s="5">
        <v>44370</v>
      </c>
      <c r="B16" s="3">
        <v>32243</v>
      </c>
      <c r="C16" s="3" t="s">
        <v>22</v>
      </c>
      <c r="D16" s="3">
        <v>64.680000000000007</v>
      </c>
      <c r="E16" s="2">
        <f>Tableau2[[#This Row],[Litres enlevés]]</f>
        <v>64.680000000000007</v>
      </c>
      <c r="F16" s="2" cm="1">
        <f t="array" aca="1" ref="F16" ca="1">IF(Tableau2[[#This Row],[précédent]]&lt;&gt;0,Tableau2[[#This Row],[Kilométrage véhicule]]-INDIRECT("B" &amp;H16),0)</f>
        <v>0</v>
      </c>
      <c r="G16" s="2">
        <f ca="1">IFERROR(Tableau2[[#This Row],[Dernier plein réalisé]]/Tableau2[[#This Row],[Dernier relevé kilométrique]],0)*100</f>
        <v>0</v>
      </c>
      <c r="H16" s="2" cm="1">
        <f t="array" ref="H16">MAX(ROW($A$1:A15)*($C$1:C15=C16))</f>
        <v>0</v>
      </c>
    </row>
    <row r="17" spans="1:8" x14ac:dyDescent="0.25">
      <c r="A17" s="5">
        <v>44370</v>
      </c>
      <c r="B17" s="3">
        <v>69312</v>
      </c>
      <c r="C17" s="3" t="s">
        <v>19</v>
      </c>
      <c r="D17" s="3">
        <v>71.73</v>
      </c>
      <c r="E17" s="2">
        <f>Tableau2[[#This Row],[Litres enlevés]]</f>
        <v>71.73</v>
      </c>
      <c r="F17" s="2" cm="1">
        <f t="array" aca="1" ref="F17" ca="1">IF(Tableau2[[#This Row],[précédent]]&lt;&gt;0,Tableau2[[#This Row],[Kilométrage véhicule]]-INDIRECT("B" &amp;H17),0)</f>
        <v>0</v>
      </c>
      <c r="G17" s="2">
        <f ca="1">IFERROR(Tableau2[[#This Row],[Dernier plein réalisé]]/Tableau2[[#This Row],[Dernier relevé kilométrique]],0)*100</f>
        <v>0</v>
      </c>
      <c r="H17" s="2" cm="1">
        <f t="array" ref="H17">MAX(ROW($A$1:A16)*($C$1:C16=C17))</f>
        <v>0</v>
      </c>
    </row>
    <row r="18" spans="1:8" x14ac:dyDescent="0.25">
      <c r="A18" s="5">
        <v>44370</v>
      </c>
      <c r="B18" s="3">
        <v>98901</v>
      </c>
      <c r="C18" s="3" t="s">
        <v>10</v>
      </c>
      <c r="D18" s="4">
        <v>57.87</v>
      </c>
      <c r="E18" s="2">
        <f>Tableau2[[#This Row],[Litres enlevés]]</f>
        <v>57.87</v>
      </c>
      <c r="F18" s="2" cm="1">
        <f t="array" aca="1" ref="F18" ca="1">IF(Tableau2[[#This Row],[précédent]]&lt;&gt;0,Tableau2[[#This Row],[Kilométrage véhicule]]-INDIRECT("B" &amp;H18),0)</f>
        <v>621</v>
      </c>
      <c r="G18" s="2">
        <f ca="1">IFERROR(Tableau2[[#This Row],[Dernier plein réalisé]]/Tableau2[[#This Row],[Dernier relevé kilométrique]],0)*100</f>
        <v>9.3188405797101446</v>
      </c>
      <c r="H18" s="2" cm="1">
        <f t="array" ref="H18">MAX(ROW($A$1:A17)*($C$1:C17=C18))</f>
        <v>10</v>
      </c>
    </row>
    <row r="19" spans="1:8" x14ac:dyDescent="0.25">
      <c r="A19" s="5">
        <v>44371</v>
      </c>
      <c r="B19" s="3">
        <v>86580</v>
      </c>
      <c r="C19" s="3" t="s">
        <v>25</v>
      </c>
      <c r="D19" s="3">
        <v>36.01</v>
      </c>
      <c r="E19" s="2">
        <f>Tableau2[[#This Row],[Litres enlevés]]</f>
        <v>36.01</v>
      </c>
      <c r="F19" s="2" cm="1">
        <f t="array" aca="1" ref="F19" ca="1">IF(Tableau2[[#This Row],[précédent]]&lt;&gt;0,Tableau2[[#This Row],[Kilométrage véhicule]]-INDIRECT("B" &amp;H19),0)</f>
        <v>0</v>
      </c>
      <c r="G19" s="2">
        <f ca="1">IFERROR(Tableau2[[#This Row],[Dernier plein réalisé]]/Tableau2[[#This Row],[Dernier relevé kilométrique]],0)*100</f>
        <v>0</v>
      </c>
      <c r="H19" s="2" cm="1">
        <f t="array" ref="H19">MAX(ROW($A$1:A18)*($C$1:C18=C19))</f>
        <v>0</v>
      </c>
    </row>
    <row r="20" spans="1:8" x14ac:dyDescent="0.25">
      <c r="A20" s="5">
        <v>44371</v>
      </c>
      <c r="B20" s="3">
        <v>73680</v>
      </c>
      <c r="C20" s="3" t="s">
        <v>8</v>
      </c>
      <c r="D20" s="3">
        <v>71.78</v>
      </c>
      <c r="E20" s="2">
        <f>Tableau2[[#This Row],[Litres enlevés]]</f>
        <v>71.78</v>
      </c>
      <c r="F20" s="2" cm="1">
        <f t="array" aca="1" ref="F20" ca="1">IF(Tableau2[[#This Row],[précédent]]&lt;&gt;0,Tableau2[[#This Row],[Kilométrage véhicule]]-INDIRECT("B" &amp;H20),0)</f>
        <v>73680</v>
      </c>
      <c r="G20" s="2">
        <f ca="1">IFERROR(Tableau2[[#This Row],[Dernier plein réalisé]]/Tableau2[[#This Row],[Dernier relevé kilométrique]],0)*100</f>
        <v>9.7421281216069494E-2</v>
      </c>
      <c r="H20" s="2" cm="1">
        <f t="array" ref="H20">MAX(ROW($A$1:A19)*($C$1:C19=C20))</f>
        <v>3</v>
      </c>
    </row>
    <row r="21" spans="1:8" x14ac:dyDescent="0.25">
      <c r="A21" s="5">
        <v>44372</v>
      </c>
      <c r="B21" s="3">
        <v>148591</v>
      </c>
      <c r="C21" s="3" t="s">
        <v>16</v>
      </c>
      <c r="D21" s="3">
        <v>44.22</v>
      </c>
      <c r="E21" s="2">
        <f>Tableau2[[#This Row],[Litres enlevés]]</f>
        <v>44.22</v>
      </c>
      <c r="F21" s="2" cm="1">
        <f t="array" aca="1" ref="F21" ca="1">IF(Tableau2[[#This Row],[précédent]]&lt;&gt;0,Tableau2[[#This Row],[Kilométrage véhicule]]-INDIRECT("B" &amp;H21),0)</f>
        <v>731</v>
      </c>
      <c r="G21" s="2">
        <f ca="1">IFERROR(Tableau2[[#This Row],[Dernier plein réalisé]]/Tableau2[[#This Row],[Dernier relevé kilométrique]],0)*100</f>
        <v>6.0492476060191516</v>
      </c>
      <c r="H21" s="2" cm="1">
        <f t="array" ref="H21">MAX(ROW($A$1:A20)*($C$1:C20=C21))</f>
        <v>5</v>
      </c>
    </row>
    <row r="22" spans="1:8" x14ac:dyDescent="0.25">
      <c r="A22" s="5">
        <v>44372</v>
      </c>
      <c r="B22" s="3">
        <v>29470</v>
      </c>
      <c r="C22" s="3" t="s">
        <v>9</v>
      </c>
      <c r="D22" s="3">
        <v>45.16</v>
      </c>
      <c r="E22" s="2">
        <f>Tableau2[[#This Row],[Litres enlevés]]</f>
        <v>45.16</v>
      </c>
      <c r="F22" s="2" cm="1">
        <f t="array" aca="1" ref="F22" ca="1">IF(Tableau2[[#This Row],[précédent]]&lt;&gt;0,Tableau2[[#This Row],[Kilométrage véhicule]]-INDIRECT("B" &amp;H22),0)</f>
        <v>770</v>
      </c>
      <c r="G22" s="2">
        <f ca="1">IFERROR(Tableau2[[#This Row],[Dernier plein réalisé]]/Tableau2[[#This Row],[Dernier relevé kilométrique]],0)*100</f>
        <v>5.8649350649350644</v>
      </c>
      <c r="H22" s="2" cm="1">
        <f t="array" ref="H22">MAX(ROW($A$1:A21)*($C$1:C21=C22))</f>
        <v>6</v>
      </c>
    </row>
    <row r="23" spans="1:8" x14ac:dyDescent="0.25">
      <c r="A23" s="5">
        <v>44372</v>
      </c>
      <c r="B23" s="3">
        <v>285221</v>
      </c>
      <c r="C23" s="3" t="s">
        <v>13</v>
      </c>
      <c r="D23" s="3">
        <v>58.97</v>
      </c>
      <c r="E23" s="2">
        <f>Tableau2[[#This Row],[Litres enlevés]]</f>
        <v>58.97</v>
      </c>
      <c r="F23" s="2" cm="1">
        <f t="array" aca="1" ref="F23" ca="1">IF(Tableau2[[#This Row],[précédent]]&lt;&gt;0,Tableau2[[#This Row],[Kilométrage véhicule]]-INDIRECT("B" &amp;H23),0)</f>
        <v>0</v>
      </c>
      <c r="G23" s="2">
        <f ca="1">IFERROR(Tableau2[[#This Row],[Dernier plein réalisé]]/Tableau2[[#This Row],[Dernier relevé kilométrique]],0)*100</f>
        <v>0</v>
      </c>
      <c r="H23" s="2" cm="1">
        <f t="array" ref="H23">MAX(ROW($A$1:A22)*($C$1:C22=C23))</f>
        <v>0</v>
      </c>
    </row>
    <row r="24" spans="1:8" x14ac:dyDescent="0.25">
      <c r="A24" s="5">
        <v>44372</v>
      </c>
      <c r="B24" s="3">
        <v>61000</v>
      </c>
      <c r="C24" s="3" t="s">
        <v>20</v>
      </c>
      <c r="D24" s="3">
        <v>54.2</v>
      </c>
      <c r="E24" s="2">
        <f>Tableau2[[#This Row],[Litres enlevés]]</f>
        <v>54.2</v>
      </c>
      <c r="F24" s="2" cm="1">
        <f t="array" aca="1" ref="F24" ca="1">IF(Tableau2[[#This Row],[précédent]]&lt;&gt;0,Tableau2[[#This Row],[Kilométrage véhicule]]-INDIRECT("B" &amp;H24),0)</f>
        <v>1000</v>
      </c>
      <c r="G24" s="2">
        <f ca="1">IFERROR(Tableau2[[#This Row],[Dernier plein réalisé]]/Tableau2[[#This Row],[Dernier relevé kilométrique]],0)*100</f>
        <v>5.4200000000000008</v>
      </c>
      <c r="H24" s="2" cm="1">
        <f t="array" ref="H24">MAX(ROW($A$1:A23)*($C$1:C23=C24))</f>
        <v>8</v>
      </c>
    </row>
    <row r="25" spans="1:8" x14ac:dyDescent="0.25">
      <c r="A25" s="5">
        <v>44372</v>
      </c>
      <c r="B25" s="3">
        <v>61000</v>
      </c>
      <c r="C25" s="3" t="s">
        <v>20</v>
      </c>
      <c r="D25" s="3">
        <v>0.2</v>
      </c>
      <c r="E25" s="2">
        <f>Tableau2[[#This Row],[Litres enlevés]]</f>
        <v>0.2</v>
      </c>
      <c r="F25" s="2" cm="1">
        <f t="array" aca="1" ref="F25" ca="1">IF(Tableau2[[#This Row],[précédent]]&lt;&gt;0,Tableau2[[#This Row],[Kilométrage véhicule]]-INDIRECT("B" &amp;H25),0)</f>
        <v>0</v>
      </c>
      <c r="G25" s="2">
        <f ca="1">IFERROR(Tableau2[[#This Row],[Dernier plein réalisé]]/Tableau2[[#This Row],[Dernier relevé kilométrique]],0)*100</f>
        <v>0</v>
      </c>
      <c r="H25" s="2" cm="1">
        <f t="array" ref="H25">MAX(ROW($A$1:A24)*($C$1:C24=C25))</f>
        <v>24</v>
      </c>
    </row>
    <row r="26" spans="1:8" x14ac:dyDescent="0.25">
      <c r="A26" s="5">
        <v>44372</v>
      </c>
      <c r="B26" s="3">
        <v>116440</v>
      </c>
      <c r="C26" s="3" t="s">
        <v>14</v>
      </c>
      <c r="D26" s="3">
        <v>58.92</v>
      </c>
      <c r="E26" s="2">
        <f>Tableau2[[#This Row],[Litres enlevés]]</f>
        <v>58.92</v>
      </c>
      <c r="F26" s="2" cm="1">
        <f t="array" aca="1" ref="F26" ca="1">IF(Tableau2[[#This Row],[précédent]]&lt;&gt;0,Tableau2[[#This Row],[Kilométrage véhicule]]-INDIRECT("B" &amp;H26),0)</f>
        <v>0</v>
      </c>
      <c r="G26" s="2">
        <f ca="1">IFERROR(Tableau2[[#This Row],[Dernier plein réalisé]]/Tableau2[[#This Row],[Dernier relevé kilométrique]],0)*100</f>
        <v>0</v>
      </c>
      <c r="H26" s="2" cm="1">
        <f t="array" ref="H26">MAX(ROW($A$1:A25)*($C$1:C25=C26))</f>
        <v>0</v>
      </c>
    </row>
    <row r="27" spans="1:8" x14ac:dyDescent="0.25">
      <c r="A27" s="5">
        <v>44373</v>
      </c>
      <c r="B27" s="3">
        <v>247224</v>
      </c>
      <c r="C27" s="3" t="s">
        <v>26</v>
      </c>
      <c r="D27" s="3">
        <v>69.62</v>
      </c>
      <c r="E27" s="2">
        <f>Tableau2[[#This Row],[Litres enlevés]]</f>
        <v>69.62</v>
      </c>
      <c r="F27" s="2" cm="1">
        <f t="array" aca="1" ref="F27" ca="1">IF(Tableau2[[#This Row],[précédent]]&lt;&gt;0,Tableau2[[#This Row],[Kilométrage véhicule]]-INDIRECT("B" &amp;H27),0)</f>
        <v>0</v>
      </c>
      <c r="G27" s="2">
        <f ca="1">IFERROR(Tableau2[[#This Row],[Dernier plein réalisé]]/Tableau2[[#This Row],[Dernier relevé kilométrique]],0)*100</f>
        <v>0</v>
      </c>
      <c r="H27" s="2" cm="1">
        <f t="array" ref="H27">MAX(ROW($A$1:A26)*($C$1:C26=C27))</f>
        <v>0</v>
      </c>
    </row>
    <row r="28" spans="1:8" x14ac:dyDescent="0.25">
      <c r="A28" s="5">
        <v>44374</v>
      </c>
      <c r="B28" s="3">
        <v>48889</v>
      </c>
      <c r="C28" s="3" t="s">
        <v>21</v>
      </c>
      <c r="D28" s="3">
        <v>45.05</v>
      </c>
      <c r="E28" s="2">
        <f>Tableau2[[#This Row],[Litres enlevés]]</f>
        <v>45.05</v>
      </c>
      <c r="F28" s="2" cm="1">
        <f t="array" aca="1" ref="F28" ca="1">IF(Tableau2[[#This Row],[précédent]]&lt;&gt;0,Tableau2[[#This Row],[Kilométrage véhicule]]-INDIRECT("B" &amp;H28),0)</f>
        <v>679</v>
      </c>
      <c r="G28" s="2">
        <f ca="1">IFERROR(Tableau2[[#This Row],[Dernier plein réalisé]]/Tableau2[[#This Row],[Dernier relevé kilométrique]],0)*100</f>
        <v>6.6347569955817383</v>
      </c>
      <c r="H28" s="2" cm="1">
        <f t="array" ref="H28">MAX(ROW($A$1:A27)*($C$1:C27=C28))</f>
        <v>11</v>
      </c>
    </row>
    <row r="29" spans="1:8" x14ac:dyDescent="0.25">
      <c r="A29" s="5">
        <v>44375</v>
      </c>
      <c r="B29" s="3">
        <v>21752</v>
      </c>
      <c r="C29" s="3" t="s">
        <v>12</v>
      </c>
      <c r="D29" s="3">
        <v>64.02</v>
      </c>
      <c r="E29" s="2">
        <f>Tableau2[[#This Row],[Litres enlevés]]</f>
        <v>64.02</v>
      </c>
      <c r="F29" s="2" cm="1">
        <f t="array" aca="1" ref="F29" ca="1">IF(Tableau2[[#This Row],[précédent]]&lt;&gt;0,Tableau2[[#This Row],[Kilométrage véhicule]]-INDIRECT("B" &amp;H29),0)</f>
        <v>355</v>
      </c>
      <c r="G29" s="2">
        <f ca="1">IFERROR(Tableau2[[#This Row],[Dernier plein réalisé]]/Tableau2[[#This Row],[Dernier relevé kilométrique]],0)*100</f>
        <v>18.033802816901407</v>
      </c>
      <c r="H29" s="2" cm="1">
        <f t="array" ref="H29">MAX(ROW($A$1:A28)*($C$1:C28=C29))</f>
        <v>15</v>
      </c>
    </row>
    <row r="30" spans="1:8" x14ac:dyDescent="0.25">
      <c r="A30" s="5">
        <v>44375</v>
      </c>
      <c r="B30" s="2">
        <v>44514</v>
      </c>
      <c r="C30" s="2" t="s">
        <v>23</v>
      </c>
      <c r="D30" s="2">
        <v>89.56</v>
      </c>
      <c r="E30" s="2">
        <f>Tableau2[[#This Row],[Litres enlevés]]</f>
        <v>89.56</v>
      </c>
      <c r="F30" s="2" cm="1">
        <f t="array" aca="1" ref="F30" ca="1">IF(Tableau2[[#This Row],[précédent]]&lt;&gt;0,Tableau2[[#This Row],[Kilométrage véhicule]]-INDIRECT("B" &amp;H30),0)</f>
        <v>0</v>
      </c>
      <c r="G30" s="2">
        <f ca="1">IFERROR(Tableau2[[#This Row],[Dernier plein réalisé]]/Tableau2[[#This Row],[Dernier relevé kilométrique]],0)*100</f>
        <v>0</v>
      </c>
      <c r="H30" s="2" cm="1">
        <f t="array" ref="H30">MAX(ROW($A$1:A29)*($C$1:C29=C30))</f>
        <v>0</v>
      </c>
    </row>
    <row r="31" spans="1:8" x14ac:dyDescent="0.25">
      <c r="A31" s="5">
        <v>44375</v>
      </c>
      <c r="B31" s="2">
        <v>21752</v>
      </c>
      <c r="C31" s="3" t="s">
        <v>7</v>
      </c>
      <c r="D31" s="2">
        <v>64.02</v>
      </c>
      <c r="E31" s="2">
        <f>Tableau2[[#This Row],[Litres enlevés]]</f>
        <v>64.02</v>
      </c>
      <c r="F31" s="2" cm="1">
        <f t="array" aca="1" ref="F31" ca="1">IF(Tableau2[[#This Row],[précédent]]&lt;&gt;0,Tableau2[[#This Row],[Kilométrage véhicule]]-INDIRECT("B" &amp;H31),0)</f>
        <v>-75578</v>
      </c>
      <c r="G31" s="2">
        <f ca="1">IFERROR(Tableau2[[#This Row],[Dernier plein réalisé]]/Tableau2[[#This Row],[Dernier relevé kilométrique]],0)*100</f>
        <v>-8.4707189922993462E-2</v>
      </c>
      <c r="H31" s="2" cm="1">
        <f t="array" ref="H31">MAX(ROW($A$1:A30)*($C$1:C30=C31))</f>
        <v>2</v>
      </c>
    </row>
    <row r="32" spans="1:8" x14ac:dyDescent="0.25">
      <c r="A32" s="5">
        <v>44376</v>
      </c>
      <c r="B32" s="2">
        <v>144638</v>
      </c>
      <c r="C32" s="2" t="s">
        <v>8</v>
      </c>
      <c r="D32" s="2">
        <v>72.16</v>
      </c>
      <c r="E32" s="2">
        <f>Tableau2[[#This Row],[Litres enlevés]]</f>
        <v>72.16</v>
      </c>
      <c r="F32" s="2" cm="1">
        <f t="array" aca="1" ref="F32" ca="1">IF(Tableau2[[#This Row],[précédent]]&lt;&gt;0,Tableau2[[#This Row],[Kilométrage véhicule]]-INDIRECT("B" &amp;H32),0)</f>
        <v>70958</v>
      </c>
      <c r="G32" s="2">
        <f ca="1">IFERROR(Tableau2[[#This Row],[Dernier plein réalisé]]/Tableau2[[#This Row],[Dernier relevé kilométrique]],0)*100</f>
        <v>0.1016939598072099</v>
      </c>
      <c r="H32" s="2" cm="1">
        <f t="array" ref="H32">MAX(ROW($A$1:A31)*($C$1:C31=C32))</f>
        <v>20</v>
      </c>
    </row>
    <row r="33" spans="1:8" x14ac:dyDescent="0.25">
      <c r="A33" s="5">
        <v>44376</v>
      </c>
      <c r="B33" s="2">
        <v>99518</v>
      </c>
      <c r="C33" s="2" t="s">
        <v>15</v>
      </c>
      <c r="D33" s="4">
        <v>54.66</v>
      </c>
      <c r="E33" s="2">
        <f>Tableau2[[#This Row],[Litres enlevés]]</f>
        <v>54.66</v>
      </c>
      <c r="F33" s="2" cm="1">
        <f t="array" aca="1" ref="F33" ca="1">IF(Tableau2[[#This Row],[précédent]]&lt;&gt;0,Tableau2[[#This Row],[Kilométrage véhicule]]-INDIRECT("B" &amp;H33),0)</f>
        <v>-119821</v>
      </c>
      <c r="G33" s="2">
        <f ca="1">IFERROR(Tableau2[[#This Row],[Dernier plein réalisé]]/Tableau2[[#This Row],[Dernier relevé kilométrique]],0)*100</f>
        <v>-4.5618046919988983E-2</v>
      </c>
      <c r="H33" s="2" cm="1">
        <f t="array" ref="H33">MAX(ROW($A$1:A32)*($C$1:C32=C33))</f>
        <v>4</v>
      </c>
    </row>
    <row r="34" spans="1:8" x14ac:dyDescent="0.25">
      <c r="A34" s="5">
        <v>44376</v>
      </c>
      <c r="B34" s="2">
        <v>59560</v>
      </c>
      <c r="C34" s="2" t="s">
        <v>16</v>
      </c>
      <c r="D34" s="2">
        <v>72.72</v>
      </c>
      <c r="E34" s="2">
        <f>Tableau2[[#This Row],[Litres enlevés]]</f>
        <v>72.72</v>
      </c>
      <c r="F34" s="2" cm="1">
        <f t="array" aca="1" ref="F34" ca="1">IF(Tableau2[[#This Row],[précédent]]&lt;&gt;0,Tableau2[[#This Row],[Kilométrage véhicule]]-INDIRECT("B" &amp;H34),0)</f>
        <v>-89031</v>
      </c>
      <c r="G34" s="2">
        <f ca="1">IFERROR(Tableau2[[#This Row],[Dernier plein réalisé]]/Tableau2[[#This Row],[Dernier relevé kilométrique]],0)*100</f>
        <v>-8.1679415035212449E-2</v>
      </c>
      <c r="H34" s="2" cm="1">
        <f t="array" ref="H34">MAX(ROW($A$1:A33)*($C$1:C33=C34))</f>
        <v>21</v>
      </c>
    </row>
    <row r="35" spans="1:8" x14ac:dyDescent="0.25">
      <c r="A35" s="5">
        <v>44377</v>
      </c>
      <c r="B35" s="2">
        <v>116771</v>
      </c>
      <c r="C35" s="2" t="s">
        <v>9</v>
      </c>
      <c r="D35" s="2">
        <v>37.880000000000003</v>
      </c>
      <c r="E35" s="2">
        <f>Tableau2[[#This Row],[Litres enlevés]]</f>
        <v>37.880000000000003</v>
      </c>
      <c r="F35" s="2" cm="1">
        <f t="array" aca="1" ref="F35" ca="1">IF(Tableau2[[#This Row],[précédent]]&lt;&gt;0,Tableau2[[#This Row],[Kilométrage véhicule]]-INDIRECT("B" &amp;H35),0)</f>
        <v>87301</v>
      </c>
      <c r="G35" s="2">
        <f ca="1">IFERROR(Tableau2[[#This Row],[Dernier plein réalisé]]/Tableau2[[#This Row],[Dernier relevé kilométrique]],0)*100</f>
        <v>4.339011007892235E-2</v>
      </c>
      <c r="H35" s="2" cm="1">
        <f t="array" ref="H35">MAX(ROW($A$1:A34)*($C$1:C34=C35))</f>
        <v>22</v>
      </c>
    </row>
    <row r="36" spans="1:8" x14ac:dyDescent="0.25">
      <c r="A36" s="5">
        <v>44378</v>
      </c>
      <c r="B36" s="2">
        <v>149420</v>
      </c>
      <c r="C36" s="2" t="s">
        <v>24</v>
      </c>
      <c r="D36" s="2">
        <v>57.97</v>
      </c>
      <c r="E36" s="2">
        <f>Tableau2[[#This Row],[Litres enlevés]]</f>
        <v>57.97</v>
      </c>
      <c r="F36" s="2" cm="1">
        <f t="array" aca="1" ref="F36" ca="1">IF(Tableau2[[#This Row],[précédent]]&lt;&gt;0,Tableau2[[#This Row],[Kilométrage véhicule]]-INDIRECT("B" &amp;H36),0)</f>
        <v>149419</v>
      </c>
      <c r="G36" s="2">
        <f ca="1">IFERROR(Tableau2[[#This Row],[Dernier plein réalisé]]/Tableau2[[#This Row],[Dernier relevé kilométrique]],0)*100</f>
        <v>3.8796940148173926E-2</v>
      </c>
      <c r="H36" s="2" cm="1">
        <f t="array" ref="H36">MAX(ROW($A$1:A35)*($C$1:C35=C36))</f>
        <v>7</v>
      </c>
    </row>
    <row r="37" spans="1:8" x14ac:dyDescent="0.25">
      <c r="A37" s="5">
        <v>44379</v>
      </c>
      <c r="B37" s="3">
        <v>74349</v>
      </c>
      <c r="C37" s="2" t="s">
        <v>20</v>
      </c>
      <c r="D37" s="3">
        <v>76.86</v>
      </c>
      <c r="E37" s="2">
        <f>Tableau2[[#This Row],[Litres enlevés]]</f>
        <v>76.86</v>
      </c>
      <c r="F37" s="2" cm="1">
        <f t="array" aca="1" ref="F37" ca="1">IF(Tableau2[[#This Row],[précédent]]&lt;&gt;0,Tableau2[[#This Row],[Kilométrage véhicule]]-INDIRECT("B" &amp;H37),0)</f>
        <v>13349</v>
      </c>
      <c r="G37" s="2">
        <f ca="1">IFERROR(Tableau2[[#This Row],[Dernier plein réalisé]]/Tableau2[[#This Row],[Dernier relevé kilométrique]],0)*100</f>
        <v>0.57577346617724179</v>
      </c>
      <c r="H37" s="2" cm="1">
        <f t="array" ref="H37">MAX(ROW($A$1:A36)*($C$1:C36=C37))</f>
        <v>25</v>
      </c>
    </row>
    <row r="38" spans="1:8" x14ac:dyDescent="0.25">
      <c r="A38" s="5">
        <v>44379</v>
      </c>
      <c r="B38" s="3">
        <v>149780</v>
      </c>
      <c r="C38" s="2" t="s">
        <v>17</v>
      </c>
      <c r="D38" s="3">
        <v>24.83</v>
      </c>
      <c r="E38" s="2">
        <f>Tableau2[[#This Row],[Litres enlevés]]</f>
        <v>24.83</v>
      </c>
      <c r="F38" s="2" cm="1">
        <f t="array" aca="1" ref="F38" ca="1">IF(Tableau2[[#This Row],[précédent]]&lt;&gt;0,Tableau2[[#This Row],[Kilométrage véhicule]]-INDIRECT("B" &amp;H38),0)</f>
        <v>33603</v>
      </c>
      <c r="G38" s="2">
        <f ca="1">IFERROR(Tableau2[[#This Row],[Dernier plein réalisé]]/Tableau2[[#This Row],[Dernier relevé kilométrique]],0)*100</f>
        <v>7.3892212004880511E-2</v>
      </c>
      <c r="H38" s="2" cm="1">
        <f t="array" ref="H38">MAX(ROW($A$1:A37)*($C$1:C37=C38))</f>
        <v>9</v>
      </c>
    </row>
    <row r="39" spans="1:8" x14ac:dyDescent="0.25">
      <c r="A39" s="5">
        <v>44379</v>
      </c>
      <c r="B39" s="3">
        <v>32794</v>
      </c>
      <c r="C39" s="2" t="s">
        <v>10</v>
      </c>
      <c r="D39" s="3">
        <v>72.66</v>
      </c>
      <c r="E39" s="2">
        <f>Tableau2[[#This Row],[Litres enlevés]]</f>
        <v>72.66</v>
      </c>
      <c r="F39" s="2" cm="1">
        <f t="array" aca="1" ref="F39" ca="1">IF(Tableau2[[#This Row],[précédent]]&lt;&gt;0,Tableau2[[#This Row],[Kilométrage véhicule]]-INDIRECT("B" &amp;H39),0)</f>
        <v>-66107</v>
      </c>
      <c r="G39" s="2">
        <f ca="1">IFERROR(Tableau2[[#This Row],[Dernier plein réalisé]]/Tableau2[[#This Row],[Dernier relevé kilométrique]],0)*100</f>
        <v>-0.10991271726140953</v>
      </c>
      <c r="H39" s="2" cm="1">
        <f t="array" ref="H39">MAX(ROW($A$1:A38)*($C$1:C38=C39))</f>
        <v>18</v>
      </c>
    </row>
    <row r="40" spans="1:8" x14ac:dyDescent="0.25">
      <c r="A40" s="5">
        <v>44379</v>
      </c>
      <c r="B40" s="3">
        <v>133390</v>
      </c>
      <c r="C40" s="2" t="s">
        <v>21</v>
      </c>
      <c r="D40" s="3">
        <v>59.1</v>
      </c>
      <c r="E40" s="2">
        <f>Tableau2[[#This Row],[Litres enlevés]]</f>
        <v>59.1</v>
      </c>
      <c r="F40" s="2" cm="1">
        <f t="array" aca="1" ref="F40" ca="1">IF(Tableau2[[#This Row],[précédent]]&lt;&gt;0,Tableau2[[#This Row],[Kilométrage véhicule]]-INDIRECT("B" &amp;H40),0)</f>
        <v>84501</v>
      </c>
      <c r="G40" s="2">
        <f ca="1">IFERROR(Tableau2[[#This Row],[Dernier plein réalisé]]/Tableau2[[#This Row],[Dernier relevé kilométrique]],0)*100</f>
        <v>6.994000071005077E-2</v>
      </c>
      <c r="H40" s="2" cm="1">
        <f t="array" ref="H40">MAX(ROW($A$1:A39)*($C$1:C39=C40))</f>
        <v>28</v>
      </c>
    </row>
    <row r="41" spans="1:8" x14ac:dyDescent="0.25">
      <c r="A41" s="5">
        <v>44379</v>
      </c>
      <c r="B41" s="3">
        <v>133390</v>
      </c>
      <c r="C41" s="2" t="s">
        <v>27</v>
      </c>
      <c r="D41" s="3">
        <v>0.02</v>
      </c>
      <c r="E41" s="2">
        <f>Tableau2[[#This Row],[Litres enlevés]]</f>
        <v>0.02</v>
      </c>
      <c r="F41" s="2" cm="1">
        <f t="array" aca="1" ref="F41" ca="1">IF(Tableau2[[#This Row],[précédent]]&lt;&gt;0,Tableau2[[#This Row],[Kilométrage véhicule]]-INDIRECT("B" &amp;H41),0)</f>
        <v>133389</v>
      </c>
      <c r="G41" s="2">
        <f ca="1">IFERROR(Tableau2[[#This Row],[Dernier plein réalisé]]/Tableau2[[#This Row],[Dernier relevé kilométrique]],0)*100</f>
        <v>1.4993740113502613E-5</v>
      </c>
      <c r="H41" s="2" cm="1">
        <f t="array" ref="H41">MAX(ROW($A$1:A40)*($C$1:C40=C41))</f>
        <v>12</v>
      </c>
    </row>
    <row r="42" spans="1:8" x14ac:dyDescent="0.25">
      <c r="A42" s="5">
        <v>44382</v>
      </c>
      <c r="B42" s="3">
        <v>100218</v>
      </c>
      <c r="C42" s="2" t="s">
        <v>18</v>
      </c>
      <c r="D42" s="3">
        <v>61.14</v>
      </c>
      <c r="E42" s="2">
        <f>Tableau2[[#This Row],[Litres enlevés]]</f>
        <v>61.14</v>
      </c>
      <c r="F42" s="2" cm="1">
        <f t="array" aca="1" ref="F42" ca="1">IF(Tableau2[[#This Row],[précédent]]&lt;&gt;0,Tableau2[[#This Row],[Kilométrage véhicule]]-INDIRECT("B" &amp;H42),0)</f>
        <v>-60129</v>
      </c>
      <c r="G42" s="2">
        <f ca="1">IFERROR(Tableau2[[#This Row],[Dernier plein réalisé]]/Tableau2[[#This Row],[Dernier relevé kilométrique]],0)*100</f>
        <v>-0.10168138502220227</v>
      </c>
      <c r="H42" s="2" cm="1">
        <f t="array" ref="H42">MAX(ROW($A$1:A41)*($C$1:C41=C42))</f>
        <v>13</v>
      </c>
    </row>
    <row r="43" spans="1:8" x14ac:dyDescent="0.25">
      <c r="A43" s="5">
        <v>44382</v>
      </c>
      <c r="B43" s="2">
        <v>249883</v>
      </c>
      <c r="C43" s="3" t="s">
        <v>11</v>
      </c>
      <c r="D43" s="2">
        <v>70.97</v>
      </c>
      <c r="E43" s="2">
        <f>Tableau2[[#This Row],[Litres enlevés]]</f>
        <v>70.97</v>
      </c>
      <c r="F43" s="2" cm="1">
        <f t="array" aca="1" ref="F43" ca="1">IF(Tableau2[[#This Row],[précédent]]&lt;&gt;0,Tableau2[[#This Row],[Kilométrage véhicule]]-INDIRECT("B" &amp;H43),0)</f>
        <v>117311</v>
      </c>
      <c r="G43" s="2">
        <f ca="1">IFERROR(Tableau2[[#This Row],[Dernier plein réalisé]]/Tableau2[[#This Row],[Dernier relevé kilométrique]],0)*100</f>
        <v>6.0497310567636457E-2</v>
      </c>
      <c r="H43" s="2" cm="1">
        <f t="array" ref="H43">MAX(ROW($A$1:A42)*($C$1:C42=C43))</f>
        <v>14</v>
      </c>
    </row>
    <row r="44" spans="1:8" x14ac:dyDescent="0.25">
      <c r="A44" s="5">
        <v>44383</v>
      </c>
      <c r="B44" s="2">
        <v>49531</v>
      </c>
      <c r="C44" s="3" t="s">
        <v>12</v>
      </c>
      <c r="D44" s="2">
        <v>43.27</v>
      </c>
      <c r="E44" s="2">
        <f>Tableau2[[#This Row],[Litres enlevés]]</f>
        <v>43.27</v>
      </c>
      <c r="F44" s="2" cm="1">
        <f t="array" aca="1" ref="F44" ca="1">IF(Tableau2[[#This Row],[précédent]]&lt;&gt;0,Tableau2[[#This Row],[Kilométrage véhicule]]-INDIRECT("B" &amp;H44),0)</f>
        <v>27779</v>
      </c>
      <c r="G44" s="2">
        <f ca="1">IFERROR(Tableau2[[#This Row],[Dernier plein réalisé]]/Tableau2[[#This Row],[Dernier relevé kilométrique]],0)*100</f>
        <v>0.15576514633356134</v>
      </c>
      <c r="H44" s="2" cm="1">
        <f t="array" ref="H44">MAX(ROW($A$1:A43)*($C$1:C43=C44))</f>
        <v>29</v>
      </c>
    </row>
    <row r="45" spans="1:8" x14ac:dyDescent="0.25">
      <c r="A45" s="5">
        <v>44383</v>
      </c>
      <c r="B45" s="2">
        <v>22150</v>
      </c>
      <c r="C45" s="3" t="s">
        <v>22</v>
      </c>
      <c r="D45" s="2">
        <v>72.78</v>
      </c>
      <c r="E45" s="2">
        <f>Tableau2[[#This Row],[Litres enlevés]]</f>
        <v>72.78</v>
      </c>
      <c r="F45" s="2" cm="1">
        <f t="array" aca="1" ref="F45" ca="1">IF(Tableau2[[#This Row],[précédent]]&lt;&gt;0,Tableau2[[#This Row],[Kilométrage véhicule]]-INDIRECT("B" &amp;H45),0)</f>
        <v>-10093</v>
      </c>
      <c r="G45" s="2">
        <f ca="1">IFERROR(Tableau2[[#This Row],[Dernier plein réalisé]]/Tableau2[[#This Row],[Dernier relevé kilométrique]],0)*100</f>
        <v>-0.72109382740513228</v>
      </c>
      <c r="H45" s="2" cm="1">
        <f t="array" ref="H45">MAX(ROW($A$1:A44)*($C$1:C44=C45))</f>
        <v>16</v>
      </c>
    </row>
    <row r="46" spans="1:8" x14ac:dyDescent="0.25">
      <c r="A46" s="5">
        <v>44384</v>
      </c>
      <c r="B46" s="2">
        <v>69810</v>
      </c>
      <c r="C46" s="3" t="s">
        <v>19</v>
      </c>
      <c r="D46" s="2">
        <v>66.23</v>
      </c>
      <c r="E46" s="2">
        <f>Tableau2[[#This Row],[Litres enlevés]]</f>
        <v>66.23</v>
      </c>
      <c r="F46" s="2" cm="1">
        <f t="array" aca="1" ref="F46" ca="1">IF(Tableau2[[#This Row],[précédent]]&lt;&gt;0,Tableau2[[#This Row],[Kilométrage véhicule]]-INDIRECT("B" &amp;H46),0)</f>
        <v>498</v>
      </c>
      <c r="G46" s="2">
        <f ca="1">IFERROR(Tableau2[[#This Row],[Dernier plein réalisé]]/Tableau2[[#This Row],[Dernier relevé kilométrique]],0)*100</f>
        <v>13.299196787148595</v>
      </c>
      <c r="H46" s="2" cm="1">
        <f t="array" ref="H46">MAX(ROW($A$1:A45)*($C$1:C45=C46))</f>
        <v>17</v>
      </c>
    </row>
    <row r="47" spans="1:8" x14ac:dyDescent="0.25">
      <c r="A47" s="5">
        <v>44384</v>
      </c>
      <c r="B47" s="2">
        <v>150551</v>
      </c>
      <c r="C47" s="3" t="s">
        <v>10</v>
      </c>
      <c r="D47" s="2">
        <v>45.11</v>
      </c>
      <c r="E47" s="2">
        <f>Tableau2[[#This Row],[Litres enlevés]]</f>
        <v>45.11</v>
      </c>
      <c r="F47" s="2" cm="1">
        <f t="array" aca="1" ref="F47" ca="1">IF(Tableau2[[#This Row],[précédent]]&lt;&gt;0,Tableau2[[#This Row],[Kilométrage véhicule]]-INDIRECT("B" &amp;H47),0)</f>
        <v>117757</v>
      </c>
      <c r="G47" s="2">
        <f ca="1">IFERROR(Tableau2[[#This Row],[Dernier plein réalisé]]/Tableau2[[#This Row],[Dernier relevé kilométrique]],0)*100</f>
        <v>3.8307701452992178E-2</v>
      </c>
      <c r="H47" s="2" cm="1">
        <f t="array" ref="H47">MAX(ROW($A$1:A46)*($C$1:C46=C47))</f>
        <v>39</v>
      </c>
    </row>
    <row r="48" spans="1:8" x14ac:dyDescent="0.25">
      <c r="A48" s="5">
        <v>44384</v>
      </c>
      <c r="B48" s="2">
        <v>45110</v>
      </c>
      <c r="C48" s="3" t="s">
        <v>25</v>
      </c>
      <c r="D48" s="2">
        <v>64.02</v>
      </c>
      <c r="E48" s="2">
        <f>Tableau2[[#This Row],[Litres enlevés]]</f>
        <v>64.02</v>
      </c>
      <c r="F48" s="2" cm="1">
        <f t="array" aca="1" ref="F48" ca="1">IF(Tableau2[[#This Row],[précédent]]&lt;&gt;0,Tableau2[[#This Row],[Kilométrage véhicule]]-INDIRECT("B" &amp;H48),0)</f>
        <v>-41470</v>
      </c>
      <c r="G48" s="2">
        <f ca="1">IFERROR(Tableau2[[#This Row],[Dernier plein réalisé]]/Tableau2[[#This Row],[Dernier relevé kilométrique]],0)*100</f>
        <v>-0.15437665782493368</v>
      </c>
      <c r="H48" s="2" cm="1">
        <f t="array" ref="H48">MAX(ROW($A$1:A47)*($C$1:C47=C48))</f>
        <v>19</v>
      </c>
    </row>
    <row r="49" spans="1:8" x14ac:dyDescent="0.25">
      <c r="A49" s="5">
        <v>44384</v>
      </c>
      <c r="B49" s="2">
        <v>116842</v>
      </c>
      <c r="C49" s="3" t="s">
        <v>8</v>
      </c>
      <c r="D49" s="2">
        <v>64.83</v>
      </c>
      <c r="E49" s="2">
        <f>Tableau2[[#This Row],[Litres enlevés]]</f>
        <v>64.83</v>
      </c>
      <c r="F49" s="2" cm="1">
        <f t="array" aca="1" ref="F49" ca="1">IF(Tableau2[[#This Row],[précédent]]&lt;&gt;0,Tableau2[[#This Row],[Kilométrage véhicule]]-INDIRECT("B" &amp;H49),0)</f>
        <v>-27796</v>
      </c>
      <c r="G49" s="2">
        <f ca="1">IFERROR(Tableau2[[#This Row],[Dernier plein réalisé]]/Tableau2[[#This Row],[Dernier relevé kilométrique]],0)*100</f>
        <v>-0.23323499784141602</v>
      </c>
      <c r="H49" s="2" cm="1">
        <f t="array" ref="H49">MAX(ROW($A$1:A48)*($C$1:C48=C49))</f>
        <v>32</v>
      </c>
    </row>
    <row r="50" spans="1:8" x14ac:dyDescent="0.25">
      <c r="A50" s="5">
        <v>44385</v>
      </c>
      <c r="B50" s="2">
        <v>286547</v>
      </c>
      <c r="C50" s="3" t="s">
        <v>16</v>
      </c>
      <c r="D50" s="2">
        <v>46.38</v>
      </c>
      <c r="E50" s="2">
        <f>Tableau2[[#This Row],[Litres enlevés]]</f>
        <v>46.38</v>
      </c>
      <c r="F50" s="2" cm="1">
        <f t="array" aca="1" ref="F50" ca="1">IF(Tableau2[[#This Row],[précédent]]&lt;&gt;0,Tableau2[[#This Row],[Kilométrage véhicule]]-INDIRECT("B" &amp;H50),0)</f>
        <v>226987</v>
      </c>
      <c r="G50" s="2">
        <f ca="1">IFERROR(Tableau2[[#This Row],[Dernier plein réalisé]]/Tableau2[[#This Row],[Dernier relevé kilométrique]],0)*100</f>
        <v>2.0432888227079088E-2</v>
      </c>
      <c r="H50" s="2" cm="1">
        <f t="array" ref="H50">MAX(ROW($A$1:A49)*($C$1:C49=C50))</f>
        <v>34</v>
      </c>
    </row>
    <row r="51" spans="1:8" x14ac:dyDescent="0.25">
      <c r="A51" s="5">
        <v>44385</v>
      </c>
      <c r="B51" s="2">
        <v>87289</v>
      </c>
      <c r="C51" s="3" t="s">
        <v>9</v>
      </c>
      <c r="D51" s="2">
        <v>36.94</v>
      </c>
      <c r="E51" s="2">
        <f>Tableau2[[#This Row],[Litres enlevés]]</f>
        <v>36.94</v>
      </c>
      <c r="F51" s="2" cm="1">
        <f t="array" aca="1" ref="F51" ca="1">IF(Tableau2[[#This Row],[précédent]]&lt;&gt;0,Tableau2[[#This Row],[Kilométrage véhicule]]-INDIRECT("B" &amp;H51),0)</f>
        <v>-29482</v>
      </c>
      <c r="G51" s="2">
        <f ca="1">IFERROR(Tableau2[[#This Row],[Dernier plein réalisé]]/Tableau2[[#This Row],[Dernier relevé kilométrique]],0)*100</f>
        <v>-0.12529679126246523</v>
      </c>
      <c r="H51" s="2" cm="1">
        <f t="array" ref="H51">MAX(ROW($A$1:A50)*($C$1:C50=C51))</f>
        <v>35</v>
      </c>
    </row>
    <row r="52" spans="1:8" x14ac:dyDescent="0.25">
      <c r="A52" s="5">
        <v>44386</v>
      </c>
      <c r="B52" s="2">
        <v>151029</v>
      </c>
      <c r="C52" s="3" t="s">
        <v>13</v>
      </c>
      <c r="D52" s="2">
        <v>25.21</v>
      </c>
      <c r="E52" s="2">
        <f>Tableau2[[#This Row],[Litres enlevés]]</f>
        <v>25.21</v>
      </c>
      <c r="F52" s="2" cm="1">
        <f t="array" aca="1" ref="F52" ca="1">IF(Tableau2[[#This Row],[précédent]]&lt;&gt;0,Tableau2[[#This Row],[Kilométrage véhicule]]-INDIRECT("B" &amp;H52),0)</f>
        <v>-134192</v>
      </c>
      <c r="G52" s="2">
        <f ca="1">IFERROR(Tableau2[[#This Row],[Dernier plein réalisé]]/Tableau2[[#This Row],[Dernier relevé kilométrique]],0)*100</f>
        <v>-1.8786514844402052E-2</v>
      </c>
      <c r="H52" s="2" cm="1">
        <f t="array" ref="H52">MAX(ROW($A$1:A51)*($C$1:C51=C52))</f>
        <v>23</v>
      </c>
    </row>
    <row r="53" spans="1:8" x14ac:dyDescent="0.25">
      <c r="A53" s="5">
        <v>44386</v>
      </c>
      <c r="B53" s="2">
        <v>134224</v>
      </c>
      <c r="C53" s="3" t="s">
        <v>20</v>
      </c>
      <c r="D53" s="2">
        <v>53.44</v>
      </c>
      <c r="E53" s="2">
        <f>Tableau2[[#This Row],[Litres enlevés]]</f>
        <v>53.44</v>
      </c>
      <c r="F53" s="2" cm="1">
        <f t="array" aca="1" ref="F53" ca="1">IF(Tableau2[[#This Row],[précédent]]&lt;&gt;0,Tableau2[[#This Row],[Kilométrage véhicule]]-INDIRECT("B" &amp;H53),0)</f>
        <v>59875</v>
      </c>
      <c r="G53" s="2">
        <f ca="1">IFERROR(Tableau2[[#This Row],[Dernier plein réalisé]]/Tableau2[[#This Row],[Dernier relevé kilométrique]],0)*100</f>
        <v>8.9252609603340277E-2</v>
      </c>
      <c r="H53" s="2" cm="1">
        <f t="array" ref="H53">MAX(ROW($A$1:A52)*($C$1:C52=C53))</f>
        <v>37</v>
      </c>
    </row>
    <row r="54" spans="1:8" x14ac:dyDescent="0.25">
      <c r="A54" s="5">
        <v>44386</v>
      </c>
      <c r="B54" s="2">
        <v>1</v>
      </c>
      <c r="C54" s="3" t="s">
        <v>20</v>
      </c>
      <c r="D54" s="2">
        <v>62.25</v>
      </c>
      <c r="E54" s="2">
        <f>Tableau2[[#This Row],[Litres enlevés]]</f>
        <v>62.25</v>
      </c>
      <c r="F54" s="2" cm="1">
        <f t="array" aca="1" ref="F54" ca="1">IF(Tableau2[[#This Row],[précédent]]&lt;&gt;0,Tableau2[[#This Row],[Kilométrage véhicule]]-INDIRECT("B" &amp;H54),0)</f>
        <v>-134223</v>
      </c>
      <c r="G54" s="2">
        <f ca="1">IFERROR(Tableau2[[#This Row],[Dernier plein réalisé]]/Tableau2[[#This Row],[Dernier relevé kilométrique]],0)*100</f>
        <v>-4.6378042511343066E-2</v>
      </c>
      <c r="H54" s="2" cm="1">
        <f t="array" ref="H54">MAX(ROW($A$1:A53)*($C$1:C53=C54))</f>
        <v>53</v>
      </c>
    </row>
    <row r="55" spans="1:8" x14ac:dyDescent="0.25">
      <c r="A55" s="5">
        <v>44386</v>
      </c>
      <c r="B55" s="2">
        <v>63350</v>
      </c>
      <c r="C55" s="3" t="s">
        <v>14</v>
      </c>
      <c r="D55" s="2">
        <v>54.42</v>
      </c>
      <c r="E55" s="2">
        <f>Tableau2[[#This Row],[Litres enlevés]]</f>
        <v>54.42</v>
      </c>
      <c r="F55" s="2" cm="1">
        <f t="array" aca="1" ref="F55" ca="1">IF(Tableau2[[#This Row],[précédent]]&lt;&gt;0,Tableau2[[#This Row],[Kilométrage véhicule]]-INDIRECT("B" &amp;H55),0)</f>
        <v>-53090</v>
      </c>
      <c r="G55" s="2">
        <f ca="1">IFERROR(Tableau2[[#This Row],[Dernier plein réalisé]]/Tableau2[[#This Row],[Dernier relevé kilométrique]],0)*100</f>
        <v>-0.10250517988321718</v>
      </c>
      <c r="H55" s="2" cm="1">
        <f t="array" ref="H55">MAX(ROW($A$1:A54)*($C$1:C54=C55))</f>
        <v>26</v>
      </c>
    </row>
    <row r="56" spans="1:8" x14ac:dyDescent="0.25">
      <c r="A56" s="5">
        <v>44386</v>
      </c>
      <c r="B56" s="2">
        <v>145226</v>
      </c>
      <c r="C56" s="3" t="s">
        <v>26</v>
      </c>
      <c r="D56" s="2">
        <v>55.06</v>
      </c>
      <c r="E56" s="2">
        <f>Tableau2[[#This Row],[Litres enlevés]]</f>
        <v>55.06</v>
      </c>
      <c r="F56" s="2" cm="1">
        <f t="array" aca="1" ref="F56" ca="1">IF(Tableau2[[#This Row],[précédent]]&lt;&gt;0,Tableau2[[#This Row],[Kilométrage véhicule]]-INDIRECT("B" &amp;H56),0)</f>
        <v>-101998</v>
      </c>
      <c r="G56" s="2">
        <f ca="1">IFERROR(Tableau2[[#This Row],[Dernier plein réalisé]]/Tableau2[[#This Row],[Dernier relevé kilométrique]],0)*100</f>
        <v>-5.3981450616678764E-2</v>
      </c>
      <c r="H56" s="2" cm="1">
        <f t="array" ref="H56">MAX(ROW($A$1:A55)*($C$1:C55=C56))</f>
        <v>27</v>
      </c>
    </row>
    <row r="57" spans="1:8" x14ac:dyDescent="0.25">
      <c r="A57" s="5">
        <v>44386</v>
      </c>
      <c r="B57" s="2">
        <v>60112</v>
      </c>
      <c r="C57" s="3" t="s">
        <v>21</v>
      </c>
      <c r="D57" s="2">
        <v>63.88</v>
      </c>
      <c r="E57" s="2">
        <f>Tableau2[[#This Row],[Litres enlevés]]</f>
        <v>63.88</v>
      </c>
      <c r="F57" s="2" cm="1">
        <f t="array" aca="1" ref="F57" ca="1">IF(Tableau2[[#This Row],[précédent]]&lt;&gt;0,Tableau2[[#This Row],[Kilométrage véhicule]]-INDIRECT("B" &amp;H57),0)</f>
        <v>-73278</v>
      </c>
      <c r="G57" s="2">
        <f ca="1">IFERROR(Tableau2[[#This Row],[Dernier plein réalisé]]/Tableau2[[#This Row],[Dernier relevé kilométrique]],0)*100</f>
        <v>-8.7174868309724624E-2</v>
      </c>
      <c r="H57" s="2" cm="1">
        <f t="array" ref="H57">MAX(ROW($A$1:A56)*($C$1:C56=C57))</f>
        <v>40</v>
      </c>
    </row>
    <row r="58" spans="1:8" x14ac:dyDescent="0.25">
      <c r="A58" s="5">
        <v>44387</v>
      </c>
      <c r="B58" s="2">
        <v>1</v>
      </c>
      <c r="C58" s="3" t="s">
        <v>12</v>
      </c>
      <c r="D58" s="2">
        <v>68.010000000000005</v>
      </c>
      <c r="E58" s="2">
        <f>Tableau2[[#This Row],[Litres enlevés]]</f>
        <v>68.010000000000005</v>
      </c>
      <c r="F58" s="2" cm="1">
        <f t="array" aca="1" ref="F58" ca="1">IF(Tableau2[[#This Row],[précédent]]&lt;&gt;0,Tableau2[[#This Row],[Kilométrage véhicule]]-INDIRECT("B" &amp;H58),0)</f>
        <v>-49530</v>
      </c>
      <c r="G58" s="2">
        <f ca="1">IFERROR(Tableau2[[#This Row],[Dernier plein réalisé]]/Tableau2[[#This Row],[Dernier relevé kilométrique]],0)*100</f>
        <v>-0.13731072077528772</v>
      </c>
      <c r="H58" s="2" cm="1">
        <f t="array" ref="H58">MAX(ROW($A$1:A57)*($C$1:C57=C58))</f>
        <v>44</v>
      </c>
    </row>
    <row r="59" spans="1:8" x14ac:dyDescent="0.25">
      <c r="A59" s="5">
        <v>44389</v>
      </c>
      <c r="B59" s="2">
        <v>61710</v>
      </c>
      <c r="C59" s="2" t="s">
        <v>23</v>
      </c>
      <c r="D59" s="2">
        <v>69.650000000000006</v>
      </c>
      <c r="E59" s="2">
        <f>Tableau2[[#This Row],[Litres enlevés]]</f>
        <v>69.650000000000006</v>
      </c>
      <c r="F59" s="2" cm="1">
        <f t="array" aca="1" ref="F59" ca="1">IF(Tableau2[[#This Row],[précédent]]&lt;&gt;0,Tableau2[[#This Row],[Kilométrage véhicule]]-INDIRECT("B" &amp;H59),0)</f>
        <v>17196</v>
      </c>
      <c r="G59" s="2">
        <f ca="1">IFERROR(Tableau2[[#This Row],[Dernier plein réalisé]]/Tableau2[[#This Row],[Dernier relevé kilométrique]],0)*100</f>
        <v>0.40503605489648753</v>
      </c>
      <c r="H59" s="2" cm="1">
        <f t="array" ref="H59">MAX(ROW($A$1:A58)*($C$1:C58=C59))</f>
        <v>30</v>
      </c>
    </row>
    <row r="60" spans="1:8" x14ac:dyDescent="0.25">
      <c r="A60" s="5">
        <v>44389</v>
      </c>
      <c r="B60" s="2">
        <v>101012</v>
      </c>
      <c r="C60" s="3" t="s">
        <v>7</v>
      </c>
      <c r="D60" s="2">
        <v>62.87</v>
      </c>
      <c r="E60" s="2">
        <f>Tableau2[[#This Row],[Litres enlevés]]</f>
        <v>62.87</v>
      </c>
      <c r="F60" s="2" cm="1">
        <f t="array" aca="1" ref="F60" ca="1">IF(Tableau2[[#This Row],[précédent]]&lt;&gt;0,Tableau2[[#This Row],[Kilométrage véhicule]]-INDIRECT("B" &amp;H60),0)</f>
        <v>79260</v>
      </c>
      <c r="G60" s="2">
        <f ca="1">IFERROR(Tableau2[[#This Row],[Dernier plein réalisé]]/Tableau2[[#This Row],[Dernier relevé kilométrique]],0)*100</f>
        <v>7.932122129699723E-2</v>
      </c>
      <c r="H60" s="2" cm="1">
        <f t="array" ref="H60">MAX(ROW($A$1:A59)*($C$1:C59=C60))</f>
        <v>31</v>
      </c>
    </row>
    <row r="61" spans="1:8" x14ac:dyDescent="0.25">
      <c r="A61" s="5">
        <v>44390</v>
      </c>
      <c r="B61" s="2">
        <v>117231</v>
      </c>
      <c r="C61" s="2" t="s">
        <v>8</v>
      </c>
      <c r="D61" s="2">
        <v>31.9</v>
      </c>
      <c r="E61" s="2">
        <f>Tableau2[[#This Row],[Litres enlevés]]</f>
        <v>31.9</v>
      </c>
      <c r="F61" s="2" cm="1">
        <f t="array" aca="1" ref="F61" ca="1">IF(Tableau2[[#This Row],[précédent]]&lt;&gt;0,Tableau2[[#This Row],[Kilométrage véhicule]]-INDIRECT("B" &amp;H61),0)</f>
        <v>389</v>
      </c>
      <c r="G61" s="2">
        <f ca="1">IFERROR(Tableau2[[#This Row],[Dernier plein réalisé]]/Tableau2[[#This Row],[Dernier relevé kilométrique]],0)*100</f>
        <v>8.2005141388174803</v>
      </c>
      <c r="H61" s="2" cm="1">
        <f t="array" ref="H61">MAX(ROW($A$1:A60)*($C$1:C60=C61))</f>
        <v>49</v>
      </c>
    </row>
    <row r="62" spans="1:8" x14ac:dyDescent="0.25">
      <c r="A62" s="5">
        <v>44390</v>
      </c>
      <c r="B62" s="2">
        <v>74983</v>
      </c>
      <c r="C62" s="2" t="s">
        <v>15</v>
      </c>
      <c r="D62" s="2">
        <v>80.8</v>
      </c>
      <c r="E62" s="2">
        <f>Tableau2[[#This Row],[Litres enlevés]]</f>
        <v>80.8</v>
      </c>
      <c r="F62" s="2" cm="1">
        <f t="array" aca="1" ref="F62" ca="1">IF(Tableau2[[#This Row],[précédent]]&lt;&gt;0,Tableau2[[#This Row],[Kilométrage véhicule]]-INDIRECT("B" &amp;H62),0)</f>
        <v>-24535</v>
      </c>
      <c r="G62" s="2">
        <f ca="1">IFERROR(Tableau2[[#This Row],[Dernier plein réalisé]]/Tableau2[[#This Row],[Dernier relevé kilométrique]],0)*100</f>
        <v>-0.32932545343386999</v>
      </c>
      <c r="H62" s="2" cm="1">
        <f t="array" ref="H62">MAX(ROW($A$1:A61)*($C$1:C61=C62))</f>
        <v>33</v>
      </c>
    </row>
    <row r="63" spans="1:8" x14ac:dyDescent="0.25">
      <c r="A63" s="5">
        <v>44391</v>
      </c>
      <c r="B63" s="2">
        <v>22579</v>
      </c>
      <c r="C63" s="2" t="s">
        <v>16</v>
      </c>
      <c r="D63" s="2">
        <v>87.07</v>
      </c>
      <c r="E63" s="2">
        <f>Tableau2[[#This Row],[Litres enlevés]]</f>
        <v>87.07</v>
      </c>
      <c r="F63" s="2" cm="1">
        <f t="array" aca="1" ref="F63" ca="1">IF(Tableau2[[#This Row],[précédent]]&lt;&gt;0,Tableau2[[#This Row],[Kilométrage véhicule]]-INDIRECT("B" &amp;H63),0)</f>
        <v>-263968</v>
      </c>
      <c r="G63" s="2">
        <f ca="1">IFERROR(Tableau2[[#This Row],[Dernier plein réalisé]]/Tableau2[[#This Row],[Dernier relevé kilométrique]],0)*100</f>
        <v>-3.2985058795005455E-2</v>
      </c>
      <c r="H63" s="2" cm="1">
        <f t="array" ref="H63">MAX(ROW($A$1:A62)*($C$1:C62=C63))</f>
        <v>50</v>
      </c>
    </row>
    <row r="64" spans="1:8" x14ac:dyDescent="0.25">
      <c r="A64" s="5">
        <v>44392</v>
      </c>
      <c r="B64" s="2">
        <v>1</v>
      </c>
      <c r="C64" s="2" t="s">
        <v>9</v>
      </c>
      <c r="D64" s="2">
        <v>61.29</v>
      </c>
      <c r="E64" s="2">
        <f>Tableau2[[#This Row],[Litres enlevés]]</f>
        <v>61.29</v>
      </c>
      <c r="F64" s="2" cm="1">
        <f t="array" aca="1" ref="F64" ca="1">IF(Tableau2[[#This Row],[précédent]]&lt;&gt;0,Tableau2[[#This Row],[Kilométrage véhicule]]-INDIRECT("B" &amp;H64),0)</f>
        <v>-87288</v>
      </c>
      <c r="G64" s="2">
        <f ca="1">IFERROR(Tableau2[[#This Row],[Dernier plein réalisé]]/Tableau2[[#This Row],[Dernier relevé kilométrique]],0)*100</f>
        <v>-7.0215837228485012E-2</v>
      </c>
      <c r="H64" s="2" cm="1">
        <f t="array" ref="H64">MAX(ROW($A$1:A63)*($C$1:C63=C64))</f>
        <v>51</v>
      </c>
    </row>
    <row r="65" spans="1:8" x14ac:dyDescent="0.25">
      <c r="A65" s="5">
        <v>44393</v>
      </c>
      <c r="B65" s="2">
        <v>251198</v>
      </c>
      <c r="C65" s="2" t="s">
        <v>24</v>
      </c>
      <c r="D65" s="2">
        <v>68.86</v>
      </c>
      <c r="E65" s="2">
        <f>Tableau2[[#This Row],[Litres enlevés]]</f>
        <v>68.86</v>
      </c>
      <c r="F65" s="2" cm="1">
        <f t="array" aca="1" ref="F65" ca="1">IF(Tableau2[[#This Row],[précédent]]&lt;&gt;0,Tableau2[[#This Row],[Kilométrage véhicule]]-INDIRECT("B" &amp;H65),0)</f>
        <v>101778</v>
      </c>
      <c r="G65" s="2">
        <f ca="1">IFERROR(Tableau2[[#This Row],[Dernier plein réalisé]]/Tableau2[[#This Row],[Dernier relevé kilométrique]],0)*100</f>
        <v>6.7657057517341662E-2</v>
      </c>
      <c r="H65" s="2" cm="1">
        <f t="array" ref="H65">MAX(ROW($A$1:A64)*($C$1:C64=C65))</f>
        <v>36</v>
      </c>
    </row>
    <row r="66" spans="1:8" x14ac:dyDescent="0.25">
      <c r="A66" s="5">
        <v>44393</v>
      </c>
      <c r="B66" s="2">
        <v>101660</v>
      </c>
      <c r="C66" s="2" t="s">
        <v>20</v>
      </c>
      <c r="D66" s="2">
        <v>60.94</v>
      </c>
      <c r="E66" s="2">
        <f>Tableau2[[#This Row],[Litres enlevés]]</f>
        <v>60.94</v>
      </c>
      <c r="F66" s="2" cm="1">
        <f t="array" aca="1" ref="F66" ca="1">IF(Tableau2[[#This Row],[précédent]]&lt;&gt;0,Tableau2[[#This Row],[Kilométrage véhicule]]-INDIRECT("B" &amp;H66),0)</f>
        <v>101659</v>
      </c>
      <c r="G66" s="2">
        <f ca="1">IFERROR(Tableau2[[#This Row],[Dernier plein réalisé]]/Tableau2[[#This Row],[Dernier relevé kilométrique]],0)*100</f>
        <v>5.9945504087193457E-2</v>
      </c>
      <c r="H66" s="2" cm="1">
        <f t="array" ref="H66">MAX(ROW($A$1:A65)*($C$1:C65=C66))</f>
        <v>54</v>
      </c>
    </row>
    <row r="67" spans="1:8" x14ac:dyDescent="0.25">
      <c r="A67" s="5">
        <v>44396</v>
      </c>
      <c r="B67" s="2">
        <v>64400</v>
      </c>
      <c r="C67" s="2" t="s">
        <v>17</v>
      </c>
      <c r="D67" s="2">
        <v>41.09</v>
      </c>
      <c r="E67" s="2">
        <f>Tableau2[[#This Row],[Litres enlevés]]</f>
        <v>41.09</v>
      </c>
      <c r="F67" s="2" cm="1">
        <f t="array" aca="1" ref="F67" ca="1">IF(Tableau2[[#This Row],[précédent]]&lt;&gt;0,Tableau2[[#This Row],[Kilométrage véhicule]]-INDIRECT("B" &amp;H67),0)</f>
        <v>-85380</v>
      </c>
      <c r="G67" s="2">
        <f ca="1">IFERROR(Tableau2[[#This Row],[Dernier plein réalisé]]/Tableau2[[#This Row],[Dernier relevé kilométrique]],0)*100</f>
        <v>-4.8126024830171005E-2</v>
      </c>
      <c r="H67" s="2" cm="1">
        <f t="array" ref="H67">MAX(ROW($A$1:A66)*($C$1:C66=C67))</f>
        <v>38</v>
      </c>
    </row>
    <row r="68" spans="1:8" x14ac:dyDescent="0.25">
      <c r="A68" s="5">
        <v>44396</v>
      </c>
      <c r="B68" s="2">
        <v>70350</v>
      </c>
      <c r="C68" s="2" t="s">
        <v>10</v>
      </c>
      <c r="D68" s="2">
        <v>72.92</v>
      </c>
      <c r="E68" s="2">
        <f>Tableau2[[#This Row],[Litres enlevés]]</f>
        <v>72.92</v>
      </c>
      <c r="F68" s="2" cm="1">
        <f t="array" aca="1" ref="F68" ca="1">IF(Tableau2[[#This Row],[précédent]]&lt;&gt;0,Tableau2[[#This Row],[Kilométrage véhicule]]-INDIRECT("B" &amp;H68),0)</f>
        <v>-80201</v>
      </c>
      <c r="G68" s="2">
        <f ca="1">IFERROR(Tableau2[[#This Row],[Dernier plein réalisé]]/Tableau2[[#This Row],[Dernier relevé kilométrique]],0)*100</f>
        <v>-9.0921559581551362E-2</v>
      </c>
      <c r="H68" s="2" cm="1">
        <f t="array" ref="H68">MAX(ROW($A$1:A67)*($C$1:C67=C68))</f>
        <v>47</v>
      </c>
    </row>
    <row r="69" spans="1:8" x14ac:dyDescent="0.25">
      <c r="A69" s="5">
        <v>44397</v>
      </c>
      <c r="B69" s="2">
        <v>75599</v>
      </c>
      <c r="C69" s="2" t="s">
        <v>21</v>
      </c>
      <c r="D69" s="2">
        <v>77.19</v>
      </c>
      <c r="E69" s="2">
        <f>Tableau2[[#This Row],[Litres enlevés]]</f>
        <v>77.19</v>
      </c>
      <c r="F69" s="2" cm="1">
        <f t="array" aca="1" ref="F69" ca="1">IF(Tableau2[[#This Row],[précédent]]&lt;&gt;0,Tableau2[[#This Row],[Kilométrage véhicule]]-INDIRECT("B" &amp;H69),0)</f>
        <v>15487</v>
      </c>
      <c r="G69" s="2">
        <f ca="1">IFERROR(Tableau2[[#This Row],[Dernier plein réalisé]]/Tableau2[[#This Row],[Dernier relevé kilométrique]],0)*100</f>
        <v>0.4984180280235036</v>
      </c>
      <c r="H69" s="2" cm="1">
        <f t="array" ref="H69">MAX(ROW($A$1:A68)*($C$1:C68=C69))</f>
        <v>57</v>
      </c>
    </row>
    <row r="70" spans="1:8" x14ac:dyDescent="0.25">
      <c r="A70" s="5">
        <v>44399</v>
      </c>
      <c r="B70" s="2">
        <v>1</v>
      </c>
      <c r="C70" s="2" t="s">
        <v>27</v>
      </c>
      <c r="D70" s="2">
        <v>53.65</v>
      </c>
      <c r="E70" s="2">
        <f>Tableau2[[#This Row],[Litres enlevés]]</f>
        <v>53.65</v>
      </c>
      <c r="F70" s="2" cm="1">
        <f t="array" aca="1" ref="F70" ca="1">IF(Tableau2[[#This Row],[précédent]]&lt;&gt;0,Tableau2[[#This Row],[Kilométrage véhicule]]-INDIRECT("B" &amp;H70),0)</f>
        <v>-133389</v>
      </c>
      <c r="G70" s="2">
        <f ca="1">IFERROR(Tableau2[[#This Row],[Dernier plein réalisé]]/Tableau2[[#This Row],[Dernier relevé kilométrique]],0)*100</f>
        <v>-4.0220707854470759E-2</v>
      </c>
      <c r="H70" s="2" cm="1">
        <f t="array" ref="H70">MAX(ROW($A$1:A69)*($C$1:C69=C70))</f>
        <v>41</v>
      </c>
    </row>
    <row r="71" spans="1:8" x14ac:dyDescent="0.25">
      <c r="A71" s="5">
        <v>44399</v>
      </c>
      <c r="B71" s="2">
        <v>287419</v>
      </c>
      <c r="C71" s="2" t="s">
        <v>18</v>
      </c>
      <c r="D71" s="2">
        <v>59.99</v>
      </c>
      <c r="E71" s="2">
        <f>Tableau2[[#This Row],[Litres enlevés]]</f>
        <v>59.99</v>
      </c>
      <c r="F71" s="2" cm="1">
        <f t="array" aca="1" ref="F71" ca="1">IF(Tableau2[[#This Row],[précédent]]&lt;&gt;0,Tableau2[[#This Row],[Kilométrage véhicule]]-INDIRECT("B" &amp;H71),0)</f>
        <v>187201</v>
      </c>
      <c r="G71" s="2">
        <f ca="1">IFERROR(Tableau2[[#This Row],[Dernier plein réalisé]]/Tableau2[[#This Row],[Dernier relevé kilométrique]],0)*100</f>
        <v>3.2045768986276785E-2</v>
      </c>
      <c r="H71" s="2" cm="1">
        <f t="array" ref="H71">MAX(ROW($A$1:A70)*($C$1:C70=C71))</f>
        <v>42</v>
      </c>
    </row>
    <row r="72" spans="1:8" x14ac:dyDescent="0.25">
      <c r="A72" s="5">
        <v>44399</v>
      </c>
      <c r="B72" s="2">
        <v>251936</v>
      </c>
      <c r="C72" s="3" t="s">
        <v>11</v>
      </c>
      <c r="D72" s="2">
        <v>70.63</v>
      </c>
      <c r="E72" s="2">
        <f>Tableau2[[#This Row],[Litres enlevés]]</f>
        <v>70.63</v>
      </c>
      <c r="F72" s="2" cm="1">
        <f t="array" aca="1" ref="F72" ca="1">IF(Tableau2[[#This Row],[précédent]]&lt;&gt;0,Tableau2[[#This Row],[Kilométrage véhicule]]-INDIRECT("B" &amp;H72),0)</f>
        <v>2053</v>
      </c>
      <c r="G72" s="2">
        <f ca="1">IFERROR(Tableau2[[#This Row],[Dernier plein réalisé]]/Tableau2[[#This Row],[Dernier relevé kilométrique]],0)*100</f>
        <v>3.4403312226010714</v>
      </c>
      <c r="H72" s="2" cm="1">
        <f t="array" ref="H72">MAX(ROW($A$1:A71)*($C$1:C71=C72))</f>
        <v>43</v>
      </c>
    </row>
    <row r="73" spans="1:8" x14ac:dyDescent="0.25">
      <c r="A73" s="5">
        <v>44399</v>
      </c>
      <c r="B73" s="2">
        <v>26017</v>
      </c>
      <c r="C73" s="3" t="s">
        <v>12</v>
      </c>
      <c r="D73" s="2">
        <v>49.57</v>
      </c>
      <c r="E73" s="2">
        <f>Tableau2[[#This Row],[Litres enlevés]]</f>
        <v>49.57</v>
      </c>
      <c r="F73" s="2" cm="1">
        <f t="array" aca="1" ref="F73" ca="1">IF(Tableau2[[#This Row],[précédent]]&lt;&gt;0,Tableau2[[#This Row],[Kilométrage véhicule]]-INDIRECT("B" &amp;H73),0)</f>
        <v>26016</v>
      </c>
      <c r="G73" s="2">
        <f ca="1">IFERROR(Tableau2[[#This Row],[Dernier plein réalisé]]/Tableau2[[#This Row],[Dernier relevé kilométrique]],0)*100</f>
        <v>0.19053659286592867</v>
      </c>
      <c r="H73" s="2" cm="1">
        <f t="array" ref="H73">MAX(ROW($A$1:A72)*($C$1:C72=C73))</f>
        <v>58</v>
      </c>
    </row>
    <row r="74" spans="1:8" x14ac:dyDescent="0.25">
      <c r="A74" s="5">
        <v>44403</v>
      </c>
      <c r="B74" s="2">
        <v>22932</v>
      </c>
      <c r="C74" s="3" t="s">
        <v>22</v>
      </c>
      <c r="D74" s="2">
        <v>67.819999999999993</v>
      </c>
      <c r="E74" s="2">
        <f>Tableau2[[#This Row],[Litres enlevés]]</f>
        <v>67.819999999999993</v>
      </c>
      <c r="F74" s="2" cm="1">
        <f t="array" aca="1" ref="F74" ca="1">IF(Tableau2[[#This Row],[précédent]]&lt;&gt;0,Tableau2[[#This Row],[Kilométrage véhicule]]-INDIRECT("B" &amp;H74),0)</f>
        <v>782</v>
      </c>
      <c r="G74" s="2">
        <f ca="1">IFERROR(Tableau2[[#This Row],[Dernier plein réalisé]]/Tableau2[[#This Row],[Dernier relevé kilométrique]],0)*100</f>
        <v>8.6726342710997439</v>
      </c>
      <c r="H74" s="2" cm="1">
        <f t="array" ref="H74">MAX(ROW($A$1:A73)*($C$1:C73=C74))</f>
        <v>45</v>
      </c>
    </row>
    <row r="75" spans="1:8" x14ac:dyDescent="0.25">
      <c r="A75" s="5">
        <v>44403</v>
      </c>
      <c r="B75" s="2">
        <v>102464</v>
      </c>
      <c r="C75" s="3" t="s">
        <v>19</v>
      </c>
      <c r="D75" s="2">
        <v>58.18</v>
      </c>
      <c r="E75" s="2">
        <f>Tableau2[[#This Row],[Litres enlevés]]</f>
        <v>58.18</v>
      </c>
      <c r="F75" s="2" cm="1">
        <f t="array" aca="1" ref="F75" ca="1">IF(Tableau2[[#This Row],[précédent]]&lt;&gt;0,Tableau2[[#This Row],[Kilométrage véhicule]]-INDIRECT("B" &amp;H75),0)</f>
        <v>32654</v>
      </c>
      <c r="G75" s="2">
        <f ca="1">IFERROR(Tableau2[[#This Row],[Dernier plein réalisé]]/Tableau2[[#This Row],[Dernier relevé kilométrique]],0)*100</f>
        <v>0.17817112758008208</v>
      </c>
      <c r="H75" s="2" cm="1">
        <f t="array" ref="H75">MAX(ROW($A$1:A74)*($C$1:C74=C75))</f>
        <v>46</v>
      </c>
    </row>
    <row r="76" spans="1:8" x14ac:dyDescent="0.25">
      <c r="A76" s="5">
        <v>44403</v>
      </c>
      <c r="B76" s="2">
        <v>76197</v>
      </c>
      <c r="C76" s="3" t="s">
        <v>10</v>
      </c>
      <c r="D76" s="2">
        <v>70.260000000000005</v>
      </c>
      <c r="E76" s="2">
        <f>Tableau2[[#This Row],[Litres enlevés]]</f>
        <v>70.260000000000005</v>
      </c>
      <c r="F76" s="2" cm="1">
        <f t="array" aca="1" ref="F76" ca="1">IF(Tableau2[[#This Row],[précédent]]&lt;&gt;0,Tableau2[[#This Row],[Kilométrage véhicule]]-INDIRECT("B" &amp;H76),0)</f>
        <v>5847</v>
      </c>
      <c r="G76" s="2">
        <f ca="1">IFERROR(Tableau2[[#This Row],[Dernier plein réalisé]]/Tableau2[[#This Row],[Dernier relevé kilométrique]],0)*100</f>
        <v>1.2016418676244229</v>
      </c>
      <c r="H76" s="2" cm="1">
        <f t="array" ref="H76">MAX(ROW($A$1:A75)*($C$1:C75=C76))</f>
        <v>68</v>
      </c>
    </row>
    <row r="77" spans="1:8" x14ac:dyDescent="0.25">
      <c r="A77" s="5">
        <v>44404</v>
      </c>
      <c r="B77" s="2">
        <v>117765</v>
      </c>
      <c r="C77" s="3" t="s">
        <v>25</v>
      </c>
      <c r="D77" s="2">
        <v>35.11</v>
      </c>
      <c r="E77" s="2">
        <f>Tableau2[[#This Row],[Litres enlevés]]</f>
        <v>35.11</v>
      </c>
      <c r="F77" s="2" cm="1">
        <f t="array" aca="1" ref="F77" ca="1">IF(Tableau2[[#This Row],[précédent]]&lt;&gt;0,Tableau2[[#This Row],[Kilométrage véhicule]]-INDIRECT("B" &amp;H77),0)</f>
        <v>72655</v>
      </c>
      <c r="G77" s="2">
        <f ca="1">IFERROR(Tableau2[[#This Row],[Dernier plein réalisé]]/Tableau2[[#This Row],[Dernier relevé kilométrique]],0)*100</f>
        <v>4.832427224554401E-2</v>
      </c>
      <c r="H77" s="2" cm="1">
        <f t="array" ref="H77">MAX(ROW($A$1:A76)*($C$1:C76=C77))</f>
        <v>48</v>
      </c>
    </row>
    <row r="78" spans="1:8" x14ac:dyDescent="0.25">
      <c r="A78" s="5">
        <v>44405</v>
      </c>
      <c r="B78" s="2">
        <v>1</v>
      </c>
      <c r="C78" s="3" t="s">
        <v>8</v>
      </c>
      <c r="D78" s="2">
        <v>47.77</v>
      </c>
      <c r="E78" s="2">
        <f>Tableau2[[#This Row],[Litres enlevés]]</f>
        <v>47.77</v>
      </c>
      <c r="F78" s="2" cm="1">
        <f t="array" aca="1" ref="F78" ca="1">IF(Tableau2[[#This Row],[précédent]]&lt;&gt;0,Tableau2[[#This Row],[Kilométrage véhicule]]-INDIRECT("B" &amp;H78),0)</f>
        <v>-117230</v>
      </c>
      <c r="G78" s="2">
        <f ca="1">IFERROR(Tableau2[[#This Row],[Dernier plein réalisé]]/Tableau2[[#This Row],[Dernier relevé kilométrique]],0)*100</f>
        <v>-4.0748955045636782E-2</v>
      </c>
      <c r="H78" s="2" cm="1">
        <f t="array" ref="H78">MAX(ROW($A$1:A77)*($C$1:C77=C78))</f>
        <v>61</v>
      </c>
    </row>
    <row r="79" spans="1:8" x14ac:dyDescent="0.25">
      <c r="A79" s="5">
        <v>44405</v>
      </c>
      <c r="B79" s="2">
        <v>45782</v>
      </c>
      <c r="C79" s="3" t="s">
        <v>16</v>
      </c>
      <c r="D79" s="2">
        <v>83.59</v>
      </c>
      <c r="E79" s="2">
        <f>Tableau2[[#This Row],[Litres enlevés]]</f>
        <v>83.59</v>
      </c>
      <c r="F79" s="2" cm="1">
        <f t="array" aca="1" ref="F79" ca="1">IF(Tableau2[[#This Row],[précédent]]&lt;&gt;0,Tableau2[[#This Row],[Kilométrage véhicule]]-INDIRECT("B" &amp;H79),0)</f>
        <v>23203</v>
      </c>
      <c r="G79" s="2">
        <f ca="1">IFERROR(Tableau2[[#This Row],[Dernier plein réalisé]]/Tableau2[[#This Row],[Dernier relevé kilométrique]],0)*100</f>
        <v>0.36025513942162651</v>
      </c>
      <c r="H79" s="2" cm="1">
        <f t="array" ref="H79">MAX(ROW($A$1:A78)*($C$1:C78=C79))</f>
        <v>63</v>
      </c>
    </row>
    <row r="80" spans="1:8" x14ac:dyDescent="0.25">
      <c r="A80" s="5">
        <v>44405</v>
      </c>
      <c r="B80" s="2">
        <v>228104</v>
      </c>
      <c r="C80" s="3" t="s">
        <v>9</v>
      </c>
      <c r="D80" s="2">
        <v>85.65</v>
      </c>
      <c r="E80" s="2">
        <f>Tableau2[[#This Row],[Litres enlevés]]</f>
        <v>85.65</v>
      </c>
      <c r="F80" s="2" cm="1">
        <f t="array" aca="1" ref="F80" ca="1">IF(Tableau2[[#This Row],[précédent]]&lt;&gt;0,Tableau2[[#This Row],[Kilométrage véhicule]]-INDIRECT("B" &amp;H80),0)</f>
        <v>228103</v>
      </c>
      <c r="G80" s="2">
        <f ca="1">IFERROR(Tableau2[[#This Row],[Dernier plein réalisé]]/Tableau2[[#This Row],[Dernier relevé kilométrique]],0)*100</f>
        <v>3.7548826626567826E-2</v>
      </c>
      <c r="H80" s="2" cm="1">
        <f t="array" ref="H80">MAX(ROW($A$1:A79)*($C$1:C79=C80))</f>
        <v>64</v>
      </c>
    </row>
    <row r="81" spans="1:8" x14ac:dyDescent="0.25">
      <c r="A81" s="5">
        <v>44406</v>
      </c>
      <c r="B81" s="2">
        <v>117427</v>
      </c>
      <c r="C81" s="3" t="s">
        <v>13</v>
      </c>
      <c r="D81" s="2">
        <v>75.31</v>
      </c>
      <c r="E81" s="2">
        <f>Tableau2[[#This Row],[Litres enlevés]]</f>
        <v>75.31</v>
      </c>
      <c r="F81" s="2" cm="1">
        <f t="array" aca="1" ref="F81" ca="1">IF(Tableau2[[#This Row],[précédent]]&lt;&gt;0,Tableau2[[#This Row],[Kilométrage véhicule]]-INDIRECT("B" &amp;H81),0)</f>
        <v>-33602</v>
      </c>
      <c r="G81" s="2">
        <f ca="1">IFERROR(Tableau2[[#This Row],[Dernier plein réalisé]]/Tableau2[[#This Row],[Dernier relevé kilométrique]],0)*100</f>
        <v>-0.22412356407356704</v>
      </c>
      <c r="H81" s="2" cm="1">
        <f t="array" ref="H81">MAX(ROW($A$1:A80)*($C$1:C80=C81))</f>
        <v>52</v>
      </c>
    </row>
    <row r="82" spans="1:8" x14ac:dyDescent="0.25">
      <c r="A82" s="5">
        <v>44406</v>
      </c>
      <c r="B82" s="2">
        <v>60631</v>
      </c>
      <c r="C82" s="3" t="s">
        <v>20</v>
      </c>
      <c r="D82" s="2">
        <v>65.13</v>
      </c>
      <c r="E82" s="2">
        <f>Tableau2[[#This Row],[Litres enlevés]]</f>
        <v>65.13</v>
      </c>
      <c r="F82" s="2" cm="1">
        <f t="array" aca="1" ref="F82" ca="1">IF(Tableau2[[#This Row],[précédent]]&lt;&gt;0,Tableau2[[#This Row],[Kilométrage véhicule]]-INDIRECT("B" &amp;H82),0)</f>
        <v>-41029</v>
      </c>
      <c r="G82" s="2">
        <f ca="1">IFERROR(Tableau2[[#This Row],[Dernier plein réalisé]]/Tableau2[[#This Row],[Dernier relevé kilométrique]],0)*100</f>
        <v>-0.15874137804967217</v>
      </c>
      <c r="H82" s="2" cm="1">
        <f t="array" ref="H82">MAX(ROW($A$1:A81)*($C$1:C81=C82))</f>
        <v>66</v>
      </c>
    </row>
    <row r="83" spans="1:8" x14ac:dyDescent="0.25">
      <c r="A83" s="5">
        <v>44407</v>
      </c>
      <c r="B83" s="2">
        <v>102919</v>
      </c>
      <c r="C83" s="3" t="s">
        <v>20</v>
      </c>
      <c r="D83" s="2">
        <v>42.42</v>
      </c>
      <c r="E83" s="2">
        <f>Tableau2[[#This Row],[Litres enlevés]]</f>
        <v>42.42</v>
      </c>
      <c r="F83" s="2" cm="1">
        <f t="array" aca="1" ref="F83" ca="1">IF(Tableau2[[#This Row],[précédent]]&lt;&gt;0,Tableau2[[#This Row],[Kilométrage véhicule]]-INDIRECT("B" &amp;H83),0)</f>
        <v>42288</v>
      </c>
      <c r="G83" s="2">
        <f ca="1">IFERROR(Tableau2[[#This Row],[Dernier plein réalisé]]/Tableau2[[#This Row],[Dernier relevé kilométrique]],0)*100</f>
        <v>0.10031214528944382</v>
      </c>
      <c r="H83" s="2" cm="1">
        <f t="array" ref="H83">MAX(ROW($A$1:A82)*($C$1:C82=C83))</f>
        <v>82</v>
      </c>
    </row>
    <row r="84" spans="1:8" x14ac:dyDescent="0.25">
      <c r="A84" s="5">
        <v>44407</v>
      </c>
      <c r="B84" s="2">
        <v>33337</v>
      </c>
      <c r="C84" s="3" t="s">
        <v>14</v>
      </c>
      <c r="D84" s="2">
        <v>78.069999999999993</v>
      </c>
      <c r="E84" s="2">
        <f>Tableau2[[#This Row],[Litres enlevés]]</f>
        <v>78.069999999999993</v>
      </c>
      <c r="F84" s="2" cm="1">
        <f t="array" aca="1" ref="F84" ca="1">IF(Tableau2[[#This Row],[précédent]]&lt;&gt;0,Tableau2[[#This Row],[Kilométrage véhicule]]-INDIRECT("B" &amp;H84),0)</f>
        <v>-30013</v>
      </c>
      <c r="G84" s="2">
        <f ca="1">IFERROR(Tableau2[[#This Row],[Dernier plein réalisé]]/Tableau2[[#This Row],[Dernier relevé kilométrique]],0)*100</f>
        <v>-0.26012061440042644</v>
      </c>
      <c r="H84" s="2" cm="1">
        <f t="array" ref="H84">MAX(ROW($A$1:A83)*($C$1:C83=C84))</f>
        <v>55</v>
      </c>
    </row>
    <row r="85" spans="1:8" x14ac:dyDescent="0.25">
      <c r="A85" s="5">
        <v>44409</v>
      </c>
      <c r="B85" s="2">
        <v>1</v>
      </c>
      <c r="C85" s="3" t="s">
        <v>26</v>
      </c>
      <c r="D85" s="2">
        <v>41.82</v>
      </c>
      <c r="E85" s="2">
        <f>Tableau2[[#This Row],[Litres enlevés]]</f>
        <v>41.82</v>
      </c>
      <c r="F85" s="2" cm="1">
        <f t="array" aca="1" ref="F85" ca="1">IF(Tableau2[[#This Row],[précédent]]&lt;&gt;0,Tableau2[[#This Row],[Kilométrage véhicule]]-INDIRECT("B" &amp;H85),0)</f>
        <v>-145225</v>
      </c>
      <c r="G85" s="2">
        <f ca="1">IFERROR(Tableau2[[#This Row],[Dernier plein réalisé]]/Tableau2[[#This Row],[Dernier relevé kilométrique]],0)*100</f>
        <v>-2.8796694783955929E-2</v>
      </c>
      <c r="H85" s="2" cm="1">
        <f t="array" ref="H85">MAX(ROW($A$1:A84)*($C$1:C84=C85))</f>
        <v>56</v>
      </c>
    </row>
    <row r="86" spans="1:8" x14ac:dyDescent="0.25">
      <c r="A86" s="5">
        <v>44410</v>
      </c>
      <c r="B86" s="2">
        <v>66000</v>
      </c>
      <c r="C86" s="3" t="s">
        <v>21</v>
      </c>
      <c r="D86" s="2">
        <v>45.58</v>
      </c>
      <c r="E86" s="2">
        <f>Tableau2[[#This Row],[Litres enlevés]]</f>
        <v>45.58</v>
      </c>
      <c r="F86" s="2" cm="1">
        <f t="array" aca="1" ref="F86" ca="1">IF(Tableau2[[#This Row],[précédent]]&lt;&gt;0,Tableau2[[#This Row],[Kilométrage véhicule]]-INDIRECT("B" &amp;H86),0)</f>
        <v>-9599</v>
      </c>
      <c r="G86" s="2">
        <f ca="1">IFERROR(Tableau2[[#This Row],[Dernier plein réalisé]]/Tableau2[[#This Row],[Dernier relevé kilométrique]],0)*100</f>
        <v>-0.47484112928430044</v>
      </c>
      <c r="H86" s="2" cm="1">
        <f t="array" ref="H86">MAX(ROW($A$1:A85)*($C$1:C85=C86))</f>
        <v>69</v>
      </c>
    </row>
    <row r="87" spans="1:8" x14ac:dyDescent="0.25">
      <c r="A87" s="5">
        <v>44410</v>
      </c>
      <c r="B87" s="2">
        <v>26917</v>
      </c>
      <c r="C87" s="3" t="s">
        <v>12</v>
      </c>
      <c r="D87" s="2">
        <v>52.17</v>
      </c>
      <c r="E87" s="2">
        <f>Tableau2[[#This Row],[Litres enlevés]]</f>
        <v>52.17</v>
      </c>
      <c r="F87" s="2" cm="1">
        <f t="array" aca="1" ref="F87" ca="1">IF(Tableau2[[#This Row],[précédent]]&lt;&gt;0,Tableau2[[#This Row],[Kilométrage véhicule]]-INDIRECT("B" &amp;H87),0)</f>
        <v>900</v>
      </c>
      <c r="G87" s="2">
        <f ca="1">IFERROR(Tableau2[[#This Row],[Dernier plein réalisé]]/Tableau2[[#This Row],[Dernier relevé kilométrique]],0)*100</f>
        <v>5.7966666666666669</v>
      </c>
      <c r="H87" s="2" cm="1">
        <f t="array" ref="H87">MAX(ROW($A$1:A86)*($C$1:C86=C87))</f>
        <v>73</v>
      </c>
    </row>
    <row r="88" spans="1:8" x14ac:dyDescent="0.25">
      <c r="A88" s="5">
        <v>44410</v>
      </c>
      <c r="B88" s="2">
        <v>152980</v>
      </c>
      <c r="C88" s="2" t="s">
        <v>23</v>
      </c>
      <c r="D88" s="2">
        <v>46.88</v>
      </c>
      <c r="E88" s="2">
        <f>Tableau2[[#This Row],[Litres enlevés]]</f>
        <v>46.88</v>
      </c>
      <c r="F88" s="2" cm="1">
        <f t="array" aca="1" ref="F88" ca="1">IF(Tableau2[[#This Row],[précédent]]&lt;&gt;0,Tableau2[[#This Row],[Kilométrage véhicule]]-INDIRECT("B" &amp;H88),0)</f>
        <v>91270</v>
      </c>
      <c r="G88" s="2">
        <f ca="1">IFERROR(Tableau2[[#This Row],[Dernier plein réalisé]]/Tableau2[[#This Row],[Dernier relevé kilométrique]],0)*100</f>
        <v>5.136408458420072E-2</v>
      </c>
      <c r="H88" s="2" cm="1">
        <f t="array" ref="H88">MAX(ROW($A$1:A87)*($C$1:C87=C88))</f>
        <v>59</v>
      </c>
    </row>
    <row r="89" spans="1:8" x14ac:dyDescent="0.25">
      <c r="A89" s="5">
        <v>44410</v>
      </c>
      <c r="B89" s="2">
        <v>66000</v>
      </c>
      <c r="C89" s="3" t="s">
        <v>7</v>
      </c>
      <c r="D89" s="2">
        <v>45.58</v>
      </c>
      <c r="E89" s="2">
        <f>Tableau2[[#This Row],[Litres enlevés]]</f>
        <v>45.58</v>
      </c>
      <c r="F89" s="2" cm="1">
        <f t="array" aca="1" ref="F89" ca="1">IF(Tableau2[[#This Row],[précédent]]&lt;&gt;0,Tableau2[[#This Row],[Kilométrage véhicule]]-INDIRECT("B" &amp;H89),0)</f>
        <v>-35012</v>
      </c>
      <c r="G89" s="2">
        <f ca="1">IFERROR(Tableau2[[#This Row],[Dernier plein réalisé]]/Tableau2[[#This Row],[Dernier relevé kilométrique]],0)*100</f>
        <v>-0.13018393693590768</v>
      </c>
      <c r="H89" s="2" cm="1">
        <f t="array" ref="H89">MAX(ROW($A$1:A88)*($C$1:C88=C89))</f>
        <v>60</v>
      </c>
    </row>
    <row r="90" spans="1:8" x14ac:dyDescent="0.25">
      <c r="A90" s="5">
        <v>44410</v>
      </c>
      <c r="B90" s="2">
        <v>26917</v>
      </c>
      <c r="C90" s="2" t="s">
        <v>8</v>
      </c>
      <c r="D90" s="2">
        <v>52.17</v>
      </c>
      <c r="E90" s="2">
        <f>Tableau2[[#This Row],[Litres enlevés]]</f>
        <v>52.17</v>
      </c>
      <c r="F90" s="2" cm="1">
        <f t="array" aca="1" ref="F90" ca="1">IF(Tableau2[[#This Row],[précédent]]&lt;&gt;0,Tableau2[[#This Row],[Kilométrage véhicule]]-INDIRECT("B" &amp;H90),0)</f>
        <v>26916</v>
      </c>
      <c r="G90" s="2">
        <f ca="1">IFERROR(Tableau2[[#This Row],[Dernier plein réalisé]]/Tableau2[[#This Row],[Dernier relevé kilométrique]],0)*100</f>
        <v>0.19382523406152474</v>
      </c>
      <c r="H90" s="2" cm="1">
        <f t="array" ref="H90">MAX(ROW($A$1:A89)*($C$1:C89=C90))</f>
        <v>78</v>
      </c>
    </row>
    <row r="91" spans="1:8" x14ac:dyDescent="0.25">
      <c r="A91" s="5">
        <v>44411</v>
      </c>
      <c r="B91" s="2">
        <v>162968</v>
      </c>
      <c r="C91" s="2" t="s">
        <v>15</v>
      </c>
      <c r="D91" s="2">
        <v>57.4</v>
      </c>
      <c r="E91" s="2">
        <f>Tableau2[[#This Row],[Litres enlevés]]</f>
        <v>57.4</v>
      </c>
      <c r="F91" s="2" cm="1">
        <f t="array" aca="1" ref="F91" ca="1">IF(Tableau2[[#This Row],[précédent]]&lt;&gt;0,Tableau2[[#This Row],[Kilométrage véhicule]]-INDIRECT("B" &amp;H91),0)</f>
        <v>87985</v>
      </c>
      <c r="G91" s="2">
        <f ca="1">IFERROR(Tableau2[[#This Row],[Dernier plein réalisé]]/Tableau2[[#This Row],[Dernier relevé kilométrique]],0)*100</f>
        <v>6.5238392907882026E-2</v>
      </c>
      <c r="H91" s="2" cm="1">
        <f t="array" ref="H91">MAX(ROW($A$1:A90)*($C$1:C90=C91))</f>
        <v>62</v>
      </c>
    </row>
    <row r="92" spans="1:8" x14ac:dyDescent="0.25">
      <c r="A92" s="5">
        <v>44411</v>
      </c>
      <c r="B92" s="2">
        <v>136007</v>
      </c>
      <c r="C92" s="2" t="s">
        <v>16</v>
      </c>
      <c r="D92" s="2">
        <v>50.94</v>
      </c>
      <c r="E92" s="2">
        <f>Tableau2[[#This Row],[Litres enlevés]]</f>
        <v>50.94</v>
      </c>
      <c r="F92" s="2" cm="1">
        <f t="array" aca="1" ref="F92" ca="1">IF(Tableau2[[#This Row],[précédent]]&lt;&gt;0,Tableau2[[#This Row],[Kilométrage véhicule]]-INDIRECT("B" &amp;H92),0)</f>
        <v>90225</v>
      </c>
      <c r="G92" s="2">
        <f ca="1">IFERROR(Tableau2[[#This Row],[Dernier plein réalisé]]/Tableau2[[#This Row],[Dernier relevé kilométrique]],0)*100</f>
        <v>5.6458852867830422E-2</v>
      </c>
      <c r="H92" s="2" cm="1">
        <f t="array" ref="H92">MAX(ROW($A$1:A91)*($C$1:C91=C92))</f>
        <v>79</v>
      </c>
    </row>
    <row r="93" spans="1:8" x14ac:dyDescent="0.25">
      <c r="A93" s="5">
        <v>44411</v>
      </c>
      <c r="B93" s="2">
        <v>165681</v>
      </c>
      <c r="C93" s="2" t="s">
        <v>9</v>
      </c>
      <c r="D93" s="2">
        <v>48.21</v>
      </c>
      <c r="E93" s="2">
        <f>Tableau2[[#This Row],[Litres enlevés]]</f>
        <v>48.21</v>
      </c>
      <c r="F93" s="2" cm="1">
        <f t="array" aca="1" ref="F93" ca="1">IF(Tableau2[[#This Row],[précédent]]&lt;&gt;0,Tableau2[[#This Row],[Kilométrage véhicule]]-INDIRECT("B" &amp;H93),0)</f>
        <v>-62423</v>
      </c>
      <c r="G93" s="2">
        <f ca="1">IFERROR(Tableau2[[#This Row],[Dernier plein réalisé]]/Tableau2[[#This Row],[Dernier relevé kilométrique]],0)*100</f>
        <v>-7.7231148775291164E-2</v>
      </c>
      <c r="H93" s="2" cm="1">
        <f t="array" ref="H93">MAX(ROW($A$1:A92)*($C$1:C92=C93))</f>
        <v>80</v>
      </c>
    </row>
    <row r="94" spans="1:8" x14ac:dyDescent="0.25">
      <c r="A94" s="5">
        <v>44412</v>
      </c>
      <c r="B94" s="2">
        <v>881020</v>
      </c>
      <c r="C94" s="2" t="s">
        <v>24</v>
      </c>
      <c r="D94" s="2">
        <v>35.159999999999997</v>
      </c>
      <c r="E94" s="2">
        <f>Tableau2[[#This Row],[Litres enlevés]]</f>
        <v>35.159999999999997</v>
      </c>
      <c r="F94" s="2" cm="1">
        <f t="array" aca="1" ref="F94" ca="1">IF(Tableau2[[#This Row],[précédent]]&lt;&gt;0,Tableau2[[#This Row],[Kilométrage véhicule]]-INDIRECT("B" &amp;H94),0)</f>
        <v>629822</v>
      </c>
      <c r="G94" s="2">
        <f ca="1">IFERROR(Tableau2[[#This Row],[Dernier plein réalisé]]/Tableau2[[#This Row],[Dernier relevé kilométrique]],0)*100</f>
        <v>5.5825296671122944E-3</v>
      </c>
      <c r="H94" s="2" cm="1">
        <f t="array" ref="H94">MAX(ROW($A$1:A93)*($C$1:C93=C94))</f>
        <v>65</v>
      </c>
    </row>
    <row r="95" spans="1:8" x14ac:dyDescent="0.25">
      <c r="A95" s="5">
        <v>44412</v>
      </c>
      <c r="B95" s="2">
        <v>1</v>
      </c>
      <c r="C95" s="2" t="s">
        <v>20</v>
      </c>
      <c r="D95" s="2">
        <v>59.21</v>
      </c>
      <c r="E95" s="2">
        <f>Tableau2[[#This Row],[Litres enlevés]]</f>
        <v>59.21</v>
      </c>
      <c r="F95" s="2" cm="1">
        <f t="array" aca="1" ref="F95" ca="1">IF(Tableau2[[#This Row],[précédent]]&lt;&gt;0,Tableau2[[#This Row],[Kilométrage véhicule]]-INDIRECT("B" &amp;H95),0)</f>
        <v>-102918</v>
      </c>
      <c r="G95" s="2">
        <f ca="1">IFERROR(Tableau2[[#This Row],[Dernier plein réalisé]]/Tableau2[[#This Row],[Dernier relevé kilométrique]],0)*100</f>
        <v>-5.753123846168795E-2</v>
      </c>
      <c r="H95" s="2" cm="1">
        <f t="array" ref="H95">MAX(ROW($A$1:A94)*($C$1:C94=C95))</f>
        <v>83</v>
      </c>
    </row>
    <row r="96" spans="1:8" x14ac:dyDescent="0.25">
      <c r="A96" s="5">
        <v>44412</v>
      </c>
      <c r="B96" s="2">
        <v>220855</v>
      </c>
      <c r="C96" s="2" t="s">
        <v>17</v>
      </c>
      <c r="D96" s="2">
        <v>82.42</v>
      </c>
      <c r="E96" s="2">
        <f>Tableau2[[#This Row],[Litres enlevés]]</f>
        <v>82.42</v>
      </c>
      <c r="F96" s="2" cm="1">
        <f t="array" aca="1" ref="F96" ca="1">IF(Tableau2[[#This Row],[précédent]]&lt;&gt;0,Tableau2[[#This Row],[Kilométrage véhicule]]-INDIRECT("B" &amp;H96),0)</f>
        <v>156455</v>
      </c>
      <c r="G96" s="2">
        <f ca="1">IFERROR(Tableau2[[#This Row],[Dernier plein réalisé]]/Tableau2[[#This Row],[Dernier relevé kilométrique]],0)*100</f>
        <v>5.2679684254258417E-2</v>
      </c>
      <c r="H96" s="2" cm="1">
        <f t="array" ref="H96">MAX(ROW($A$1:A95)*($C$1:C95=C96))</f>
        <v>67</v>
      </c>
    </row>
    <row r="97" spans="1:8" x14ac:dyDescent="0.25">
      <c r="A97" s="5">
        <v>44412</v>
      </c>
      <c r="B97" s="2">
        <v>76751</v>
      </c>
      <c r="C97" s="2" t="s">
        <v>10</v>
      </c>
      <c r="D97" s="2">
        <v>67.489999999999995</v>
      </c>
      <c r="E97" s="2">
        <f>Tableau2[[#This Row],[Litres enlevés]]</f>
        <v>67.489999999999995</v>
      </c>
      <c r="F97" s="2" cm="1">
        <f t="array" aca="1" ref="F97" ca="1">IF(Tableau2[[#This Row],[précédent]]&lt;&gt;0,Tableau2[[#This Row],[Kilométrage véhicule]]-INDIRECT("B" &amp;H97),0)</f>
        <v>554</v>
      </c>
      <c r="G97" s="2">
        <f ca="1">IFERROR(Tableau2[[#This Row],[Dernier plein réalisé]]/Tableau2[[#This Row],[Dernier relevé kilométrique]],0)*100</f>
        <v>12.182310469314078</v>
      </c>
      <c r="H97" s="2" cm="1">
        <f t="array" ref="H97">MAX(ROW($A$1:A96)*($C$1:C96=C97))</f>
        <v>76</v>
      </c>
    </row>
    <row r="98" spans="1:8" x14ac:dyDescent="0.25">
      <c r="A98" s="5">
        <v>44413</v>
      </c>
      <c r="B98" s="2">
        <v>103548</v>
      </c>
      <c r="C98" s="2" t="s">
        <v>21</v>
      </c>
      <c r="D98" s="2">
        <v>61.49</v>
      </c>
      <c r="E98" s="2">
        <f>Tableau2[[#This Row],[Litres enlevés]]</f>
        <v>61.49</v>
      </c>
      <c r="F98" s="2" cm="1">
        <f t="array" aca="1" ref="F98" ca="1">IF(Tableau2[[#This Row],[précédent]]&lt;&gt;0,Tableau2[[#This Row],[Kilométrage véhicule]]-INDIRECT("B" &amp;H98),0)</f>
        <v>37548</v>
      </c>
      <c r="G98" s="2">
        <f ca="1">IFERROR(Tableau2[[#This Row],[Dernier plein réalisé]]/Tableau2[[#This Row],[Dernier relevé kilométrique]],0)*100</f>
        <v>0.16376371577713861</v>
      </c>
      <c r="H98" s="2" cm="1">
        <f t="array" ref="H98">MAX(ROW($A$1:A97)*($C$1:C97=C98))</f>
        <v>86</v>
      </c>
    </row>
    <row r="99" spans="1:8" x14ac:dyDescent="0.25">
      <c r="A99" s="5">
        <v>44414</v>
      </c>
      <c r="B99" s="2">
        <v>153617</v>
      </c>
      <c r="C99" s="2" t="s">
        <v>27</v>
      </c>
      <c r="D99" s="2">
        <v>38.4</v>
      </c>
      <c r="E99" s="2">
        <f>Tableau2[[#This Row],[Litres enlevés]]</f>
        <v>38.4</v>
      </c>
      <c r="F99" s="2" cm="1">
        <f t="array" aca="1" ref="F99" ca="1">IF(Tableau2[[#This Row],[précédent]]&lt;&gt;0,Tableau2[[#This Row],[Kilométrage véhicule]]-INDIRECT("B" &amp;H99),0)</f>
        <v>153616</v>
      </c>
      <c r="G99" s="2">
        <f ca="1">IFERROR(Tableau2[[#This Row],[Dernier plein réalisé]]/Tableau2[[#This Row],[Dernier relevé kilométrique]],0)*100</f>
        <v>2.4997396104572439E-2</v>
      </c>
      <c r="H99" s="2" cm="1">
        <f t="array" ref="H99">MAX(ROW($A$1:A98)*($C$1:C98=C99))</f>
        <v>70</v>
      </c>
    </row>
    <row r="100" spans="1:8" x14ac:dyDescent="0.25">
      <c r="A100" s="5">
        <v>44414</v>
      </c>
      <c r="B100" s="2">
        <v>118247</v>
      </c>
      <c r="C100" s="2" t="s">
        <v>18</v>
      </c>
      <c r="D100" s="2">
        <v>35.54</v>
      </c>
      <c r="E100" s="2">
        <f>Tableau2[[#This Row],[Litres enlevés]]</f>
        <v>35.54</v>
      </c>
      <c r="F100" s="2" cm="1">
        <f t="array" aca="1" ref="F100" ca="1">IF(Tableau2[[#This Row],[précédent]]&lt;&gt;0,Tableau2[[#This Row],[Kilométrage véhicule]]-INDIRECT("B" &amp;H100),0)</f>
        <v>-169172</v>
      </c>
      <c r="G100" s="2">
        <f ca="1">IFERROR(Tableau2[[#This Row],[Dernier plein réalisé]]/Tableau2[[#This Row],[Dernier relevé kilométrique]],0)*100</f>
        <v>-2.1008204667439054E-2</v>
      </c>
      <c r="H100" s="2" cm="1">
        <f t="array" ref="H100">MAX(ROW($A$1:A99)*($C$1:C99=C100))</f>
        <v>71</v>
      </c>
    </row>
    <row r="101" spans="1:8" x14ac:dyDescent="0.25">
      <c r="A101" s="5">
        <v>44414</v>
      </c>
      <c r="B101" s="2">
        <v>70933</v>
      </c>
      <c r="C101" s="3" t="s">
        <v>11</v>
      </c>
      <c r="D101" s="2">
        <v>71.81</v>
      </c>
      <c r="E101" s="2">
        <f>Tableau2[[#This Row],[Litres enlevés]]</f>
        <v>71.81</v>
      </c>
      <c r="F101" s="2" cm="1">
        <f t="array" aca="1" ref="F101" ca="1">IF(Tableau2[[#This Row],[précédent]]&lt;&gt;0,Tableau2[[#This Row],[Kilométrage véhicule]]-INDIRECT("B" &amp;H101),0)</f>
        <v>-181003</v>
      </c>
      <c r="G101" s="2">
        <f ca="1">IFERROR(Tableau2[[#This Row],[Dernier plein réalisé]]/Tableau2[[#This Row],[Dernier relevé kilométrique]],0)*100</f>
        <v>-3.9673375579410287E-2</v>
      </c>
      <c r="H101" s="2" cm="1">
        <f t="array" ref="H101">MAX(ROW($A$1:A100)*($C$1:C100=C101))</f>
        <v>72</v>
      </c>
    </row>
    <row r="102" spans="1:8" x14ac:dyDescent="0.25">
      <c r="A102" s="5">
        <v>44415</v>
      </c>
      <c r="B102" s="2">
        <v>1</v>
      </c>
      <c r="C102" s="3" t="s">
        <v>12</v>
      </c>
      <c r="D102" s="2">
        <v>42.35</v>
      </c>
      <c r="E102" s="2">
        <f>Tableau2[[#This Row],[Litres enlevés]]</f>
        <v>42.35</v>
      </c>
      <c r="F102" s="2" cm="1">
        <f t="array" aca="1" ref="F102" ca="1">IF(Tableau2[[#This Row],[précédent]]&lt;&gt;0,Tableau2[[#This Row],[Kilométrage véhicule]]-INDIRECT("B" &amp;H102),0)</f>
        <v>-26916</v>
      </c>
      <c r="G102" s="2">
        <f ca="1">IFERROR(Tableau2[[#This Row],[Dernier plein réalisé]]/Tableau2[[#This Row],[Dernier relevé kilométrique]],0)*100</f>
        <v>-0.15734135829989598</v>
      </c>
      <c r="H102" s="2" cm="1">
        <f t="array" ref="H102">MAX(ROW($A$1:A101)*($C$1:C101=C102))</f>
        <v>87</v>
      </c>
    </row>
    <row r="103" spans="1:8" x14ac:dyDescent="0.25">
      <c r="A103" s="5">
        <v>44415</v>
      </c>
      <c r="B103" s="2">
        <v>288880</v>
      </c>
      <c r="C103" s="3" t="s">
        <v>22</v>
      </c>
      <c r="D103" s="2">
        <v>66.05</v>
      </c>
      <c r="E103" s="2">
        <f>Tableau2[[#This Row],[Litres enlevés]]</f>
        <v>66.05</v>
      </c>
      <c r="F103" s="2" cm="1">
        <f t="array" aca="1" ref="F103" ca="1">IF(Tableau2[[#This Row],[précédent]]&lt;&gt;0,Tableau2[[#This Row],[Kilométrage véhicule]]-INDIRECT("B" &amp;H103),0)</f>
        <v>265948</v>
      </c>
      <c r="G103" s="2">
        <f ca="1">IFERROR(Tableau2[[#This Row],[Dernier plein réalisé]]/Tableau2[[#This Row],[Dernier relevé kilométrique]],0)*100</f>
        <v>2.4835682163430448E-2</v>
      </c>
      <c r="H103" s="2" cm="1">
        <f t="array" ref="H103">MAX(ROW($A$1:A102)*($C$1:C102=C103))</f>
        <v>74</v>
      </c>
    </row>
    <row r="104" spans="1:8" x14ac:dyDescent="0.25">
      <c r="A104" s="5">
        <v>44417</v>
      </c>
      <c r="B104" s="2">
        <v>66750</v>
      </c>
      <c r="C104" s="3" t="s">
        <v>19</v>
      </c>
      <c r="D104" s="2">
        <v>43.88</v>
      </c>
      <c r="E104" s="2">
        <f>Tableau2[[#This Row],[Litres enlevés]]</f>
        <v>43.88</v>
      </c>
      <c r="F104" s="2" cm="1">
        <f t="array" aca="1" ref="F104" ca="1">IF(Tableau2[[#This Row],[précédent]]&lt;&gt;0,Tableau2[[#This Row],[Kilométrage véhicule]]-INDIRECT("B" &amp;H104),0)</f>
        <v>-35714</v>
      </c>
      <c r="G104" s="2">
        <f ca="1">IFERROR(Tableau2[[#This Row],[Dernier plein réalisé]]/Tableau2[[#This Row],[Dernier relevé kilométrique]],0)*100</f>
        <v>-0.12286498291986336</v>
      </c>
      <c r="H104" s="2" cm="1">
        <f t="array" ref="H104">MAX(ROW($A$1:A103)*($C$1:C103=C104))</f>
        <v>75</v>
      </c>
    </row>
    <row r="105" spans="1:8" x14ac:dyDescent="0.25">
      <c r="A105" s="5">
        <v>44417</v>
      </c>
      <c r="B105" s="2">
        <v>61113</v>
      </c>
      <c r="C105" s="3" t="s">
        <v>10</v>
      </c>
      <c r="D105" s="2">
        <v>63.37</v>
      </c>
      <c r="E105" s="2">
        <f>Tableau2[[#This Row],[Litres enlevés]]</f>
        <v>63.37</v>
      </c>
      <c r="F105" s="2" cm="1">
        <f t="array" aca="1" ref="F105" ca="1">IF(Tableau2[[#This Row],[précédent]]&lt;&gt;0,Tableau2[[#This Row],[Kilométrage véhicule]]-INDIRECT("B" &amp;H105),0)</f>
        <v>-15638</v>
      </c>
      <c r="G105" s="2">
        <f ca="1">IFERROR(Tableau2[[#This Row],[Dernier plein réalisé]]/Tableau2[[#This Row],[Dernier relevé kilométrique]],0)*100</f>
        <v>-0.40523084793451841</v>
      </c>
      <c r="H105" s="2" cm="1">
        <f t="array" ref="H105">MAX(ROW($A$1:A104)*($C$1:C104=C105))</f>
        <v>97</v>
      </c>
    </row>
    <row r="106" spans="1:8" x14ac:dyDescent="0.25">
      <c r="A106" s="5">
        <v>44418</v>
      </c>
      <c r="B106" s="2">
        <v>136901</v>
      </c>
      <c r="C106" s="3" t="s">
        <v>25</v>
      </c>
      <c r="D106" s="2">
        <v>55.18</v>
      </c>
      <c r="E106" s="2">
        <f>Tableau2[[#This Row],[Litres enlevés]]</f>
        <v>55.18</v>
      </c>
      <c r="F106" s="2" cm="1">
        <f t="array" aca="1" ref="F106" ca="1">IF(Tableau2[[#This Row],[précédent]]&lt;&gt;0,Tableau2[[#This Row],[Kilométrage véhicule]]-INDIRECT("B" &amp;H106),0)</f>
        <v>19136</v>
      </c>
      <c r="G106" s="2">
        <f ca="1">IFERROR(Tableau2[[#This Row],[Dernier plein réalisé]]/Tableau2[[#This Row],[Dernier relevé kilométrique]],0)*100</f>
        <v>0.2883570234113712</v>
      </c>
      <c r="H106" s="2" cm="1">
        <f t="array" ref="H106">MAX(ROW($A$1:A105)*($C$1:C105=C106))</f>
        <v>77</v>
      </c>
    </row>
    <row r="107" spans="1:8" x14ac:dyDescent="0.25">
      <c r="A107" s="5">
        <v>44418</v>
      </c>
      <c r="B107" s="2">
        <v>118661</v>
      </c>
      <c r="C107" s="3" t="s">
        <v>8</v>
      </c>
      <c r="D107" s="2">
        <v>27.68</v>
      </c>
      <c r="E107" s="2">
        <f>Tableau2[[#This Row],[Litres enlevés]]</f>
        <v>27.68</v>
      </c>
      <c r="F107" s="2" cm="1">
        <f t="array" aca="1" ref="F107" ca="1">IF(Tableau2[[#This Row],[précédent]]&lt;&gt;0,Tableau2[[#This Row],[Kilométrage véhicule]]-INDIRECT("B" &amp;H107),0)</f>
        <v>91744</v>
      </c>
      <c r="G107" s="2">
        <f ca="1">IFERROR(Tableau2[[#This Row],[Dernier plein réalisé]]/Tableau2[[#This Row],[Dernier relevé kilométrique]],0)*100</f>
        <v>3.0170910359260551E-2</v>
      </c>
      <c r="H107" s="2" cm="1">
        <f t="array" ref="H107">MAX(ROW($A$1:A106)*($C$1:C106=C107))</f>
        <v>90</v>
      </c>
    </row>
    <row r="108" spans="1:8" x14ac:dyDescent="0.25">
      <c r="A108" s="5">
        <v>44418</v>
      </c>
      <c r="B108" s="2">
        <v>46500</v>
      </c>
      <c r="C108" s="3" t="s">
        <v>16</v>
      </c>
      <c r="D108" s="2">
        <v>82.8</v>
      </c>
      <c r="E108" s="2">
        <f>Tableau2[[#This Row],[Litres enlevés]]</f>
        <v>82.8</v>
      </c>
      <c r="F108" s="2" cm="1">
        <f t="array" aca="1" ref="F108" ca="1">IF(Tableau2[[#This Row],[précédent]]&lt;&gt;0,Tableau2[[#This Row],[Kilométrage véhicule]]-INDIRECT("B" &amp;H108),0)</f>
        <v>-89507</v>
      </c>
      <c r="G108" s="2">
        <f ca="1">IFERROR(Tableau2[[#This Row],[Dernier plein réalisé]]/Tableau2[[#This Row],[Dernier relevé kilométrique]],0)*100</f>
        <v>-9.2506731317103685E-2</v>
      </c>
      <c r="H108" s="2" cm="1">
        <f t="array" ref="H108">MAX(ROW($A$1:A107)*($C$1:C107=C108))</f>
        <v>92</v>
      </c>
    </row>
    <row r="109" spans="1:8" x14ac:dyDescent="0.25">
      <c r="A109" s="5">
        <v>44418</v>
      </c>
      <c r="B109" s="2">
        <v>77344</v>
      </c>
      <c r="C109" s="3" t="s">
        <v>9</v>
      </c>
      <c r="D109" s="2">
        <v>72.599999999999994</v>
      </c>
      <c r="E109" s="2">
        <f>Tableau2[[#This Row],[Litres enlevés]]</f>
        <v>72.599999999999994</v>
      </c>
      <c r="F109" s="2" cm="1">
        <f t="array" aca="1" ref="F109" ca="1">IF(Tableau2[[#This Row],[précédent]]&lt;&gt;0,Tableau2[[#This Row],[Kilométrage véhicule]]-INDIRECT("B" &amp;H109),0)</f>
        <v>-88337</v>
      </c>
      <c r="G109" s="2">
        <f ca="1">IFERROR(Tableau2[[#This Row],[Dernier plein réalisé]]/Tableau2[[#This Row],[Dernier relevé kilométrique]],0)*100</f>
        <v>-8.2185267781337376E-2</v>
      </c>
      <c r="H109" s="2" cm="1">
        <f t="array" ref="H109">MAX(ROW($A$1:A108)*($C$1:C108=C109))</f>
        <v>93</v>
      </c>
    </row>
    <row r="110" spans="1:8" x14ac:dyDescent="0.25">
      <c r="A110" s="5">
        <v>44419</v>
      </c>
      <c r="B110" s="2">
        <v>104193</v>
      </c>
      <c r="C110" s="3" t="s">
        <v>13</v>
      </c>
      <c r="D110" s="2">
        <v>63.13</v>
      </c>
      <c r="E110" s="2">
        <f>Tableau2[[#This Row],[Litres enlevés]]</f>
        <v>63.13</v>
      </c>
      <c r="F110" s="2" cm="1">
        <f t="array" aca="1" ref="F110" ca="1">IF(Tableau2[[#This Row],[précédent]]&lt;&gt;0,Tableau2[[#This Row],[Kilométrage véhicule]]-INDIRECT("B" &amp;H110),0)</f>
        <v>-13234</v>
      </c>
      <c r="G110" s="2">
        <f ca="1">IFERROR(Tableau2[[#This Row],[Dernier plein réalisé]]/Tableau2[[#This Row],[Dernier relevé kilométrique]],0)*100</f>
        <v>-0.47702886504458214</v>
      </c>
      <c r="H110" s="2" cm="1">
        <f t="array" ref="H110">MAX(ROW($A$1:A109)*($C$1:C109=C110))</f>
        <v>81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DATA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h2so4</cp:lastModifiedBy>
  <dcterms:created xsi:type="dcterms:W3CDTF">2021-08-11T13:39:50Z</dcterms:created>
  <dcterms:modified xsi:type="dcterms:W3CDTF">2021-08-11T15:54:05Z</dcterms:modified>
</cp:coreProperties>
</file>