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"/>
    </mc:Choice>
  </mc:AlternateContent>
  <bookViews>
    <workbookView xWindow="0" yWindow="0" windowWidth="28800" windowHeight="11820"/>
  </bookViews>
  <sheets>
    <sheet name="Classement" sheetId="1" r:id="rId1"/>
  </sheets>
  <definedNames>
    <definedName name="eq_away">OFFSET(Classement!$D$3,0,0,Classement!$C$1,1)</definedName>
    <definedName name="eq_home">OFFSET(Classement!$A$3,0,0,Classement!$C$1,1)</definedName>
    <definedName name="equipes">OFFSET(Classement!$AD$1,1,0,Classement!$AF$1,1)</definedName>
    <definedName name="g_away">OFFSET(Classement!$C$3,0,0,Classement!$C$1,1)</definedName>
    <definedName name="g_home">OFFSET(Classement!$B$3,0,0,Classement!$C$1,1)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" i="1" l="1" a="1"/>
  <c r="AF1" i="1" s="1"/>
  <c r="R3" i="1"/>
  <c r="R4" i="1"/>
  <c r="R5" i="1"/>
  <c r="R6" i="1"/>
  <c r="AA6" i="1" s="1"/>
  <c r="R7" i="1"/>
  <c r="AA7" i="1" s="1"/>
  <c r="R8" i="1"/>
  <c r="AA8" i="1" s="1"/>
  <c r="R9" i="1"/>
  <c r="AA9" i="1" s="1"/>
  <c r="R10" i="1"/>
  <c r="AA10" i="1" s="1"/>
  <c r="R11" i="1"/>
  <c r="AA11" i="1" s="1"/>
  <c r="R12" i="1"/>
  <c r="AA12" i="1" s="1"/>
  <c r="R13" i="1"/>
  <c r="AA13" i="1" s="1"/>
  <c r="R14" i="1"/>
  <c r="AA14" i="1" s="1"/>
  <c r="R15" i="1"/>
  <c r="AA15" i="1" s="1"/>
  <c r="R16" i="1"/>
  <c r="AA16" i="1" s="1"/>
  <c r="R17" i="1"/>
  <c r="AA17" i="1" s="1"/>
  <c r="R18" i="1"/>
  <c r="AA18" i="1" s="1"/>
  <c r="R19" i="1"/>
  <c r="AA19" i="1" s="1"/>
  <c r="R20" i="1"/>
  <c r="AA20" i="1" s="1"/>
  <c r="R21" i="1"/>
  <c r="AA21" i="1" s="1"/>
  <c r="R2" i="1"/>
  <c r="C1" i="1" l="1" a="1"/>
  <c r="C1" i="1" s="1"/>
  <c r="X5" i="1" l="1"/>
  <c r="X11" i="1"/>
  <c r="U18" i="1"/>
  <c r="U15" i="1"/>
  <c r="X3" i="1"/>
  <c r="S3" i="1"/>
  <c r="T21" i="1"/>
  <c r="S16" i="1"/>
  <c r="T3" i="1"/>
  <c r="U3" i="1"/>
  <c r="X6" i="1"/>
  <c r="W9" i="1"/>
  <c r="S9" i="1"/>
  <c r="T20" i="1"/>
  <c r="T14" i="1"/>
  <c r="S20" i="1"/>
  <c r="T16" i="1"/>
  <c r="T18" i="1"/>
  <c r="W17" i="1"/>
  <c r="T5" i="1"/>
  <c r="U13" i="1"/>
  <c r="X7" i="1"/>
  <c r="U7" i="1"/>
  <c r="S6" i="1"/>
  <c r="W5" i="1"/>
  <c r="Y5" i="1" s="1"/>
  <c r="T15" i="1"/>
  <c r="W15" i="1"/>
  <c r="X13" i="1"/>
  <c r="X2" i="1"/>
  <c r="X21" i="1"/>
  <c r="X16" i="1"/>
  <c r="U10" i="1"/>
  <c r="W19" i="1"/>
  <c r="W3" i="1"/>
  <c r="Y3" i="1" s="1"/>
  <c r="S8" i="1"/>
  <c r="U19" i="1"/>
  <c r="X18" i="1"/>
  <c r="X9" i="1"/>
  <c r="U17" i="1"/>
  <c r="X15" i="1"/>
  <c r="W20" i="1"/>
  <c r="W2" i="1"/>
  <c r="Y2" i="1" s="1"/>
  <c r="S19" i="1"/>
  <c r="W13" i="1"/>
  <c r="Y13" i="1" s="1"/>
  <c r="W6" i="1"/>
  <c r="T9" i="1"/>
  <c r="S13" i="1"/>
  <c r="W4" i="1"/>
  <c r="W21" i="1"/>
  <c r="W7" i="1"/>
  <c r="Y7" i="1" s="1"/>
  <c r="W18" i="1"/>
  <c r="T2" i="1"/>
  <c r="U5" i="1"/>
  <c r="U8" i="1"/>
  <c r="X8" i="1"/>
  <c r="X14" i="1"/>
  <c r="X17" i="1"/>
  <c r="S15" i="1"/>
  <c r="V15" i="1" s="1"/>
  <c r="S4" i="1"/>
  <c r="S5" i="1"/>
  <c r="V5" i="1" s="1"/>
  <c r="W14" i="1"/>
  <c r="U6" i="1"/>
  <c r="W11" i="1"/>
  <c r="S14" i="1"/>
  <c r="S18" i="1"/>
  <c r="V18" i="1" s="1"/>
  <c r="T6" i="1"/>
  <c r="U4" i="1"/>
  <c r="U12" i="1"/>
  <c r="X10" i="1"/>
  <c r="U21" i="1"/>
  <c r="X12" i="1"/>
  <c r="S10" i="1"/>
  <c r="S12" i="1"/>
  <c r="S17" i="1"/>
  <c r="T19" i="1"/>
  <c r="S2" i="1"/>
  <c r="W8" i="1"/>
  <c r="T13" i="1"/>
  <c r="Z13" i="1" s="1"/>
  <c r="T8" i="1"/>
  <c r="T11" i="1"/>
  <c r="T4" i="1"/>
  <c r="U11" i="1"/>
  <c r="U9" i="1"/>
  <c r="T7" i="1"/>
  <c r="W10" i="1"/>
  <c r="Y10" i="1" s="1"/>
  <c r="S11" i="1"/>
  <c r="X20" i="1"/>
  <c r="X19" i="1"/>
  <c r="X4" i="1"/>
  <c r="U20" i="1"/>
  <c r="U16" i="1"/>
  <c r="T17" i="1"/>
  <c r="T12" i="1"/>
  <c r="W16" i="1"/>
  <c r="T10" i="1"/>
  <c r="U2" i="1"/>
  <c r="U14" i="1"/>
  <c r="W12" i="1"/>
  <c r="S21" i="1"/>
  <c r="S7" i="1"/>
  <c r="Y12" i="1" l="1"/>
  <c r="Z8" i="1"/>
  <c r="Y16" i="1"/>
  <c r="Z17" i="1"/>
  <c r="Z7" i="1"/>
  <c r="V21" i="1"/>
  <c r="Y18" i="1"/>
  <c r="V2" i="1"/>
  <c r="Z15" i="1"/>
  <c r="Z4" i="1"/>
  <c r="Y21" i="1"/>
  <c r="Z10" i="1"/>
  <c r="Y11" i="1"/>
  <c r="Y14" i="1"/>
  <c r="Z19" i="1"/>
  <c r="Y15" i="1"/>
  <c r="V11" i="1"/>
  <c r="V7" i="1"/>
  <c r="Y8" i="1"/>
  <c r="Y6" i="1"/>
  <c r="Z3" i="1"/>
  <c r="AA3" i="1" s="1"/>
  <c r="Z11" i="1"/>
  <c r="V10" i="1"/>
  <c r="V14" i="1"/>
  <c r="Y4" i="1"/>
  <c r="V6" i="1"/>
  <c r="V20" i="1"/>
  <c r="V16" i="1"/>
  <c r="V13" i="1"/>
  <c r="Z14" i="1"/>
  <c r="Z21" i="1"/>
  <c r="Z9" i="1"/>
  <c r="Z20" i="1"/>
  <c r="V3" i="1"/>
  <c r="Z12" i="1"/>
  <c r="V9" i="1"/>
  <c r="Z2" i="1"/>
  <c r="AA2" i="1" s="1"/>
  <c r="Z5" i="1"/>
  <c r="AA5" i="1" s="1"/>
  <c r="Y9" i="1"/>
  <c r="V4" i="1"/>
  <c r="V19" i="1"/>
  <c r="V8" i="1"/>
  <c r="Y17" i="1"/>
  <c r="V17" i="1"/>
  <c r="Z6" i="1"/>
  <c r="Z18" i="1"/>
  <c r="V12" i="1"/>
  <c r="Y20" i="1"/>
  <c r="Y19" i="1"/>
  <c r="Z16" i="1"/>
  <c r="AA4" i="1" l="1"/>
  <c r="AB11" i="1" s="1"/>
  <c r="AB15" i="1" l="1"/>
  <c r="AB10" i="1"/>
  <c r="AB2" i="1"/>
  <c r="AB17" i="1"/>
  <c r="AB21" i="1"/>
  <c r="AB5" i="1"/>
  <c r="AB4" i="1"/>
  <c r="AB6" i="1"/>
  <c r="AB9" i="1"/>
  <c r="AB14" i="1"/>
  <c r="AB13" i="1"/>
  <c r="AB8" i="1"/>
  <c r="AB3" i="1"/>
  <c r="AB20" i="1"/>
  <c r="AB7" i="1"/>
  <c r="AB18" i="1"/>
  <c r="AB12" i="1"/>
  <c r="AB19" i="1"/>
  <c r="AB16" i="1"/>
  <c r="G5" i="1" l="1"/>
  <c r="G13" i="1"/>
  <c r="F13" i="1" s="1"/>
  <c r="G21" i="1"/>
  <c r="F21" i="1" s="1"/>
  <c r="G6" i="1"/>
  <c r="F6" i="1" s="1"/>
  <c r="G14" i="1"/>
  <c r="F14" i="1" s="1"/>
  <c r="G12" i="1"/>
  <c r="F12" i="1" s="1"/>
  <c r="G7" i="1"/>
  <c r="F7" i="1" s="1"/>
  <c r="G15" i="1"/>
  <c r="F15" i="1" s="1"/>
  <c r="G8" i="1"/>
  <c r="F8" i="1" s="1"/>
  <c r="G16" i="1"/>
  <c r="F16" i="1" s="1"/>
  <c r="G11" i="1"/>
  <c r="F11" i="1" s="1"/>
  <c r="G4" i="1"/>
  <c r="G9" i="1"/>
  <c r="F9" i="1" s="1"/>
  <c r="G17" i="1"/>
  <c r="F17" i="1" s="1"/>
  <c r="G10" i="1"/>
  <c r="F10" i="1" s="1"/>
  <c r="G18" i="1"/>
  <c r="F18" i="1" s="1"/>
  <c r="G3" i="1"/>
  <c r="G19" i="1"/>
  <c r="F19" i="1" s="1"/>
  <c r="G20" i="1"/>
  <c r="F20" i="1" s="1"/>
  <c r="G2" i="1"/>
  <c r="H2" i="1" s="1"/>
  <c r="I2" i="1" s="1"/>
  <c r="J2" i="1" s="1"/>
  <c r="K2" i="1" s="1"/>
  <c r="L2" i="1" s="1"/>
  <c r="M2" i="1" s="1"/>
  <c r="N2" i="1" s="1"/>
  <c r="O2" i="1" s="1"/>
  <c r="P2" i="1" s="1"/>
  <c r="H18" i="1" l="1"/>
  <c r="I18" i="1" s="1"/>
  <c r="J18" i="1" s="1"/>
  <c r="K18" i="1" s="1"/>
  <c r="L18" i="1" s="1"/>
  <c r="M18" i="1" s="1"/>
  <c r="N18" i="1" s="1"/>
  <c r="O18" i="1" s="1"/>
  <c r="P18" i="1" s="1"/>
  <c r="H10" i="1"/>
  <c r="I10" i="1" s="1"/>
  <c r="J10" i="1" s="1"/>
  <c r="K10" i="1" s="1"/>
  <c r="L10" i="1" s="1"/>
  <c r="M10" i="1" s="1"/>
  <c r="N10" i="1" s="1"/>
  <c r="O10" i="1" s="1"/>
  <c r="P10" i="1" s="1"/>
  <c r="H7" i="1"/>
  <c r="I7" i="1" s="1"/>
  <c r="J7" i="1" s="1"/>
  <c r="K7" i="1" s="1"/>
  <c r="L7" i="1" s="1"/>
  <c r="M7" i="1" s="1"/>
  <c r="N7" i="1" s="1"/>
  <c r="O7" i="1" s="1"/>
  <c r="P7" i="1" s="1"/>
  <c r="H17" i="1"/>
  <c r="I17" i="1" s="1"/>
  <c r="J17" i="1" s="1"/>
  <c r="K17" i="1" s="1"/>
  <c r="L17" i="1" s="1"/>
  <c r="M17" i="1" s="1"/>
  <c r="N17" i="1" s="1"/>
  <c r="O17" i="1" s="1"/>
  <c r="H12" i="1"/>
  <c r="I12" i="1" s="1"/>
  <c r="J12" i="1" s="1"/>
  <c r="K12" i="1" s="1"/>
  <c r="L12" i="1" s="1"/>
  <c r="M12" i="1" s="1"/>
  <c r="N12" i="1" s="1"/>
  <c r="O12" i="1" s="1"/>
  <c r="P12" i="1" s="1"/>
  <c r="H9" i="1"/>
  <c r="I9" i="1" s="1"/>
  <c r="J9" i="1" s="1"/>
  <c r="K9" i="1" s="1"/>
  <c r="L9" i="1" s="1"/>
  <c r="M9" i="1" s="1"/>
  <c r="N9" i="1" s="1"/>
  <c r="O9" i="1" s="1"/>
  <c r="P9" i="1" s="1"/>
  <c r="H14" i="1"/>
  <c r="I14" i="1" s="1"/>
  <c r="J14" i="1" s="1"/>
  <c r="K14" i="1" s="1"/>
  <c r="L14" i="1" s="1"/>
  <c r="M14" i="1" s="1"/>
  <c r="N14" i="1" s="1"/>
  <c r="O14" i="1" s="1"/>
  <c r="P14" i="1" s="1"/>
  <c r="H6" i="1"/>
  <c r="I6" i="1" s="1"/>
  <c r="J6" i="1" s="1"/>
  <c r="K6" i="1" s="1"/>
  <c r="L6" i="1" s="1"/>
  <c r="M6" i="1" s="1"/>
  <c r="N6" i="1" s="1"/>
  <c r="O6" i="1" s="1"/>
  <c r="H20" i="1"/>
  <c r="I20" i="1" s="1"/>
  <c r="J20" i="1" s="1"/>
  <c r="K20" i="1" s="1"/>
  <c r="L20" i="1" s="1"/>
  <c r="M20" i="1" s="1"/>
  <c r="N20" i="1" s="1"/>
  <c r="O20" i="1" s="1"/>
  <c r="P20" i="1" s="1"/>
  <c r="H11" i="1"/>
  <c r="I11" i="1" s="1"/>
  <c r="J11" i="1" s="1"/>
  <c r="K11" i="1" s="1"/>
  <c r="L11" i="1" s="1"/>
  <c r="M11" i="1" s="1"/>
  <c r="N11" i="1" s="1"/>
  <c r="O11" i="1" s="1"/>
  <c r="P11" i="1" s="1"/>
  <c r="H21" i="1"/>
  <c r="I21" i="1" s="1"/>
  <c r="J21" i="1" s="1"/>
  <c r="K21" i="1" s="1"/>
  <c r="L21" i="1" s="1"/>
  <c r="M21" i="1" s="1"/>
  <c r="N21" i="1" s="1"/>
  <c r="O21" i="1" s="1"/>
  <c r="P21" i="1" s="1"/>
  <c r="H19" i="1"/>
  <c r="I19" i="1" s="1"/>
  <c r="J19" i="1" s="1"/>
  <c r="K19" i="1" s="1"/>
  <c r="L19" i="1" s="1"/>
  <c r="M19" i="1" s="1"/>
  <c r="N19" i="1" s="1"/>
  <c r="O19" i="1" s="1"/>
  <c r="P19" i="1" s="1"/>
  <c r="H16" i="1"/>
  <c r="I16" i="1" s="1"/>
  <c r="J16" i="1" s="1"/>
  <c r="K16" i="1" s="1"/>
  <c r="L16" i="1" s="1"/>
  <c r="M16" i="1" s="1"/>
  <c r="N16" i="1" s="1"/>
  <c r="O16" i="1" s="1"/>
  <c r="P16" i="1" s="1"/>
  <c r="H13" i="1"/>
  <c r="I13" i="1" s="1"/>
  <c r="J13" i="1" s="1"/>
  <c r="K13" i="1" s="1"/>
  <c r="L13" i="1" s="1"/>
  <c r="M13" i="1" s="1"/>
  <c r="N13" i="1" s="1"/>
  <c r="O13" i="1" s="1"/>
  <c r="P13" i="1" s="1"/>
  <c r="H5" i="1"/>
  <c r="I5" i="1" s="1"/>
  <c r="J5" i="1" s="1"/>
  <c r="K5" i="1" s="1"/>
  <c r="L5" i="1" s="1"/>
  <c r="M5" i="1" s="1"/>
  <c r="N5" i="1" s="1"/>
  <c r="O5" i="1" s="1"/>
  <c r="H8" i="1"/>
  <c r="I8" i="1" s="1"/>
  <c r="J8" i="1" s="1"/>
  <c r="K8" i="1" s="1"/>
  <c r="L8" i="1" s="1"/>
  <c r="M8" i="1" s="1"/>
  <c r="N8" i="1" s="1"/>
  <c r="O8" i="1" s="1"/>
  <c r="P8" i="1" s="1"/>
  <c r="H15" i="1"/>
  <c r="I15" i="1" s="1"/>
  <c r="J15" i="1" s="1"/>
  <c r="K15" i="1" s="1"/>
  <c r="L15" i="1" s="1"/>
  <c r="M15" i="1" s="1"/>
  <c r="N15" i="1" s="1"/>
  <c r="O15" i="1" s="1"/>
  <c r="H4" i="1"/>
  <c r="I4" i="1" s="1"/>
  <c r="J4" i="1" s="1"/>
  <c r="K4" i="1" s="1"/>
  <c r="L4" i="1" s="1"/>
  <c r="M4" i="1" s="1"/>
  <c r="N4" i="1" s="1"/>
  <c r="O4" i="1" s="1"/>
  <c r="P4" i="1" s="1"/>
  <c r="H3" i="1"/>
  <c r="I3" i="1" s="1"/>
  <c r="J3" i="1" s="1"/>
  <c r="K3" i="1" s="1"/>
  <c r="L3" i="1" s="1"/>
  <c r="M3" i="1" s="1"/>
  <c r="N3" i="1" s="1"/>
  <c r="O3" i="1" s="1"/>
  <c r="F2" i="1"/>
  <c r="P17" i="1"/>
  <c r="P6" i="1" l="1"/>
  <c r="P5" i="1"/>
  <c r="F5" i="1" s="1"/>
  <c r="P3" i="1"/>
  <c r="F3" i="1" s="1"/>
  <c r="P15" i="1"/>
  <c r="F4" i="1" l="1"/>
</calcChain>
</file>

<file path=xl/sharedStrings.xml><?xml version="1.0" encoding="utf-8"?>
<sst xmlns="http://schemas.openxmlformats.org/spreadsheetml/2006/main" count="32" uniqueCount="19">
  <si>
    <t>equipe 1</t>
  </si>
  <si>
    <t>equipe 2</t>
  </si>
  <si>
    <t>equipe 3</t>
  </si>
  <si>
    <t>equipe 4</t>
  </si>
  <si>
    <t>rencontres</t>
  </si>
  <si>
    <t>NJ</t>
  </si>
  <si>
    <t>G</t>
  </si>
  <si>
    <t>N</t>
  </si>
  <si>
    <t>P</t>
  </si>
  <si>
    <t>GP</t>
  </si>
  <si>
    <t>GC</t>
  </si>
  <si>
    <t>DB</t>
  </si>
  <si>
    <t>PTS</t>
  </si>
  <si>
    <t>Magic</t>
  </si>
  <si>
    <t>liste des équipes</t>
  </si>
  <si>
    <t>Home</t>
  </si>
  <si>
    <t>Away</t>
  </si>
  <si>
    <t>G Home</t>
  </si>
  <si>
    <t>G away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</si>
</sst>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left"/>
    </xf>
    <xf numFmtId="0" fontId="1" fillId="2" borderId="1" xfId="1" applyAlignment="1">
      <alignment horizontal="left"/>
    </xf>
    <xf numFmtId="0" fontId="0" fillId="0" borderId="0" xfId="0" applyAlignment="1">
      <alignment horizontal="right"/>
    </xf>
    <xf numFmtId="0" fontId="3" fillId="5" borderId="2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3" xfId="0" applyFill="1" applyBorder="1" applyAlignment="1">
      <alignment horizontal="right"/>
    </xf>
    <xf numFmtId="0" fontId="1" fillId="2" borderId="1" xfId="1" applyAlignment="1">
      <alignment horizontal="center"/>
    </xf>
  </cellXfs>
  <cellStyles count="2">
    <cellStyle name="Input" xfId="1" builtinId="20"/>
    <cellStyle name="Normal" xfId="0" builtinId="0"/>
  </cellStyles>
  <dxfs count="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6"/>
  <sheetViews>
    <sheetView tabSelected="1" workbookViewId="0">
      <selection activeCell="H11" sqref="H11"/>
    </sheetView>
  </sheetViews>
  <sheetFormatPr defaultRowHeight="15" x14ac:dyDescent="0.25"/>
  <cols>
    <col min="1" max="1" width="9.140625" style="11"/>
    <col min="2" max="3" width="9.140625" style="2"/>
    <col min="4" max="4" width="9.140625" style="13"/>
    <col min="6" max="6" width="9.140625" style="2"/>
    <col min="7" max="7" width="9.140625" style="1"/>
    <col min="8" max="15" width="7" customWidth="1"/>
    <col min="16" max="26" width="9.140625" hidden="1" customWidth="1"/>
    <col min="27" max="27" width="10" hidden="1" customWidth="1"/>
    <col min="28" max="28" width="9.140625" hidden="1" customWidth="1"/>
  </cols>
  <sheetData>
    <row r="1" spans="1:32" ht="24" thickBot="1" x14ac:dyDescent="0.4">
      <c r="A1" s="14" t="s">
        <v>4</v>
      </c>
      <c r="B1" s="15"/>
      <c r="C1" s="16">
        <f t="array" ref="C1">MAX(ROW(A:A)*(A:A&lt;&gt;""))-ROW()</f>
        <v>3</v>
      </c>
      <c r="D1" s="17"/>
      <c r="F1" s="9"/>
      <c r="G1" s="6"/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12</v>
      </c>
      <c r="P1" s="10" t="s">
        <v>13</v>
      </c>
      <c r="Q1" s="10"/>
      <c r="R1" s="10"/>
      <c r="S1" s="10" t="s">
        <v>5</v>
      </c>
      <c r="T1" s="10" t="s">
        <v>6</v>
      </c>
      <c r="U1" s="10" t="s">
        <v>7</v>
      </c>
      <c r="V1" s="10" t="s">
        <v>8</v>
      </c>
      <c r="W1" s="10" t="s">
        <v>9</v>
      </c>
      <c r="X1" s="10" t="s">
        <v>10</v>
      </c>
      <c r="Y1" s="10" t="s">
        <v>11</v>
      </c>
      <c r="Z1" s="10" t="s">
        <v>12</v>
      </c>
      <c r="AA1" s="10" t="s">
        <v>13</v>
      </c>
      <c r="AB1" s="10"/>
      <c r="AD1" s="11" t="s">
        <v>14</v>
      </c>
      <c r="AE1" s="2"/>
      <c r="AF1" s="2">
        <f t="array" ref="AF1">MAX(ROW(AD2:AD21)*(AD2:AD21&lt;&gt;""))-1</f>
        <v>4</v>
      </c>
    </row>
    <row r="2" spans="1:32" s="2" customFormat="1" x14ac:dyDescent="0.25">
      <c r="A2" s="2" t="s">
        <v>15</v>
      </c>
      <c r="B2" s="2" t="s">
        <v>17</v>
      </c>
      <c r="C2" s="2" t="s">
        <v>18</v>
      </c>
      <c r="D2" s="2" t="s">
        <v>16</v>
      </c>
      <c r="F2" s="9">
        <f ca="1">IF(G2&lt;&gt;"",1,"")</f>
        <v>1</v>
      </c>
      <c r="G2" s="9" t="str">
        <f ca="1">IF(INDEX(R$2:R$21,MATCH(ROW(A1),$AB$2:$AB$21,0))&lt;&gt;"",INDEX(R$2:R$21,MATCH(ROW(A1),$AB$2:$AB$21,0)),"")</f>
        <v>equipe 2</v>
      </c>
      <c r="H2" s="9">
        <f ca="1">IF(G2&lt;&gt;"",INDEX(S$2:S$21,MATCH(ROW(A1),$AB$2:$AB$21,0)),"")</f>
        <v>1</v>
      </c>
      <c r="I2" s="9">
        <f t="shared" ref="I2:P17" ca="1" si="0">IF(H2&lt;&gt;"",INDEX(T$2:T$21,MATCH(ROW(B1),$AB$2:$AB$21,0)),"")</f>
        <v>1</v>
      </c>
      <c r="J2" s="9">
        <f t="shared" ca="1" si="0"/>
        <v>0</v>
      </c>
      <c r="K2" s="9">
        <f t="shared" ca="1" si="0"/>
        <v>0</v>
      </c>
      <c r="L2" s="9">
        <f t="shared" ca="1" si="0"/>
        <v>3</v>
      </c>
      <c r="M2" s="9">
        <f t="shared" ca="1" si="0"/>
        <v>0</v>
      </c>
      <c r="N2" s="9">
        <f t="shared" ca="1" si="0"/>
        <v>3</v>
      </c>
      <c r="O2" s="9">
        <f t="shared" ca="1" si="0"/>
        <v>3</v>
      </c>
      <c r="P2" s="2">
        <f t="shared" ca="1" si="0"/>
        <v>300303.18</v>
      </c>
      <c r="R2" s="2" t="str">
        <f>IF(AD2&lt;&gt;"",AD2,"")</f>
        <v>equipe 1</v>
      </c>
      <c r="S2" s="2">
        <f ca="1">SUMPRODUCT((eq_home=R2)*(g_home&lt;&gt;""))+SUMPRODUCT((eq_away=R2)*(g_away&lt;&gt;""))</f>
        <v>1</v>
      </c>
      <c r="T2" s="2">
        <f ca="1">SUMPRODUCT((eq_home=R2)*(g_home&gt;g_away))+SUMPRODUCT((eq_away=R2)*(g_away&gt;g_home))</f>
        <v>1</v>
      </c>
      <c r="U2" s="2">
        <f ca="1">SUMPRODUCT((eq_home=R2)*(g_home=g_away)*(g_home&lt;&gt;""))+SUMPRODUCT((eq_away=R2)*(g_home=g_away)*(g_away&lt;&gt;""))</f>
        <v>0</v>
      </c>
      <c r="V2" s="2">
        <f ca="1">S2-T2-U2</f>
        <v>0</v>
      </c>
      <c r="W2" s="2">
        <f ca="1">SUMPRODUCT((eq_home=R2)*(g_home))+SUMPRODUCT((eq_away=R2)*(g_away))</f>
        <v>1</v>
      </c>
      <c r="X2" s="2">
        <f ca="1">SUMPRODUCT((eq_home=R2)*(g_away))+SUMPRODUCT((eq_away=R2)*(g_home))</f>
        <v>0</v>
      </c>
      <c r="Y2" s="2">
        <f ca="1">W2-X2</f>
        <v>1</v>
      </c>
      <c r="Z2" s="2">
        <f ca="1">T2*3+U2</f>
        <v>3</v>
      </c>
      <c r="AA2" s="2">
        <f ca="1">IF(R2&lt;&gt;"",Z2*100000+Y2*100+W2,-10000000)+(21-ROW())/100</f>
        <v>300101.19</v>
      </c>
      <c r="AB2" s="2">
        <f ca="1">RANK(AA2,$AA$2:$AA$21)</f>
        <v>2</v>
      </c>
      <c r="AD2" s="18" t="s">
        <v>0</v>
      </c>
    </row>
    <row r="3" spans="1:32" x14ac:dyDescent="0.25">
      <c r="A3" s="11" t="s">
        <v>0</v>
      </c>
      <c r="B3" s="2">
        <v>1</v>
      </c>
      <c r="C3" s="2">
        <v>0</v>
      </c>
      <c r="D3" s="11" t="s">
        <v>2</v>
      </c>
      <c r="F3" s="8">
        <f ca="1">IF(G3&lt;&gt;"",IF(INT(P3)=INT(P2),F2,ROW(A2)),"")</f>
        <v>2</v>
      </c>
      <c r="G3" s="9" t="str">
        <f t="shared" ref="G3:G21" ca="1" si="1">IF(INDEX(R$2:R$21,MATCH(ROW(A2),$AB$2:$AB$21,0))&lt;&gt;"",INDEX(R$2:R$21,MATCH(ROW(A2),$AB$2:$AB$21,0)),"")</f>
        <v>equipe 1</v>
      </c>
      <c r="H3" s="9">
        <f t="shared" ref="H3:I21" ca="1" si="2">IF(G3&lt;&gt;"",INDEX(S$2:S$21,MATCH(ROW(A2),$AB$2:$AB$21,0)),"")</f>
        <v>1</v>
      </c>
      <c r="I3" s="9">
        <f t="shared" ca="1" si="0"/>
        <v>1</v>
      </c>
      <c r="J3" s="9">
        <f t="shared" ca="1" si="0"/>
        <v>0</v>
      </c>
      <c r="K3" s="9">
        <f t="shared" ca="1" si="0"/>
        <v>0</v>
      </c>
      <c r="L3" s="9">
        <f t="shared" ca="1" si="0"/>
        <v>1</v>
      </c>
      <c r="M3" s="9">
        <f t="shared" ca="1" si="0"/>
        <v>0</v>
      </c>
      <c r="N3" s="9">
        <f t="shared" ca="1" si="0"/>
        <v>1</v>
      </c>
      <c r="O3" s="9">
        <f t="shared" ca="1" si="0"/>
        <v>3</v>
      </c>
      <c r="P3" s="9">
        <f t="shared" ref="P3:P21" ca="1" si="3">IF(O3&lt;&gt;"",INDEX(AA$2:AA$21,MATCH(ROW(I2),$AB$2:$AB$21,0)),"")</f>
        <v>300101.19</v>
      </c>
      <c r="Q3" s="10"/>
      <c r="R3" s="10" t="str">
        <f>IF(AD3&lt;&gt;"",AD3,"")</f>
        <v>equipe 2</v>
      </c>
      <c r="S3" s="10">
        <f ca="1">SUMPRODUCT((eq_home=R3)*(g_home&lt;&gt;""))+SUMPRODUCT((eq_away=R3)*(g_away&lt;&gt;""))</f>
        <v>1</v>
      </c>
      <c r="T3" s="10">
        <f ca="1">SUMPRODUCT((eq_home=R3)*(g_home&gt;g_away))+SUMPRODUCT((eq_away=R3)*(g_away&gt;g_home))</f>
        <v>1</v>
      </c>
      <c r="U3" s="10">
        <f ca="1">SUMPRODUCT((eq_home=R3)*(g_home=g_away)*(g_home&lt;&gt;""))+SUMPRODUCT((eq_away=R3)*(g_home=g_away)*(g_away&lt;&gt;""))</f>
        <v>0</v>
      </c>
      <c r="V3" s="10">
        <f t="shared" ref="V3:V21" ca="1" si="4">S3-T3-U3</f>
        <v>0</v>
      </c>
      <c r="W3" s="10">
        <f ca="1">SUMPRODUCT((eq_home=R3)*(g_home))+SUMPRODUCT((eq_away=R3)*(g_away))</f>
        <v>3</v>
      </c>
      <c r="X3" s="10">
        <f ca="1">SUMPRODUCT((eq_home=R3)*(g_away))+SUMPRODUCT((eq_away=R3)*(g_home))</f>
        <v>0</v>
      </c>
      <c r="Y3" s="10">
        <f t="shared" ref="Y3:Y21" ca="1" si="5">W3-X3</f>
        <v>3</v>
      </c>
      <c r="Z3" s="10">
        <f t="shared" ref="Z3:Z21" ca="1" si="6">T3*3+U3</f>
        <v>3</v>
      </c>
      <c r="AA3" s="10">
        <f t="shared" ref="AA3:AA21" ca="1" si="7">IF(R3&lt;&gt;"",Z3*100000+Y3*100+W3,-10000000)+(21-ROW())/100</f>
        <v>300303.18</v>
      </c>
      <c r="AB3" s="10">
        <f ca="1">RANK(AA3,$AA$2:$AA$21)</f>
        <v>1</v>
      </c>
      <c r="AD3" s="12" t="s">
        <v>1</v>
      </c>
      <c r="AE3" s="2"/>
      <c r="AF3" s="2"/>
    </row>
    <row r="4" spans="1:32" x14ac:dyDescent="0.25">
      <c r="A4" s="11" t="s">
        <v>1</v>
      </c>
      <c r="B4" s="2">
        <v>3</v>
      </c>
      <c r="C4" s="2">
        <v>0</v>
      </c>
      <c r="D4" s="11" t="s">
        <v>2</v>
      </c>
      <c r="F4" s="8">
        <f t="shared" ref="F4:F21" ca="1" si="8">IF(G4&lt;&gt;"",IF(INT(P4)=INT(P3),F3,ROW(A3)),"")</f>
        <v>3</v>
      </c>
      <c r="G4" s="9" t="str">
        <f t="shared" ca="1" si="1"/>
        <v>equipe 4</v>
      </c>
      <c r="H4" s="9">
        <f t="shared" ref="H4:H21" ca="1" si="9">IF(G4&lt;&gt;"",INDEX(S$2:S$21,MATCH(ROW(A3),$AB$2:$AB$21,0)),"")</f>
        <v>0</v>
      </c>
      <c r="I4" s="9">
        <f t="shared" ref="I4:I21" ca="1" si="10">IF(H4&lt;&gt;"",INDEX(T$2:T$21,MATCH(ROW(B3),$AB$2:$AB$21,0)),"")</f>
        <v>0</v>
      </c>
      <c r="J4" s="9">
        <f t="shared" ref="J4:J21" ca="1" si="11">IF(I4&lt;&gt;"",INDEX(U$2:U$21,MATCH(ROW(C3),$AB$2:$AB$21,0)),"")</f>
        <v>0</v>
      </c>
      <c r="K4" s="9">
        <f t="shared" ref="K4:K21" ca="1" si="12">IF(J4&lt;&gt;"",INDEX(V$2:V$21,MATCH(ROW(D3),$AB$2:$AB$21,0)),"")</f>
        <v>0</v>
      </c>
      <c r="L4" s="9">
        <f t="shared" ref="L4:L21" ca="1" si="13">IF(K4&lt;&gt;"",INDEX(W$2:W$21,MATCH(ROW(E3),$AB$2:$AB$21,0)),"")</f>
        <v>0</v>
      </c>
      <c r="M4" s="9">
        <f t="shared" ref="M4:M21" ca="1" si="14">IF(L4&lt;&gt;"",INDEX(X$2:X$21,MATCH(ROW(F3),$AB$2:$AB$21,0)),"")</f>
        <v>0</v>
      </c>
      <c r="N4" s="9">
        <f t="shared" ref="N4:N21" ca="1" si="15">IF(M4&lt;&gt;"",INDEX(Y$2:Y$21,MATCH(ROW(G3),$AB$2:$AB$21,0)),"")</f>
        <v>0</v>
      </c>
      <c r="O4" s="9">
        <f t="shared" ref="O4:O21" ca="1" si="16">IF(N4&lt;&gt;"",INDEX(Z$2:Z$21,MATCH(ROW(H3),$AB$2:$AB$21,0)),"")</f>
        <v>0</v>
      </c>
      <c r="P4" s="9">
        <f t="shared" ca="1" si="3"/>
        <v>0.16</v>
      </c>
      <c r="Q4" s="10"/>
      <c r="R4" s="10" t="str">
        <f>IF(AD4&lt;&gt;"",AD4,"")</f>
        <v>equipe 3</v>
      </c>
      <c r="S4" s="10">
        <f ca="1">SUMPRODUCT((eq_home=R4)*(g_home&lt;&gt;""))+SUMPRODUCT((eq_away=R4)*(g_away&lt;&gt;""))</f>
        <v>2</v>
      </c>
      <c r="T4" s="10">
        <f ca="1">SUMPRODUCT((eq_home=R4)*(g_home&gt;g_away))+SUMPRODUCT((eq_away=R4)*(g_away&gt;g_home))</f>
        <v>0</v>
      </c>
      <c r="U4" s="10">
        <f ca="1">SUMPRODUCT((eq_home=R4)*(g_home=g_away)*(g_home&lt;&gt;""))+SUMPRODUCT((eq_away=R4)*(g_home=g_away)*(g_away&lt;&gt;""))</f>
        <v>0</v>
      </c>
      <c r="V4" s="10">
        <f t="shared" ca="1" si="4"/>
        <v>2</v>
      </c>
      <c r="W4" s="10">
        <f ca="1">SUMPRODUCT((eq_home=R4)*(g_home))+SUMPRODUCT((eq_away=R4)*(g_away))</f>
        <v>0</v>
      </c>
      <c r="X4" s="10">
        <f ca="1">SUMPRODUCT((eq_home=R4)*(g_away))+SUMPRODUCT((eq_away=R4)*(g_home))</f>
        <v>4</v>
      </c>
      <c r="Y4" s="10">
        <f t="shared" ca="1" si="5"/>
        <v>-4</v>
      </c>
      <c r="Z4" s="10">
        <f t="shared" ca="1" si="6"/>
        <v>0</v>
      </c>
      <c r="AA4" s="10">
        <f t="shared" ca="1" si="7"/>
        <v>-399.83</v>
      </c>
      <c r="AB4" s="10">
        <f ca="1">RANK(AA4,$AA$2:$AA$21)</f>
        <v>4</v>
      </c>
      <c r="AD4" s="12" t="s">
        <v>2</v>
      </c>
      <c r="AE4" s="2"/>
      <c r="AF4" s="2"/>
    </row>
    <row r="5" spans="1:32" x14ac:dyDescent="0.25">
      <c r="D5" s="11"/>
      <c r="F5" s="8">
        <f t="shared" ca="1" si="8"/>
        <v>4</v>
      </c>
      <c r="G5" s="9" t="str">
        <f t="shared" ca="1" si="1"/>
        <v>equipe 3</v>
      </c>
      <c r="H5" s="9">
        <f t="shared" ca="1" si="9"/>
        <v>2</v>
      </c>
      <c r="I5" s="9">
        <f t="shared" ca="1" si="10"/>
        <v>0</v>
      </c>
      <c r="J5" s="9">
        <f t="shared" ca="1" si="11"/>
        <v>0</v>
      </c>
      <c r="K5" s="9">
        <f t="shared" ca="1" si="12"/>
        <v>2</v>
      </c>
      <c r="L5" s="9">
        <f t="shared" ca="1" si="13"/>
        <v>0</v>
      </c>
      <c r="M5" s="9">
        <f t="shared" ca="1" si="14"/>
        <v>4</v>
      </c>
      <c r="N5" s="9">
        <f t="shared" ca="1" si="15"/>
        <v>-4</v>
      </c>
      <c r="O5" s="9">
        <f t="shared" ca="1" si="16"/>
        <v>0</v>
      </c>
      <c r="P5" s="9">
        <f t="shared" ca="1" si="3"/>
        <v>-399.83</v>
      </c>
      <c r="Q5" s="10"/>
      <c r="R5" s="10" t="str">
        <f>IF(AD5&lt;&gt;"",AD5,"")</f>
        <v>equipe 4</v>
      </c>
      <c r="S5" s="10">
        <f ca="1">SUMPRODUCT((eq_home=R5)*(g_home&lt;&gt;""))+SUMPRODUCT((eq_away=R5)*(g_away&lt;&gt;""))</f>
        <v>0</v>
      </c>
      <c r="T5" s="10">
        <f ca="1">SUMPRODUCT((eq_home=R5)*(g_home&gt;g_away))+SUMPRODUCT((eq_away=R5)*(g_away&gt;g_home))</f>
        <v>0</v>
      </c>
      <c r="U5" s="10">
        <f ca="1">SUMPRODUCT((eq_home=R5)*(g_home=g_away)*(g_home&lt;&gt;""))+SUMPRODUCT((eq_away=R5)*(g_home=g_away)*(g_away&lt;&gt;""))</f>
        <v>0</v>
      </c>
      <c r="V5" s="10">
        <f t="shared" ca="1" si="4"/>
        <v>0</v>
      </c>
      <c r="W5" s="10">
        <f ca="1">SUMPRODUCT((eq_home=R5)*(g_home))+SUMPRODUCT((eq_away=R5)*(g_away))</f>
        <v>0</v>
      </c>
      <c r="X5" s="10">
        <f ca="1">SUMPRODUCT((eq_home=R5)*(g_away))+SUMPRODUCT((eq_away=R5)*(g_home))</f>
        <v>0</v>
      </c>
      <c r="Y5" s="10">
        <f t="shared" ca="1" si="5"/>
        <v>0</v>
      </c>
      <c r="Z5" s="10">
        <f t="shared" ca="1" si="6"/>
        <v>0</v>
      </c>
      <c r="AA5" s="10">
        <f t="shared" ca="1" si="7"/>
        <v>0.16</v>
      </c>
      <c r="AB5" s="10">
        <f ca="1">RANK(AA5,$AA$2:$AA$21)</f>
        <v>3</v>
      </c>
      <c r="AD5" s="12" t="s">
        <v>3</v>
      </c>
      <c r="AE5" s="2"/>
      <c r="AF5" s="2"/>
    </row>
    <row r="6" spans="1:32" x14ac:dyDescent="0.25">
      <c r="D6" s="11"/>
      <c r="F6" s="8" t="str">
        <f t="shared" ca="1" si="8"/>
        <v/>
      </c>
      <c r="G6" s="9" t="str">
        <f t="shared" ca="1" si="1"/>
        <v/>
      </c>
      <c r="H6" s="9" t="str">
        <f t="shared" ca="1" si="9"/>
        <v/>
      </c>
      <c r="I6" s="9" t="str">
        <f t="shared" ca="1" si="10"/>
        <v/>
      </c>
      <c r="J6" s="9" t="str">
        <f t="shared" ca="1" si="11"/>
        <v/>
      </c>
      <c r="K6" s="9" t="str">
        <f t="shared" ca="1" si="12"/>
        <v/>
      </c>
      <c r="L6" s="9" t="str">
        <f t="shared" ca="1" si="13"/>
        <v/>
      </c>
      <c r="M6" s="9" t="str">
        <f t="shared" ca="1" si="14"/>
        <v/>
      </c>
      <c r="N6" s="9" t="str">
        <f t="shared" ca="1" si="15"/>
        <v/>
      </c>
      <c r="O6" s="9" t="str">
        <f t="shared" ca="1" si="16"/>
        <v/>
      </c>
      <c r="P6" s="9" t="str">
        <f t="shared" ca="1" si="3"/>
        <v/>
      </c>
      <c r="Q6" s="10"/>
      <c r="R6" s="10" t="str">
        <f>IF(AD6&lt;&gt;"",AD6,"")</f>
        <v/>
      </c>
      <c r="S6" s="10">
        <f ca="1">SUMPRODUCT((eq_home=R6)*(g_home&lt;&gt;""))+SUMPRODUCT((eq_away=R6)*(g_away&lt;&gt;""))</f>
        <v>0</v>
      </c>
      <c r="T6" s="10">
        <f ca="1">SUMPRODUCT((eq_home=R6)*(g_home&gt;g_away))+SUMPRODUCT((eq_away=R6)*(g_away&gt;g_home))</f>
        <v>0</v>
      </c>
      <c r="U6" s="10">
        <f ca="1">SUMPRODUCT((eq_home=R6)*(g_home=g_away)*(g_home&lt;&gt;""))+SUMPRODUCT((eq_away=R6)*(g_home=g_away)*(g_away&lt;&gt;""))</f>
        <v>0</v>
      </c>
      <c r="V6" s="10">
        <f t="shared" ca="1" si="4"/>
        <v>0</v>
      </c>
      <c r="W6" s="10">
        <f ca="1">SUMPRODUCT((eq_home=R6)*(g_home))+SUMPRODUCT((eq_away=R6)*(g_away))</f>
        <v>0</v>
      </c>
      <c r="X6" s="10">
        <f ca="1">SUMPRODUCT((eq_home=R6)*(g_away))+SUMPRODUCT((eq_away=R6)*(g_home))</f>
        <v>0</v>
      </c>
      <c r="Y6" s="10">
        <f t="shared" ca="1" si="5"/>
        <v>0</v>
      </c>
      <c r="Z6" s="10">
        <f t="shared" ca="1" si="6"/>
        <v>0</v>
      </c>
      <c r="AA6" s="10">
        <f t="shared" si="7"/>
        <v>-9999999.8499999996</v>
      </c>
      <c r="AB6" s="10">
        <f ca="1">RANK(AA6,$AA$2:$AA$21)</f>
        <v>5</v>
      </c>
      <c r="AD6" s="12"/>
      <c r="AE6" s="2"/>
      <c r="AF6" s="2"/>
    </row>
    <row r="7" spans="1:32" x14ac:dyDescent="0.25">
      <c r="D7" s="11"/>
      <c r="F7" s="8" t="str">
        <f t="shared" ca="1" si="8"/>
        <v/>
      </c>
      <c r="G7" s="9" t="str">
        <f t="shared" ca="1" si="1"/>
        <v/>
      </c>
      <c r="H7" s="9" t="str">
        <f t="shared" ca="1" si="9"/>
        <v/>
      </c>
      <c r="I7" s="9" t="str">
        <f t="shared" ca="1" si="10"/>
        <v/>
      </c>
      <c r="J7" s="9" t="str">
        <f t="shared" ca="1" si="11"/>
        <v/>
      </c>
      <c r="K7" s="9" t="str">
        <f t="shared" ca="1" si="12"/>
        <v/>
      </c>
      <c r="L7" s="9" t="str">
        <f t="shared" ca="1" si="13"/>
        <v/>
      </c>
      <c r="M7" s="9" t="str">
        <f t="shared" ca="1" si="14"/>
        <v/>
      </c>
      <c r="N7" s="9" t="str">
        <f t="shared" ca="1" si="15"/>
        <v/>
      </c>
      <c r="O7" s="9" t="str">
        <f t="shared" ca="1" si="16"/>
        <v/>
      </c>
      <c r="P7" s="9" t="str">
        <f t="shared" ca="1" si="3"/>
        <v/>
      </c>
      <c r="Q7" s="10"/>
      <c r="R7" s="10" t="str">
        <f>IF(AD7&lt;&gt;"",AD7,"")</f>
        <v/>
      </c>
      <c r="S7" s="10">
        <f ca="1">SUMPRODUCT((eq_home=R7)*(g_home&lt;&gt;""))+SUMPRODUCT((eq_away=R7)*(g_away&lt;&gt;""))</f>
        <v>0</v>
      </c>
      <c r="T7" s="10">
        <f ca="1">SUMPRODUCT((eq_home=R7)*(g_home&gt;g_away))+SUMPRODUCT((eq_away=R7)*(g_away&gt;g_home))</f>
        <v>0</v>
      </c>
      <c r="U7" s="10">
        <f ca="1">SUMPRODUCT((eq_home=R7)*(g_home=g_away)*(g_home&lt;&gt;""))+SUMPRODUCT((eq_away=R7)*(g_home=g_away)*(g_away&lt;&gt;""))</f>
        <v>0</v>
      </c>
      <c r="V7" s="10">
        <f t="shared" ca="1" si="4"/>
        <v>0</v>
      </c>
      <c r="W7" s="10">
        <f ca="1">SUMPRODUCT((eq_home=R7)*(g_home))+SUMPRODUCT((eq_away=R7)*(g_away))</f>
        <v>0</v>
      </c>
      <c r="X7" s="10">
        <f ca="1">SUMPRODUCT((eq_home=R7)*(g_away))+SUMPRODUCT((eq_away=R7)*(g_home))</f>
        <v>0</v>
      </c>
      <c r="Y7" s="10">
        <f t="shared" ca="1" si="5"/>
        <v>0</v>
      </c>
      <c r="Z7" s="10">
        <f t="shared" ca="1" si="6"/>
        <v>0</v>
      </c>
      <c r="AA7" s="10">
        <f t="shared" si="7"/>
        <v>-9999999.8599999994</v>
      </c>
      <c r="AB7" s="10">
        <f ca="1">RANK(AA7,$AA$2:$AA$21)</f>
        <v>6</v>
      </c>
      <c r="AD7" s="12"/>
      <c r="AE7" s="2"/>
      <c r="AF7" s="2"/>
    </row>
    <row r="8" spans="1:32" x14ac:dyDescent="0.25">
      <c r="D8" s="11"/>
      <c r="F8" s="8" t="str">
        <f t="shared" ca="1" si="8"/>
        <v/>
      </c>
      <c r="G8" s="9" t="str">
        <f t="shared" ca="1" si="1"/>
        <v/>
      </c>
      <c r="H8" s="9" t="str">
        <f t="shared" ca="1" si="9"/>
        <v/>
      </c>
      <c r="I8" s="9" t="str">
        <f t="shared" ca="1" si="10"/>
        <v/>
      </c>
      <c r="J8" s="9" t="str">
        <f t="shared" ca="1" si="11"/>
        <v/>
      </c>
      <c r="K8" s="9" t="str">
        <f t="shared" ca="1" si="12"/>
        <v/>
      </c>
      <c r="L8" s="9" t="str">
        <f t="shared" ca="1" si="13"/>
        <v/>
      </c>
      <c r="M8" s="9" t="str">
        <f t="shared" ca="1" si="14"/>
        <v/>
      </c>
      <c r="N8" s="9" t="str">
        <f t="shared" ca="1" si="15"/>
        <v/>
      </c>
      <c r="O8" s="9" t="str">
        <f t="shared" ca="1" si="16"/>
        <v/>
      </c>
      <c r="P8" s="9" t="str">
        <f t="shared" ca="1" si="3"/>
        <v/>
      </c>
      <c r="Q8" s="10"/>
      <c r="R8" s="10" t="str">
        <f>IF(AD8&lt;&gt;"",AD8,"")</f>
        <v/>
      </c>
      <c r="S8" s="10">
        <f ca="1">SUMPRODUCT((eq_home=R8)*(g_home&lt;&gt;""))+SUMPRODUCT((eq_away=R8)*(g_away&lt;&gt;""))</f>
        <v>0</v>
      </c>
      <c r="T8" s="10">
        <f ca="1">SUMPRODUCT((eq_home=R8)*(g_home&gt;g_away))+SUMPRODUCT((eq_away=R8)*(g_away&gt;g_home))</f>
        <v>0</v>
      </c>
      <c r="U8" s="10">
        <f ca="1">SUMPRODUCT((eq_home=R8)*(g_home=g_away)*(g_home&lt;&gt;""))+SUMPRODUCT((eq_away=R8)*(g_home=g_away)*(g_away&lt;&gt;""))</f>
        <v>0</v>
      </c>
      <c r="V8" s="10">
        <f t="shared" ca="1" si="4"/>
        <v>0</v>
      </c>
      <c r="W8" s="10">
        <f ca="1">SUMPRODUCT((eq_home=R8)*(g_home))+SUMPRODUCT((eq_away=R8)*(g_away))</f>
        <v>0</v>
      </c>
      <c r="X8" s="10">
        <f ca="1">SUMPRODUCT((eq_home=R8)*(g_away))+SUMPRODUCT((eq_away=R8)*(g_home))</f>
        <v>0</v>
      </c>
      <c r="Y8" s="10">
        <f t="shared" ca="1" si="5"/>
        <v>0</v>
      </c>
      <c r="Z8" s="10">
        <f t="shared" ca="1" si="6"/>
        <v>0</v>
      </c>
      <c r="AA8" s="10">
        <f t="shared" si="7"/>
        <v>-9999999.8699999992</v>
      </c>
      <c r="AB8" s="10">
        <f ca="1">RANK(AA8,$AA$2:$AA$21)</f>
        <v>7</v>
      </c>
      <c r="AD8" s="12"/>
      <c r="AE8" s="2"/>
      <c r="AF8" s="2"/>
    </row>
    <row r="9" spans="1:32" x14ac:dyDescent="0.25">
      <c r="D9" s="11"/>
      <c r="F9" s="8" t="str">
        <f t="shared" ca="1" si="8"/>
        <v/>
      </c>
      <c r="G9" s="9" t="str">
        <f t="shared" ca="1" si="1"/>
        <v/>
      </c>
      <c r="H9" s="9" t="str">
        <f t="shared" ca="1" si="9"/>
        <v/>
      </c>
      <c r="I9" s="9" t="str">
        <f t="shared" ca="1" si="10"/>
        <v/>
      </c>
      <c r="J9" s="9" t="str">
        <f t="shared" ca="1" si="11"/>
        <v/>
      </c>
      <c r="K9" s="9" t="str">
        <f t="shared" ca="1" si="12"/>
        <v/>
      </c>
      <c r="L9" s="9" t="str">
        <f t="shared" ca="1" si="13"/>
        <v/>
      </c>
      <c r="M9" s="9" t="str">
        <f t="shared" ca="1" si="14"/>
        <v/>
      </c>
      <c r="N9" s="9" t="str">
        <f t="shared" ca="1" si="15"/>
        <v/>
      </c>
      <c r="O9" s="9" t="str">
        <f t="shared" ca="1" si="16"/>
        <v/>
      </c>
      <c r="P9" s="9" t="str">
        <f t="shared" ca="1" si="3"/>
        <v/>
      </c>
      <c r="Q9" s="10"/>
      <c r="R9" s="10" t="str">
        <f>IF(AD9&lt;&gt;"",AD9,"")</f>
        <v/>
      </c>
      <c r="S9" s="10">
        <f ca="1">SUMPRODUCT((eq_home=R9)*(g_home&lt;&gt;""))+SUMPRODUCT((eq_away=R9)*(g_away&lt;&gt;""))</f>
        <v>0</v>
      </c>
      <c r="T9" s="10">
        <f ca="1">SUMPRODUCT((eq_home=R9)*(g_home&gt;g_away))+SUMPRODUCT((eq_away=R9)*(g_away&gt;g_home))</f>
        <v>0</v>
      </c>
      <c r="U9" s="10">
        <f ca="1">SUMPRODUCT((eq_home=R9)*(g_home=g_away)*(g_home&lt;&gt;""))+SUMPRODUCT((eq_away=R9)*(g_home=g_away)*(g_away&lt;&gt;""))</f>
        <v>0</v>
      </c>
      <c r="V9" s="10">
        <f t="shared" ca="1" si="4"/>
        <v>0</v>
      </c>
      <c r="W9" s="10">
        <f ca="1">SUMPRODUCT((eq_home=R9)*(g_home))+SUMPRODUCT((eq_away=R9)*(g_away))</f>
        <v>0</v>
      </c>
      <c r="X9" s="10">
        <f ca="1">SUMPRODUCT((eq_home=R9)*(g_away))+SUMPRODUCT((eq_away=R9)*(g_home))</f>
        <v>0</v>
      </c>
      <c r="Y9" s="10">
        <f t="shared" ca="1" si="5"/>
        <v>0</v>
      </c>
      <c r="Z9" s="10">
        <f t="shared" ca="1" si="6"/>
        <v>0</v>
      </c>
      <c r="AA9" s="10">
        <f t="shared" si="7"/>
        <v>-9999999.8800000008</v>
      </c>
      <c r="AB9" s="10">
        <f ca="1">RANK(AA9,$AA$2:$AA$21)</f>
        <v>8</v>
      </c>
      <c r="AD9" s="12"/>
      <c r="AE9" s="2"/>
      <c r="AF9" s="2"/>
    </row>
    <row r="10" spans="1:32" x14ac:dyDescent="0.25">
      <c r="D10" s="11"/>
      <c r="F10" s="8" t="str">
        <f t="shared" ca="1" si="8"/>
        <v/>
      </c>
      <c r="G10" s="9" t="str">
        <f t="shared" ca="1" si="1"/>
        <v/>
      </c>
      <c r="H10" s="9" t="str">
        <f t="shared" ca="1" si="9"/>
        <v/>
      </c>
      <c r="I10" s="9" t="str">
        <f t="shared" ca="1" si="10"/>
        <v/>
      </c>
      <c r="J10" s="9" t="str">
        <f t="shared" ca="1" si="11"/>
        <v/>
      </c>
      <c r="K10" s="9" t="str">
        <f t="shared" ca="1" si="12"/>
        <v/>
      </c>
      <c r="L10" s="9" t="str">
        <f t="shared" ca="1" si="13"/>
        <v/>
      </c>
      <c r="M10" s="9" t="str">
        <f t="shared" ca="1" si="14"/>
        <v/>
      </c>
      <c r="N10" s="9" t="str">
        <f t="shared" ca="1" si="15"/>
        <v/>
      </c>
      <c r="O10" s="9" t="str">
        <f t="shared" ca="1" si="16"/>
        <v/>
      </c>
      <c r="P10" s="9" t="str">
        <f t="shared" ca="1" si="3"/>
        <v/>
      </c>
      <c r="Q10" s="10"/>
      <c r="R10" s="10" t="str">
        <f>IF(AD10&lt;&gt;"",AD10,"")</f>
        <v/>
      </c>
      <c r="S10" s="10">
        <f ca="1">SUMPRODUCT((eq_home=R10)*(g_home&lt;&gt;""))+SUMPRODUCT((eq_away=R10)*(g_away&lt;&gt;""))</f>
        <v>0</v>
      </c>
      <c r="T10" s="10">
        <f ca="1">SUMPRODUCT((eq_home=R10)*(g_home&gt;g_away))+SUMPRODUCT((eq_away=R10)*(g_away&gt;g_home))</f>
        <v>0</v>
      </c>
      <c r="U10" s="10">
        <f ca="1">SUMPRODUCT((eq_home=R10)*(g_home=g_away)*(g_home&lt;&gt;""))+SUMPRODUCT((eq_away=R10)*(g_home=g_away)*(g_away&lt;&gt;""))</f>
        <v>0</v>
      </c>
      <c r="V10" s="10">
        <f t="shared" ca="1" si="4"/>
        <v>0</v>
      </c>
      <c r="W10" s="10">
        <f ca="1">SUMPRODUCT((eq_home=R10)*(g_home))+SUMPRODUCT((eq_away=R10)*(g_away))</f>
        <v>0</v>
      </c>
      <c r="X10" s="10">
        <f ca="1">SUMPRODUCT((eq_home=R10)*(g_away))+SUMPRODUCT((eq_away=R10)*(g_home))</f>
        <v>0</v>
      </c>
      <c r="Y10" s="10">
        <f t="shared" ca="1" si="5"/>
        <v>0</v>
      </c>
      <c r="Z10" s="10">
        <f t="shared" ca="1" si="6"/>
        <v>0</v>
      </c>
      <c r="AA10" s="10">
        <f t="shared" si="7"/>
        <v>-9999999.8900000006</v>
      </c>
      <c r="AB10" s="10">
        <f ca="1">RANK(AA10,$AA$2:$AA$21)</f>
        <v>9</v>
      </c>
      <c r="AD10" s="12"/>
      <c r="AE10" s="2"/>
      <c r="AF10" s="2"/>
    </row>
    <row r="11" spans="1:32" x14ac:dyDescent="0.25">
      <c r="D11" s="11"/>
      <c r="F11" s="8" t="str">
        <f t="shared" ca="1" si="8"/>
        <v/>
      </c>
      <c r="G11" s="9" t="str">
        <f t="shared" ca="1" si="1"/>
        <v/>
      </c>
      <c r="H11" s="9" t="str">
        <f t="shared" ca="1" si="9"/>
        <v/>
      </c>
      <c r="I11" s="9" t="str">
        <f t="shared" ca="1" si="10"/>
        <v/>
      </c>
      <c r="J11" s="9" t="str">
        <f t="shared" ca="1" si="11"/>
        <v/>
      </c>
      <c r="K11" s="9" t="str">
        <f t="shared" ca="1" si="12"/>
        <v/>
      </c>
      <c r="L11" s="9" t="str">
        <f t="shared" ca="1" si="13"/>
        <v/>
      </c>
      <c r="M11" s="9" t="str">
        <f t="shared" ca="1" si="14"/>
        <v/>
      </c>
      <c r="N11" s="9" t="str">
        <f t="shared" ca="1" si="15"/>
        <v/>
      </c>
      <c r="O11" s="9" t="str">
        <f t="shared" ca="1" si="16"/>
        <v/>
      </c>
      <c r="P11" s="9" t="str">
        <f t="shared" ca="1" si="3"/>
        <v/>
      </c>
      <c r="Q11" s="10"/>
      <c r="R11" s="10" t="str">
        <f>IF(AD11&lt;&gt;"",AD11,"")</f>
        <v/>
      </c>
      <c r="S11" s="10">
        <f ca="1">SUMPRODUCT((eq_home=R11)*(g_home&lt;&gt;""))+SUMPRODUCT((eq_away=R11)*(g_away&lt;&gt;""))</f>
        <v>0</v>
      </c>
      <c r="T11" s="10">
        <f ca="1">SUMPRODUCT((eq_home=R11)*(g_home&gt;g_away))+SUMPRODUCT((eq_away=R11)*(g_away&gt;g_home))</f>
        <v>0</v>
      </c>
      <c r="U11" s="10">
        <f ca="1">SUMPRODUCT((eq_home=R11)*(g_home=g_away)*(g_home&lt;&gt;""))+SUMPRODUCT((eq_away=R11)*(g_home=g_away)*(g_away&lt;&gt;""))</f>
        <v>0</v>
      </c>
      <c r="V11" s="10">
        <f t="shared" ca="1" si="4"/>
        <v>0</v>
      </c>
      <c r="W11" s="10">
        <f ca="1">SUMPRODUCT((eq_home=R11)*(g_home))+SUMPRODUCT((eq_away=R11)*(g_away))</f>
        <v>0</v>
      </c>
      <c r="X11" s="10">
        <f ca="1">SUMPRODUCT((eq_home=R11)*(g_away))+SUMPRODUCT((eq_away=R11)*(g_home))</f>
        <v>0</v>
      </c>
      <c r="Y11" s="10">
        <f t="shared" ca="1" si="5"/>
        <v>0</v>
      </c>
      <c r="Z11" s="10">
        <f t="shared" ca="1" si="6"/>
        <v>0</v>
      </c>
      <c r="AA11" s="10">
        <f t="shared" si="7"/>
        <v>-9999999.9000000004</v>
      </c>
      <c r="AB11" s="10">
        <f ca="1">RANK(AA11,$AA$2:$AA$21)</f>
        <v>10</v>
      </c>
      <c r="AD11" s="12"/>
      <c r="AE11" s="2"/>
      <c r="AF11" s="2"/>
    </row>
    <row r="12" spans="1:32" x14ac:dyDescent="0.25">
      <c r="D12" s="11"/>
      <c r="F12" s="8" t="str">
        <f t="shared" ca="1" si="8"/>
        <v/>
      </c>
      <c r="G12" s="9" t="str">
        <f t="shared" ca="1" si="1"/>
        <v/>
      </c>
      <c r="H12" s="9" t="str">
        <f t="shared" ca="1" si="9"/>
        <v/>
      </c>
      <c r="I12" s="9" t="str">
        <f t="shared" ca="1" si="10"/>
        <v/>
      </c>
      <c r="J12" s="9" t="str">
        <f t="shared" ca="1" si="11"/>
        <v/>
      </c>
      <c r="K12" s="9" t="str">
        <f t="shared" ca="1" si="12"/>
        <v/>
      </c>
      <c r="L12" s="9" t="str">
        <f t="shared" ca="1" si="13"/>
        <v/>
      </c>
      <c r="M12" s="9" t="str">
        <f t="shared" ca="1" si="14"/>
        <v/>
      </c>
      <c r="N12" s="9" t="str">
        <f t="shared" ca="1" si="15"/>
        <v/>
      </c>
      <c r="O12" s="9" t="str">
        <f t="shared" ca="1" si="16"/>
        <v/>
      </c>
      <c r="P12" s="9" t="str">
        <f t="shared" ca="1" si="3"/>
        <v/>
      </c>
      <c r="Q12" s="10"/>
      <c r="R12" s="10" t="str">
        <f>IF(AD12&lt;&gt;"",AD12,"")</f>
        <v/>
      </c>
      <c r="S12" s="10">
        <f ca="1">SUMPRODUCT((eq_home=R12)*(g_home&lt;&gt;""))+SUMPRODUCT((eq_away=R12)*(g_away&lt;&gt;""))</f>
        <v>0</v>
      </c>
      <c r="T12" s="10">
        <f ca="1">SUMPRODUCT((eq_home=R12)*(g_home&gt;g_away))+SUMPRODUCT((eq_away=R12)*(g_away&gt;g_home))</f>
        <v>0</v>
      </c>
      <c r="U12" s="10">
        <f ca="1">SUMPRODUCT((eq_home=R12)*(g_home=g_away)*(g_home&lt;&gt;""))+SUMPRODUCT((eq_away=R12)*(g_home=g_away)*(g_away&lt;&gt;""))</f>
        <v>0</v>
      </c>
      <c r="V12" s="10">
        <f t="shared" ca="1" si="4"/>
        <v>0</v>
      </c>
      <c r="W12" s="10">
        <f ca="1">SUMPRODUCT((eq_home=R12)*(g_home))+SUMPRODUCT((eq_away=R12)*(g_away))</f>
        <v>0</v>
      </c>
      <c r="X12" s="10">
        <f ca="1">SUMPRODUCT((eq_home=R12)*(g_away))+SUMPRODUCT((eq_away=R12)*(g_home))</f>
        <v>0</v>
      </c>
      <c r="Y12" s="10">
        <f t="shared" ca="1" si="5"/>
        <v>0</v>
      </c>
      <c r="Z12" s="10">
        <f t="shared" ca="1" si="6"/>
        <v>0</v>
      </c>
      <c r="AA12" s="10">
        <f t="shared" si="7"/>
        <v>-9999999.9100000001</v>
      </c>
      <c r="AB12" s="10">
        <f ca="1">RANK(AA12,$AA$2:$AA$21)</f>
        <v>11</v>
      </c>
      <c r="AD12" s="12"/>
      <c r="AE12" s="2"/>
      <c r="AF12" s="2"/>
    </row>
    <row r="13" spans="1:32" x14ac:dyDescent="0.25">
      <c r="D13" s="11"/>
      <c r="F13" s="8" t="str">
        <f t="shared" ca="1" si="8"/>
        <v/>
      </c>
      <c r="G13" s="9" t="str">
        <f t="shared" ca="1" si="1"/>
        <v/>
      </c>
      <c r="H13" s="9" t="str">
        <f t="shared" ca="1" si="9"/>
        <v/>
      </c>
      <c r="I13" s="9" t="str">
        <f t="shared" ca="1" si="10"/>
        <v/>
      </c>
      <c r="J13" s="9" t="str">
        <f t="shared" ca="1" si="11"/>
        <v/>
      </c>
      <c r="K13" s="9" t="str">
        <f t="shared" ca="1" si="12"/>
        <v/>
      </c>
      <c r="L13" s="9" t="str">
        <f t="shared" ca="1" si="13"/>
        <v/>
      </c>
      <c r="M13" s="9" t="str">
        <f t="shared" ca="1" si="14"/>
        <v/>
      </c>
      <c r="N13" s="9" t="str">
        <f t="shared" ca="1" si="15"/>
        <v/>
      </c>
      <c r="O13" s="9" t="str">
        <f t="shared" ca="1" si="16"/>
        <v/>
      </c>
      <c r="P13" s="9" t="str">
        <f t="shared" ca="1" si="3"/>
        <v/>
      </c>
      <c r="Q13" s="10"/>
      <c r="R13" s="10" t="str">
        <f>IF(AD13&lt;&gt;"",AD13,"")</f>
        <v/>
      </c>
      <c r="S13" s="10">
        <f ca="1">SUMPRODUCT((eq_home=R13)*(g_home&lt;&gt;""))+SUMPRODUCT((eq_away=R13)*(g_away&lt;&gt;""))</f>
        <v>0</v>
      </c>
      <c r="T13" s="10">
        <f ca="1">SUMPRODUCT((eq_home=R13)*(g_home&gt;g_away))+SUMPRODUCT((eq_away=R13)*(g_away&gt;g_home))</f>
        <v>0</v>
      </c>
      <c r="U13" s="10">
        <f ca="1">SUMPRODUCT((eq_home=R13)*(g_home=g_away)*(g_home&lt;&gt;""))+SUMPRODUCT((eq_away=R13)*(g_home=g_away)*(g_away&lt;&gt;""))</f>
        <v>0</v>
      </c>
      <c r="V13" s="10">
        <f t="shared" ca="1" si="4"/>
        <v>0</v>
      </c>
      <c r="W13" s="10">
        <f ca="1">SUMPRODUCT((eq_home=R13)*(g_home))+SUMPRODUCT((eq_away=R13)*(g_away))</f>
        <v>0</v>
      </c>
      <c r="X13" s="10">
        <f ca="1">SUMPRODUCT((eq_home=R13)*(g_away))+SUMPRODUCT((eq_away=R13)*(g_home))</f>
        <v>0</v>
      </c>
      <c r="Y13" s="10">
        <f t="shared" ca="1" si="5"/>
        <v>0</v>
      </c>
      <c r="Z13" s="10">
        <f t="shared" ca="1" si="6"/>
        <v>0</v>
      </c>
      <c r="AA13" s="10">
        <f t="shared" si="7"/>
        <v>-9999999.9199999999</v>
      </c>
      <c r="AB13" s="10">
        <f ca="1">RANK(AA13,$AA$2:$AA$21)</f>
        <v>12</v>
      </c>
      <c r="AD13" s="12"/>
      <c r="AE13" s="2"/>
      <c r="AF13" s="2"/>
    </row>
    <row r="14" spans="1:32" x14ac:dyDescent="0.25">
      <c r="D14" s="11"/>
      <c r="F14" s="8" t="str">
        <f t="shared" ca="1" si="8"/>
        <v/>
      </c>
      <c r="G14" s="9" t="str">
        <f t="shared" ca="1" si="1"/>
        <v/>
      </c>
      <c r="H14" s="9" t="str">
        <f t="shared" ca="1" si="9"/>
        <v/>
      </c>
      <c r="I14" s="9" t="str">
        <f t="shared" ca="1" si="10"/>
        <v/>
      </c>
      <c r="J14" s="9" t="str">
        <f t="shared" ca="1" si="11"/>
        <v/>
      </c>
      <c r="K14" s="9" t="str">
        <f t="shared" ca="1" si="12"/>
        <v/>
      </c>
      <c r="L14" s="9" t="str">
        <f t="shared" ca="1" si="13"/>
        <v/>
      </c>
      <c r="M14" s="9" t="str">
        <f t="shared" ca="1" si="14"/>
        <v/>
      </c>
      <c r="N14" s="9" t="str">
        <f t="shared" ca="1" si="15"/>
        <v/>
      </c>
      <c r="O14" s="9" t="str">
        <f t="shared" ca="1" si="16"/>
        <v/>
      </c>
      <c r="P14" s="9" t="str">
        <f t="shared" ca="1" si="3"/>
        <v/>
      </c>
      <c r="Q14" s="10"/>
      <c r="R14" s="10" t="str">
        <f>IF(AD14&lt;&gt;"",AD14,"")</f>
        <v/>
      </c>
      <c r="S14" s="10">
        <f ca="1">SUMPRODUCT((eq_home=R14)*(g_home&lt;&gt;""))+SUMPRODUCT((eq_away=R14)*(g_away&lt;&gt;""))</f>
        <v>0</v>
      </c>
      <c r="T14" s="10">
        <f ca="1">SUMPRODUCT((eq_home=R14)*(g_home&gt;g_away))+SUMPRODUCT((eq_away=R14)*(g_away&gt;g_home))</f>
        <v>0</v>
      </c>
      <c r="U14" s="10">
        <f ca="1">SUMPRODUCT((eq_home=R14)*(g_home=g_away)*(g_home&lt;&gt;""))+SUMPRODUCT((eq_away=R14)*(g_home=g_away)*(g_away&lt;&gt;""))</f>
        <v>0</v>
      </c>
      <c r="V14" s="10">
        <f t="shared" ca="1" si="4"/>
        <v>0</v>
      </c>
      <c r="W14" s="10">
        <f ca="1">SUMPRODUCT((eq_home=R14)*(g_home))+SUMPRODUCT((eq_away=R14)*(g_away))</f>
        <v>0</v>
      </c>
      <c r="X14" s="10">
        <f ca="1">SUMPRODUCT((eq_home=R14)*(g_away))+SUMPRODUCT((eq_away=R14)*(g_home))</f>
        <v>0</v>
      </c>
      <c r="Y14" s="10">
        <f t="shared" ca="1" si="5"/>
        <v>0</v>
      </c>
      <c r="Z14" s="10">
        <f t="shared" ca="1" si="6"/>
        <v>0</v>
      </c>
      <c r="AA14" s="10">
        <f t="shared" si="7"/>
        <v>-9999999.9299999997</v>
      </c>
      <c r="AB14" s="10">
        <f ca="1">RANK(AA14,$AA$2:$AA$21)</f>
        <v>13</v>
      </c>
      <c r="AD14" s="12"/>
      <c r="AE14" s="2"/>
      <c r="AF14" s="2"/>
    </row>
    <row r="15" spans="1:32" x14ac:dyDescent="0.25">
      <c r="D15" s="11"/>
      <c r="F15" s="8" t="str">
        <f t="shared" ca="1" si="8"/>
        <v/>
      </c>
      <c r="G15" s="9" t="str">
        <f t="shared" ca="1" si="1"/>
        <v/>
      </c>
      <c r="H15" s="9" t="str">
        <f t="shared" ca="1" si="9"/>
        <v/>
      </c>
      <c r="I15" s="9" t="str">
        <f t="shared" ca="1" si="10"/>
        <v/>
      </c>
      <c r="J15" s="9" t="str">
        <f t="shared" ca="1" si="11"/>
        <v/>
      </c>
      <c r="K15" s="9" t="str">
        <f t="shared" ca="1" si="12"/>
        <v/>
      </c>
      <c r="L15" s="9" t="str">
        <f t="shared" ca="1" si="13"/>
        <v/>
      </c>
      <c r="M15" s="9" t="str">
        <f t="shared" ca="1" si="14"/>
        <v/>
      </c>
      <c r="N15" s="9" t="str">
        <f t="shared" ca="1" si="15"/>
        <v/>
      </c>
      <c r="O15" s="9" t="str">
        <f t="shared" ca="1" si="16"/>
        <v/>
      </c>
      <c r="P15" s="9" t="str">
        <f t="shared" ca="1" si="3"/>
        <v/>
      </c>
      <c r="Q15" s="10"/>
      <c r="R15" s="10" t="str">
        <f>IF(AD15&lt;&gt;"",AD15,"")</f>
        <v/>
      </c>
      <c r="S15" s="10">
        <f ca="1">SUMPRODUCT((eq_home=R15)*(g_home&lt;&gt;""))+SUMPRODUCT((eq_away=R15)*(g_away&lt;&gt;""))</f>
        <v>0</v>
      </c>
      <c r="T15" s="10">
        <f ca="1">SUMPRODUCT((eq_home=R15)*(g_home&gt;g_away))+SUMPRODUCT((eq_away=R15)*(g_away&gt;g_home))</f>
        <v>0</v>
      </c>
      <c r="U15" s="10">
        <f ca="1">SUMPRODUCT((eq_home=R15)*(g_home=g_away)*(g_home&lt;&gt;""))+SUMPRODUCT((eq_away=R15)*(g_home=g_away)*(g_away&lt;&gt;""))</f>
        <v>0</v>
      </c>
      <c r="V15" s="10">
        <f t="shared" ca="1" si="4"/>
        <v>0</v>
      </c>
      <c r="W15" s="10">
        <f ca="1">SUMPRODUCT((eq_home=R15)*(g_home))+SUMPRODUCT((eq_away=R15)*(g_away))</f>
        <v>0</v>
      </c>
      <c r="X15" s="10">
        <f ca="1">SUMPRODUCT((eq_home=R15)*(g_away))+SUMPRODUCT((eq_away=R15)*(g_home))</f>
        <v>0</v>
      </c>
      <c r="Y15" s="10">
        <f t="shared" ca="1" si="5"/>
        <v>0</v>
      </c>
      <c r="Z15" s="10">
        <f t="shared" ca="1" si="6"/>
        <v>0</v>
      </c>
      <c r="AA15" s="10">
        <f t="shared" si="7"/>
        <v>-9999999.9399999995</v>
      </c>
      <c r="AB15" s="10">
        <f ca="1">RANK(AA15,$AA$2:$AA$21)</f>
        <v>14</v>
      </c>
      <c r="AD15" s="12"/>
      <c r="AE15" s="2"/>
      <c r="AF15" s="2"/>
    </row>
    <row r="16" spans="1:32" x14ac:dyDescent="0.25">
      <c r="D16" s="11"/>
      <c r="F16" s="8" t="str">
        <f t="shared" ca="1" si="8"/>
        <v/>
      </c>
      <c r="G16" s="9" t="str">
        <f t="shared" ca="1" si="1"/>
        <v/>
      </c>
      <c r="H16" s="9" t="str">
        <f t="shared" ca="1" si="9"/>
        <v/>
      </c>
      <c r="I16" s="9" t="str">
        <f t="shared" ca="1" si="10"/>
        <v/>
      </c>
      <c r="J16" s="9" t="str">
        <f t="shared" ca="1" si="11"/>
        <v/>
      </c>
      <c r="K16" s="9" t="str">
        <f t="shared" ca="1" si="12"/>
        <v/>
      </c>
      <c r="L16" s="9" t="str">
        <f t="shared" ca="1" si="13"/>
        <v/>
      </c>
      <c r="M16" s="9" t="str">
        <f t="shared" ca="1" si="14"/>
        <v/>
      </c>
      <c r="N16" s="9" t="str">
        <f t="shared" ca="1" si="15"/>
        <v/>
      </c>
      <c r="O16" s="9" t="str">
        <f t="shared" ca="1" si="16"/>
        <v/>
      </c>
      <c r="P16" s="9" t="str">
        <f t="shared" ca="1" si="3"/>
        <v/>
      </c>
      <c r="Q16" s="10"/>
      <c r="R16" s="10" t="str">
        <f>IF(AD16&lt;&gt;"",AD16,"")</f>
        <v/>
      </c>
      <c r="S16" s="10">
        <f ca="1">SUMPRODUCT((eq_home=R16)*(g_home&lt;&gt;""))+SUMPRODUCT((eq_away=R16)*(g_away&lt;&gt;""))</f>
        <v>0</v>
      </c>
      <c r="T16" s="10">
        <f ca="1">SUMPRODUCT((eq_home=R16)*(g_home&gt;g_away))+SUMPRODUCT((eq_away=R16)*(g_away&gt;g_home))</f>
        <v>0</v>
      </c>
      <c r="U16" s="10">
        <f ca="1">SUMPRODUCT((eq_home=R16)*(g_home=g_away)*(g_home&lt;&gt;""))+SUMPRODUCT((eq_away=R16)*(g_home=g_away)*(g_away&lt;&gt;""))</f>
        <v>0</v>
      </c>
      <c r="V16" s="10">
        <f t="shared" ca="1" si="4"/>
        <v>0</v>
      </c>
      <c r="W16" s="10">
        <f ca="1">SUMPRODUCT((eq_home=R16)*(g_home))+SUMPRODUCT((eq_away=R16)*(g_away))</f>
        <v>0</v>
      </c>
      <c r="X16" s="10">
        <f ca="1">SUMPRODUCT((eq_home=R16)*(g_away))+SUMPRODUCT((eq_away=R16)*(g_home))</f>
        <v>0</v>
      </c>
      <c r="Y16" s="10">
        <f t="shared" ca="1" si="5"/>
        <v>0</v>
      </c>
      <c r="Z16" s="10">
        <f t="shared" ca="1" si="6"/>
        <v>0</v>
      </c>
      <c r="AA16" s="10">
        <f t="shared" si="7"/>
        <v>-9999999.9499999993</v>
      </c>
      <c r="AB16" s="10">
        <f ca="1">RANK(AA16,$AA$2:$AA$21)</f>
        <v>15</v>
      </c>
      <c r="AD16" s="12"/>
      <c r="AE16" s="2"/>
      <c r="AF16" s="2"/>
    </row>
    <row r="17" spans="1:32" x14ac:dyDescent="0.25">
      <c r="D17" s="11"/>
      <c r="F17" s="8" t="str">
        <f t="shared" ca="1" si="8"/>
        <v/>
      </c>
      <c r="G17" s="9" t="str">
        <f t="shared" ca="1" si="1"/>
        <v/>
      </c>
      <c r="H17" s="9" t="str">
        <f t="shared" ca="1" si="9"/>
        <v/>
      </c>
      <c r="I17" s="9" t="str">
        <f t="shared" ca="1" si="10"/>
        <v/>
      </c>
      <c r="J17" s="9" t="str">
        <f t="shared" ca="1" si="11"/>
        <v/>
      </c>
      <c r="K17" s="9" t="str">
        <f t="shared" ca="1" si="12"/>
        <v/>
      </c>
      <c r="L17" s="9" t="str">
        <f t="shared" ca="1" si="13"/>
        <v/>
      </c>
      <c r="M17" s="9" t="str">
        <f t="shared" ca="1" si="14"/>
        <v/>
      </c>
      <c r="N17" s="9" t="str">
        <f t="shared" ca="1" si="15"/>
        <v/>
      </c>
      <c r="O17" s="9" t="str">
        <f t="shared" ca="1" si="16"/>
        <v/>
      </c>
      <c r="P17" s="9" t="str">
        <f t="shared" ca="1" si="3"/>
        <v/>
      </c>
      <c r="Q17" s="10"/>
      <c r="R17" s="10" t="str">
        <f>IF(AD17&lt;&gt;"",AD17,"")</f>
        <v/>
      </c>
      <c r="S17" s="10">
        <f ca="1">SUMPRODUCT((eq_home=R17)*(g_home&lt;&gt;""))+SUMPRODUCT((eq_away=R17)*(g_away&lt;&gt;""))</f>
        <v>0</v>
      </c>
      <c r="T17" s="10">
        <f ca="1">SUMPRODUCT((eq_home=R17)*(g_home&gt;g_away))+SUMPRODUCT((eq_away=R17)*(g_away&gt;g_home))</f>
        <v>0</v>
      </c>
      <c r="U17" s="10">
        <f ca="1">SUMPRODUCT((eq_home=R17)*(g_home=g_away)*(g_home&lt;&gt;""))+SUMPRODUCT((eq_away=R17)*(g_home=g_away)*(g_away&lt;&gt;""))</f>
        <v>0</v>
      </c>
      <c r="V17" s="10">
        <f t="shared" ca="1" si="4"/>
        <v>0</v>
      </c>
      <c r="W17" s="10">
        <f ca="1">SUMPRODUCT((eq_home=R17)*(g_home))+SUMPRODUCT((eq_away=R17)*(g_away))</f>
        <v>0</v>
      </c>
      <c r="X17" s="10">
        <f ca="1">SUMPRODUCT((eq_home=R17)*(g_away))+SUMPRODUCT((eq_away=R17)*(g_home))</f>
        <v>0</v>
      </c>
      <c r="Y17" s="10">
        <f t="shared" ca="1" si="5"/>
        <v>0</v>
      </c>
      <c r="Z17" s="10">
        <f t="shared" ca="1" si="6"/>
        <v>0</v>
      </c>
      <c r="AA17" s="10">
        <f t="shared" si="7"/>
        <v>-9999999.9600000009</v>
      </c>
      <c r="AB17" s="10">
        <f ca="1">RANK(AA17,$AA$2:$AA$21)</f>
        <v>16</v>
      </c>
      <c r="AD17" s="12"/>
      <c r="AE17" s="2"/>
      <c r="AF17" s="2"/>
    </row>
    <row r="18" spans="1:32" x14ac:dyDescent="0.25">
      <c r="D18" s="11"/>
      <c r="F18" s="8" t="str">
        <f t="shared" ca="1" si="8"/>
        <v/>
      </c>
      <c r="G18" s="9" t="str">
        <f t="shared" ca="1" si="1"/>
        <v/>
      </c>
      <c r="H18" s="9" t="str">
        <f t="shared" ca="1" si="9"/>
        <v/>
      </c>
      <c r="I18" s="9" t="str">
        <f t="shared" ca="1" si="10"/>
        <v/>
      </c>
      <c r="J18" s="9" t="str">
        <f t="shared" ca="1" si="11"/>
        <v/>
      </c>
      <c r="K18" s="9" t="str">
        <f t="shared" ca="1" si="12"/>
        <v/>
      </c>
      <c r="L18" s="9" t="str">
        <f t="shared" ca="1" si="13"/>
        <v/>
      </c>
      <c r="M18" s="9" t="str">
        <f t="shared" ca="1" si="14"/>
        <v/>
      </c>
      <c r="N18" s="9" t="str">
        <f t="shared" ca="1" si="15"/>
        <v/>
      </c>
      <c r="O18" s="9" t="str">
        <f t="shared" ca="1" si="16"/>
        <v/>
      </c>
      <c r="P18" s="9" t="str">
        <f t="shared" ca="1" si="3"/>
        <v/>
      </c>
      <c r="Q18" s="10"/>
      <c r="R18" s="10" t="str">
        <f>IF(AD18&lt;&gt;"",AD18,"")</f>
        <v/>
      </c>
      <c r="S18" s="10">
        <f ca="1">SUMPRODUCT((eq_home=R18)*(g_home&lt;&gt;""))+SUMPRODUCT((eq_away=R18)*(g_away&lt;&gt;""))</f>
        <v>0</v>
      </c>
      <c r="T18" s="10">
        <f ca="1">SUMPRODUCT((eq_home=R18)*(g_home&gt;g_away))+SUMPRODUCT((eq_away=R18)*(g_away&gt;g_home))</f>
        <v>0</v>
      </c>
      <c r="U18" s="10">
        <f ca="1">SUMPRODUCT((eq_home=R18)*(g_home=g_away)*(g_home&lt;&gt;""))+SUMPRODUCT((eq_away=R18)*(g_home=g_away)*(g_away&lt;&gt;""))</f>
        <v>0</v>
      </c>
      <c r="V18" s="10">
        <f t="shared" ca="1" si="4"/>
        <v>0</v>
      </c>
      <c r="W18" s="10">
        <f ca="1">SUMPRODUCT((eq_home=R18)*(g_home))+SUMPRODUCT((eq_away=R18)*(g_away))</f>
        <v>0</v>
      </c>
      <c r="X18" s="10">
        <f ca="1">SUMPRODUCT((eq_home=R18)*(g_away))+SUMPRODUCT((eq_away=R18)*(g_home))</f>
        <v>0</v>
      </c>
      <c r="Y18" s="10">
        <f t="shared" ca="1" si="5"/>
        <v>0</v>
      </c>
      <c r="Z18" s="10">
        <f t="shared" ca="1" si="6"/>
        <v>0</v>
      </c>
      <c r="AA18" s="10">
        <f t="shared" si="7"/>
        <v>-9999999.9700000007</v>
      </c>
      <c r="AB18" s="10">
        <f ca="1">RANK(AA18,$AA$2:$AA$21)</f>
        <v>17</v>
      </c>
      <c r="AD18" s="12"/>
      <c r="AE18" s="2"/>
      <c r="AF18" s="2"/>
    </row>
    <row r="19" spans="1:32" x14ac:dyDescent="0.25">
      <c r="D19" s="11"/>
      <c r="F19" s="8" t="str">
        <f t="shared" ca="1" si="8"/>
        <v/>
      </c>
      <c r="G19" s="9" t="str">
        <f t="shared" ca="1" si="1"/>
        <v/>
      </c>
      <c r="H19" s="9" t="str">
        <f t="shared" ca="1" si="9"/>
        <v/>
      </c>
      <c r="I19" s="9" t="str">
        <f t="shared" ca="1" si="10"/>
        <v/>
      </c>
      <c r="J19" s="9" t="str">
        <f t="shared" ca="1" si="11"/>
        <v/>
      </c>
      <c r="K19" s="9" t="str">
        <f t="shared" ca="1" si="12"/>
        <v/>
      </c>
      <c r="L19" s="9" t="str">
        <f t="shared" ca="1" si="13"/>
        <v/>
      </c>
      <c r="M19" s="9" t="str">
        <f t="shared" ca="1" si="14"/>
        <v/>
      </c>
      <c r="N19" s="9" t="str">
        <f t="shared" ca="1" si="15"/>
        <v/>
      </c>
      <c r="O19" s="9" t="str">
        <f t="shared" ca="1" si="16"/>
        <v/>
      </c>
      <c r="P19" s="9" t="str">
        <f t="shared" ca="1" si="3"/>
        <v/>
      </c>
      <c r="Q19" s="10"/>
      <c r="R19" s="10" t="str">
        <f>IF(AD19&lt;&gt;"",AD19,"")</f>
        <v/>
      </c>
      <c r="S19" s="10">
        <f ca="1">SUMPRODUCT((eq_home=R19)*(g_home&lt;&gt;""))+SUMPRODUCT((eq_away=R19)*(g_away&lt;&gt;""))</f>
        <v>0</v>
      </c>
      <c r="T19" s="10">
        <f ca="1">SUMPRODUCT((eq_home=R19)*(g_home&gt;g_away))+SUMPRODUCT((eq_away=R19)*(g_away&gt;g_home))</f>
        <v>0</v>
      </c>
      <c r="U19" s="10">
        <f ca="1">SUMPRODUCT((eq_home=R19)*(g_home=g_away)*(g_home&lt;&gt;""))+SUMPRODUCT((eq_away=R19)*(g_home=g_away)*(g_away&lt;&gt;""))</f>
        <v>0</v>
      </c>
      <c r="V19" s="10">
        <f t="shared" ca="1" si="4"/>
        <v>0</v>
      </c>
      <c r="W19" s="10">
        <f ca="1">SUMPRODUCT((eq_home=R19)*(g_home))+SUMPRODUCT((eq_away=R19)*(g_away))</f>
        <v>0</v>
      </c>
      <c r="X19" s="10">
        <f ca="1">SUMPRODUCT((eq_home=R19)*(g_away))+SUMPRODUCT((eq_away=R19)*(g_home))</f>
        <v>0</v>
      </c>
      <c r="Y19" s="10">
        <f t="shared" ca="1" si="5"/>
        <v>0</v>
      </c>
      <c r="Z19" s="10">
        <f t="shared" ca="1" si="6"/>
        <v>0</v>
      </c>
      <c r="AA19" s="10">
        <f t="shared" si="7"/>
        <v>-9999999.9800000004</v>
      </c>
      <c r="AB19" s="10">
        <f ca="1">RANK(AA19,$AA$2:$AA$21)</f>
        <v>18</v>
      </c>
      <c r="AD19" s="12"/>
      <c r="AE19" s="2"/>
      <c r="AF19" s="2"/>
    </row>
    <row r="20" spans="1:32" x14ac:dyDescent="0.25">
      <c r="D20" s="11"/>
      <c r="F20" s="8" t="str">
        <f t="shared" ca="1" si="8"/>
        <v/>
      </c>
      <c r="G20" s="9" t="str">
        <f t="shared" ca="1" si="1"/>
        <v/>
      </c>
      <c r="H20" s="9" t="str">
        <f t="shared" ca="1" si="9"/>
        <v/>
      </c>
      <c r="I20" s="9" t="str">
        <f t="shared" ca="1" si="10"/>
        <v/>
      </c>
      <c r="J20" s="9" t="str">
        <f t="shared" ca="1" si="11"/>
        <v/>
      </c>
      <c r="K20" s="9" t="str">
        <f t="shared" ca="1" si="12"/>
        <v/>
      </c>
      <c r="L20" s="9" t="str">
        <f t="shared" ca="1" si="13"/>
        <v/>
      </c>
      <c r="M20" s="9" t="str">
        <f t="shared" ca="1" si="14"/>
        <v/>
      </c>
      <c r="N20" s="9" t="str">
        <f t="shared" ca="1" si="15"/>
        <v/>
      </c>
      <c r="O20" s="9" t="str">
        <f t="shared" ca="1" si="16"/>
        <v/>
      </c>
      <c r="P20" s="9" t="str">
        <f t="shared" ca="1" si="3"/>
        <v/>
      </c>
      <c r="Q20" s="10"/>
      <c r="R20" s="10" t="str">
        <f>IF(AD20&lt;&gt;"",AD20,"")</f>
        <v/>
      </c>
      <c r="S20" s="10">
        <f ca="1">SUMPRODUCT((eq_home=R20)*(g_home&lt;&gt;""))+SUMPRODUCT((eq_away=R20)*(g_away&lt;&gt;""))</f>
        <v>0</v>
      </c>
      <c r="T20" s="10">
        <f ca="1">SUMPRODUCT((eq_home=R20)*(g_home&gt;g_away))+SUMPRODUCT((eq_away=R20)*(g_away&gt;g_home))</f>
        <v>0</v>
      </c>
      <c r="U20" s="10">
        <f ca="1">SUMPRODUCT((eq_home=R20)*(g_home=g_away)*(g_home&lt;&gt;""))+SUMPRODUCT((eq_away=R20)*(g_home=g_away)*(g_away&lt;&gt;""))</f>
        <v>0</v>
      </c>
      <c r="V20" s="10">
        <f t="shared" ca="1" si="4"/>
        <v>0</v>
      </c>
      <c r="W20" s="10">
        <f ca="1">SUMPRODUCT((eq_home=R20)*(g_home))+SUMPRODUCT((eq_away=R20)*(g_away))</f>
        <v>0</v>
      </c>
      <c r="X20" s="10">
        <f ca="1">SUMPRODUCT((eq_home=R20)*(g_away))+SUMPRODUCT((eq_away=R20)*(g_home))</f>
        <v>0</v>
      </c>
      <c r="Y20" s="10">
        <f t="shared" ca="1" si="5"/>
        <v>0</v>
      </c>
      <c r="Z20" s="10">
        <f t="shared" ca="1" si="6"/>
        <v>0</v>
      </c>
      <c r="AA20" s="10">
        <f t="shared" si="7"/>
        <v>-9999999.9900000002</v>
      </c>
      <c r="AB20" s="10">
        <f ca="1">RANK(AA20,$AA$2:$AA$21)</f>
        <v>19</v>
      </c>
      <c r="AD20" s="12"/>
      <c r="AE20" s="2"/>
      <c r="AF20" s="2"/>
    </row>
    <row r="21" spans="1:32" x14ac:dyDescent="0.25">
      <c r="D21" s="11"/>
      <c r="F21" s="8" t="str">
        <f t="shared" ca="1" si="8"/>
        <v/>
      </c>
      <c r="G21" s="9" t="str">
        <f t="shared" ca="1" si="1"/>
        <v/>
      </c>
      <c r="H21" s="9" t="str">
        <f t="shared" ca="1" si="9"/>
        <v/>
      </c>
      <c r="I21" s="9" t="str">
        <f t="shared" ca="1" si="10"/>
        <v/>
      </c>
      <c r="J21" s="9" t="str">
        <f t="shared" ca="1" si="11"/>
        <v/>
      </c>
      <c r="K21" s="9" t="str">
        <f t="shared" ca="1" si="12"/>
        <v/>
      </c>
      <c r="L21" s="9" t="str">
        <f t="shared" ca="1" si="13"/>
        <v/>
      </c>
      <c r="M21" s="9" t="str">
        <f t="shared" ca="1" si="14"/>
        <v/>
      </c>
      <c r="N21" s="9" t="str">
        <f t="shared" ca="1" si="15"/>
        <v/>
      </c>
      <c r="O21" s="9" t="str">
        <f t="shared" ca="1" si="16"/>
        <v/>
      </c>
      <c r="P21" s="9" t="str">
        <f t="shared" ca="1" si="3"/>
        <v/>
      </c>
      <c r="Q21" s="10"/>
      <c r="R21" s="10" t="str">
        <f>IF(AD21&lt;&gt;"",AD21,"")</f>
        <v/>
      </c>
      <c r="S21" s="10">
        <f ca="1">SUMPRODUCT((eq_home=R21)*(g_home&lt;&gt;""))+SUMPRODUCT((eq_away=R21)*(g_away&lt;&gt;""))</f>
        <v>0</v>
      </c>
      <c r="T21" s="10">
        <f ca="1">SUMPRODUCT((eq_home=R21)*(g_home&gt;g_away))+SUMPRODUCT((eq_away=R21)*(g_away&gt;g_home))</f>
        <v>0</v>
      </c>
      <c r="U21" s="10">
        <f ca="1">SUMPRODUCT((eq_home=R21)*(g_home=g_away)*(g_home&lt;&gt;""))+SUMPRODUCT((eq_away=R21)*(g_home=g_away)*(g_away&lt;&gt;""))</f>
        <v>0</v>
      </c>
      <c r="V21" s="10">
        <f t="shared" ca="1" si="4"/>
        <v>0</v>
      </c>
      <c r="W21" s="10">
        <f ca="1">SUMPRODUCT((eq_home=R21)*(g_home))+SUMPRODUCT((eq_away=R21)*(g_away))</f>
        <v>0</v>
      </c>
      <c r="X21" s="10">
        <f ca="1">SUMPRODUCT((eq_home=R21)*(g_away))+SUMPRODUCT((eq_away=R21)*(g_home))</f>
        <v>0</v>
      </c>
      <c r="Y21" s="10">
        <f t="shared" ca="1" si="5"/>
        <v>0</v>
      </c>
      <c r="Z21" s="10">
        <f t="shared" ca="1" si="6"/>
        <v>0</v>
      </c>
      <c r="AA21" s="10">
        <f t="shared" si="7"/>
        <v>-10000000</v>
      </c>
      <c r="AB21" s="10">
        <f ca="1">RANK(AA21,$AA$2:$AA$21)</f>
        <v>20</v>
      </c>
      <c r="AD21" s="12"/>
      <c r="AE21" s="2"/>
      <c r="AF21" s="2"/>
    </row>
    <row r="22" spans="1:32" x14ac:dyDescent="0.25">
      <c r="D22" s="11"/>
      <c r="F22"/>
    </row>
    <row r="23" spans="1:32" s="3" customFormat="1" x14ac:dyDescent="0.25">
      <c r="A23" s="11"/>
      <c r="B23" s="2"/>
      <c r="C23" s="2"/>
      <c r="D23" s="11"/>
      <c r="F23" s="5"/>
      <c r="G23" s="4"/>
    </row>
    <row r="24" spans="1:32" x14ac:dyDescent="0.25">
      <c r="D24" s="11"/>
    </row>
    <row r="25" spans="1:32" x14ac:dyDescent="0.25">
      <c r="D25" s="11"/>
    </row>
    <row r="26" spans="1:32" x14ac:dyDescent="0.25">
      <c r="D26" s="11"/>
    </row>
    <row r="27" spans="1:32" x14ac:dyDescent="0.25">
      <c r="D27" s="11"/>
    </row>
    <row r="28" spans="1:32" x14ac:dyDescent="0.25">
      <c r="D28" s="11"/>
    </row>
    <row r="29" spans="1:32" x14ac:dyDescent="0.25">
      <c r="D29" s="11"/>
    </row>
    <row r="30" spans="1:32" x14ac:dyDescent="0.25">
      <c r="D30" s="11"/>
    </row>
    <row r="31" spans="1:32" x14ac:dyDescent="0.25">
      <c r="D31" s="11"/>
    </row>
    <row r="32" spans="1:32" x14ac:dyDescent="0.25">
      <c r="D32" s="11"/>
    </row>
    <row r="33" spans="4:4" x14ac:dyDescent="0.25">
      <c r="D33" s="11"/>
    </row>
    <row r="34" spans="4:4" x14ac:dyDescent="0.25">
      <c r="D34" s="11"/>
    </row>
    <row r="35" spans="4:4" x14ac:dyDescent="0.25">
      <c r="D35" s="11"/>
    </row>
    <row r="36" spans="4:4" x14ac:dyDescent="0.25">
      <c r="D36" s="11"/>
    </row>
    <row r="37" spans="4:4" x14ac:dyDescent="0.25">
      <c r="D37" s="11"/>
    </row>
    <row r="38" spans="4:4" x14ac:dyDescent="0.25">
      <c r="D38" s="11"/>
    </row>
    <row r="39" spans="4:4" x14ac:dyDescent="0.25">
      <c r="D39" s="11"/>
    </row>
    <row r="40" spans="4:4" x14ac:dyDescent="0.25">
      <c r="D40" s="11"/>
    </row>
    <row r="41" spans="4:4" x14ac:dyDescent="0.25">
      <c r="D41" s="11"/>
    </row>
    <row r="42" spans="4:4" x14ac:dyDescent="0.25">
      <c r="D42" s="11"/>
    </row>
    <row r="43" spans="4:4" x14ac:dyDescent="0.25">
      <c r="D43" s="11"/>
    </row>
    <row r="44" spans="4:4" x14ac:dyDescent="0.25">
      <c r="D44" s="11"/>
    </row>
    <row r="45" spans="4:4" x14ac:dyDescent="0.25">
      <c r="D45" s="11"/>
    </row>
    <row r="46" spans="4:4" x14ac:dyDescent="0.25">
      <c r="D46" s="11"/>
    </row>
    <row r="47" spans="4:4" x14ac:dyDescent="0.25">
      <c r="D47" s="11"/>
    </row>
    <row r="48" spans="4:4" x14ac:dyDescent="0.25">
      <c r="D48" s="11"/>
    </row>
    <row r="49" spans="4:4" x14ac:dyDescent="0.25">
      <c r="D49" s="11"/>
    </row>
    <row r="50" spans="4:4" x14ac:dyDescent="0.25">
      <c r="D50" s="11"/>
    </row>
    <row r="51" spans="4:4" x14ac:dyDescent="0.25">
      <c r="D51" s="11"/>
    </row>
    <row r="52" spans="4:4" x14ac:dyDescent="0.25">
      <c r="D52" s="11"/>
    </row>
    <row r="53" spans="4:4" x14ac:dyDescent="0.25">
      <c r="D53" s="11"/>
    </row>
    <row r="54" spans="4:4" x14ac:dyDescent="0.25">
      <c r="D54" s="11"/>
    </row>
    <row r="55" spans="4:4" x14ac:dyDescent="0.25">
      <c r="D55" s="11"/>
    </row>
    <row r="56" spans="4:4" x14ac:dyDescent="0.25">
      <c r="D56" s="11"/>
    </row>
    <row r="57" spans="4:4" x14ac:dyDescent="0.25">
      <c r="D57" s="11"/>
    </row>
    <row r="58" spans="4:4" x14ac:dyDescent="0.25">
      <c r="D58" s="11"/>
    </row>
    <row r="59" spans="4:4" x14ac:dyDescent="0.25">
      <c r="D59" s="11"/>
    </row>
    <row r="60" spans="4:4" x14ac:dyDescent="0.25">
      <c r="D60" s="11"/>
    </row>
    <row r="61" spans="4:4" x14ac:dyDescent="0.25">
      <c r="D61" s="11"/>
    </row>
    <row r="62" spans="4:4" x14ac:dyDescent="0.25">
      <c r="D62" s="11"/>
    </row>
    <row r="63" spans="4:4" x14ac:dyDescent="0.25">
      <c r="D63" s="11"/>
    </row>
    <row r="64" spans="4:4" x14ac:dyDescent="0.25">
      <c r="D64" s="11"/>
    </row>
    <row r="65" spans="4:4" x14ac:dyDescent="0.25">
      <c r="D65" s="11"/>
    </row>
    <row r="66" spans="4:4" x14ac:dyDescent="0.25">
      <c r="D66" s="11"/>
    </row>
    <row r="67" spans="4:4" x14ac:dyDescent="0.25">
      <c r="D67" s="11"/>
    </row>
    <row r="68" spans="4:4" x14ac:dyDescent="0.25">
      <c r="D68" s="11"/>
    </row>
    <row r="69" spans="4:4" x14ac:dyDescent="0.25">
      <c r="D69" s="11"/>
    </row>
    <row r="70" spans="4:4" x14ac:dyDescent="0.25">
      <c r="D70" s="11"/>
    </row>
    <row r="71" spans="4:4" x14ac:dyDescent="0.25">
      <c r="D71" s="11"/>
    </row>
    <row r="72" spans="4:4" x14ac:dyDescent="0.25">
      <c r="D72" s="11"/>
    </row>
    <row r="73" spans="4:4" x14ac:dyDescent="0.25">
      <c r="D73" s="11"/>
    </row>
    <row r="74" spans="4:4" x14ac:dyDescent="0.25">
      <c r="D74" s="11"/>
    </row>
    <row r="75" spans="4:4" x14ac:dyDescent="0.25">
      <c r="D75" s="11"/>
    </row>
    <row r="76" spans="4:4" x14ac:dyDescent="0.25">
      <c r="D76" s="11"/>
    </row>
    <row r="77" spans="4:4" x14ac:dyDescent="0.25">
      <c r="D77" s="11"/>
    </row>
    <row r="78" spans="4:4" x14ac:dyDescent="0.25">
      <c r="D78" s="11"/>
    </row>
    <row r="79" spans="4:4" x14ac:dyDescent="0.25">
      <c r="D79" s="11"/>
    </row>
    <row r="80" spans="4:4" x14ac:dyDescent="0.25">
      <c r="D80" s="11"/>
    </row>
    <row r="81" spans="4:4" x14ac:dyDescent="0.25">
      <c r="D81" s="11"/>
    </row>
    <row r="82" spans="4:4" x14ac:dyDescent="0.25">
      <c r="D82" s="11"/>
    </row>
    <row r="83" spans="4:4" x14ac:dyDescent="0.25">
      <c r="D83" s="11"/>
    </row>
    <row r="84" spans="4:4" x14ac:dyDescent="0.25">
      <c r="D84" s="11"/>
    </row>
    <row r="85" spans="4:4" x14ac:dyDescent="0.25">
      <c r="D85" s="11"/>
    </row>
    <row r="86" spans="4:4" x14ac:dyDescent="0.25">
      <c r="D86" s="11"/>
    </row>
    <row r="87" spans="4:4" x14ac:dyDescent="0.25">
      <c r="D87" s="11"/>
    </row>
    <row r="88" spans="4:4" x14ac:dyDescent="0.25">
      <c r="D88" s="11"/>
    </row>
    <row r="89" spans="4:4" x14ac:dyDescent="0.25">
      <c r="D89" s="11"/>
    </row>
    <row r="90" spans="4:4" x14ac:dyDescent="0.25">
      <c r="D90" s="11"/>
    </row>
    <row r="91" spans="4:4" x14ac:dyDescent="0.25">
      <c r="D91" s="11"/>
    </row>
    <row r="92" spans="4:4" x14ac:dyDescent="0.25">
      <c r="D92" s="11"/>
    </row>
    <row r="93" spans="4:4" x14ac:dyDescent="0.25">
      <c r="D93" s="11"/>
    </row>
    <row r="94" spans="4:4" x14ac:dyDescent="0.25">
      <c r="D94" s="11"/>
    </row>
    <row r="95" spans="4:4" x14ac:dyDescent="0.25">
      <c r="D95" s="11"/>
    </row>
    <row r="96" spans="4:4" x14ac:dyDescent="0.25">
      <c r="D96" s="11"/>
    </row>
    <row r="97" spans="4:4" x14ac:dyDescent="0.25">
      <c r="D97" s="11"/>
    </row>
    <row r="98" spans="4:4" x14ac:dyDescent="0.25">
      <c r="D98" s="11"/>
    </row>
    <row r="99" spans="4:4" x14ac:dyDescent="0.25">
      <c r="D99" s="11"/>
    </row>
    <row r="100" spans="4:4" x14ac:dyDescent="0.25">
      <c r="D100" s="11"/>
    </row>
    <row r="101" spans="4:4" x14ac:dyDescent="0.25">
      <c r="D101" s="11"/>
    </row>
    <row r="102" spans="4:4" x14ac:dyDescent="0.25">
      <c r="D102" s="11"/>
    </row>
    <row r="103" spans="4:4" x14ac:dyDescent="0.25">
      <c r="D103" s="11"/>
    </row>
    <row r="104" spans="4:4" x14ac:dyDescent="0.25">
      <c r="D104" s="11"/>
    </row>
    <row r="105" spans="4:4" x14ac:dyDescent="0.25">
      <c r="D105" s="11"/>
    </row>
    <row r="106" spans="4:4" x14ac:dyDescent="0.25">
      <c r="D106" s="11"/>
    </row>
    <row r="107" spans="4:4" x14ac:dyDescent="0.25">
      <c r="D107" s="11"/>
    </row>
    <row r="108" spans="4:4" x14ac:dyDescent="0.25">
      <c r="D108" s="11"/>
    </row>
    <row r="109" spans="4:4" x14ac:dyDescent="0.25">
      <c r="D109" s="11"/>
    </row>
    <row r="110" spans="4:4" x14ac:dyDescent="0.25">
      <c r="D110" s="11"/>
    </row>
    <row r="111" spans="4:4" x14ac:dyDescent="0.25">
      <c r="D111" s="11"/>
    </row>
    <row r="112" spans="4:4" x14ac:dyDescent="0.25">
      <c r="D112" s="11"/>
    </row>
    <row r="113" spans="4:4" x14ac:dyDescent="0.25">
      <c r="D113" s="11"/>
    </row>
    <row r="114" spans="4:4" x14ac:dyDescent="0.25">
      <c r="D114" s="11"/>
    </row>
    <row r="115" spans="4:4" x14ac:dyDescent="0.25">
      <c r="D115" s="11"/>
    </row>
    <row r="116" spans="4:4" x14ac:dyDescent="0.25">
      <c r="D116" s="11"/>
    </row>
    <row r="117" spans="4:4" x14ac:dyDescent="0.25">
      <c r="D117" s="11"/>
    </row>
    <row r="118" spans="4:4" x14ac:dyDescent="0.25">
      <c r="D118" s="11"/>
    </row>
    <row r="119" spans="4:4" x14ac:dyDescent="0.25">
      <c r="D119" s="11"/>
    </row>
    <row r="120" spans="4:4" x14ac:dyDescent="0.25">
      <c r="D120" s="11"/>
    </row>
    <row r="121" spans="4:4" x14ac:dyDescent="0.25">
      <c r="D121" s="11"/>
    </row>
    <row r="122" spans="4:4" x14ac:dyDescent="0.25">
      <c r="D122" s="11"/>
    </row>
    <row r="123" spans="4:4" x14ac:dyDescent="0.25">
      <c r="D123" s="11"/>
    </row>
    <row r="124" spans="4:4" x14ac:dyDescent="0.25">
      <c r="D124" s="11"/>
    </row>
    <row r="125" spans="4:4" x14ac:dyDescent="0.25">
      <c r="D125" s="11"/>
    </row>
    <row r="126" spans="4:4" x14ac:dyDescent="0.25">
      <c r="D126" s="11"/>
    </row>
    <row r="127" spans="4:4" x14ac:dyDescent="0.25">
      <c r="D127" s="11"/>
    </row>
    <row r="128" spans="4:4" x14ac:dyDescent="0.25">
      <c r="D128" s="11"/>
    </row>
    <row r="129" spans="4:4" x14ac:dyDescent="0.25">
      <c r="D129" s="11"/>
    </row>
    <row r="130" spans="4:4" x14ac:dyDescent="0.25">
      <c r="D130" s="11"/>
    </row>
    <row r="131" spans="4:4" x14ac:dyDescent="0.25">
      <c r="D131" s="11"/>
    </row>
    <row r="132" spans="4:4" x14ac:dyDescent="0.25">
      <c r="D132" s="11"/>
    </row>
    <row r="133" spans="4:4" x14ac:dyDescent="0.25">
      <c r="D133" s="11"/>
    </row>
    <row r="134" spans="4:4" x14ac:dyDescent="0.25">
      <c r="D134" s="11"/>
    </row>
    <row r="135" spans="4:4" x14ac:dyDescent="0.25">
      <c r="D135" s="11"/>
    </row>
    <row r="136" spans="4:4" x14ac:dyDescent="0.25">
      <c r="D136" s="11"/>
    </row>
    <row r="137" spans="4:4" x14ac:dyDescent="0.25">
      <c r="D137" s="11"/>
    </row>
    <row r="138" spans="4:4" x14ac:dyDescent="0.25">
      <c r="D138" s="11"/>
    </row>
    <row r="139" spans="4:4" x14ac:dyDescent="0.25">
      <c r="D139" s="11"/>
    </row>
    <row r="140" spans="4:4" x14ac:dyDescent="0.25">
      <c r="D140" s="11"/>
    </row>
    <row r="141" spans="4:4" x14ac:dyDescent="0.25">
      <c r="D141" s="11"/>
    </row>
    <row r="142" spans="4:4" x14ac:dyDescent="0.25">
      <c r="D142" s="11"/>
    </row>
    <row r="143" spans="4:4" x14ac:dyDescent="0.25">
      <c r="D143" s="11"/>
    </row>
    <row r="144" spans="4:4" x14ac:dyDescent="0.25">
      <c r="D144" s="11"/>
    </row>
    <row r="145" spans="4:4" x14ac:dyDescent="0.25">
      <c r="D145" s="11"/>
    </row>
    <row r="146" spans="4:4" x14ac:dyDescent="0.25">
      <c r="D146" s="11"/>
    </row>
    <row r="147" spans="4:4" x14ac:dyDescent="0.25">
      <c r="D147" s="11"/>
    </row>
    <row r="148" spans="4:4" x14ac:dyDescent="0.25">
      <c r="D148" s="11"/>
    </row>
    <row r="149" spans="4:4" x14ac:dyDescent="0.25">
      <c r="D149" s="11"/>
    </row>
    <row r="150" spans="4:4" x14ac:dyDescent="0.25">
      <c r="D150" s="11"/>
    </row>
    <row r="151" spans="4:4" x14ac:dyDescent="0.25">
      <c r="D151" s="11"/>
    </row>
    <row r="152" spans="4:4" x14ac:dyDescent="0.25">
      <c r="D152" s="11"/>
    </row>
    <row r="153" spans="4:4" x14ac:dyDescent="0.25">
      <c r="D153" s="11"/>
    </row>
    <row r="154" spans="4:4" x14ac:dyDescent="0.25">
      <c r="D154" s="11"/>
    </row>
    <row r="155" spans="4:4" x14ac:dyDescent="0.25">
      <c r="D155" s="11"/>
    </row>
    <row r="156" spans="4:4" x14ac:dyDescent="0.25">
      <c r="D156" s="11"/>
    </row>
    <row r="157" spans="4:4" x14ac:dyDescent="0.25">
      <c r="D157" s="11"/>
    </row>
    <row r="158" spans="4:4" x14ac:dyDescent="0.25">
      <c r="D158" s="11"/>
    </row>
    <row r="159" spans="4:4" x14ac:dyDescent="0.25">
      <c r="D159" s="11"/>
    </row>
    <row r="160" spans="4:4" x14ac:dyDescent="0.25">
      <c r="D160" s="11"/>
    </row>
    <row r="161" spans="4:4" x14ac:dyDescent="0.25">
      <c r="D161" s="11"/>
    </row>
    <row r="162" spans="4:4" x14ac:dyDescent="0.25">
      <c r="D162" s="11"/>
    </row>
    <row r="163" spans="4:4" x14ac:dyDescent="0.25">
      <c r="D163" s="11"/>
    </row>
    <row r="164" spans="4:4" x14ac:dyDescent="0.25">
      <c r="D164" s="11"/>
    </row>
    <row r="165" spans="4:4" x14ac:dyDescent="0.25">
      <c r="D165" s="11"/>
    </row>
    <row r="166" spans="4:4" x14ac:dyDescent="0.25">
      <c r="D166" s="11"/>
    </row>
    <row r="167" spans="4:4" x14ac:dyDescent="0.25">
      <c r="D167" s="11"/>
    </row>
    <row r="168" spans="4:4" x14ac:dyDescent="0.25">
      <c r="D168" s="11"/>
    </row>
    <row r="169" spans="4:4" x14ac:dyDescent="0.25">
      <c r="D169" s="11"/>
    </row>
    <row r="170" spans="4:4" x14ac:dyDescent="0.25">
      <c r="D170" s="11"/>
    </row>
    <row r="171" spans="4:4" x14ac:dyDescent="0.25">
      <c r="D171" s="11"/>
    </row>
    <row r="172" spans="4:4" x14ac:dyDescent="0.25">
      <c r="D172" s="11"/>
    </row>
    <row r="173" spans="4:4" x14ac:dyDescent="0.25">
      <c r="D173" s="11"/>
    </row>
    <row r="174" spans="4:4" x14ac:dyDescent="0.25">
      <c r="D174" s="11"/>
    </row>
    <row r="175" spans="4:4" x14ac:dyDescent="0.25">
      <c r="D175" s="11"/>
    </row>
    <row r="176" spans="4:4" x14ac:dyDescent="0.25">
      <c r="D176" s="11"/>
    </row>
    <row r="177" spans="4:4" x14ac:dyDescent="0.25">
      <c r="D177" s="11"/>
    </row>
    <row r="178" spans="4:4" x14ac:dyDescent="0.25">
      <c r="D178" s="11"/>
    </row>
    <row r="179" spans="4:4" x14ac:dyDescent="0.25">
      <c r="D179" s="11"/>
    </row>
    <row r="180" spans="4:4" x14ac:dyDescent="0.25">
      <c r="D180" s="11"/>
    </row>
    <row r="181" spans="4:4" x14ac:dyDescent="0.25">
      <c r="D181" s="11"/>
    </row>
    <row r="182" spans="4:4" x14ac:dyDescent="0.25">
      <c r="D182" s="11"/>
    </row>
    <row r="183" spans="4:4" x14ac:dyDescent="0.25">
      <c r="D183" s="11"/>
    </row>
    <row r="184" spans="4:4" x14ac:dyDescent="0.25">
      <c r="D184" s="11"/>
    </row>
    <row r="185" spans="4:4" x14ac:dyDescent="0.25">
      <c r="D185" s="11"/>
    </row>
    <row r="186" spans="4:4" x14ac:dyDescent="0.25">
      <c r="D186" s="11"/>
    </row>
    <row r="187" spans="4:4" x14ac:dyDescent="0.25">
      <c r="D187" s="11"/>
    </row>
    <row r="188" spans="4:4" x14ac:dyDescent="0.25">
      <c r="D188" s="11"/>
    </row>
    <row r="189" spans="4:4" x14ac:dyDescent="0.25">
      <c r="D189" s="11"/>
    </row>
    <row r="190" spans="4:4" x14ac:dyDescent="0.25">
      <c r="D190" s="11"/>
    </row>
    <row r="191" spans="4:4" x14ac:dyDescent="0.25">
      <c r="D191" s="11"/>
    </row>
    <row r="192" spans="4:4" x14ac:dyDescent="0.25">
      <c r="D192" s="11"/>
    </row>
    <row r="193" spans="4:4" x14ac:dyDescent="0.25">
      <c r="D193" s="11"/>
    </row>
    <row r="194" spans="4:4" x14ac:dyDescent="0.25">
      <c r="D194" s="11"/>
    </row>
    <row r="195" spans="4:4" x14ac:dyDescent="0.25">
      <c r="D195" s="11"/>
    </row>
    <row r="196" spans="4:4" x14ac:dyDescent="0.25">
      <c r="D196" s="11"/>
    </row>
    <row r="197" spans="4:4" x14ac:dyDescent="0.25">
      <c r="D197" s="11"/>
    </row>
    <row r="198" spans="4:4" x14ac:dyDescent="0.25">
      <c r="D198" s="11"/>
    </row>
    <row r="199" spans="4:4" x14ac:dyDescent="0.25">
      <c r="D199" s="11"/>
    </row>
    <row r="200" spans="4:4" x14ac:dyDescent="0.25">
      <c r="D200" s="11"/>
    </row>
    <row r="201" spans="4:4" x14ac:dyDescent="0.25">
      <c r="D201" s="11"/>
    </row>
    <row r="202" spans="4:4" x14ac:dyDescent="0.25">
      <c r="D202" s="11"/>
    </row>
    <row r="203" spans="4:4" x14ac:dyDescent="0.25">
      <c r="D203" s="11"/>
    </row>
    <row r="204" spans="4:4" x14ac:dyDescent="0.25">
      <c r="D204" s="11"/>
    </row>
    <row r="205" spans="4:4" x14ac:dyDescent="0.25">
      <c r="D205" s="11"/>
    </row>
    <row r="206" spans="4:4" x14ac:dyDescent="0.25">
      <c r="D206" s="11"/>
    </row>
    <row r="207" spans="4:4" x14ac:dyDescent="0.25">
      <c r="D207" s="11"/>
    </row>
    <row r="208" spans="4:4" x14ac:dyDescent="0.25">
      <c r="D208" s="11"/>
    </row>
    <row r="209" spans="4:4" x14ac:dyDescent="0.25">
      <c r="D209" s="11"/>
    </row>
    <row r="210" spans="4:4" x14ac:dyDescent="0.25">
      <c r="D210" s="11"/>
    </row>
    <row r="211" spans="4:4" x14ac:dyDescent="0.25">
      <c r="D211" s="11"/>
    </row>
    <row r="212" spans="4:4" x14ac:dyDescent="0.25">
      <c r="D212" s="11"/>
    </row>
    <row r="213" spans="4:4" x14ac:dyDescent="0.25">
      <c r="D213" s="11"/>
    </row>
    <row r="214" spans="4:4" x14ac:dyDescent="0.25">
      <c r="D214" s="11"/>
    </row>
    <row r="215" spans="4:4" x14ac:dyDescent="0.25">
      <c r="D215" s="11"/>
    </row>
    <row r="216" spans="4:4" x14ac:dyDescent="0.25">
      <c r="D216" s="11"/>
    </row>
    <row r="217" spans="4:4" x14ac:dyDescent="0.25">
      <c r="D217" s="11"/>
    </row>
    <row r="218" spans="4:4" x14ac:dyDescent="0.25">
      <c r="D218" s="11"/>
    </row>
    <row r="219" spans="4:4" x14ac:dyDescent="0.25">
      <c r="D219" s="11"/>
    </row>
    <row r="220" spans="4:4" x14ac:dyDescent="0.25">
      <c r="D220" s="11"/>
    </row>
    <row r="221" spans="4:4" x14ac:dyDescent="0.25">
      <c r="D221" s="11"/>
    </row>
    <row r="222" spans="4:4" x14ac:dyDescent="0.25">
      <c r="D222" s="11"/>
    </row>
    <row r="223" spans="4:4" x14ac:dyDescent="0.25">
      <c r="D223" s="11"/>
    </row>
    <row r="224" spans="4:4" x14ac:dyDescent="0.25">
      <c r="D224" s="11"/>
    </row>
    <row r="225" spans="4:4" x14ac:dyDescent="0.25">
      <c r="D225" s="11"/>
    </row>
    <row r="226" spans="4:4" x14ac:dyDescent="0.25">
      <c r="D226" s="11"/>
    </row>
    <row r="227" spans="4:4" x14ac:dyDescent="0.25">
      <c r="D227" s="11"/>
    </row>
    <row r="228" spans="4:4" x14ac:dyDescent="0.25">
      <c r="D228" s="11"/>
    </row>
    <row r="229" spans="4:4" x14ac:dyDescent="0.25">
      <c r="D229" s="11"/>
    </row>
    <row r="230" spans="4:4" x14ac:dyDescent="0.25">
      <c r="D230" s="11"/>
    </row>
    <row r="231" spans="4:4" x14ac:dyDescent="0.25">
      <c r="D231" s="11"/>
    </row>
    <row r="232" spans="4:4" x14ac:dyDescent="0.25">
      <c r="D232" s="11"/>
    </row>
    <row r="233" spans="4:4" x14ac:dyDescent="0.25">
      <c r="D233" s="11"/>
    </row>
    <row r="234" spans="4:4" x14ac:dyDescent="0.25">
      <c r="D234" s="11"/>
    </row>
    <row r="235" spans="4:4" x14ac:dyDescent="0.25">
      <c r="D235" s="11"/>
    </row>
    <row r="236" spans="4:4" x14ac:dyDescent="0.25">
      <c r="D236" s="11"/>
    </row>
    <row r="237" spans="4:4" x14ac:dyDescent="0.25">
      <c r="D237" s="11"/>
    </row>
    <row r="238" spans="4:4" x14ac:dyDescent="0.25">
      <c r="D238" s="11"/>
    </row>
    <row r="239" spans="4:4" x14ac:dyDescent="0.25">
      <c r="D239" s="11"/>
    </row>
    <row r="240" spans="4:4" x14ac:dyDescent="0.25">
      <c r="D240" s="11"/>
    </row>
    <row r="241" spans="4:4" x14ac:dyDescent="0.25">
      <c r="D241" s="11"/>
    </row>
    <row r="242" spans="4:4" x14ac:dyDescent="0.25">
      <c r="D242" s="11"/>
    </row>
    <row r="243" spans="4:4" x14ac:dyDescent="0.25">
      <c r="D243" s="11"/>
    </row>
    <row r="244" spans="4:4" x14ac:dyDescent="0.25">
      <c r="D244" s="11"/>
    </row>
    <row r="245" spans="4:4" x14ac:dyDescent="0.25">
      <c r="D245" s="11"/>
    </row>
    <row r="246" spans="4:4" x14ac:dyDescent="0.25">
      <c r="D246" s="11"/>
    </row>
    <row r="247" spans="4:4" x14ac:dyDescent="0.25">
      <c r="D247" s="11"/>
    </row>
    <row r="248" spans="4:4" x14ac:dyDescent="0.25">
      <c r="D248" s="11"/>
    </row>
    <row r="249" spans="4:4" x14ac:dyDescent="0.25">
      <c r="D249" s="11"/>
    </row>
    <row r="250" spans="4:4" x14ac:dyDescent="0.25">
      <c r="D250" s="11"/>
    </row>
    <row r="251" spans="4:4" x14ac:dyDescent="0.25">
      <c r="D251" s="11"/>
    </row>
    <row r="252" spans="4:4" x14ac:dyDescent="0.25">
      <c r="D252" s="11"/>
    </row>
    <row r="253" spans="4:4" x14ac:dyDescent="0.25">
      <c r="D253" s="11"/>
    </row>
    <row r="254" spans="4:4" x14ac:dyDescent="0.25">
      <c r="D254" s="11"/>
    </row>
    <row r="255" spans="4:4" x14ac:dyDescent="0.25">
      <c r="D255" s="11"/>
    </row>
    <row r="256" spans="4:4" x14ac:dyDescent="0.25">
      <c r="D256" s="11"/>
    </row>
    <row r="257" spans="4:4" x14ac:dyDescent="0.25">
      <c r="D257" s="11"/>
    </row>
    <row r="258" spans="4:4" x14ac:dyDescent="0.25">
      <c r="D258" s="11"/>
    </row>
    <row r="259" spans="4:4" x14ac:dyDescent="0.25">
      <c r="D259" s="11"/>
    </row>
    <row r="260" spans="4:4" x14ac:dyDescent="0.25">
      <c r="D260" s="11"/>
    </row>
    <row r="261" spans="4:4" x14ac:dyDescent="0.25">
      <c r="D261" s="11"/>
    </row>
    <row r="262" spans="4:4" x14ac:dyDescent="0.25">
      <c r="D262" s="11"/>
    </row>
    <row r="263" spans="4:4" x14ac:dyDescent="0.25">
      <c r="D263" s="11"/>
    </row>
    <row r="264" spans="4:4" x14ac:dyDescent="0.25">
      <c r="D264" s="11"/>
    </row>
    <row r="265" spans="4:4" x14ac:dyDescent="0.25">
      <c r="D265" s="11"/>
    </row>
    <row r="266" spans="4:4" x14ac:dyDescent="0.25">
      <c r="D266" s="11"/>
    </row>
    <row r="267" spans="4:4" x14ac:dyDescent="0.25">
      <c r="D267" s="11"/>
    </row>
    <row r="268" spans="4:4" x14ac:dyDescent="0.25">
      <c r="D268" s="11"/>
    </row>
    <row r="269" spans="4:4" x14ac:dyDescent="0.25">
      <c r="D269" s="11"/>
    </row>
    <row r="270" spans="4:4" x14ac:dyDescent="0.25">
      <c r="D270" s="11"/>
    </row>
    <row r="271" spans="4:4" x14ac:dyDescent="0.25">
      <c r="D271" s="11"/>
    </row>
    <row r="272" spans="4:4" x14ac:dyDescent="0.25">
      <c r="D272" s="11"/>
    </row>
    <row r="273" spans="4:4" x14ac:dyDescent="0.25">
      <c r="D273" s="11"/>
    </row>
    <row r="274" spans="4:4" x14ac:dyDescent="0.25">
      <c r="D274" s="11"/>
    </row>
    <row r="275" spans="4:4" x14ac:dyDescent="0.25">
      <c r="D275" s="11"/>
    </row>
    <row r="276" spans="4:4" x14ac:dyDescent="0.25">
      <c r="D276" s="11"/>
    </row>
    <row r="277" spans="4:4" x14ac:dyDescent="0.25">
      <c r="D277" s="11"/>
    </row>
    <row r="278" spans="4:4" x14ac:dyDescent="0.25">
      <c r="D278" s="11"/>
    </row>
    <row r="279" spans="4:4" x14ac:dyDescent="0.25">
      <c r="D279" s="11"/>
    </row>
    <row r="280" spans="4:4" x14ac:dyDescent="0.25">
      <c r="D280" s="11"/>
    </row>
    <row r="281" spans="4:4" x14ac:dyDescent="0.25">
      <c r="D281" s="11"/>
    </row>
    <row r="282" spans="4:4" x14ac:dyDescent="0.25">
      <c r="D282" s="11"/>
    </row>
    <row r="283" spans="4:4" x14ac:dyDescent="0.25">
      <c r="D283" s="11"/>
    </row>
    <row r="284" spans="4:4" x14ac:dyDescent="0.25">
      <c r="D284" s="11"/>
    </row>
    <row r="285" spans="4:4" x14ac:dyDescent="0.25">
      <c r="D285" s="11"/>
    </row>
    <row r="286" spans="4:4" x14ac:dyDescent="0.25">
      <c r="D286" s="11"/>
    </row>
    <row r="287" spans="4:4" x14ac:dyDescent="0.25">
      <c r="D287" s="11"/>
    </row>
    <row r="288" spans="4:4" x14ac:dyDescent="0.25">
      <c r="D288" s="11"/>
    </row>
    <row r="289" spans="4:4" x14ac:dyDescent="0.25">
      <c r="D289" s="11"/>
    </row>
    <row r="290" spans="4:4" x14ac:dyDescent="0.25">
      <c r="D290" s="11"/>
    </row>
    <row r="291" spans="4:4" x14ac:dyDescent="0.25">
      <c r="D291" s="11"/>
    </row>
    <row r="292" spans="4:4" x14ac:dyDescent="0.25">
      <c r="D292" s="11"/>
    </row>
    <row r="315" spans="4:4" x14ac:dyDescent="0.25">
      <c r="D315" s="11"/>
    </row>
    <row r="316" spans="4:4" x14ac:dyDescent="0.25">
      <c r="D316" s="11"/>
    </row>
  </sheetData>
  <conditionalFormatting sqref="F1:O21">
    <cfRule type="expression" dxfId="2" priority="1">
      <formula>F1&lt;&gt;""</formula>
    </cfRule>
  </conditionalFormatting>
  <dataValidations count="1">
    <dataValidation type="list" allowBlank="1" showInputMessage="1" showErrorMessage="1" sqref="A315:A316 D3:D292 D315:D316 A3:A292">
      <formula1>equipes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2018-03-11T14:19:07Z</dcterms:created>
  <dcterms:modified xsi:type="dcterms:W3CDTF">2018-03-11T15:55:12Z</dcterms:modified>
</cp:coreProperties>
</file>