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391CAF0-635C-40F3-98E5-6AA66CB6269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easonality ESX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136" i="1" l="1"/>
  <c r="R1137" i="1"/>
  <c r="R1138" i="1"/>
  <c r="R1139" i="1"/>
  <c r="R1140" i="1"/>
  <c r="R1141" i="1"/>
  <c r="R1142" i="1"/>
  <c r="R1143" i="1"/>
  <c r="R1144" i="1"/>
  <c r="R1145" i="1"/>
  <c r="R1146" i="1"/>
  <c r="R1135" i="1"/>
  <c r="Q1136" i="1"/>
  <c r="Q1137" i="1"/>
  <c r="Q1138" i="1"/>
  <c r="Q1139" i="1"/>
  <c r="Q1140" i="1"/>
  <c r="Q1141" i="1"/>
  <c r="Q1142" i="1"/>
  <c r="Q1143" i="1"/>
  <c r="Q1144" i="1"/>
  <c r="Q1145" i="1"/>
  <c r="Q1146" i="1"/>
  <c r="Q1135" i="1"/>
  <c r="P1136" i="1"/>
  <c r="P1137" i="1"/>
  <c r="P1138" i="1"/>
  <c r="P1139" i="1"/>
  <c r="P1140" i="1"/>
  <c r="P1141" i="1"/>
  <c r="P1142" i="1"/>
  <c r="P1143" i="1"/>
  <c r="P1144" i="1"/>
  <c r="P1145" i="1"/>
  <c r="P1146" i="1"/>
  <c r="P1135" i="1"/>
  <c r="O1136" i="1"/>
  <c r="O1137" i="1"/>
  <c r="O1138" i="1"/>
  <c r="O1139" i="1"/>
  <c r="O1140" i="1"/>
  <c r="O1141" i="1"/>
  <c r="O1142" i="1"/>
  <c r="O1143" i="1"/>
  <c r="O1144" i="1"/>
  <c r="O1145" i="1"/>
  <c r="O1146" i="1"/>
  <c r="O1135" i="1"/>
  <c r="J1118" i="1"/>
  <c r="L1118" i="1"/>
  <c r="U1121" i="1" l="1"/>
  <c r="N1123" i="1"/>
  <c r="J1123" i="1"/>
  <c r="D1081" i="1"/>
  <c r="Q1129" i="1" s="1"/>
  <c r="D1080" i="1"/>
  <c r="Q1128" i="1" s="1"/>
  <c r="D990" i="1"/>
  <c r="D986" i="1"/>
  <c r="D10" i="1"/>
  <c r="D9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7" i="1"/>
  <c r="D988" i="1"/>
  <c r="D989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P1118" i="1" s="1"/>
  <c r="D1059" i="1"/>
  <c r="P1119" i="1" s="1"/>
  <c r="D1060" i="1"/>
  <c r="P1120" i="1" s="1"/>
  <c r="D1061" i="1"/>
  <c r="P1121" i="1" s="1"/>
  <c r="D1062" i="1"/>
  <c r="P1122" i="1" s="1"/>
  <c r="D1063" i="1"/>
  <c r="P1123" i="1" s="1"/>
  <c r="D1064" i="1"/>
  <c r="P1124" i="1" s="1"/>
  <c r="D1065" i="1"/>
  <c r="P1125" i="1" s="1"/>
  <c r="D1066" i="1"/>
  <c r="P1126" i="1" s="1"/>
  <c r="D1067" i="1"/>
  <c r="P1127" i="1" s="1"/>
  <c r="D1068" i="1"/>
  <c r="P1128" i="1" s="1"/>
  <c r="D1069" i="1"/>
  <c r="P1129" i="1" s="1"/>
  <c r="D1070" i="1"/>
  <c r="Q1118" i="1" s="1"/>
  <c r="D1071" i="1"/>
  <c r="Q1119" i="1" s="1"/>
  <c r="D1072" i="1"/>
  <c r="Q1120" i="1" s="1"/>
  <c r="D1073" i="1"/>
  <c r="Q1121" i="1" s="1"/>
  <c r="D1074" i="1"/>
  <c r="Q1122" i="1" s="1"/>
  <c r="D1075" i="1"/>
  <c r="Q1123" i="1" s="1"/>
  <c r="D1076" i="1"/>
  <c r="Q1124" i="1" s="1"/>
  <c r="D1077" i="1"/>
  <c r="Q1125" i="1" s="1"/>
  <c r="D1078" i="1"/>
  <c r="Q1126" i="1" s="1"/>
  <c r="D1079" i="1"/>
  <c r="Q1127" i="1" s="1"/>
  <c r="D1082" i="1"/>
  <c r="R1118" i="1" s="1"/>
  <c r="D1083" i="1"/>
  <c r="R1119" i="1" s="1"/>
  <c r="D1084" i="1"/>
  <c r="R1120" i="1" s="1"/>
  <c r="D1085" i="1"/>
  <c r="R1121" i="1" s="1"/>
  <c r="D1086" i="1"/>
  <c r="R1122" i="1" s="1"/>
  <c r="D1087" i="1"/>
  <c r="R1123" i="1" s="1"/>
  <c r="D1088" i="1"/>
  <c r="R1124" i="1" s="1"/>
  <c r="D1089" i="1"/>
  <c r="R1125" i="1" s="1"/>
  <c r="D1090" i="1"/>
  <c r="R1126" i="1" s="1"/>
  <c r="D1091" i="1"/>
  <c r="R1127" i="1" s="1"/>
  <c r="D1092" i="1"/>
  <c r="R1128" i="1" s="1"/>
  <c r="D1093" i="1"/>
  <c r="R1129" i="1" s="1"/>
  <c r="D1094" i="1"/>
  <c r="S1118" i="1" s="1"/>
  <c r="D1095" i="1"/>
  <c r="S1119" i="1" s="1"/>
  <c r="D1096" i="1"/>
  <c r="S1120" i="1" s="1"/>
  <c r="D1097" i="1"/>
  <c r="S1121" i="1" s="1"/>
  <c r="D1098" i="1"/>
  <c r="S1122" i="1" s="1"/>
  <c r="D1099" i="1"/>
  <c r="S1123" i="1" s="1"/>
  <c r="D1100" i="1"/>
  <c r="S1124" i="1" s="1"/>
  <c r="D1101" i="1"/>
  <c r="S1125" i="1" s="1"/>
  <c r="D1102" i="1"/>
  <c r="S1126" i="1" s="1"/>
  <c r="D1103" i="1"/>
  <c r="S1127" i="1" s="1"/>
  <c r="D1104" i="1"/>
  <c r="S1128" i="1" s="1"/>
  <c r="D1105" i="1"/>
  <c r="S1129" i="1" s="1"/>
  <c r="D1106" i="1"/>
  <c r="T1118" i="1" s="1"/>
  <c r="D1107" i="1"/>
  <c r="T1119" i="1" s="1"/>
  <c r="D1108" i="1"/>
  <c r="T1120" i="1" s="1"/>
  <c r="D1109" i="1"/>
  <c r="T1121" i="1" s="1"/>
  <c r="D1110" i="1"/>
  <c r="T1122" i="1" s="1"/>
  <c r="D1111" i="1"/>
  <c r="T1123" i="1" s="1"/>
  <c r="D1112" i="1"/>
  <c r="T1124" i="1" s="1"/>
  <c r="D1113" i="1"/>
  <c r="T1125" i="1" s="1"/>
  <c r="D1114" i="1"/>
  <c r="T1126" i="1" s="1"/>
  <c r="D1115" i="1"/>
  <c r="T1127" i="1" s="1"/>
  <c r="D1116" i="1"/>
  <c r="T1128" i="1" s="1"/>
  <c r="D1117" i="1"/>
  <c r="T1129" i="1" s="1"/>
  <c r="D1118" i="1"/>
  <c r="U1118" i="1" s="1"/>
  <c r="D1119" i="1"/>
  <c r="U1119" i="1" s="1"/>
  <c r="D1120" i="1"/>
  <c r="U1120" i="1" s="1"/>
  <c r="D1121" i="1"/>
  <c r="D4" i="1"/>
  <c r="D5" i="1"/>
  <c r="D6" i="1"/>
  <c r="D7" i="1"/>
  <c r="D8" i="1"/>
  <c r="D3" i="1"/>
  <c r="K1129" i="1" s="1" a="1"/>
  <c r="K1129" i="1" s="1"/>
  <c r="K1126" i="1" l="1" a="1"/>
  <c r="K1126" i="1" s="1"/>
  <c r="K1122" i="1" a="1"/>
  <c r="K1122" i="1" s="1"/>
  <c r="K1119" i="1" a="1"/>
  <c r="K1119" i="1" s="1"/>
  <c r="K1123" i="1" a="1"/>
  <c r="K1123" i="1" s="1"/>
  <c r="K1127" i="1" a="1"/>
  <c r="K1127" i="1" s="1"/>
  <c r="K1118" i="1" a="1"/>
  <c r="K1118" i="1" s="1"/>
  <c r="K1120" i="1" a="1"/>
  <c r="K1120" i="1" s="1"/>
  <c r="K1124" i="1" a="1"/>
  <c r="K1124" i="1" s="1"/>
  <c r="K1128" i="1" a="1"/>
  <c r="K1128" i="1" s="1"/>
  <c r="K1121" i="1" a="1"/>
  <c r="K1121" i="1" s="1"/>
  <c r="K1125" i="1" a="1"/>
  <c r="K1125" i="1" s="1"/>
  <c r="J1119" i="1"/>
  <c r="O1129" i="1"/>
  <c r="O1126" i="1"/>
  <c r="O1122" i="1"/>
  <c r="M1128" i="1"/>
  <c r="M1124" i="1"/>
  <c r="O1118" i="1"/>
  <c r="O1125" i="1"/>
  <c r="O1128" i="1"/>
  <c r="O1124" i="1"/>
  <c r="O1120" i="1"/>
  <c r="J1121" i="1"/>
  <c r="O1121" i="1"/>
  <c r="O1127" i="1"/>
  <c r="O1123" i="1"/>
  <c r="O1119" i="1"/>
  <c r="M1129" i="1"/>
  <c r="N1127" i="1"/>
  <c r="M1125" i="1"/>
  <c r="N1126" i="1"/>
  <c r="N1121" i="1"/>
  <c r="L1120" i="1"/>
  <c r="N1118" i="1"/>
  <c r="N1129" i="1"/>
  <c r="N1125" i="1"/>
  <c r="N1120" i="1"/>
  <c r="M1127" i="1"/>
  <c r="M1123" i="1"/>
  <c r="M1119" i="1"/>
  <c r="N1122" i="1"/>
  <c r="M1121" i="1"/>
  <c r="N1128" i="1"/>
  <c r="N1124" i="1"/>
  <c r="N1119" i="1"/>
  <c r="M1126" i="1"/>
  <c r="M1122" i="1"/>
  <c r="M1118" i="1"/>
  <c r="M1120" i="1"/>
  <c r="J1122" i="1"/>
  <c r="L1128" i="1"/>
  <c r="J1120" i="1"/>
  <c r="L1127" i="1"/>
  <c r="L1123" i="1"/>
  <c r="L1119" i="1"/>
  <c r="J1127" i="1"/>
  <c r="L1124" i="1"/>
  <c r="J1124" i="1"/>
  <c r="J1128" i="1"/>
  <c r="L1126" i="1"/>
  <c r="L1122" i="1"/>
  <c r="J1126" i="1"/>
  <c r="J1125" i="1"/>
  <c r="L1129" i="1"/>
  <c r="L1125" i="1"/>
  <c r="L1121" i="1"/>
  <c r="J112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<sst xmlns="http://schemas.openxmlformats.org/spreadsheetml/2006/main" count="38" uniqueCount="23">
  <si>
    <t xml:space="preserve"> Since 1990</t>
  </si>
  <si>
    <t>Since 2000</t>
  </si>
  <si>
    <t>Since 2010</t>
  </si>
  <si>
    <t>Since 2015</t>
  </si>
  <si>
    <t>Since 1928</t>
  </si>
  <si>
    <t>Month</t>
  </si>
  <si>
    <t>Date</t>
  </si>
  <si>
    <t>Janv</t>
  </si>
  <si>
    <t>Fev</t>
  </si>
  <si>
    <t>Mars</t>
  </si>
  <si>
    <t>Avril</t>
  </si>
  <si>
    <t>Mai</t>
  </si>
  <si>
    <t>Juin</t>
  </si>
  <si>
    <t>Juillet</t>
  </si>
  <si>
    <t>Aout</t>
  </si>
  <si>
    <t>Sep</t>
  </si>
  <si>
    <t>Oct</t>
  </si>
  <si>
    <t>Nov</t>
  </si>
  <si>
    <t>Dec</t>
  </si>
  <si>
    <t>Seasonality ESX</t>
  </si>
  <si>
    <t>Median 1928</t>
  </si>
  <si>
    <t>Seasonality analysis ESX</t>
  </si>
  <si>
    <t>Since 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</si>
</sst>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00000"/>
        <bgColor indexed="64"/>
      </patternFill>
    </fill>
    <fill>
      <patternFill patternType="solid">
        <fgColor rgb="FFFF010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B9F9F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80">
    <xf numFmtId="0" fontId="0" fillId="0" borderId="0" xfId="0"/>
    <xf numFmtId="14" fontId="0" fillId="0" borderId="0" xfId="0" applyNumberFormat="1"/>
    <xf numFmtId="10" fontId="0" fillId="0" borderId="0" xfId="0" applyNumberFormat="1"/>
    <xf numFmtId="0" fontId="0" fillId="33" borderId="0" xfId="0" applyFill="1"/>
    <xf numFmtId="0" fontId="0" fillId="0" borderId="0" xfId="0" applyBorder="1"/>
    <xf numFmtId="0" fontId="0" fillId="0" borderId="0" xfId="0" applyNumberFormat="1"/>
    <xf numFmtId="10" fontId="0" fillId="0" borderId="0" xfId="42" applyNumberFormat="1" applyFont="1"/>
    <xf numFmtId="0" fontId="0" fillId="0" borderId="0" xfId="0" applyNumberFormat="1" applyFill="1" applyBorder="1"/>
    <xf numFmtId="9" fontId="0" fillId="0" borderId="0" xfId="0" applyNumberFormat="1"/>
    <xf numFmtId="10" fontId="0" fillId="33" borderId="0" xfId="0" applyNumberFormat="1" applyFill="1"/>
    <xf numFmtId="0" fontId="0" fillId="0" borderId="0" xfId="0" applyFill="1"/>
    <xf numFmtId="0" fontId="0" fillId="0" borderId="10" xfId="0" applyBorder="1"/>
    <xf numFmtId="0" fontId="0" fillId="0" borderId="10" xfId="0" applyBorder="1" applyAlignment="1">
      <alignment horizontal="center"/>
    </xf>
    <xf numFmtId="10" fontId="0" fillId="36" borderId="10" xfId="0" applyNumberFormat="1" applyFill="1" applyBorder="1" applyAlignment="1">
      <alignment horizontal="center"/>
    </xf>
    <xf numFmtId="10" fontId="0" fillId="34" borderId="10" xfId="0" applyNumberFormat="1" applyFill="1" applyBorder="1" applyAlignment="1">
      <alignment horizontal="center"/>
    </xf>
    <xf numFmtId="10" fontId="0" fillId="40" borderId="10" xfId="0" applyNumberFormat="1" applyFill="1" applyBorder="1" applyAlignment="1">
      <alignment horizontal="center"/>
    </xf>
    <xf numFmtId="10" fontId="0" fillId="37" borderId="10" xfId="0" applyNumberFormat="1" applyFill="1" applyBorder="1" applyAlignment="1">
      <alignment horizontal="center"/>
    </xf>
    <xf numFmtId="10" fontId="0" fillId="39" borderId="10" xfId="0" applyNumberFormat="1" applyFill="1" applyBorder="1" applyAlignment="1">
      <alignment horizontal="center"/>
    </xf>
    <xf numFmtId="10" fontId="0" fillId="35" borderId="10" xfId="0" applyNumberFormat="1" applyFill="1" applyBorder="1" applyAlignment="1">
      <alignment horizontal="center"/>
    </xf>
    <xf numFmtId="10" fontId="0" fillId="38" borderId="10" xfId="0" applyNumberFormat="1" applyFill="1" applyBorder="1"/>
    <xf numFmtId="10" fontId="0" fillId="36" borderId="10" xfId="0" applyNumberFormat="1" applyFill="1" applyBorder="1"/>
    <xf numFmtId="10" fontId="0" fillId="38" borderId="10" xfId="0" applyNumberFormat="1" applyFill="1" applyBorder="1" applyAlignment="1">
      <alignment horizontal="center"/>
    </xf>
    <xf numFmtId="10" fontId="0" fillId="35" borderId="10" xfId="0" applyNumberFormat="1" applyFill="1" applyBorder="1"/>
    <xf numFmtId="10" fontId="0" fillId="34" borderId="11" xfId="0" applyNumberFormat="1" applyFill="1" applyBorder="1" applyAlignment="1">
      <alignment horizontal="center"/>
    </xf>
    <xf numFmtId="10" fontId="0" fillId="40" borderId="11" xfId="0" applyNumberFormat="1" applyFill="1" applyBorder="1" applyAlignment="1">
      <alignment horizontal="center"/>
    </xf>
    <xf numFmtId="10" fontId="0" fillId="36" borderId="11" xfId="0" applyNumberFormat="1" applyFill="1" applyBorder="1" applyAlignment="1">
      <alignment horizontal="center"/>
    </xf>
    <xf numFmtId="10" fontId="0" fillId="35" borderId="11" xfId="0" applyNumberFormat="1" applyFill="1" applyBorder="1" applyAlignment="1">
      <alignment horizontal="center"/>
    </xf>
    <xf numFmtId="10" fontId="0" fillId="39" borderId="11" xfId="0" applyNumberFormat="1" applyFill="1" applyBorder="1" applyAlignment="1">
      <alignment horizontal="center"/>
    </xf>
    <xf numFmtId="0" fontId="0" fillId="0" borderId="11" xfId="0" applyBorder="1"/>
    <xf numFmtId="10" fontId="0" fillId="38" borderId="12" xfId="0" applyNumberFormat="1" applyFill="1" applyBorder="1" applyAlignment="1">
      <alignment horizontal="center"/>
    </xf>
    <xf numFmtId="10" fontId="0" fillId="40" borderId="12" xfId="0" applyNumberFormat="1" applyFill="1" applyBorder="1" applyAlignment="1">
      <alignment horizontal="center"/>
    </xf>
    <xf numFmtId="10" fontId="0" fillId="34" borderId="12" xfId="0" applyNumberFormat="1" applyFill="1" applyBorder="1" applyAlignment="1">
      <alignment horizontal="center"/>
    </xf>
    <xf numFmtId="10" fontId="0" fillId="39" borderId="12" xfId="0" applyNumberFormat="1" applyFill="1" applyBorder="1" applyAlignment="1">
      <alignment horizontal="center"/>
    </xf>
    <xf numFmtId="10" fontId="0" fillId="37" borderId="12" xfId="0" applyNumberFormat="1" applyFill="1" applyBorder="1" applyAlignment="1">
      <alignment horizontal="center"/>
    </xf>
    <xf numFmtId="0" fontId="0" fillId="0" borderId="12" xfId="0" applyBorder="1"/>
    <xf numFmtId="10" fontId="0" fillId="36" borderId="13" xfId="0" applyNumberFormat="1" applyFill="1" applyBorder="1" applyAlignment="1">
      <alignment horizontal="center"/>
    </xf>
    <xf numFmtId="10" fontId="0" fillId="39" borderId="13" xfId="0" applyNumberFormat="1" applyFill="1" applyBorder="1" applyAlignment="1">
      <alignment horizontal="center"/>
    </xf>
    <xf numFmtId="10" fontId="0" fillId="35" borderId="13" xfId="0" applyNumberFormat="1" applyFill="1" applyBorder="1" applyAlignment="1">
      <alignment horizontal="center"/>
    </xf>
    <xf numFmtId="0" fontId="0" fillId="0" borderId="14" xfId="0" applyBorder="1"/>
    <xf numFmtId="10" fontId="0" fillId="40" borderId="15" xfId="0" applyNumberFormat="1" applyFill="1" applyBorder="1" applyAlignment="1">
      <alignment horizontal="center"/>
    </xf>
    <xf numFmtId="10" fontId="0" fillId="34" borderId="15" xfId="0" applyNumberFormat="1" applyFill="1" applyBorder="1" applyAlignment="1">
      <alignment horizontal="center"/>
    </xf>
    <xf numFmtId="10" fontId="0" fillId="35" borderId="15" xfId="0" applyNumberFormat="1" applyFill="1" applyBorder="1" applyAlignment="1">
      <alignment horizontal="center"/>
    </xf>
    <xf numFmtId="10" fontId="0" fillId="38" borderId="15" xfId="0" applyNumberFormat="1" applyFill="1" applyBorder="1" applyAlignment="1">
      <alignment horizontal="center"/>
    </xf>
    <xf numFmtId="0" fontId="0" fillId="0" borderId="16" xfId="0" applyBorder="1"/>
    <xf numFmtId="10" fontId="0" fillId="36" borderId="17" xfId="0" applyNumberFormat="1" applyFill="1" applyBorder="1" applyAlignment="1">
      <alignment horizontal="center"/>
    </xf>
    <xf numFmtId="10" fontId="19" fillId="40" borderId="17" xfId="0" applyNumberFormat="1" applyFont="1" applyFill="1" applyBorder="1" applyAlignment="1">
      <alignment horizontal="center"/>
    </xf>
    <xf numFmtId="10" fontId="0" fillId="34" borderId="17" xfId="0" applyNumberFormat="1" applyFill="1" applyBorder="1" applyAlignment="1">
      <alignment horizontal="center"/>
    </xf>
    <xf numFmtId="10" fontId="0" fillId="40" borderId="17" xfId="0" applyNumberFormat="1" applyFill="1" applyBorder="1" applyAlignment="1">
      <alignment horizontal="center"/>
    </xf>
    <xf numFmtId="10" fontId="0" fillId="34" borderId="18" xfId="0" applyNumberFormat="1" applyFill="1" applyBorder="1" applyAlignment="1">
      <alignment horizontal="center"/>
    </xf>
    <xf numFmtId="10" fontId="0" fillId="39" borderId="19" xfId="0" applyNumberFormat="1" applyFill="1" applyBorder="1" applyAlignment="1">
      <alignment horizontal="center"/>
    </xf>
    <xf numFmtId="10" fontId="0" fillId="34" borderId="20" xfId="0" applyNumberFormat="1" applyFill="1" applyBorder="1" applyAlignment="1">
      <alignment horizontal="center"/>
    </xf>
    <xf numFmtId="10" fontId="0" fillId="38" borderId="21" xfId="0" applyNumberFormat="1" applyFill="1" applyBorder="1" applyAlignment="1">
      <alignment horizontal="center"/>
    </xf>
    <xf numFmtId="0" fontId="0" fillId="0" borderId="22" xfId="0" applyBorder="1"/>
    <xf numFmtId="0" fontId="0" fillId="0" borderId="18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21" xfId="0" applyBorder="1"/>
    <xf numFmtId="0" fontId="0" fillId="0" borderId="10" xfId="0" applyBorder="1" applyAlignment="1">
      <alignment horizontal="center"/>
    </xf>
    <xf numFmtId="9" fontId="0" fillId="0" borderId="18" xfId="0" applyNumberFormat="1" applyBorder="1"/>
    <xf numFmtId="10" fontId="0" fillId="0" borderId="24" xfId="42" applyNumberFormat="1" applyFont="1" applyBorder="1"/>
    <xf numFmtId="10" fontId="0" fillId="0" borderId="26" xfId="42" applyNumberFormat="1" applyFont="1" applyBorder="1"/>
    <xf numFmtId="10" fontId="0" fillId="0" borderId="28" xfId="42" applyNumberFormat="1" applyFont="1" applyBorder="1"/>
    <xf numFmtId="10" fontId="0" fillId="0" borderId="21" xfId="42" applyNumberFormat="1" applyFont="1" applyBorder="1"/>
    <xf numFmtId="0" fontId="0" fillId="0" borderId="30" xfId="0" applyBorder="1"/>
    <xf numFmtId="164" fontId="0" fillId="0" borderId="0" xfId="42" applyNumberFormat="1" applyFont="1"/>
    <xf numFmtId="0" fontId="0" fillId="0" borderId="10" xfId="0" applyBorder="1" applyAlignment="1">
      <alignment horizontal="center"/>
    </xf>
    <xf numFmtId="10" fontId="0" fillId="0" borderId="10" xfId="0" applyNumberFormat="1" applyBorder="1" applyAlignment="1">
      <alignment horizontal="center"/>
    </xf>
    <xf numFmtId="10" fontId="0" fillId="0" borderId="23" xfId="42" applyNumberFormat="1" applyFont="1" applyBorder="1"/>
    <xf numFmtId="10" fontId="0" fillId="0" borderId="0" xfId="42" applyNumberFormat="1" applyFont="1" applyBorder="1"/>
    <xf numFmtId="10" fontId="0" fillId="0" borderId="22" xfId="42" applyNumberFormat="1" applyFont="1" applyBorder="1"/>
    <xf numFmtId="10" fontId="0" fillId="0" borderId="31" xfId="42" applyNumberFormat="1" applyFont="1" applyBorder="1"/>
    <xf numFmtId="10" fontId="0" fillId="0" borderId="18" xfId="42" applyNumberFormat="1" applyFont="1" applyBorder="1"/>
    <xf numFmtId="10" fontId="0" fillId="0" borderId="29" xfId="42" applyNumberFormat="1" applyFont="1" applyBorder="1"/>
    <xf numFmtId="10" fontId="0" fillId="0" borderId="30" xfId="42" applyNumberFormat="1" applyFont="1" applyBorder="1"/>
    <xf numFmtId="0" fontId="0" fillId="0" borderId="31" xfId="0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0101"/>
      <color rgb="FFFB9F9F"/>
      <color rgb="FFF96F6F"/>
      <color rgb="FFE85F0A"/>
      <color rgb="FFF60000"/>
      <color rgb="FFBCB822"/>
      <color rgb="FFB00000"/>
      <color rgb="FF820000"/>
      <color rgb="FF64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7192257217847772E-2"/>
          <c:y val="0.18097222222222226"/>
          <c:w val="0.85836329833770775"/>
          <c:h val="0.671457786526684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'Seasonality ESX'!$J$1118:$J$1129</c:f>
              <c:numCache>
                <c:formatCode>0.00%</c:formatCode>
                <c:ptCount val="12"/>
                <c:pt idx="0">
                  <c:v>1.2125793908472987E-2</c:v>
                </c:pt>
                <c:pt idx="1">
                  <c:v>-1.0368792230719401E-3</c:v>
                </c:pt>
                <c:pt idx="2">
                  <c:v>4.7120018032516331E-3</c:v>
                </c:pt>
                <c:pt idx="3">
                  <c:v>1.4385100412794481E-2</c:v>
                </c:pt>
                <c:pt idx="4">
                  <c:v>-1.2135345297535978E-3</c:v>
                </c:pt>
                <c:pt idx="5">
                  <c:v>7.6963727280391012E-3</c:v>
                </c:pt>
                <c:pt idx="6">
                  <c:v>1.5984515722268656E-2</c:v>
                </c:pt>
                <c:pt idx="7">
                  <c:v>6.7235402766411163E-3</c:v>
                </c:pt>
                <c:pt idx="8">
                  <c:v>-9.652763943884925E-3</c:v>
                </c:pt>
                <c:pt idx="9">
                  <c:v>3.9244499319324305E-3</c:v>
                </c:pt>
                <c:pt idx="10">
                  <c:v>8.4885420862467042E-3</c:v>
                </c:pt>
                <c:pt idx="11">
                  <c:v>1.3318392221916907E-2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3D-4D81-89BB-3F06C2FEBDFB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'Seasonality ESX'!$K$1118:$K$1129</c:f>
              <c:numCache>
                <c:formatCode>0.00%</c:formatCode>
                <c:ptCount val="12"/>
                <c:pt idx="0" formatCode="0%">
                  <c:v>1.5424164524421569E-2</c:v>
                </c:pt>
                <c:pt idx="1">
                  <c:v>2.6840490797546122E-3</c:v>
                </c:pt>
                <c:pt idx="2">
                  <c:v>9.8928276999174954E-3</c:v>
                </c:pt>
                <c:pt idx="3">
                  <c:v>9.0912169025529985E-3</c:v>
                </c:pt>
                <c:pt idx="4">
                  <c:v>9.0912169025529985E-3</c:v>
                </c:pt>
                <c:pt idx="5">
                  <c:v>1.067415324879668E-2</c:v>
                </c:pt>
                <c:pt idx="6">
                  <c:v>1.3433190679980925E-2</c:v>
                </c:pt>
                <c:pt idx="7">
                  <c:v>8.832807570977954E-3</c:v>
                </c:pt>
                <c:pt idx="8">
                  <c:v>-3.1201248049922718E-3</c:v>
                </c:pt>
                <c:pt idx="9">
                  <c:v>9.3170511080958949E-3</c:v>
                </c:pt>
                <c:pt idx="10">
                  <c:v>1.6074037993180627E-2</c:v>
                </c:pt>
                <c:pt idx="11">
                  <c:v>1.5231357828629071E-2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3D-4D81-89BB-3F06C2FEBD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8789999"/>
        <c:axId val="1748790831"/>
      </c:barChart>
      <c:catAx>
        <c:axId val="174878999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8790831"/>
        <c:crosses val="autoZero"/>
        <c:auto val="1"/>
        <c:lblAlgn val="ctr"/>
        <c:lblOffset val="100"/>
        <c:noMultiLvlLbl val="0"/>
      </c:catAx>
      <c:valAx>
        <c:axId val="1748790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87899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223837</xdr:colOff>
      <xdr:row>1098</xdr:row>
      <xdr:rowOff>4762</xdr:rowOff>
    </xdr:from>
    <xdr:to>
      <xdr:col>20</xdr:col>
      <xdr:colOff>280987</xdr:colOff>
      <xdr:row>1112</xdr:row>
      <xdr:rowOff>80962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5315B82-1280-48F0-ACD8-EA9FB98B4B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153"/>
  <sheetViews>
    <sheetView tabSelected="1" topLeftCell="A1099" zoomScale="85" zoomScaleNormal="85" workbookViewId="0">
      <selection activeCell="O1135" sqref="O1135"/>
    </sheetView>
  </sheetViews>
  <sheetFormatPr defaultRowHeight="15" x14ac:dyDescent="0.25"/>
  <cols>
    <col min="1" max="2" width="10.5703125" customWidth="1"/>
    <col min="3" max="3" width="11.140625" customWidth="1"/>
    <col min="4" max="4" width="9.42578125" bestFit="1" customWidth="1"/>
    <col min="10" max="10" width="10.5703125" customWidth="1"/>
    <col min="11" max="12" width="12.140625" customWidth="1"/>
    <col min="13" max="13" width="11.85546875" customWidth="1"/>
    <col min="14" max="14" width="10.5703125" customWidth="1"/>
    <col min="15" max="15" width="13" customWidth="1"/>
    <col min="16" max="16" width="11.42578125" customWidth="1"/>
    <col min="17" max="17" width="10.140625" customWidth="1"/>
    <col min="18" max="18" width="11.140625" customWidth="1"/>
    <col min="19" max="19" width="10.85546875" customWidth="1"/>
    <col min="20" max="20" width="11.140625" customWidth="1"/>
  </cols>
  <sheetData>
    <row r="1" spans="1:4" x14ac:dyDescent="0.25">
      <c r="A1" t="s">
        <v>6</v>
      </c>
      <c r="B1" t="s">
        <v>5</v>
      </c>
      <c r="C1" s="4"/>
    </row>
    <row r="2" spans="1:4" x14ac:dyDescent="0.25">
      <c r="A2" s="1">
        <v>10228</v>
      </c>
      <c r="B2" s="5">
        <v>1</v>
      </c>
      <c r="C2">
        <v>17.57</v>
      </c>
      <c r="D2" s="8">
        <v>0</v>
      </c>
    </row>
    <row r="3" spans="1:4" x14ac:dyDescent="0.25">
      <c r="A3" s="1">
        <v>10259</v>
      </c>
      <c r="B3" s="5">
        <v>2</v>
      </c>
      <c r="C3">
        <v>17.260000000000002</v>
      </c>
      <c r="D3" s="6">
        <f>+(C3-C2)/C2</f>
        <v>-1.764371087080243E-2</v>
      </c>
    </row>
    <row r="4" spans="1:4" x14ac:dyDescent="0.25">
      <c r="A4" s="1">
        <v>10288</v>
      </c>
      <c r="B4" s="5">
        <v>3</v>
      </c>
      <c r="C4">
        <v>19.13</v>
      </c>
      <c r="D4" s="6">
        <f t="shared" ref="D4:D67" si="0">+(C4-C3)/C3</f>
        <v>0.10834298957126287</v>
      </c>
    </row>
    <row r="5" spans="1:4" x14ac:dyDescent="0.25">
      <c r="A5" s="1">
        <v>10319</v>
      </c>
      <c r="B5" s="7">
        <v>4</v>
      </c>
      <c r="C5">
        <v>19.75</v>
      </c>
      <c r="D5" s="6">
        <f t="shared" si="0"/>
        <v>3.2409827496079513E-2</v>
      </c>
    </row>
    <row r="6" spans="1:4" x14ac:dyDescent="0.25">
      <c r="A6" s="1">
        <v>10349</v>
      </c>
      <c r="B6" s="7">
        <v>5</v>
      </c>
      <c r="C6">
        <v>20</v>
      </c>
      <c r="D6" s="6">
        <f t="shared" si="0"/>
        <v>1.2658227848101266E-2</v>
      </c>
    </row>
    <row r="7" spans="1:4" x14ac:dyDescent="0.25">
      <c r="A7" s="1">
        <v>10380</v>
      </c>
      <c r="B7" s="7">
        <v>6</v>
      </c>
      <c r="C7">
        <v>19.190000000000001</v>
      </c>
      <c r="D7" s="6">
        <f t="shared" si="0"/>
        <v>-4.0499999999999939E-2</v>
      </c>
    </row>
    <row r="8" spans="1:4" x14ac:dyDescent="0.25">
      <c r="A8" s="1">
        <v>10410</v>
      </c>
      <c r="B8" s="7">
        <v>7</v>
      </c>
      <c r="C8">
        <v>19.43</v>
      </c>
      <c r="D8" s="6">
        <f t="shared" si="0"/>
        <v>1.2506513809275583E-2</v>
      </c>
    </row>
    <row r="9" spans="1:4" x14ac:dyDescent="0.25">
      <c r="A9" s="1">
        <v>10441</v>
      </c>
      <c r="B9" s="7">
        <v>8</v>
      </c>
      <c r="C9">
        <v>20.87</v>
      </c>
      <c r="D9" s="6">
        <f t="shared" si="0"/>
        <v>7.4112197632527091E-2</v>
      </c>
    </row>
    <row r="10" spans="1:4" x14ac:dyDescent="0.25">
      <c r="A10" s="1">
        <v>10472</v>
      </c>
      <c r="B10" s="7">
        <v>9</v>
      </c>
      <c r="C10">
        <v>21.37</v>
      </c>
      <c r="D10" s="6">
        <f>+(C10-C9)/C9</f>
        <v>2.3957834211787252E-2</v>
      </c>
    </row>
    <row r="11" spans="1:4" x14ac:dyDescent="0.25">
      <c r="A11" s="1">
        <v>10502</v>
      </c>
      <c r="B11" s="7">
        <v>10</v>
      </c>
      <c r="C11">
        <v>21.68</v>
      </c>
      <c r="D11" s="6">
        <f t="shared" si="0"/>
        <v>1.4506317267196945E-2</v>
      </c>
    </row>
    <row r="12" spans="1:4" x14ac:dyDescent="0.25">
      <c r="A12" s="1">
        <v>10533</v>
      </c>
      <c r="B12" s="5">
        <v>11</v>
      </c>
      <c r="C12">
        <v>24.28</v>
      </c>
      <c r="D12" s="6">
        <f t="shared" si="0"/>
        <v>0.11992619926199269</v>
      </c>
    </row>
    <row r="13" spans="1:4" x14ac:dyDescent="0.25">
      <c r="A13" s="1">
        <v>10563</v>
      </c>
      <c r="B13" s="5">
        <v>12</v>
      </c>
      <c r="C13">
        <v>24.35</v>
      </c>
      <c r="D13" s="6">
        <f t="shared" si="0"/>
        <v>2.8830313014827132E-3</v>
      </c>
    </row>
    <row r="14" spans="1:4" x14ac:dyDescent="0.25">
      <c r="A14" s="1">
        <v>10594</v>
      </c>
      <c r="B14" s="5">
        <v>1</v>
      </c>
      <c r="C14">
        <v>25.74</v>
      </c>
      <c r="D14" s="6">
        <f t="shared" si="0"/>
        <v>5.7084188911704185E-2</v>
      </c>
    </row>
    <row r="15" spans="1:4" x14ac:dyDescent="0.25">
      <c r="A15" s="1">
        <v>10625</v>
      </c>
      <c r="B15" s="5">
        <v>2</v>
      </c>
      <c r="C15">
        <v>25.59</v>
      </c>
      <c r="D15" s="6">
        <f t="shared" si="0"/>
        <v>-5.8275058275057724E-3</v>
      </c>
    </row>
    <row r="16" spans="1:4" x14ac:dyDescent="0.25">
      <c r="A16" s="1">
        <v>10653</v>
      </c>
      <c r="B16" s="5">
        <v>3</v>
      </c>
      <c r="C16">
        <v>25.53</v>
      </c>
      <c r="D16" s="6">
        <f t="shared" si="0"/>
        <v>-2.3446658851113216E-3</v>
      </c>
    </row>
    <row r="17" spans="1:4" x14ac:dyDescent="0.25">
      <c r="A17" s="1">
        <v>10684</v>
      </c>
      <c r="B17" s="7">
        <v>4</v>
      </c>
      <c r="C17">
        <v>25.94</v>
      </c>
      <c r="D17" s="6">
        <f t="shared" si="0"/>
        <v>1.6059537798668238E-2</v>
      </c>
    </row>
    <row r="18" spans="1:4" x14ac:dyDescent="0.25">
      <c r="A18" s="1">
        <v>10714</v>
      </c>
      <c r="B18" s="7">
        <v>5</v>
      </c>
      <c r="C18">
        <v>24.83</v>
      </c>
      <c r="D18" s="6">
        <f t="shared" si="0"/>
        <v>-4.2791056283731803E-2</v>
      </c>
    </row>
    <row r="19" spans="1:4" x14ac:dyDescent="0.25">
      <c r="A19" s="1">
        <v>10745</v>
      </c>
      <c r="B19" s="7">
        <v>6</v>
      </c>
      <c r="C19">
        <v>27.62</v>
      </c>
      <c r="D19" s="6">
        <f t="shared" si="0"/>
        <v>0.11236407571486118</v>
      </c>
    </row>
    <row r="20" spans="1:4" x14ac:dyDescent="0.25">
      <c r="A20" s="1">
        <v>10775</v>
      </c>
      <c r="B20" s="7">
        <v>7</v>
      </c>
      <c r="C20">
        <v>28.88</v>
      </c>
      <c r="D20" s="6">
        <f t="shared" si="0"/>
        <v>4.5619116582186744E-2</v>
      </c>
    </row>
    <row r="21" spans="1:4" x14ac:dyDescent="0.25">
      <c r="A21" s="1">
        <v>10806</v>
      </c>
      <c r="B21" s="7">
        <v>8</v>
      </c>
      <c r="C21">
        <v>31.71</v>
      </c>
      <c r="D21" s="6">
        <f t="shared" si="0"/>
        <v>9.7991689750692584E-2</v>
      </c>
    </row>
    <row r="22" spans="1:4" x14ac:dyDescent="0.25">
      <c r="A22" s="1">
        <v>10837</v>
      </c>
      <c r="B22" s="7">
        <v>9</v>
      </c>
      <c r="C22">
        <v>30.16</v>
      </c>
      <c r="D22" s="6">
        <f t="shared" si="0"/>
        <v>-4.8880479344055525E-2</v>
      </c>
    </row>
    <row r="23" spans="1:4" x14ac:dyDescent="0.25">
      <c r="A23" s="1">
        <v>10867</v>
      </c>
      <c r="B23" s="7">
        <v>10</v>
      </c>
      <c r="C23">
        <v>24.15</v>
      </c>
      <c r="D23" s="6">
        <f t="shared" si="0"/>
        <v>-0.19927055702917776</v>
      </c>
    </row>
    <row r="24" spans="1:4" x14ac:dyDescent="0.25">
      <c r="A24" s="1">
        <v>10898</v>
      </c>
      <c r="B24" s="5">
        <v>11</v>
      </c>
      <c r="C24">
        <v>20.92</v>
      </c>
      <c r="D24" s="6">
        <f t="shared" si="0"/>
        <v>-0.13374741200828144</v>
      </c>
    </row>
    <row r="25" spans="1:4" x14ac:dyDescent="0.25">
      <c r="A25" s="1">
        <v>10928</v>
      </c>
      <c r="B25" s="5">
        <v>12</v>
      </c>
      <c r="C25">
        <v>21.45</v>
      </c>
      <c r="D25" s="6">
        <f t="shared" si="0"/>
        <v>2.5334608030592617E-2</v>
      </c>
    </row>
    <row r="26" spans="1:4" x14ac:dyDescent="0.25">
      <c r="A26" s="1">
        <v>10959</v>
      </c>
      <c r="B26" s="5">
        <v>1</v>
      </c>
      <c r="C26">
        <v>22.79</v>
      </c>
      <c r="D26" s="6">
        <f t="shared" si="0"/>
        <v>6.2470862470862469E-2</v>
      </c>
    </row>
    <row r="27" spans="1:4" x14ac:dyDescent="0.25">
      <c r="A27" s="1">
        <v>10990</v>
      </c>
      <c r="B27" s="5">
        <v>2</v>
      </c>
      <c r="C27">
        <v>23.28</v>
      </c>
      <c r="D27" s="6">
        <f t="shared" si="0"/>
        <v>2.1500658183413866E-2</v>
      </c>
    </row>
    <row r="28" spans="1:4" x14ac:dyDescent="0.25">
      <c r="A28" s="1">
        <v>11018</v>
      </c>
      <c r="B28" s="5">
        <v>3</v>
      </c>
      <c r="C28">
        <v>25.14</v>
      </c>
      <c r="D28" s="6">
        <f t="shared" si="0"/>
        <v>7.9896907216494811E-2</v>
      </c>
    </row>
    <row r="29" spans="1:4" x14ac:dyDescent="0.25">
      <c r="A29" s="1">
        <v>11049</v>
      </c>
      <c r="B29" s="7">
        <v>4</v>
      </c>
      <c r="C29">
        <v>24.9</v>
      </c>
      <c r="D29" s="6">
        <f t="shared" si="0"/>
        <v>-9.5465393794750188E-3</v>
      </c>
    </row>
    <row r="30" spans="1:4" x14ac:dyDescent="0.25">
      <c r="A30" s="1">
        <v>11079</v>
      </c>
      <c r="B30" s="7">
        <v>5</v>
      </c>
      <c r="C30">
        <v>24.49</v>
      </c>
      <c r="D30" s="6">
        <f t="shared" si="0"/>
        <v>-1.6465863453815267E-2</v>
      </c>
    </row>
    <row r="31" spans="1:4" x14ac:dyDescent="0.25">
      <c r="A31" s="1">
        <v>11110</v>
      </c>
      <c r="B31" s="7">
        <v>6</v>
      </c>
      <c r="C31">
        <v>20.46</v>
      </c>
      <c r="D31" s="6">
        <f t="shared" si="0"/>
        <v>-0.16455696202531636</v>
      </c>
    </row>
    <row r="32" spans="1:4" x14ac:dyDescent="0.25">
      <c r="A32" s="1">
        <v>11140</v>
      </c>
      <c r="B32" s="7">
        <v>7</v>
      </c>
      <c r="C32">
        <v>21.21</v>
      </c>
      <c r="D32" s="6">
        <f t="shared" si="0"/>
        <v>3.6656891495601168E-2</v>
      </c>
    </row>
    <row r="33" spans="1:4" x14ac:dyDescent="0.25">
      <c r="A33" s="1">
        <v>11171</v>
      </c>
      <c r="B33" s="7">
        <v>8</v>
      </c>
      <c r="C33">
        <v>21.37</v>
      </c>
      <c r="D33" s="6">
        <f t="shared" si="0"/>
        <v>7.5436115040075497E-3</v>
      </c>
    </row>
    <row r="34" spans="1:4" x14ac:dyDescent="0.25">
      <c r="A34" s="1">
        <v>11202</v>
      </c>
      <c r="B34" s="7">
        <v>9</v>
      </c>
      <c r="C34">
        <v>18.59</v>
      </c>
      <c r="D34" s="6">
        <f t="shared" si="0"/>
        <v>-0.13008890968647641</v>
      </c>
    </row>
    <row r="35" spans="1:4" x14ac:dyDescent="0.25">
      <c r="A35" s="1">
        <v>11232</v>
      </c>
      <c r="B35" s="7">
        <v>10</v>
      </c>
      <c r="C35">
        <v>16.940000000000001</v>
      </c>
      <c r="D35" s="6">
        <f t="shared" si="0"/>
        <v>-8.8757396449704068E-2</v>
      </c>
    </row>
    <row r="36" spans="1:4" x14ac:dyDescent="0.25">
      <c r="A36" s="1">
        <v>11263</v>
      </c>
      <c r="B36" s="5">
        <v>11</v>
      </c>
      <c r="C36">
        <v>16.57</v>
      </c>
      <c r="D36" s="6">
        <f t="shared" si="0"/>
        <v>-2.1841794569067353E-2</v>
      </c>
    </row>
    <row r="37" spans="1:4" x14ac:dyDescent="0.25">
      <c r="A37" s="1">
        <v>11293</v>
      </c>
      <c r="B37" s="5">
        <v>12</v>
      </c>
      <c r="C37">
        <v>15.34</v>
      </c>
      <c r="D37" s="6">
        <f t="shared" si="0"/>
        <v>-7.4230537115268586E-2</v>
      </c>
    </row>
    <row r="38" spans="1:4" x14ac:dyDescent="0.25">
      <c r="A38" s="1">
        <v>11324</v>
      </c>
      <c r="B38" s="5">
        <v>1</v>
      </c>
      <c r="C38">
        <v>16.09</v>
      </c>
      <c r="D38" s="6">
        <f t="shared" si="0"/>
        <v>4.8891786179921772E-2</v>
      </c>
    </row>
    <row r="39" spans="1:4" x14ac:dyDescent="0.25">
      <c r="A39" s="1">
        <v>11355</v>
      </c>
      <c r="B39" s="5">
        <v>2</v>
      </c>
      <c r="C39">
        <v>17.93</v>
      </c>
      <c r="D39" s="6">
        <f t="shared" si="0"/>
        <v>0.11435674331883157</v>
      </c>
    </row>
    <row r="40" spans="1:4" x14ac:dyDescent="0.25">
      <c r="A40" s="1">
        <v>11383</v>
      </c>
      <c r="B40" s="5">
        <v>3</v>
      </c>
      <c r="C40">
        <v>16.690000000000001</v>
      </c>
      <c r="D40" s="6">
        <f t="shared" si="0"/>
        <v>-6.9157836029001593E-2</v>
      </c>
    </row>
    <row r="41" spans="1:4" x14ac:dyDescent="0.25">
      <c r="A41" s="1">
        <v>11414</v>
      </c>
      <c r="B41" s="7">
        <v>4</v>
      </c>
      <c r="C41">
        <v>15.09</v>
      </c>
      <c r="D41" s="6">
        <f t="shared" si="0"/>
        <v>-9.586578789694436E-2</v>
      </c>
    </row>
    <row r="42" spans="1:4" x14ac:dyDescent="0.25">
      <c r="A42" s="1">
        <v>11444</v>
      </c>
      <c r="B42" s="7">
        <v>5</v>
      </c>
      <c r="C42">
        <v>13.02</v>
      </c>
      <c r="D42" s="6">
        <f t="shared" si="0"/>
        <v>-0.13717693836978134</v>
      </c>
    </row>
    <row r="43" spans="1:4" x14ac:dyDescent="0.25">
      <c r="A43" s="1">
        <v>11475</v>
      </c>
      <c r="B43" s="7">
        <v>6</v>
      </c>
      <c r="C43">
        <v>14.83</v>
      </c>
      <c r="D43" s="6">
        <f t="shared" si="0"/>
        <v>0.13901689708141327</v>
      </c>
    </row>
    <row r="44" spans="1:4" x14ac:dyDescent="0.25">
      <c r="A44" s="1">
        <v>11505</v>
      </c>
      <c r="B44" s="7">
        <v>7</v>
      </c>
      <c r="C44">
        <v>13.73</v>
      </c>
      <c r="D44" s="6">
        <f t="shared" si="0"/>
        <v>-7.4173971679028977E-2</v>
      </c>
    </row>
    <row r="45" spans="1:4" x14ac:dyDescent="0.25">
      <c r="A45" s="1">
        <v>11536</v>
      </c>
      <c r="B45" s="7">
        <v>8</v>
      </c>
      <c r="C45">
        <v>13.86</v>
      </c>
      <c r="D45" s="6">
        <f t="shared" si="0"/>
        <v>9.4683175528040061E-3</v>
      </c>
    </row>
    <row r="46" spans="1:4" x14ac:dyDescent="0.25">
      <c r="A46" s="1">
        <v>11567</v>
      </c>
      <c r="B46" s="7">
        <v>9</v>
      </c>
      <c r="C46">
        <v>9.7100000000000009</v>
      </c>
      <c r="D46" s="6">
        <f t="shared" si="0"/>
        <v>-0.29942279942279931</v>
      </c>
    </row>
    <row r="47" spans="1:4" x14ac:dyDescent="0.25">
      <c r="A47" s="1">
        <v>11597</v>
      </c>
      <c r="B47" s="7">
        <v>10</v>
      </c>
      <c r="C47">
        <v>10.53</v>
      </c>
      <c r="D47" s="6">
        <f t="shared" si="0"/>
        <v>8.44490216271883E-2</v>
      </c>
    </row>
    <row r="48" spans="1:4" x14ac:dyDescent="0.25">
      <c r="A48" s="1">
        <v>11628</v>
      </c>
      <c r="B48" s="5">
        <v>11</v>
      </c>
      <c r="C48">
        <v>9.5</v>
      </c>
      <c r="D48" s="6">
        <f t="shared" si="0"/>
        <v>-9.7815764482431095E-2</v>
      </c>
    </row>
    <row r="49" spans="1:4" x14ac:dyDescent="0.25">
      <c r="A49" s="1">
        <v>11658</v>
      </c>
      <c r="B49" s="5">
        <v>12</v>
      </c>
      <c r="C49">
        <v>8.1199999999999992</v>
      </c>
      <c r="D49" s="6">
        <f t="shared" si="0"/>
        <v>-0.14526315789473693</v>
      </c>
    </row>
    <row r="50" spans="1:4" x14ac:dyDescent="0.25">
      <c r="A50" s="1">
        <v>11689</v>
      </c>
      <c r="B50" s="5">
        <v>1</v>
      </c>
      <c r="C50">
        <v>7.89</v>
      </c>
      <c r="D50" s="6">
        <f t="shared" si="0"/>
        <v>-2.8325123152709304E-2</v>
      </c>
    </row>
    <row r="51" spans="1:4" x14ac:dyDescent="0.25">
      <c r="A51" s="1">
        <v>11720</v>
      </c>
      <c r="B51" s="5">
        <v>2</v>
      </c>
      <c r="C51">
        <v>8.2899999999999991</v>
      </c>
      <c r="D51" s="6">
        <f t="shared" si="0"/>
        <v>5.0697084917617173E-2</v>
      </c>
    </row>
    <row r="52" spans="1:4" x14ac:dyDescent="0.25">
      <c r="A52" s="1">
        <v>11749</v>
      </c>
      <c r="B52" s="5">
        <v>3</v>
      </c>
      <c r="C52">
        <v>7.31</v>
      </c>
      <c r="D52" s="6">
        <f t="shared" si="0"/>
        <v>-0.11821471652593482</v>
      </c>
    </row>
    <row r="53" spans="1:4" x14ac:dyDescent="0.25">
      <c r="A53" s="1">
        <v>11780</v>
      </c>
      <c r="B53" s="7">
        <v>4</v>
      </c>
      <c r="C53">
        <v>5.83</v>
      </c>
      <c r="D53" s="6">
        <f t="shared" si="0"/>
        <v>-0.20246238030095753</v>
      </c>
    </row>
    <row r="54" spans="1:4" x14ac:dyDescent="0.25">
      <c r="A54" s="1">
        <v>11810</v>
      </c>
      <c r="B54" s="7">
        <v>5</v>
      </c>
      <c r="C54">
        <v>4.47</v>
      </c>
      <c r="D54" s="6">
        <f t="shared" si="0"/>
        <v>-0.23327615780445973</v>
      </c>
    </row>
    <row r="55" spans="1:4" x14ac:dyDescent="0.25">
      <c r="A55" s="1">
        <v>11841</v>
      </c>
      <c r="B55" s="7">
        <v>6</v>
      </c>
      <c r="C55">
        <v>4.43</v>
      </c>
      <c r="D55" s="6">
        <f t="shared" si="0"/>
        <v>-8.9485458612975476E-3</v>
      </c>
    </row>
    <row r="56" spans="1:4" x14ac:dyDescent="0.25">
      <c r="A56" s="1">
        <v>11871</v>
      </c>
      <c r="B56" s="7">
        <v>7</v>
      </c>
      <c r="C56">
        <v>6.1</v>
      </c>
      <c r="D56" s="6">
        <f t="shared" si="0"/>
        <v>0.37697516930022573</v>
      </c>
    </row>
    <row r="57" spans="1:4" x14ac:dyDescent="0.25">
      <c r="A57" s="1">
        <v>11902</v>
      </c>
      <c r="B57" s="7">
        <v>8</v>
      </c>
      <c r="C57">
        <v>8.39</v>
      </c>
      <c r="D57" s="6">
        <f t="shared" si="0"/>
        <v>0.37540983606557393</v>
      </c>
    </row>
    <row r="58" spans="1:4" x14ac:dyDescent="0.25">
      <c r="A58" s="1">
        <v>11933</v>
      </c>
      <c r="B58" s="7">
        <v>9</v>
      </c>
      <c r="C58">
        <v>8.08</v>
      </c>
      <c r="D58" s="6">
        <f t="shared" si="0"/>
        <v>-3.6948748510131163E-2</v>
      </c>
    </row>
    <row r="59" spans="1:4" x14ac:dyDescent="0.25">
      <c r="A59" s="1">
        <v>11963</v>
      </c>
      <c r="B59" s="7">
        <v>10</v>
      </c>
      <c r="C59">
        <v>6.96</v>
      </c>
      <c r="D59" s="6">
        <f t="shared" si="0"/>
        <v>-0.13861386138613863</v>
      </c>
    </row>
    <row r="60" spans="1:4" x14ac:dyDescent="0.25">
      <c r="A60" s="1">
        <v>11994</v>
      </c>
      <c r="B60" s="5">
        <v>11</v>
      </c>
      <c r="C60">
        <v>6.55</v>
      </c>
      <c r="D60" s="6">
        <f t="shared" si="0"/>
        <v>-5.8908045977011513E-2</v>
      </c>
    </row>
    <row r="61" spans="1:4" x14ac:dyDescent="0.25">
      <c r="A61" s="1">
        <v>12024</v>
      </c>
      <c r="B61" s="5">
        <v>12</v>
      </c>
      <c r="C61">
        <v>6.89</v>
      </c>
      <c r="D61" s="6">
        <f t="shared" si="0"/>
        <v>5.1908396946564864E-2</v>
      </c>
    </row>
    <row r="62" spans="1:4" x14ac:dyDescent="0.25">
      <c r="A62" s="1">
        <v>12055</v>
      </c>
      <c r="B62" s="5">
        <v>1</v>
      </c>
      <c r="C62">
        <v>6.94</v>
      </c>
      <c r="D62" s="6">
        <f t="shared" si="0"/>
        <v>7.2568940493469829E-3</v>
      </c>
    </row>
    <row r="63" spans="1:4" x14ac:dyDescent="0.25">
      <c r="A63" s="1">
        <v>12086</v>
      </c>
      <c r="B63" s="5">
        <v>2</v>
      </c>
      <c r="C63">
        <v>5.66</v>
      </c>
      <c r="D63" s="6">
        <f t="shared" si="0"/>
        <v>-0.18443804034582134</v>
      </c>
    </row>
    <row r="64" spans="1:4" x14ac:dyDescent="0.25">
      <c r="A64" s="1">
        <v>12114</v>
      </c>
      <c r="B64" s="5">
        <v>3</v>
      </c>
      <c r="C64">
        <v>5.85</v>
      </c>
      <c r="D64" s="6">
        <f t="shared" si="0"/>
        <v>3.3568904593639488E-2</v>
      </c>
    </row>
    <row r="65" spans="1:4" x14ac:dyDescent="0.25">
      <c r="A65" s="1">
        <v>12145</v>
      </c>
      <c r="B65" s="7">
        <v>4</v>
      </c>
      <c r="C65">
        <v>8.32</v>
      </c>
      <c r="D65" s="6">
        <f t="shared" si="0"/>
        <v>0.42222222222222233</v>
      </c>
    </row>
    <row r="66" spans="1:4" x14ac:dyDescent="0.25">
      <c r="A66" s="1">
        <v>12175</v>
      </c>
      <c r="B66" s="7">
        <v>5</v>
      </c>
      <c r="C66">
        <v>9.64</v>
      </c>
      <c r="D66" s="6">
        <f t="shared" si="0"/>
        <v>0.15865384615384617</v>
      </c>
    </row>
    <row r="67" spans="1:4" x14ac:dyDescent="0.25">
      <c r="A67" s="1">
        <v>12206</v>
      </c>
      <c r="B67" s="7">
        <v>6</v>
      </c>
      <c r="C67">
        <v>10.91</v>
      </c>
      <c r="D67" s="6">
        <f t="shared" si="0"/>
        <v>0.13174273858921157</v>
      </c>
    </row>
    <row r="68" spans="1:4" x14ac:dyDescent="0.25">
      <c r="A68" s="1">
        <v>12236</v>
      </c>
      <c r="B68" s="7">
        <v>7</v>
      </c>
      <c r="C68">
        <v>9.9499999999999993</v>
      </c>
      <c r="D68" s="6">
        <f t="shared" ref="D68:D131" si="1">+(C68-C67)/C67</f>
        <v>-8.7992667277726935E-2</v>
      </c>
    </row>
    <row r="69" spans="1:4" x14ac:dyDescent="0.25">
      <c r="A69" s="1">
        <v>12267</v>
      </c>
      <c r="B69" s="7">
        <v>8</v>
      </c>
      <c r="C69">
        <v>11.09</v>
      </c>
      <c r="D69" s="6">
        <f t="shared" si="1"/>
        <v>0.11457286432160811</v>
      </c>
    </row>
    <row r="70" spans="1:4" x14ac:dyDescent="0.25">
      <c r="A70" s="1">
        <v>12298</v>
      </c>
      <c r="B70" s="7">
        <v>9</v>
      </c>
      <c r="C70">
        <v>9.83</v>
      </c>
      <c r="D70" s="6">
        <f t="shared" si="1"/>
        <v>-0.11361587015329123</v>
      </c>
    </row>
    <row r="71" spans="1:4" x14ac:dyDescent="0.25">
      <c r="A71" s="1">
        <v>12328</v>
      </c>
      <c r="B71" s="7">
        <v>10</v>
      </c>
      <c r="C71">
        <v>8.9600000000000009</v>
      </c>
      <c r="D71" s="6">
        <f t="shared" si="1"/>
        <v>-8.850457782299076E-2</v>
      </c>
    </row>
    <row r="72" spans="1:4" x14ac:dyDescent="0.25">
      <c r="A72" s="1">
        <v>12359</v>
      </c>
      <c r="B72" s="5">
        <v>11</v>
      </c>
      <c r="C72">
        <v>9.8800000000000008</v>
      </c>
      <c r="D72" s="6">
        <f t="shared" si="1"/>
        <v>0.10267857142857141</v>
      </c>
    </row>
    <row r="73" spans="1:4" x14ac:dyDescent="0.25">
      <c r="A73" s="1">
        <v>12389</v>
      </c>
      <c r="B73" s="5">
        <v>12</v>
      </c>
      <c r="C73">
        <v>10.1</v>
      </c>
      <c r="D73" s="6">
        <f t="shared" si="1"/>
        <v>2.2267206477732678E-2</v>
      </c>
    </row>
    <row r="74" spans="1:4" x14ac:dyDescent="0.25">
      <c r="A74" s="1">
        <v>12420</v>
      </c>
      <c r="B74" s="5">
        <v>1</v>
      </c>
      <c r="C74">
        <v>11.17</v>
      </c>
      <c r="D74" s="6">
        <f t="shared" si="1"/>
        <v>0.10594059405940598</v>
      </c>
    </row>
    <row r="75" spans="1:4" x14ac:dyDescent="0.25">
      <c r="A75" s="1">
        <v>12451</v>
      </c>
      <c r="B75" s="5">
        <v>2</v>
      </c>
      <c r="C75">
        <v>10.76</v>
      </c>
      <c r="D75" s="6">
        <f t="shared" si="1"/>
        <v>-3.6705461056401087E-2</v>
      </c>
    </row>
    <row r="76" spans="1:4" x14ac:dyDescent="0.25">
      <c r="A76" s="1">
        <v>12479</v>
      </c>
      <c r="B76" s="5">
        <v>3</v>
      </c>
      <c r="C76">
        <v>10.75</v>
      </c>
      <c r="D76" s="6">
        <f t="shared" si="1"/>
        <v>-9.2936802973975718E-4</v>
      </c>
    </row>
    <row r="77" spans="1:4" x14ac:dyDescent="0.25">
      <c r="A77" s="1">
        <v>12510</v>
      </c>
      <c r="B77" s="7">
        <v>4</v>
      </c>
      <c r="C77">
        <v>10.46</v>
      </c>
      <c r="D77" s="6">
        <f t="shared" si="1"/>
        <v>-2.6976744186046432E-2</v>
      </c>
    </row>
    <row r="78" spans="1:4" x14ac:dyDescent="0.25">
      <c r="A78" s="1">
        <v>12540</v>
      </c>
      <c r="B78" s="7">
        <v>5</v>
      </c>
      <c r="C78">
        <v>9.61</v>
      </c>
      <c r="D78" s="6">
        <f t="shared" si="1"/>
        <v>-8.1261950286807008E-2</v>
      </c>
    </row>
    <row r="79" spans="1:4" x14ac:dyDescent="0.25">
      <c r="A79" s="1">
        <v>12571</v>
      </c>
      <c r="B79" s="7">
        <v>6</v>
      </c>
      <c r="C79">
        <v>9.81</v>
      </c>
      <c r="D79" s="6">
        <f t="shared" si="1"/>
        <v>2.0811654526534971E-2</v>
      </c>
    </row>
    <row r="80" spans="1:4" x14ac:dyDescent="0.25">
      <c r="A80" s="1">
        <v>12601</v>
      </c>
      <c r="B80" s="7">
        <v>7</v>
      </c>
      <c r="C80">
        <v>8.68</v>
      </c>
      <c r="D80" s="6">
        <f t="shared" si="1"/>
        <v>-0.1151885830784914</v>
      </c>
    </row>
    <row r="81" spans="1:4" x14ac:dyDescent="0.25">
      <c r="A81" s="1">
        <v>12632</v>
      </c>
      <c r="B81" s="7">
        <v>8</v>
      </c>
      <c r="C81">
        <v>9.15</v>
      </c>
      <c r="D81" s="6">
        <f t="shared" si="1"/>
        <v>5.4147465437788096E-2</v>
      </c>
    </row>
    <row r="82" spans="1:4" x14ac:dyDescent="0.25">
      <c r="A82" s="1">
        <v>12663</v>
      </c>
      <c r="B82" s="7">
        <v>9</v>
      </c>
      <c r="C82">
        <v>9.1</v>
      </c>
      <c r="D82" s="6">
        <f t="shared" si="1"/>
        <v>-5.4644808743170171E-3</v>
      </c>
    </row>
    <row r="83" spans="1:4" x14ac:dyDescent="0.25">
      <c r="A83" s="1">
        <v>12693</v>
      </c>
      <c r="B83" s="7">
        <v>10</v>
      </c>
      <c r="C83">
        <v>8.81</v>
      </c>
      <c r="D83" s="6">
        <f t="shared" si="1"/>
        <v>-3.1868131868131776E-2</v>
      </c>
    </row>
    <row r="84" spans="1:4" x14ac:dyDescent="0.25">
      <c r="A84" s="1">
        <v>12724</v>
      </c>
      <c r="B84" s="5">
        <v>11</v>
      </c>
      <c r="C84">
        <v>9.5399999999999991</v>
      </c>
      <c r="D84" s="6">
        <f t="shared" si="1"/>
        <v>8.2860385925084976E-2</v>
      </c>
    </row>
    <row r="85" spans="1:4" x14ac:dyDescent="0.25">
      <c r="A85" s="1">
        <v>12754</v>
      </c>
      <c r="B85" s="5">
        <v>12</v>
      </c>
      <c r="C85">
        <v>9.5</v>
      </c>
      <c r="D85" s="6">
        <f t="shared" si="1"/>
        <v>-4.1928721174003302E-3</v>
      </c>
    </row>
    <row r="86" spans="1:4" x14ac:dyDescent="0.25">
      <c r="A86" s="1">
        <v>12785</v>
      </c>
      <c r="B86" s="5">
        <v>1</v>
      </c>
      <c r="C86">
        <v>9.1</v>
      </c>
      <c r="D86" s="6">
        <f t="shared" si="1"/>
        <v>-4.2105263157894778E-2</v>
      </c>
    </row>
    <row r="87" spans="1:4" x14ac:dyDescent="0.25">
      <c r="A87" s="1">
        <v>12816</v>
      </c>
      <c r="B87" s="5">
        <v>2</v>
      </c>
      <c r="C87">
        <v>8.74</v>
      </c>
      <c r="D87" s="6">
        <f t="shared" si="1"/>
        <v>-3.9560439560439496E-2</v>
      </c>
    </row>
    <row r="88" spans="1:4" x14ac:dyDescent="0.25">
      <c r="A88" s="1">
        <v>12844</v>
      </c>
      <c r="B88" s="5">
        <v>3</v>
      </c>
      <c r="C88">
        <v>8.4700000000000006</v>
      </c>
      <c r="D88" s="6">
        <f t="shared" si="1"/>
        <v>-3.0892448512585761E-2</v>
      </c>
    </row>
    <row r="89" spans="1:4" x14ac:dyDescent="0.25">
      <c r="A89" s="1">
        <v>12875</v>
      </c>
      <c r="B89" s="7">
        <v>4</v>
      </c>
      <c r="C89">
        <v>9.2799999999999994</v>
      </c>
      <c r="D89" s="6">
        <f t="shared" si="1"/>
        <v>9.5631641086186381E-2</v>
      </c>
    </row>
    <row r="90" spans="1:4" x14ac:dyDescent="0.25">
      <c r="A90" s="1">
        <v>12905</v>
      </c>
      <c r="B90" s="7">
        <v>5</v>
      </c>
      <c r="C90">
        <v>9.58</v>
      </c>
      <c r="D90" s="6">
        <f t="shared" si="1"/>
        <v>3.232758620689663E-2</v>
      </c>
    </row>
    <row r="91" spans="1:4" x14ac:dyDescent="0.25">
      <c r="A91" s="1">
        <v>12936</v>
      </c>
      <c r="B91" s="7">
        <v>6</v>
      </c>
      <c r="C91">
        <v>10.23</v>
      </c>
      <c r="D91" s="6">
        <f t="shared" si="1"/>
        <v>6.7849686847599205E-2</v>
      </c>
    </row>
    <row r="92" spans="1:4" x14ac:dyDescent="0.25">
      <c r="A92" s="1">
        <v>12966</v>
      </c>
      <c r="B92" s="7">
        <v>7</v>
      </c>
      <c r="C92">
        <v>11.08</v>
      </c>
      <c r="D92" s="6">
        <f t="shared" si="1"/>
        <v>8.308895405669596E-2</v>
      </c>
    </row>
    <row r="93" spans="1:4" x14ac:dyDescent="0.25">
      <c r="A93" s="1">
        <v>12997</v>
      </c>
      <c r="B93" s="7">
        <v>8</v>
      </c>
      <c r="C93">
        <v>11.32</v>
      </c>
      <c r="D93" s="6">
        <f t="shared" si="1"/>
        <v>2.1660649819494605E-2</v>
      </c>
    </row>
    <row r="94" spans="1:4" x14ac:dyDescent="0.25">
      <c r="A94" s="1">
        <v>13028</v>
      </c>
      <c r="B94" s="7">
        <v>9</v>
      </c>
      <c r="C94">
        <v>11.59</v>
      </c>
      <c r="D94" s="6">
        <f t="shared" si="1"/>
        <v>2.3851590106007028E-2</v>
      </c>
    </row>
    <row r="95" spans="1:4" x14ac:dyDescent="0.25">
      <c r="A95" s="1">
        <v>13058</v>
      </c>
      <c r="B95" s="7">
        <v>10</v>
      </c>
      <c r="C95">
        <v>12.46</v>
      </c>
      <c r="D95" s="6">
        <f t="shared" si="1"/>
        <v>7.5064710957722255E-2</v>
      </c>
    </row>
    <row r="96" spans="1:4" x14ac:dyDescent="0.25">
      <c r="A96" s="1">
        <v>13089</v>
      </c>
      <c r="B96" s="5">
        <v>11</v>
      </c>
      <c r="C96">
        <v>12.95</v>
      </c>
      <c r="D96" s="6">
        <f t="shared" si="1"/>
        <v>3.9325842696629087E-2</v>
      </c>
    </row>
    <row r="97" spans="1:4" x14ac:dyDescent="0.25">
      <c r="A97" s="1">
        <v>13119</v>
      </c>
      <c r="B97" s="5">
        <v>12</v>
      </c>
      <c r="C97">
        <v>13.43</v>
      </c>
      <c r="D97" s="6">
        <f t="shared" si="1"/>
        <v>3.7065637065637098E-2</v>
      </c>
    </row>
    <row r="98" spans="1:4" x14ac:dyDescent="0.25">
      <c r="A98" s="1">
        <v>13150</v>
      </c>
      <c r="B98" s="5">
        <v>1</v>
      </c>
      <c r="C98">
        <v>14.31</v>
      </c>
      <c r="D98" s="6">
        <f t="shared" si="1"/>
        <v>6.5524944154877196E-2</v>
      </c>
    </row>
    <row r="99" spans="1:4" x14ac:dyDescent="0.25">
      <c r="A99" s="1">
        <v>13181</v>
      </c>
      <c r="B99" s="5">
        <v>2</v>
      </c>
      <c r="C99">
        <v>14.55</v>
      </c>
      <c r="D99" s="6">
        <f t="shared" si="1"/>
        <v>1.6771488469601692E-2</v>
      </c>
    </row>
    <row r="100" spans="1:4" x14ac:dyDescent="0.25">
      <c r="A100" s="1">
        <v>13210</v>
      </c>
      <c r="B100" s="5">
        <v>3</v>
      </c>
      <c r="C100">
        <v>14.92</v>
      </c>
      <c r="D100" s="6">
        <f t="shared" si="1"/>
        <v>2.5429553264604755E-2</v>
      </c>
    </row>
    <row r="101" spans="1:4" x14ac:dyDescent="0.25">
      <c r="A101" s="1">
        <v>13241</v>
      </c>
      <c r="B101" s="7">
        <v>4</v>
      </c>
      <c r="C101">
        <v>13.77</v>
      </c>
      <c r="D101" s="6">
        <f t="shared" si="1"/>
        <v>-7.7077747989276163E-2</v>
      </c>
    </row>
    <row r="102" spans="1:4" x14ac:dyDescent="0.25">
      <c r="A102" s="1">
        <v>13271</v>
      </c>
      <c r="B102" s="7">
        <v>5</v>
      </c>
      <c r="C102">
        <v>14.4</v>
      </c>
      <c r="D102" s="6">
        <f t="shared" si="1"/>
        <v>4.5751633986928164E-2</v>
      </c>
    </row>
    <row r="103" spans="1:4" x14ac:dyDescent="0.25">
      <c r="A103" s="1">
        <v>13302</v>
      </c>
      <c r="B103" s="7">
        <v>6</v>
      </c>
      <c r="C103">
        <v>14.84</v>
      </c>
      <c r="D103" s="6">
        <f t="shared" si="1"/>
        <v>3.055555555555552E-2</v>
      </c>
    </row>
    <row r="104" spans="1:4" x14ac:dyDescent="0.25">
      <c r="A104" s="1">
        <v>13332</v>
      </c>
      <c r="B104" s="7">
        <v>7</v>
      </c>
      <c r="C104">
        <v>15.85</v>
      </c>
      <c r="D104" s="6">
        <f t="shared" si="1"/>
        <v>6.8059299191374656E-2</v>
      </c>
    </row>
    <row r="105" spans="1:4" x14ac:dyDescent="0.25">
      <c r="A105" s="1">
        <v>13363</v>
      </c>
      <c r="B105" s="7">
        <v>8</v>
      </c>
      <c r="C105">
        <v>15.99</v>
      </c>
      <c r="D105" s="6">
        <f t="shared" si="1"/>
        <v>8.832807570977954E-3</v>
      </c>
    </row>
    <row r="106" spans="1:4" x14ac:dyDescent="0.25">
      <c r="A106" s="1">
        <v>13394</v>
      </c>
      <c r="B106" s="7">
        <v>9</v>
      </c>
      <c r="C106">
        <v>16.010000000000002</v>
      </c>
      <c r="D106" s="6">
        <f t="shared" si="1"/>
        <v>1.250781738586701E-3</v>
      </c>
    </row>
    <row r="107" spans="1:4" x14ac:dyDescent="0.25">
      <c r="A107" s="1">
        <v>13424</v>
      </c>
      <c r="B107" s="7">
        <v>10</v>
      </c>
      <c r="C107">
        <v>17.21</v>
      </c>
      <c r="D107" s="6">
        <f t="shared" si="1"/>
        <v>7.4953154278575837E-2</v>
      </c>
    </row>
    <row r="108" spans="1:4" x14ac:dyDescent="0.25">
      <c r="A108" s="1">
        <v>13455</v>
      </c>
      <c r="B108" s="5">
        <v>11</v>
      </c>
      <c r="C108">
        <v>17.28</v>
      </c>
      <c r="D108" s="6">
        <f t="shared" si="1"/>
        <v>4.0674026728646298E-3</v>
      </c>
    </row>
    <row r="109" spans="1:4" x14ac:dyDescent="0.25">
      <c r="A109" s="1">
        <v>13485</v>
      </c>
      <c r="B109" s="5">
        <v>12</v>
      </c>
      <c r="C109">
        <v>17.18</v>
      </c>
      <c r="D109" s="6">
        <f t="shared" si="1"/>
        <v>-5.7870370370371191E-3</v>
      </c>
    </row>
    <row r="110" spans="1:4" x14ac:dyDescent="0.25">
      <c r="A110" s="1">
        <v>13516</v>
      </c>
      <c r="B110" s="5">
        <v>1</v>
      </c>
      <c r="C110">
        <v>17.829999999999998</v>
      </c>
      <c r="D110" s="6">
        <f t="shared" si="1"/>
        <v>3.7834691501746134E-2</v>
      </c>
    </row>
    <row r="111" spans="1:4" x14ac:dyDescent="0.25">
      <c r="A111" s="1">
        <v>13547</v>
      </c>
      <c r="B111" s="5">
        <v>2</v>
      </c>
      <c r="C111">
        <v>18.09</v>
      </c>
      <c r="D111" s="6">
        <f t="shared" si="1"/>
        <v>1.4582164890633853E-2</v>
      </c>
    </row>
    <row r="112" spans="1:4" x14ac:dyDescent="0.25">
      <c r="A112" s="1">
        <v>13575</v>
      </c>
      <c r="B112" s="5">
        <v>3</v>
      </c>
      <c r="C112">
        <v>17.920000000000002</v>
      </c>
      <c r="D112" s="6">
        <f t="shared" si="1"/>
        <v>-9.3974571586510867E-3</v>
      </c>
    </row>
    <row r="113" spans="1:4" x14ac:dyDescent="0.25">
      <c r="A113" s="1">
        <v>13606</v>
      </c>
      <c r="B113" s="7">
        <v>4</v>
      </c>
      <c r="C113">
        <v>16.43</v>
      </c>
      <c r="D113" s="6">
        <f t="shared" si="1"/>
        <v>-8.3147321428571536E-2</v>
      </c>
    </row>
    <row r="114" spans="1:4" x14ac:dyDescent="0.25">
      <c r="A114" s="1">
        <v>13636</v>
      </c>
      <c r="B114" s="7">
        <v>5</v>
      </c>
      <c r="C114">
        <v>16.260000000000002</v>
      </c>
      <c r="D114" s="6">
        <f t="shared" si="1"/>
        <v>-1.0346926354229955E-2</v>
      </c>
    </row>
    <row r="115" spans="1:4" x14ac:dyDescent="0.25">
      <c r="A115" s="1">
        <v>13667</v>
      </c>
      <c r="B115" s="7">
        <v>6</v>
      </c>
      <c r="C115">
        <v>15.4</v>
      </c>
      <c r="D115" s="6">
        <f t="shared" si="1"/>
        <v>-5.2890528905289121E-2</v>
      </c>
    </row>
    <row r="116" spans="1:4" x14ac:dyDescent="0.25">
      <c r="A116" s="1">
        <v>13697</v>
      </c>
      <c r="B116" s="7">
        <v>7</v>
      </c>
      <c r="C116">
        <v>16.98</v>
      </c>
      <c r="D116" s="6">
        <f t="shared" si="1"/>
        <v>0.1025974025974026</v>
      </c>
    </row>
    <row r="117" spans="1:4" x14ac:dyDescent="0.25">
      <c r="A117" s="1">
        <v>13728</v>
      </c>
      <c r="B117" s="7">
        <v>8</v>
      </c>
      <c r="C117">
        <v>16.04</v>
      </c>
      <c r="D117" s="6">
        <f t="shared" si="1"/>
        <v>-5.5359246171967094E-2</v>
      </c>
    </row>
    <row r="118" spans="1:4" x14ac:dyDescent="0.25">
      <c r="A118" s="1">
        <v>13759</v>
      </c>
      <c r="B118" s="7">
        <v>9</v>
      </c>
      <c r="C118">
        <v>13.76</v>
      </c>
      <c r="D118" s="6">
        <f t="shared" si="1"/>
        <v>-0.14214463840399</v>
      </c>
    </row>
    <row r="119" spans="1:4" x14ac:dyDescent="0.25">
      <c r="A119" s="1">
        <v>13789</v>
      </c>
      <c r="B119" s="7">
        <v>10</v>
      </c>
      <c r="C119">
        <v>12.36</v>
      </c>
      <c r="D119" s="6">
        <f t="shared" si="1"/>
        <v>-0.10174418604651166</v>
      </c>
    </row>
    <row r="120" spans="1:4" x14ac:dyDescent="0.25">
      <c r="A120" s="1">
        <v>13820</v>
      </c>
      <c r="B120" s="5">
        <v>11</v>
      </c>
      <c r="C120">
        <v>11.11</v>
      </c>
      <c r="D120" s="6">
        <f t="shared" si="1"/>
        <v>-0.1011326860841424</v>
      </c>
    </row>
    <row r="121" spans="1:4" x14ac:dyDescent="0.25">
      <c r="A121" s="1">
        <v>13850</v>
      </c>
      <c r="B121" s="5">
        <v>12</v>
      </c>
      <c r="C121">
        <v>10.55</v>
      </c>
      <c r="D121" s="6">
        <f t="shared" si="1"/>
        <v>-5.0405040504050293E-2</v>
      </c>
    </row>
    <row r="122" spans="1:4" x14ac:dyDescent="0.25">
      <c r="A122" s="1">
        <v>13881</v>
      </c>
      <c r="B122" s="5">
        <v>1</v>
      </c>
      <c r="C122">
        <v>10.69</v>
      </c>
      <c r="D122" s="6">
        <f t="shared" si="1"/>
        <v>1.327014218009467E-2</v>
      </c>
    </row>
    <row r="123" spans="1:4" x14ac:dyDescent="0.25">
      <c r="A123" s="1">
        <v>13912</v>
      </c>
      <c r="B123" s="5">
        <v>2</v>
      </c>
      <c r="C123">
        <v>11.34</v>
      </c>
      <c r="D123" s="6">
        <f t="shared" si="1"/>
        <v>6.0804490177736238E-2</v>
      </c>
    </row>
    <row r="124" spans="1:4" x14ac:dyDescent="0.25">
      <c r="A124" s="1">
        <v>13940</v>
      </c>
      <c r="B124" s="5">
        <v>3</v>
      </c>
      <c r="C124">
        <v>8.5</v>
      </c>
      <c r="D124" s="6">
        <f t="shared" si="1"/>
        <v>-0.25044091710758376</v>
      </c>
    </row>
    <row r="125" spans="1:4" x14ac:dyDescent="0.25">
      <c r="A125" s="1">
        <v>13971</v>
      </c>
      <c r="B125" s="7">
        <v>4</v>
      </c>
      <c r="C125">
        <v>9.6999999999999993</v>
      </c>
      <c r="D125" s="6">
        <f t="shared" si="1"/>
        <v>0.14117647058823521</v>
      </c>
    </row>
    <row r="126" spans="1:4" x14ac:dyDescent="0.25">
      <c r="A126" s="1">
        <v>14001</v>
      </c>
      <c r="B126" s="7">
        <v>5</v>
      </c>
      <c r="C126">
        <v>9.27</v>
      </c>
      <c r="D126" s="6">
        <f t="shared" si="1"/>
        <v>-4.4329896907216469E-2</v>
      </c>
    </row>
    <row r="127" spans="1:4" x14ac:dyDescent="0.25">
      <c r="A127" s="1">
        <v>14032</v>
      </c>
      <c r="B127" s="7">
        <v>6</v>
      </c>
      <c r="C127">
        <v>11.56</v>
      </c>
      <c r="D127" s="6">
        <f t="shared" si="1"/>
        <v>0.24703344120819859</v>
      </c>
    </row>
    <row r="128" spans="1:4" x14ac:dyDescent="0.25">
      <c r="A128" s="1">
        <v>14062</v>
      </c>
      <c r="B128" s="7">
        <v>7</v>
      </c>
      <c r="C128">
        <v>12.4</v>
      </c>
      <c r="D128" s="6">
        <f t="shared" si="1"/>
        <v>7.2664359861591685E-2</v>
      </c>
    </row>
    <row r="129" spans="1:4" x14ac:dyDescent="0.25">
      <c r="A129" s="1">
        <v>14093</v>
      </c>
      <c r="B129" s="7">
        <v>8</v>
      </c>
      <c r="C129">
        <v>12.06</v>
      </c>
      <c r="D129" s="6">
        <f t="shared" si="1"/>
        <v>-2.7419354838709664E-2</v>
      </c>
    </row>
    <row r="130" spans="1:4" x14ac:dyDescent="0.25">
      <c r="A130" s="1">
        <v>14124</v>
      </c>
      <c r="B130" s="7">
        <v>9</v>
      </c>
      <c r="C130">
        <v>12.24</v>
      </c>
      <c r="D130" s="6">
        <f t="shared" si="1"/>
        <v>1.4925373134328334E-2</v>
      </c>
    </row>
    <row r="131" spans="1:4" x14ac:dyDescent="0.25">
      <c r="A131" s="1">
        <v>14154</v>
      </c>
      <c r="B131" s="7">
        <v>10</v>
      </c>
      <c r="C131">
        <v>13.17</v>
      </c>
      <c r="D131" s="6">
        <f t="shared" si="1"/>
        <v>7.5980392156862725E-2</v>
      </c>
    </row>
    <row r="132" spans="1:4" x14ac:dyDescent="0.25">
      <c r="A132" s="1">
        <v>14185</v>
      </c>
      <c r="B132" s="5">
        <v>11</v>
      </c>
      <c r="C132">
        <v>12.73</v>
      </c>
      <c r="D132" s="6">
        <f t="shared" ref="D132:D195" si="2">+(C132-C131)/C131</f>
        <v>-3.3409263477600572E-2</v>
      </c>
    </row>
    <row r="133" spans="1:4" x14ac:dyDescent="0.25">
      <c r="A133" s="1">
        <v>14215</v>
      </c>
      <c r="B133" s="5">
        <v>12</v>
      </c>
      <c r="C133">
        <v>13.21</v>
      </c>
      <c r="D133" s="6">
        <f t="shared" si="2"/>
        <v>3.7706205813040093E-2</v>
      </c>
    </row>
    <row r="134" spans="1:4" x14ac:dyDescent="0.25">
      <c r="A134" s="1">
        <v>14246</v>
      </c>
      <c r="B134" s="5">
        <v>1</v>
      </c>
      <c r="C134">
        <v>12.3</v>
      </c>
      <c r="D134" s="6">
        <f t="shared" si="2"/>
        <v>-6.8887206661619987E-2</v>
      </c>
    </row>
    <row r="135" spans="1:4" x14ac:dyDescent="0.25">
      <c r="A135" s="1">
        <v>14277</v>
      </c>
      <c r="B135" s="5">
        <v>2</v>
      </c>
      <c r="C135">
        <v>12.7</v>
      </c>
      <c r="D135" s="6">
        <f t="shared" si="2"/>
        <v>3.2520325203251918E-2</v>
      </c>
    </row>
    <row r="136" spans="1:4" x14ac:dyDescent="0.25">
      <c r="A136" s="1">
        <v>14305</v>
      </c>
      <c r="B136" s="5">
        <v>3</v>
      </c>
      <c r="C136">
        <v>10.98</v>
      </c>
      <c r="D136" s="6">
        <f t="shared" si="2"/>
        <v>-0.13543307086614165</v>
      </c>
    </row>
    <row r="137" spans="1:4" x14ac:dyDescent="0.25">
      <c r="A137" s="1">
        <v>14336</v>
      </c>
      <c r="B137" s="7">
        <v>4</v>
      </c>
      <c r="C137">
        <v>10.92</v>
      </c>
      <c r="D137" s="6">
        <f t="shared" si="2"/>
        <v>-5.464480874316985E-3</v>
      </c>
    </row>
    <row r="138" spans="1:4" x14ac:dyDescent="0.25">
      <c r="A138" s="1">
        <v>14366</v>
      </c>
      <c r="B138" s="7">
        <v>5</v>
      </c>
      <c r="C138">
        <v>11.6</v>
      </c>
      <c r="D138" s="6">
        <f t="shared" si="2"/>
        <v>6.2271062271062244E-2</v>
      </c>
    </row>
    <row r="139" spans="1:4" x14ac:dyDescent="0.25">
      <c r="A139" s="1">
        <v>14397</v>
      </c>
      <c r="B139" s="7">
        <v>6</v>
      </c>
      <c r="C139">
        <v>10.86</v>
      </c>
      <c r="D139" s="6">
        <f t="shared" si="2"/>
        <v>-6.3793103448275879E-2</v>
      </c>
    </row>
    <row r="140" spans="1:4" x14ac:dyDescent="0.25">
      <c r="A140" s="1">
        <v>14427</v>
      </c>
      <c r="B140" s="7">
        <v>7</v>
      </c>
      <c r="C140">
        <v>12.04</v>
      </c>
      <c r="D140" s="6">
        <f t="shared" si="2"/>
        <v>0.10865561694290975</v>
      </c>
    </row>
    <row r="141" spans="1:4" x14ac:dyDescent="0.25">
      <c r="A141" s="1">
        <v>14458</v>
      </c>
      <c r="B141" s="7">
        <v>8</v>
      </c>
      <c r="C141">
        <v>11.18</v>
      </c>
      <c r="D141" s="6">
        <f t="shared" si="2"/>
        <v>-7.1428571428571383E-2</v>
      </c>
    </row>
    <row r="142" spans="1:4" x14ac:dyDescent="0.25">
      <c r="A142" s="1">
        <v>14489</v>
      </c>
      <c r="B142" s="7">
        <v>9</v>
      </c>
      <c r="C142">
        <v>13.02</v>
      </c>
      <c r="D142" s="6">
        <f t="shared" si="2"/>
        <v>0.16457960644007155</v>
      </c>
    </row>
    <row r="143" spans="1:4" x14ac:dyDescent="0.25">
      <c r="A143" s="1">
        <v>14519</v>
      </c>
      <c r="B143" s="7">
        <v>10</v>
      </c>
      <c r="C143">
        <v>12.83</v>
      </c>
      <c r="D143" s="6">
        <f t="shared" si="2"/>
        <v>-1.459293394777262E-2</v>
      </c>
    </row>
    <row r="144" spans="1:4" x14ac:dyDescent="0.25">
      <c r="A144" s="1">
        <v>14550</v>
      </c>
      <c r="B144" s="5">
        <v>11</v>
      </c>
      <c r="C144">
        <v>12.2</v>
      </c>
      <c r="D144" s="6">
        <f t="shared" si="2"/>
        <v>-4.9103663289166079E-2</v>
      </c>
    </row>
    <row r="145" spans="1:4" x14ac:dyDescent="0.25">
      <c r="A145" s="1">
        <v>14580</v>
      </c>
      <c r="B145" s="5">
        <v>12</v>
      </c>
      <c r="C145">
        <v>12.49</v>
      </c>
      <c r="D145" s="6">
        <f t="shared" si="2"/>
        <v>2.3770491803278764E-2</v>
      </c>
    </row>
    <row r="146" spans="1:4" x14ac:dyDescent="0.25">
      <c r="A146" s="1">
        <v>14611</v>
      </c>
      <c r="B146" s="5">
        <v>1</v>
      </c>
      <c r="C146">
        <v>12.05</v>
      </c>
      <c r="D146" s="6">
        <f t="shared" si="2"/>
        <v>-3.5228182546036789E-2</v>
      </c>
    </row>
    <row r="147" spans="1:4" x14ac:dyDescent="0.25">
      <c r="A147" s="1">
        <v>14642</v>
      </c>
      <c r="B147" s="5">
        <v>2</v>
      </c>
      <c r="C147">
        <v>12.13</v>
      </c>
      <c r="D147" s="6">
        <f t="shared" si="2"/>
        <v>6.6390041493775993E-3</v>
      </c>
    </row>
    <row r="148" spans="1:4" x14ac:dyDescent="0.25">
      <c r="A148" s="1">
        <v>14671</v>
      </c>
      <c r="B148" s="5">
        <v>3</v>
      </c>
      <c r="C148">
        <v>12.25</v>
      </c>
      <c r="D148" s="6">
        <f t="shared" si="2"/>
        <v>9.8928276999174954E-3</v>
      </c>
    </row>
    <row r="149" spans="1:4" x14ac:dyDescent="0.25">
      <c r="A149" s="1">
        <v>14702</v>
      </c>
      <c r="B149" s="7">
        <v>4</v>
      </c>
      <c r="C149">
        <v>12.19</v>
      </c>
      <c r="D149" s="6">
        <f t="shared" si="2"/>
        <v>-4.8979591836735099E-3</v>
      </c>
    </row>
    <row r="150" spans="1:4" x14ac:dyDescent="0.25">
      <c r="A150" s="1">
        <v>14732</v>
      </c>
      <c r="B150" s="7">
        <v>5</v>
      </c>
      <c r="C150">
        <v>9.27</v>
      </c>
      <c r="D150" s="6">
        <f t="shared" si="2"/>
        <v>-0.23954060705496308</v>
      </c>
    </row>
    <row r="151" spans="1:4" x14ac:dyDescent="0.25">
      <c r="A151" s="1">
        <v>14763</v>
      </c>
      <c r="B151" s="7">
        <v>6</v>
      </c>
      <c r="C151">
        <v>9.98</v>
      </c>
      <c r="D151" s="6">
        <f t="shared" si="2"/>
        <v>7.6591154261057268E-2</v>
      </c>
    </row>
    <row r="152" spans="1:4" x14ac:dyDescent="0.25">
      <c r="A152" s="1">
        <v>14793</v>
      </c>
      <c r="B152" s="7">
        <v>7</v>
      </c>
      <c r="C152">
        <v>10.29</v>
      </c>
      <c r="D152" s="6">
        <f t="shared" si="2"/>
        <v>3.1062124248496865E-2</v>
      </c>
    </row>
    <row r="153" spans="1:4" x14ac:dyDescent="0.25">
      <c r="A153" s="1">
        <v>14824</v>
      </c>
      <c r="B153" s="7">
        <v>8</v>
      </c>
      <c r="C153">
        <v>10.56</v>
      </c>
      <c r="D153" s="6">
        <f t="shared" si="2"/>
        <v>2.6239067055393719E-2</v>
      </c>
    </row>
    <row r="154" spans="1:4" x14ac:dyDescent="0.25">
      <c r="A154" s="1">
        <v>14855</v>
      </c>
      <c r="B154" s="7">
        <v>9</v>
      </c>
      <c r="C154">
        <v>10.66</v>
      </c>
      <c r="D154" s="6">
        <f t="shared" si="2"/>
        <v>9.4696969696969353E-3</v>
      </c>
    </row>
    <row r="155" spans="1:4" x14ac:dyDescent="0.25">
      <c r="A155" s="1">
        <v>14885</v>
      </c>
      <c r="B155" s="7">
        <v>10</v>
      </c>
      <c r="C155">
        <v>11.08</v>
      </c>
      <c r="D155" s="6">
        <f t="shared" si="2"/>
        <v>3.9399624765478418E-2</v>
      </c>
    </row>
    <row r="156" spans="1:4" x14ac:dyDescent="0.25">
      <c r="A156" s="1">
        <v>14916</v>
      </c>
      <c r="B156" s="5">
        <v>11</v>
      </c>
      <c r="C156">
        <v>10.61</v>
      </c>
      <c r="D156" s="6">
        <f t="shared" si="2"/>
        <v>-4.241877256317695E-2</v>
      </c>
    </row>
    <row r="157" spans="1:4" x14ac:dyDescent="0.25">
      <c r="A157" s="1">
        <v>14946</v>
      </c>
      <c r="B157" s="5">
        <v>12</v>
      </c>
      <c r="C157">
        <v>10.58</v>
      </c>
      <c r="D157" s="6">
        <f t="shared" si="2"/>
        <v>-2.8275212064089879E-3</v>
      </c>
    </row>
    <row r="158" spans="1:4" x14ac:dyDescent="0.25">
      <c r="A158" s="1">
        <v>14977</v>
      </c>
      <c r="B158" s="5">
        <v>1</v>
      </c>
      <c r="C158">
        <v>10.07</v>
      </c>
      <c r="D158" s="6">
        <f t="shared" si="2"/>
        <v>-4.8204158790170114E-2</v>
      </c>
    </row>
    <row r="159" spans="1:4" x14ac:dyDescent="0.25">
      <c r="A159" s="1">
        <v>15008</v>
      </c>
      <c r="B159" s="5">
        <v>2</v>
      </c>
      <c r="C159">
        <v>9.92</v>
      </c>
      <c r="D159" s="6">
        <f t="shared" si="2"/>
        <v>-1.4895729890764682E-2</v>
      </c>
    </row>
    <row r="160" spans="1:4" x14ac:dyDescent="0.25">
      <c r="A160" s="1">
        <v>15036</v>
      </c>
      <c r="B160" s="5">
        <v>3</v>
      </c>
      <c r="C160">
        <v>9.9600000000000009</v>
      </c>
      <c r="D160" s="6">
        <f t="shared" si="2"/>
        <v>4.0322580645162226E-3</v>
      </c>
    </row>
    <row r="161" spans="1:4" x14ac:dyDescent="0.25">
      <c r="A161" s="1">
        <v>15067</v>
      </c>
      <c r="B161" s="7">
        <v>4</v>
      </c>
      <c r="C161">
        <v>9.31</v>
      </c>
      <c r="D161" s="6">
        <f t="shared" si="2"/>
        <v>-6.5261044176706862E-2</v>
      </c>
    </row>
    <row r="162" spans="1:4" x14ac:dyDescent="0.25">
      <c r="A162" s="1">
        <v>15097</v>
      </c>
      <c r="B162" s="7">
        <v>5</v>
      </c>
      <c r="C162">
        <v>9.35</v>
      </c>
      <c r="D162" s="6">
        <f t="shared" si="2"/>
        <v>4.2964554242748811E-3</v>
      </c>
    </row>
    <row r="163" spans="1:4" x14ac:dyDescent="0.25">
      <c r="A163" s="1">
        <v>15128</v>
      </c>
      <c r="B163" s="7">
        <v>6</v>
      </c>
      <c r="C163">
        <v>9.85</v>
      </c>
      <c r="D163" s="6">
        <f t="shared" si="2"/>
        <v>5.3475935828877004E-2</v>
      </c>
    </row>
    <row r="164" spans="1:4" x14ac:dyDescent="0.25">
      <c r="A164" s="1">
        <v>15158</v>
      </c>
      <c r="B164" s="7">
        <v>7</v>
      </c>
      <c r="C164">
        <v>10.39</v>
      </c>
      <c r="D164" s="6">
        <f t="shared" si="2"/>
        <v>5.4822335025380808E-2</v>
      </c>
    </row>
    <row r="165" spans="1:4" x14ac:dyDescent="0.25">
      <c r="A165" s="1">
        <v>15189</v>
      </c>
      <c r="B165" s="7">
        <v>8</v>
      </c>
      <c r="C165">
        <v>10.3</v>
      </c>
      <c r="D165" s="6">
        <f t="shared" si="2"/>
        <v>-8.6621751684311694E-3</v>
      </c>
    </row>
    <row r="166" spans="1:4" x14ac:dyDescent="0.25">
      <c r="A166" s="1">
        <v>15220</v>
      </c>
      <c r="B166" s="7">
        <v>9</v>
      </c>
      <c r="C166">
        <v>10.199999999999999</v>
      </c>
      <c r="D166" s="6">
        <f t="shared" si="2"/>
        <v>-9.7087378640778078E-3</v>
      </c>
    </row>
    <row r="167" spans="1:4" x14ac:dyDescent="0.25">
      <c r="A167" s="1">
        <v>15250</v>
      </c>
      <c r="B167" s="7">
        <v>10</v>
      </c>
      <c r="C167">
        <v>9.5</v>
      </c>
      <c r="D167" s="6">
        <f t="shared" si="2"/>
        <v>-6.8627450980392093E-2</v>
      </c>
    </row>
    <row r="168" spans="1:4" x14ac:dyDescent="0.25">
      <c r="A168" s="1">
        <v>15281</v>
      </c>
      <c r="B168" s="5">
        <v>11</v>
      </c>
      <c r="C168">
        <v>9.1</v>
      </c>
      <c r="D168" s="6">
        <f t="shared" si="2"/>
        <v>-4.2105263157894778E-2</v>
      </c>
    </row>
    <row r="169" spans="1:4" x14ac:dyDescent="0.25">
      <c r="A169" s="1">
        <v>15311</v>
      </c>
      <c r="B169" s="5">
        <v>12</v>
      </c>
      <c r="C169">
        <v>8.69</v>
      </c>
      <c r="D169" s="6">
        <f t="shared" si="2"/>
        <v>-4.5054945054945075E-2</v>
      </c>
    </row>
    <row r="170" spans="1:4" x14ac:dyDescent="0.25">
      <c r="A170" s="1">
        <v>15342</v>
      </c>
      <c r="B170" s="5">
        <v>1</v>
      </c>
      <c r="C170">
        <v>8.81</v>
      </c>
      <c r="D170" s="6">
        <f t="shared" si="2"/>
        <v>1.3808975834292405E-2</v>
      </c>
    </row>
    <row r="171" spans="1:4" x14ac:dyDescent="0.25">
      <c r="A171" s="1">
        <v>15373</v>
      </c>
      <c r="B171" s="5">
        <v>2</v>
      </c>
      <c r="C171">
        <v>8.59</v>
      </c>
      <c r="D171" s="6">
        <f t="shared" si="2"/>
        <v>-2.497162315550518E-2</v>
      </c>
    </row>
    <row r="172" spans="1:4" x14ac:dyDescent="0.25">
      <c r="A172" s="1">
        <v>15401</v>
      </c>
      <c r="B172" s="5">
        <v>3</v>
      </c>
      <c r="C172">
        <v>8.01</v>
      </c>
      <c r="D172" s="6">
        <f t="shared" si="2"/>
        <v>-6.7520372526193251E-2</v>
      </c>
    </row>
    <row r="173" spans="1:4" x14ac:dyDescent="0.25">
      <c r="A173" s="1">
        <v>15432</v>
      </c>
      <c r="B173" s="7">
        <v>4</v>
      </c>
      <c r="C173">
        <v>7.66</v>
      </c>
      <c r="D173" s="6">
        <f t="shared" si="2"/>
        <v>-4.3695380774032413E-2</v>
      </c>
    </row>
    <row r="174" spans="1:4" x14ac:dyDescent="0.25">
      <c r="A174" s="1">
        <v>15462</v>
      </c>
      <c r="B174" s="7">
        <v>5</v>
      </c>
      <c r="C174">
        <v>8.15</v>
      </c>
      <c r="D174" s="6">
        <f t="shared" si="2"/>
        <v>6.3968668407310733E-2</v>
      </c>
    </row>
    <row r="175" spans="1:4" x14ac:dyDescent="0.25">
      <c r="A175" s="1">
        <v>15493</v>
      </c>
      <c r="B175" s="7">
        <v>6</v>
      </c>
      <c r="C175">
        <v>8.3000000000000007</v>
      </c>
      <c r="D175" s="6">
        <f t="shared" si="2"/>
        <v>1.8404907975460166E-2</v>
      </c>
    </row>
    <row r="176" spans="1:4" x14ac:dyDescent="0.25">
      <c r="A176" s="1">
        <v>15523</v>
      </c>
      <c r="B176" s="7">
        <v>7</v>
      </c>
      <c r="C176">
        <v>8.56</v>
      </c>
      <c r="D176" s="6">
        <f t="shared" si="2"/>
        <v>3.1325301204819252E-2</v>
      </c>
    </row>
    <row r="177" spans="1:4" x14ac:dyDescent="0.25">
      <c r="A177" s="1">
        <v>15554</v>
      </c>
      <c r="B177" s="7">
        <v>8</v>
      </c>
      <c r="C177">
        <v>8.6199999999999992</v>
      </c>
      <c r="D177" s="6">
        <f t="shared" si="2"/>
        <v>7.0093457943923732E-3</v>
      </c>
    </row>
    <row r="178" spans="1:4" x14ac:dyDescent="0.25">
      <c r="A178" s="1">
        <v>15585</v>
      </c>
      <c r="B178" s="7">
        <v>9</v>
      </c>
      <c r="C178">
        <v>8.85</v>
      </c>
      <c r="D178" s="6">
        <f t="shared" si="2"/>
        <v>2.6682134570765712E-2</v>
      </c>
    </row>
    <row r="179" spans="1:4" x14ac:dyDescent="0.25">
      <c r="A179" s="1">
        <v>15615</v>
      </c>
      <c r="B179" s="7">
        <v>10</v>
      </c>
      <c r="C179">
        <v>9.42</v>
      </c>
      <c r="D179" s="6">
        <f t="shared" si="2"/>
        <v>6.4406779661016988E-2</v>
      </c>
    </row>
    <row r="180" spans="1:4" x14ac:dyDescent="0.25">
      <c r="A180" s="1">
        <v>15646</v>
      </c>
      <c r="B180" s="5">
        <v>11</v>
      </c>
      <c r="C180">
        <v>9.2899999999999991</v>
      </c>
      <c r="D180" s="6">
        <f t="shared" si="2"/>
        <v>-1.380042462845019E-2</v>
      </c>
    </row>
    <row r="181" spans="1:4" x14ac:dyDescent="0.25">
      <c r="A181" s="1">
        <v>15676</v>
      </c>
      <c r="B181" s="5">
        <v>12</v>
      </c>
      <c r="C181">
        <v>9.77</v>
      </c>
      <c r="D181" s="6">
        <f t="shared" si="2"/>
        <v>5.1668460710441386E-2</v>
      </c>
    </row>
    <row r="182" spans="1:4" x14ac:dyDescent="0.25">
      <c r="A182" s="1">
        <v>15707</v>
      </c>
      <c r="B182" s="5">
        <v>1</v>
      </c>
      <c r="C182">
        <v>10.47</v>
      </c>
      <c r="D182" s="6">
        <f t="shared" si="2"/>
        <v>7.1647901740020586E-2</v>
      </c>
    </row>
    <row r="183" spans="1:4" x14ac:dyDescent="0.25">
      <c r="A183" s="1">
        <v>15738</v>
      </c>
      <c r="B183" s="5">
        <v>2</v>
      </c>
      <c r="C183">
        <v>11</v>
      </c>
      <c r="D183" s="6">
        <f t="shared" si="2"/>
        <v>5.0620821394460301E-2</v>
      </c>
    </row>
    <row r="184" spans="1:4" x14ac:dyDescent="0.25">
      <c r="A184" s="1">
        <v>15766</v>
      </c>
      <c r="B184" s="5">
        <v>3</v>
      </c>
      <c r="C184">
        <v>11.58</v>
      </c>
      <c r="D184" s="6">
        <f t="shared" si="2"/>
        <v>5.2727272727272734E-2</v>
      </c>
    </row>
    <row r="185" spans="1:4" x14ac:dyDescent="0.25">
      <c r="A185" s="1">
        <v>15797</v>
      </c>
      <c r="B185" s="7">
        <v>4</v>
      </c>
      <c r="C185">
        <v>11.59</v>
      </c>
      <c r="D185" s="6">
        <f t="shared" si="2"/>
        <v>8.6355785837649286E-4</v>
      </c>
    </row>
    <row r="186" spans="1:4" x14ac:dyDescent="0.25">
      <c r="A186" s="1">
        <v>15827</v>
      </c>
      <c r="B186" s="7">
        <v>5</v>
      </c>
      <c r="C186">
        <v>12.11</v>
      </c>
      <c r="D186" s="6">
        <f t="shared" si="2"/>
        <v>4.4866264020707473E-2</v>
      </c>
    </row>
    <row r="187" spans="1:4" x14ac:dyDescent="0.25">
      <c r="A187" s="1">
        <v>15858</v>
      </c>
      <c r="B187" s="7">
        <v>6</v>
      </c>
      <c r="C187">
        <v>12.35</v>
      </c>
      <c r="D187" s="6">
        <f t="shared" si="2"/>
        <v>1.9818331957060301E-2</v>
      </c>
    </row>
    <row r="188" spans="1:4" x14ac:dyDescent="0.25">
      <c r="A188" s="1">
        <v>15888</v>
      </c>
      <c r="B188" s="7">
        <v>7</v>
      </c>
      <c r="C188">
        <v>11.68</v>
      </c>
      <c r="D188" s="6">
        <f t="shared" si="2"/>
        <v>-5.4251012145748984E-2</v>
      </c>
    </row>
    <row r="189" spans="1:4" x14ac:dyDescent="0.25">
      <c r="A189" s="1">
        <v>15919</v>
      </c>
      <c r="B189" s="7">
        <v>8</v>
      </c>
      <c r="C189">
        <v>11.8</v>
      </c>
      <c r="D189" s="6">
        <f t="shared" si="2"/>
        <v>1.0273972602739812E-2</v>
      </c>
    </row>
    <row r="190" spans="1:4" x14ac:dyDescent="0.25">
      <c r="A190" s="1">
        <v>15950</v>
      </c>
      <c r="B190" s="7">
        <v>9</v>
      </c>
      <c r="C190">
        <v>12.08</v>
      </c>
      <c r="D190" s="6">
        <f t="shared" si="2"/>
        <v>2.3728813559321979E-2</v>
      </c>
    </row>
    <row r="191" spans="1:4" x14ac:dyDescent="0.25">
      <c r="A191" s="1">
        <v>15980</v>
      </c>
      <c r="B191" s="7">
        <v>10</v>
      </c>
      <c r="C191">
        <v>11.92</v>
      </c>
      <c r="D191" s="6">
        <f t="shared" si="2"/>
        <v>-1.3245033112582794E-2</v>
      </c>
    </row>
    <row r="192" spans="1:4" x14ac:dyDescent="0.25">
      <c r="A192" s="1">
        <v>16011</v>
      </c>
      <c r="B192" s="5">
        <v>11</v>
      </c>
      <c r="C192">
        <v>11.02</v>
      </c>
      <c r="D192" s="6">
        <f t="shared" si="2"/>
        <v>-7.5503355704698016E-2</v>
      </c>
    </row>
    <row r="193" spans="1:4" x14ac:dyDescent="0.25">
      <c r="A193" s="1">
        <v>16041</v>
      </c>
      <c r="B193" s="5">
        <v>12</v>
      </c>
      <c r="C193">
        <v>11.67</v>
      </c>
      <c r="D193" s="6">
        <f t="shared" si="2"/>
        <v>5.8983666061706026E-2</v>
      </c>
    </row>
    <row r="194" spans="1:4" x14ac:dyDescent="0.25">
      <c r="A194" s="1">
        <v>16072</v>
      </c>
      <c r="B194" s="5">
        <v>1</v>
      </c>
      <c r="C194">
        <v>11.85</v>
      </c>
      <c r="D194" s="6">
        <f t="shared" si="2"/>
        <v>1.5424164524421569E-2</v>
      </c>
    </row>
    <row r="195" spans="1:4" x14ac:dyDescent="0.25">
      <c r="A195" s="1">
        <v>16103</v>
      </c>
      <c r="B195" s="5">
        <v>2</v>
      </c>
      <c r="C195">
        <v>11.82</v>
      </c>
      <c r="D195" s="6">
        <f t="shared" si="2"/>
        <v>-2.5316455696201994E-3</v>
      </c>
    </row>
    <row r="196" spans="1:4" x14ac:dyDescent="0.25">
      <c r="A196" s="1">
        <v>16132</v>
      </c>
      <c r="B196" s="5">
        <v>3</v>
      </c>
      <c r="C196">
        <v>12.02</v>
      </c>
      <c r="D196" s="6">
        <f t="shared" ref="D196:D259" si="3">+(C196-C195)/C195</f>
        <v>1.6920473773265592E-2</v>
      </c>
    </row>
    <row r="197" spans="1:4" x14ac:dyDescent="0.25">
      <c r="A197" s="1">
        <v>16163</v>
      </c>
      <c r="B197" s="7">
        <v>4</v>
      </c>
      <c r="C197">
        <v>11.87</v>
      </c>
      <c r="D197" s="6">
        <f t="shared" si="3"/>
        <v>-1.2479201331114839E-2</v>
      </c>
    </row>
    <row r="198" spans="1:4" x14ac:dyDescent="0.25">
      <c r="A198" s="1">
        <v>16193</v>
      </c>
      <c r="B198" s="7">
        <v>5</v>
      </c>
      <c r="C198">
        <v>12.35</v>
      </c>
      <c r="D198" s="6">
        <f t="shared" si="3"/>
        <v>4.0438079191238457E-2</v>
      </c>
    </row>
    <row r="199" spans="1:4" x14ac:dyDescent="0.25">
      <c r="A199" s="1">
        <v>16224</v>
      </c>
      <c r="B199" s="7">
        <v>6</v>
      </c>
      <c r="C199">
        <v>12.98</v>
      </c>
      <c r="D199" s="6">
        <f t="shared" si="3"/>
        <v>5.1012145748987922E-2</v>
      </c>
    </row>
    <row r="200" spans="1:4" x14ac:dyDescent="0.25">
      <c r="A200" s="1">
        <v>16254</v>
      </c>
      <c r="B200" s="7">
        <v>7</v>
      </c>
      <c r="C200">
        <v>12.71</v>
      </c>
      <c r="D200" s="6">
        <f t="shared" si="3"/>
        <v>-2.0801232665639411E-2</v>
      </c>
    </row>
    <row r="201" spans="1:4" x14ac:dyDescent="0.25">
      <c r="A201" s="1">
        <v>16285</v>
      </c>
      <c r="B201" s="7">
        <v>8</v>
      </c>
      <c r="C201">
        <v>12.82</v>
      </c>
      <c r="D201" s="6">
        <f t="shared" si="3"/>
        <v>8.6546026750589627E-3</v>
      </c>
    </row>
    <row r="202" spans="1:4" x14ac:dyDescent="0.25">
      <c r="A202" s="1">
        <v>16316</v>
      </c>
      <c r="B202" s="7">
        <v>9</v>
      </c>
      <c r="C202">
        <v>12.78</v>
      </c>
      <c r="D202" s="6">
        <f t="shared" si="3"/>
        <v>-3.1201248049922718E-3</v>
      </c>
    </row>
    <row r="203" spans="1:4" x14ac:dyDescent="0.25">
      <c r="A203" s="1">
        <v>16346</v>
      </c>
      <c r="B203" s="7">
        <v>10</v>
      </c>
      <c r="C203">
        <v>12.78</v>
      </c>
      <c r="D203" s="6">
        <f t="shared" si="3"/>
        <v>0</v>
      </c>
    </row>
    <row r="204" spans="1:4" x14ac:dyDescent="0.25">
      <c r="A204" s="1">
        <v>16377</v>
      </c>
      <c r="B204" s="5">
        <v>11</v>
      </c>
      <c r="C204">
        <v>12.83</v>
      </c>
      <c r="D204" s="6">
        <f t="shared" si="3"/>
        <v>3.9123630672927004E-3</v>
      </c>
    </row>
    <row r="205" spans="1:4" x14ac:dyDescent="0.25">
      <c r="A205" s="1">
        <v>16407</v>
      </c>
      <c r="B205" s="5">
        <v>12</v>
      </c>
      <c r="C205">
        <v>13.28</v>
      </c>
      <c r="D205" s="6">
        <f t="shared" si="3"/>
        <v>3.5074045206547097E-2</v>
      </c>
    </row>
    <row r="206" spans="1:4" x14ac:dyDescent="0.25">
      <c r="A206" s="1">
        <v>16438</v>
      </c>
      <c r="B206" s="5">
        <v>1</v>
      </c>
      <c r="C206">
        <v>13.47</v>
      </c>
      <c r="D206" s="6">
        <f t="shared" si="3"/>
        <v>1.4307228915662747E-2</v>
      </c>
    </row>
    <row r="207" spans="1:4" x14ac:dyDescent="0.25">
      <c r="A207" s="1">
        <v>16469</v>
      </c>
      <c r="B207" s="5">
        <v>2</v>
      </c>
      <c r="C207">
        <v>14.3</v>
      </c>
      <c r="D207" s="6">
        <f t="shared" si="3"/>
        <v>6.161841128433556E-2</v>
      </c>
    </row>
    <row r="208" spans="1:4" x14ac:dyDescent="0.25">
      <c r="A208" s="1">
        <v>16497</v>
      </c>
      <c r="B208" s="5">
        <v>3</v>
      </c>
      <c r="C208">
        <v>13.64</v>
      </c>
      <c r="D208" s="6">
        <f t="shared" si="3"/>
        <v>-4.6153846153846163E-2</v>
      </c>
    </row>
    <row r="209" spans="1:4" x14ac:dyDescent="0.25">
      <c r="A209" s="1">
        <v>16528</v>
      </c>
      <c r="B209" s="7">
        <v>4</v>
      </c>
      <c r="C209">
        <v>14.84</v>
      </c>
      <c r="D209" s="6">
        <f t="shared" si="3"/>
        <v>8.7976539589442765E-2</v>
      </c>
    </row>
    <row r="210" spans="1:4" x14ac:dyDescent="0.25">
      <c r="A210" s="1">
        <v>16558</v>
      </c>
      <c r="B210" s="7">
        <v>5</v>
      </c>
      <c r="C210">
        <v>15.01</v>
      </c>
      <c r="D210" s="6">
        <f t="shared" si="3"/>
        <v>1.1455525606468998E-2</v>
      </c>
    </row>
    <row r="211" spans="1:4" x14ac:dyDescent="0.25">
      <c r="A211" s="1">
        <v>16589</v>
      </c>
      <c r="B211" s="7">
        <v>6</v>
      </c>
      <c r="C211">
        <v>14.96</v>
      </c>
      <c r="D211" s="6">
        <f t="shared" si="3"/>
        <v>-3.3311125916055252E-3</v>
      </c>
    </row>
    <row r="212" spans="1:4" x14ac:dyDescent="0.25">
      <c r="A212" s="1">
        <v>16619</v>
      </c>
      <c r="B212" s="7">
        <v>7</v>
      </c>
      <c r="C212">
        <v>14.66</v>
      </c>
      <c r="D212" s="6">
        <f t="shared" si="3"/>
        <v>-2.0053475935828922E-2</v>
      </c>
    </row>
    <row r="213" spans="1:4" x14ac:dyDescent="0.25">
      <c r="A213" s="1">
        <v>16650</v>
      </c>
      <c r="B213" s="7">
        <v>8</v>
      </c>
      <c r="C213">
        <v>15.15</v>
      </c>
      <c r="D213" s="6">
        <f t="shared" si="3"/>
        <v>3.3424283765347902E-2</v>
      </c>
    </row>
    <row r="214" spans="1:4" x14ac:dyDescent="0.25">
      <c r="A214" s="1">
        <v>16681</v>
      </c>
      <c r="B214" s="7">
        <v>9</v>
      </c>
      <c r="C214">
        <v>16.16</v>
      </c>
      <c r="D214" s="6">
        <f t="shared" si="3"/>
        <v>6.6666666666666652E-2</v>
      </c>
    </row>
    <row r="215" spans="1:4" x14ac:dyDescent="0.25">
      <c r="A215" s="1">
        <v>16711</v>
      </c>
      <c r="B215" s="7">
        <v>10</v>
      </c>
      <c r="C215">
        <v>16.649999999999999</v>
      </c>
      <c r="D215" s="6">
        <f t="shared" si="3"/>
        <v>3.0321782178217724E-2</v>
      </c>
    </row>
    <row r="216" spans="1:4" x14ac:dyDescent="0.25">
      <c r="A216" s="1">
        <v>16742</v>
      </c>
      <c r="B216" s="5">
        <v>11</v>
      </c>
      <c r="C216">
        <v>17.190000000000001</v>
      </c>
      <c r="D216" s="6">
        <f t="shared" si="3"/>
        <v>3.2432432432432601E-2</v>
      </c>
    </row>
    <row r="217" spans="1:4" x14ac:dyDescent="0.25">
      <c r="A217" s="1">
        <v>16772</v>
      </c>
      <c r="B217" s="5">
        <v>12</v>
      </c>
      <c r="C217">
        <v>17.36</v>
      </c>
      <c r="D217" s="6">
        <f t="shared" si="3"/>
        <v>9.8894706224548073E-3</v>
      </c>
    </row>
    <row r="218" spans="1:4" x14ac:dyDescent="0.25">
      <c r="A218" s="1">
        <v>16803</v>
      </c>
      <c r="B218" s="5">
        <v>1</v>
      </c>
      <c r="C218">
        <v>18.57</v>
      </c>
      <c r="D218" s="6">
        <f t="shared" si="3"/>
        <v>6.9700460829493133E-2</v>
      </c>
    </row>
    <row r="219" spans="1:4" x14ac:dyDescent="0.25">
      <c r="A219" s="1">
        <v>16834</v>
      </c>
      <c r="B219" s="5">
        <v>2</v>
      </c>
      <c r="C219">
        <v>17.28</v>
      </c>
      <c r="D219" s="6">
        <f t="shared" si="3"/>
        <v>-6.9466882067851329E-2</v>
      </c>
    </row>
    <row r="220" spans="1:4" x14ac:dyDescent="0.25">
      <c r="A220" s="1">
        <v>16862</v>
      </c>
      <c r="B220" s="5">
        <v>3</v>
      </c>
      <c r="C220">
        <v>18.079999999999998</v>
      </c>
      <c r="D220" s="6">
        <f t="shared" si="3"/>
        <v>4.6296296296296127E-2</v>
      </c>
    </row>
    <row r="221" spans="1:4" x14ac:dyDescent="0.25">
      <c r="A221" s="1">
        <v>16893</v>
      </c>
      <c r="B221" s="7">
        <v>4</v>
      </c>
      <c r="C221">
        <v>18.760000000000002</v>
      </c>
      <c r="D221" s="6">
        <f t="shared" si="3"/>
        <v>3.7610619469026732E-2</v>
      </c>
    </row>
    <row r="222" spans="1:4" x14ac:dyDescent="0.25">
      <c r="A222" s="1">
        <v>16923</v>
      </c>
      <c r="B222" s="7">
        <v>5</v>
      </c>
      <c r="C222">
        <v>19.18</v>
      </c>
      <c r="D222" s="6">
        <f t="shared" si="3"/>
        <v>2.2388059701492435E-2</v>
      </c>
    </row>
    <row r="223" spans="1:4" x14ac:dyDescent="0.25">
      <c r="A223" s="1">
        <v>16954</v>
      </c>
      <c r="B223" s="7">
        <v>6</v>
      </c>
      <c r="C223">
        <v>18.43</v>
      </c>
      <c r="D223" s="6">
        <f t="shared" si="3"/>
        <v>-3.9103232533889469E-2</v>
      </c>
    </row>
    <row r="224" spans="1:4" x14ac:dyDescent="0.25">
      <c r="A224" s="1">
        <v>16984</v>
      </c>
      <c r="B224" s="7">
        <v>7</v>
      </c>
      <c r="C224">
        <v>17.96</v>
      </c>
      <c r="D224" s="6">
        <f t="shared" si="3"/>
        <v>-2.5501899077590824E-2</v>
      </c>
    </row>
    <row r="225" spans="1:4" x14ac:dyDescent="0.25">
      <c r="A225" s="1">
        <v>17015</v>
      </c>
      <c r="B225" s="7">
        <v>8</v>
      </c>
      <c r="C225">
        <v>16.649999999999999</v>
      </c>
      <c r="D225" s="6">
        <f t="shared" si="3"/>
        <v>-7.2939866369710588E-2</v>
      </c>
    </row>
    <row r="226" spans="1:4" x14ac:dyDescent="0.25">
      <c r="A226" s="1">
        <v>17046</v>
      </c>
      <c r="B226" s="7">
        <v>9</v>
      </c>
      <c r="C226">
        <v>14.96</v>
      </c>
      <c r="D226" s="6">
        <f t="shared" si="3"/>
        <v>-0.10150150150150138</v>
      </c>
    </row>
    <row r="227" spans="1:4" x14ac:dyDescent="0.25">
      <c r="A227" s="1">
        <v>17076</v>
      </c>
      <c r="B227" s="7">
        <v>10</v>
      </c>
      <c r="C227">
        <v>14.84</v>
      </c>
      <c r="D227" s="6">
        <f t="shared" si="3"/>
        <v>-8.0213903743316176E-3</v>
      </c>
    </row>
    <row r="228" spans="1:4" x14ac:dyDescent="0.25">
      <c r="A228" s="1">
        <v>17107</v>
      </c>
      <c r="B228" s="5">
        <v>11</v>
      </c>
      <c r="C228">
        <v>14.67</v>
      </c>
      <c r="D228" s="6">
        <f t="shared" si="3"/>
        <v>-1.1455525606468998E-2</v>
      </c>
    </row>
    <row r="229" spans="1:4" x14ac:dyDescent="0.25">
      <c r="A229" s="1">
        <v>17137</v>
      </c>
      <c r="B229" s="5">
        <v>12</v>
      </c>
      <c r="C229">
        <v>15.3</v>
      </c>
      <c r="D229" s="6">
        <f t="shared" si="3"/>
        <v>4.294478527607367E-2</v>
      </c>
    </row>
    <row r="230" spans="1:4" x14ac:dyDescent="0.25">
      <c r="A230" s="1">
        <v>17168</v>
      </c>
      <c r="B230" s="5">
        <v>1</v>
      </c>
      <c r="C230">
        <v>15.66</v>
      </c>
      <c r="D230" s="6">
        <f t="shared" si="3"/>
        <v>2.3529411764705844E-2</v>
      </c>
    </row>
    <row r="231" spans="1:4" x14ac:dyDescent="0.25">
      <c r="A231" s="1">
        <v>17199</v>
      </c>
      <c r="B231" s="5">
        <v>2</v>
      </c>
      <c r="C231">
        <v>15.43</v>
      </c>
      <c r="D231" s="6">
        <f t="shared" si="3"/>
        <v>-1.4687100893997473E-2</v>
      </c>
    </row>
    <row r="232" spans="1:4" x14ac:dyDescent="0.25">
      <c r="A232" s="1">
        <v>17227</v>
      </c>
      <c r="B232" s="5">
        <v>3</v>
      </c>
      <c r="C232">
        <v>15.17</v>
      </c>
      <c r="D232" s="6">
        <f t="shared" si="3"/>
        <v>-1.6850291639662982E-2</v>
      </c>
    </row>
    <row r="233" spans="1:4" x14ac:dyDescent="0.25">
      <c r="A233" s="1">
        <v>17258</v>
      </c>
      <c r="B233" s="7">
        <v>4</v>
      </c>
      <c r="C233">
        <v>14.58</v>
      </c>
      <c r="D233" s="6">
        <f t="shared" si="3"/>
        <v>-3.8892551087673033E-2</v>
      </c>
    </row>
    <row r="234" spans="1:4" x14ac:dyDescent="0.25">
      <c r="A234" s="1">
        <v>17288</v>
      </c>
      <c r="B234" s="7">
        <v>5</v>
      </c>
      <c r="C234">
        <v>14.45</v>
      </c>
      <c r="D234" s="6">
        <f t="shared" si="3"/>
        <v>-8.9163237311385996E-3</v>
      </c>
    </row>
    <row r="235" spans="1:4" x14ac:dyDescent="0.25">
      <c r="A235" s="1">
        <v>17319</v>
      </c>
      <c r="B235" s="7">
        <v>6</v>
      </c>
      <c r="C235">
        <v>15.21</v>
      </c>
      <c r="D235" s="6">
        <f t="shared" si="3"/>
        <v>5.2595155709342672E-2</v>
      </c>
    </row>
    <row r="236" spans="1:4" x14ac:dyDescent="0.25">
      <c r="A236" s="1">
        <v>17349</v>
      </c>
      <c r="B236" s="7">
        <v>7</v>
      </c>
      <c r="C236">
        <v>15.76</v>
      </c>
      <c r="D236" s="6">
        <f t="shared" si="3"/>
        <v>3.6160420775805321E-2</v>
      </c>
    </row>
    <row r="237" spans="1:4" x14ac:dyDescent="0.25">
      <c r="A237" s="1">
        <v>17380</v>
      </c>
      <c r="B237" s="7">
        <v>8</v>
      </c>
      <c r="C237">
        <v>15.32</v>
      </c>
      <c r="D237" s="6">
        <f t="shared" si="3"/>
        <v>-2.7918781725888294E-2</v>
      </c>
    </row>
    <row r="238" spans="1:4" x14ac:dyDescent="0.25">
      <c r="A238" s="1">
        <v>17411</v>
      </c>
      <c r="B238" s="7">
        <v>9</v>
      </c>
      <c r="C238">
        <v>15.11</v>
      </c>
      <c r="D238" s="6">
        <f t="shared" si="3"/>
        <v>-1.3707571801566634E-2</v>
      </c>
    </row>
    <row r="239" spans="1:4" x14ac:dyDescent="0.25">
      <c r="A239" s="1">
        <v>17441</v>
      </c>
      <c r="B239" s="7">
        <v>10</v>
      </c>
      <c r="C239">
        <v>15.43</v>
      </c>
      <c r="D239" s="6">
        <f t="shared" si="3"/>
        <v>2.1178027796161503E-2</v>
      </c>
    </row>
    <row r="240" spans="1:4" x14ac:dyDescent="0.25">
      <c r="A240" s="1">
        <v>17472</v>
      </c>
      <c r="B240" s="5">
        <v>11</v>
      </c>
      <c r="C240">
        <v>14.99</v>
      </c>
      <c r="D240" s="6">
        <f t="shared" si="3"/>
        <v>-2.8515878159429651E-2</v>
      </c>
    </row>
    <row r="241" spans="1:4" x14ac:dyDescent="0.25">
      <c r="A241" s="1">
        <v>17502</v>
      </c>
      <c r="B241" s="5">
        <v>12</v>
      </c>
      <c r="C241">
        <v>15.3</v>
      </c>
      <c r="D241" s="6">
        <f t="shared" si="3"/>
        <v>2.0680453635757205E-2</v>
      </c>
    </row>
    <row r="242" spans="1:4" x14ac:dyDescent="0.25">
      <c r="A242" s="1">
        <v>17533</v>
      </c>
      <c r="B242" s="5">
        <v>1</v>
      </c>
      <c r="C242">
        <v>14.69</v>
      </c>
      <c r="D242" s="6">
        <f t="shared" si="3"/>
        <v>-3.9869281045751714E-2</v>
      </c>
    </row>
    <row r="243" spans="1:4" x14ac:dyDescent="0.25">
      <c r="A243" s="1">
        <v>17564</v>
      </c>
      <c r="B243" s="5">
        <v>2</v>
      </c>
      <c r="C243">
        <v>14</v>
      </c>
      <c r="D243" s="6">
        <f t="shared" si="3"/>
        <v>-4.6970728386657556E-2</v>
      </c>
    </row>
    <row r="244" spans="1:4" x14ac:dyDescent="0.25">
      <c r="A244" s="1">
        <v>17593</v>
      </c>
      <c r="B244" s="5">
        <v>3</v>
      </c>
      <c r="C244">
        <v>15.08</v>
      </c>
      <c r="D244" s="6">
        <f t="shared" si="3"/>
        <v>7.7142857142857152E-2</v>
      </c>
    </row>
    <row r="245" spans="1:4" x14ac:dyDescent="0.25">
      <c r="A245" s="1">
        <v>17624</v>
      </c>
      <c r="B245" s="7">
        <v>4</v>
      </c>
      <c r="C245">
        <v>15.48</v>
      </c>
      <c r="D245" s="6">
        <f t="shared" si="3"/>
        <v>2.6525198938992064E-2</v>
      </c>
    </row>
    <row r="246" spans="1:4" x14ac:dyDescent="0.25">
      <c r="A246" s="1">
        <v>17654</v>
      </c>
      <c r="B246" s="7">
        <v>5</v>
      </c>
      <c r="C246">
        <v>16.690000000000001</v>
      </c>
      <c r="D246" s="6">
        <f t="shared" si="3"/>
        <v>7.816537467700263E-2</v>
      </c>
    </row>
    <row r="247" spans="1:4" x14ac:dyDescent="0.25">
      <c r="A247" s="1">
        <v>17685</v>
      </c>
      <c r="B247" s="7">
        <v>6</v>
      </c>
      <c r="C247">
        <v>16.739999999999998</v>
      </c>
      <c r="D247" s="6">
        <f t="shared" si="3"/>
        <v>2.9958058717793382E-3</v>
      </c>
    </row>
    <row r="248" spans="1:4" x14ac:dyDescent="0.25">
      <c r="A248" s="1">
        <v>17715</v>
      </c>
      <c r="B248" s="7">
        <v>7</v>
      </c>
      <c r="C248">
        <v>15.85</v>
      </c>
      <c r="D248" s="6">
        <f t="shared" si="3"/>
        <v>-5.3166069295101488E-2</v>
      </c>
    </row>
    <row r="249" spans="1:4" x14ac:dyDescent="0.25">
      <c r="A249" s="1">
        <v>17746</v>
      </c>
      <c r="B249" s="7">
        <v>8</v>
      </c>
      <c r="C249">
        <v>15.97</v>
      </c>
      <c r="D249" s="6">
        <f t="shared" si="3"/>
        <v>7.5709779179811351E-3</v>
      </c>
    </row>
    <row r="250" spans="1:4" x14ac:dyDescent="0.25">
      <c r="A250" s="1">
        <v>17777</v>
      </c>
      <c r="B250" s="7">
        <v>9</v>
      </c>
      <c r="C250">
        <v>15.49</v>
      </c>
      <c r="D250" s="6">
        <f t="shared" si="3"/>
        <v>-3.0056355666875416E-2</v>
      </c>
    </row>
    <row r="251" spans="1:4" x14ac:dyDescent="0.25">
      <c r="A251" s="1">
        <v>17807</v>
      </c>
      <c r="B251" s="7">
        <v>10</v>
      </c>
      <c r="C251">
        <v>16.54</v>
      </c>
      <c r="D251" s="6">
        <f t="shared" si="3"/>
        <v>6.7785668173014776E-2</v>
      </c>
    </row>
    <row r="252" spans="1:4" x14ac:dyDescent="0.25">
      <c r="A252" s="1">
        <v>17838</v>
      </c>
      <c r="B252" s="5">
        <v>11</v>
      </c>
      <c r="C252">
        <v>14.75</v>
      </c>
      <c r="D252" s="6">
        <f t="shared" si="3"/>
        <v>-0.10822249093107614</v>
      </c>
    </row>
    <row r="253" spans="1:4" x14ac:dyDescent="0.25">
      <c r="A253" s="1">
        <v>17868</v>
      </c>
      <c r="B253" s="5">
        <v>12</v>
      </c>
      <c r="C253">
        <v>15.2</v>
      </c>
      <c r="D253" s="6">
        <f t="shared" si="3"/>
        <v>3.0508474576271139E-2</v>
      </c>
    </row>
    <row r="254" spans="1:4" x14ac:dyDescent="0.25">
      <c r="A254" s="1">
        <v>17899</v>
      </c>
      <c r="B254" s="5">
        <v>1</v>
      </c>
      <c r="C254">
        <v>15.22</v>
      </c>
      <c r="D254" s="6">
        <f t="shared" si="3"/>
        <v>1.3157894736842994E-3</v>
      </c>
    </row>
    <row r="255" spans="1:4" x14ac:dyDescent="0.25">
      <c r="A255" s="1">
        <v>17930</v>
      </c>
      <c r="B255" s="5">
        <v>2</v>
      </c>
      <c r="C255">
        <v>14.62</v>
      </c>
      <c r="D255" s="6">
        <f t="shared" si="3"/>
        <v>-3.9421813403416647E-2</v>
      </c>
    </row>
    <row r="256" spans="1:4" x14ac:dyDescent="0.25">
      <c r="A256" s="1">
        <v>17958</v>
      </c>
      <c r="B256" s="5">
        <v>3</v>
      </c>
      <c r="C256">
        <v>15.06</v>
      </c>
      <c r="D256" s="6">
        <f t="shared" si="3"/>
        <v>3.0095759233926218E-2</v>
      </c>
    </row>
    <row r="257" spans="1:4" x14ac:dyDescent="0.25">
      <c r="A257" s="1">
        <v>17989</v>
      </c>
      <c r="B257" s="7">
        <v>4</v>
      </c>
      <c r="C257">
        <v>14.74</v>
      </c>
      <c r="D257" s="6">
        <f t="shared" si="3"/>
        <v>-2.1248339973439594E-2</v>
      </c>
    </row>
    <row r="258" spans="1:4" x14ac:dyDescent="0.25">
      <c r="A258" s="1">
        <v>18019</v>
      </c>
      <c r="B258" s="7">
        <v>5</v>
      </c>
      <c r="C258">
        <v>14.19</v>
      </c>
      <c r="D258" s="6">
        <f t="shared" si="3"/>
        <v>-3.7313432835820941E-2</v>
      </c>
    </row>
    <row r="259" spans="1:4" x14ac:dyDescent="0.25">
      <c r="A259" s="1">
        <v>18050</v>
      </c>
      <c r="B259" s="7">
        <v>6</v>
      </c>
      <c r="C259">
        <v>14.16</v>
      </c>
      <c r="D259" s="6">
        <f t="shared" si="3"/>
        <v>-2.1141649048625343E-3</v>
      </c>
    </row>
    <row r="260" spans="1:4" x14ac:dyDescent="0.25">
      <c r="A260" s="1">
        <v>18080</v>
      </c>
      <c r="B260" s="7">
        <v>7</v>
      </c>
      <c r="C260">
        <v>15.04</v>
      </c>
      <c r="D260" s="6">
        <f t="shared" ref="D260:D323" si="4">+(C260-C259)/C259</f>
        <v>6.2146892655367159E-2</v>
      </c>
    </row>
    <row r="261" spans="1:4" x14ac:dyDescent="0.25">
      <c r="A261" s="1">
        <v>18111</v>
      </c>
      <c r="B261" s="7">
        <v>8</v>
      </c>
      <c r="C261">
        <v>15.22</v>
      </c>
      <c r="D261" s="6">
        <f t="shared" si="4"/>
        <v>1.1968085106383079E-2</v>
      </c>
    </row>
    <row r="262" spans="1:4" x14ac:dyDescent="0.25">
      <c r="A262" s="1">
        <v>18142</v>
      </c>
      <c r="B262" s="7">
        <v>9</v>
      </c>
      <c r="C262">
        <v>15.58</v>
      </c>
      <c r="D262" s="6">
        <f t="shared" si="4"/>
        <v>2.3653088042049897E-2</v>
      </c>
    </row>
    <row r="263" spans="1:4" x14ac:dyDescent="0.25">
      <c r="A263" s="1">
        <v>18172</v>
      </c>
      <c r="B263" s="7">
        <v>10</v>
      </c>
      <c r="C263">
        <v>16.04</v>
      </c>
      <c r="D263" s="6">
        <f t="shared" si="4"/>
        <v>2.9525032092426129E-2</v>
      </c>
    </row>
    <row r="264" spans="1:4" x14ac:dyDescent="0.25">
      <c r="A264" s="1">
        <v>18203</v>
      </c>
      <c r="B264" s="5">
        <v>11</v>
      </c>
      <c r="C264">
        <v>16.059999999999999</v>
      </c>
      <c r="D264" s="6">
        <f t="shared" si="4"/>
        <v>1.2468827930174299E-3</v>
      </c>
    </row>
    <row r="265" spans="1:4" x14ac:dyDescent="0.25">
      <c r="A265" s="1">
        <v>18233</v>
      </c>
      <c r="B265" s="5">
        <v>12</v>
      </c>
      <c r="C265">
        <v>16.760000000000002</v>
      </c>
      <c r="D265" s="6">
        <f t="shared" si="4"/>
        <v>4.3586550435865686E-2</v>
      </c>
    </row>
    <row r="266" spans="1:4" x14ac:dyDescent="0.25">
      <c r="A266" s="1">
        <v>18264</v>
      </c>
      <c r="B266" s="5">
        <v>1</v>
      </c>
      <c r="C266">
        <v>17.05</v>
      </c>
      <c r="D266" s="6">
        <f t="shared" si="4"/>
        <v>1.7303102625298276E-2</v>
      </c>
    </row>
    <row r="267" spans="1:4" x14ac:dyDescent="0.25">
      <c r="A267" s="1">
        <v>18295</v>
      </c>
      <c r="B267" s="5">
        <v>2</v>
      </c>
      <c r="C267">
        <v>17.22</v>
      </c>
      <c r="D267" s="6">
        <f t="shared" si="4"/>
        <v>9.9706744868034106E-3</v>
      </c>
    </row>
    <row r="268" spans="1:4" x14ac:dyDescent="0.25">
      <c r="A268" s="1">
        <v>18323</v>
      </c>
      <c r="B268" s="5">
        <v>3</v>
      </c>
      <c r="C268">
        <v>17.29</v>
      </c>
      <c r="D268" s="6">
        <f t="shared" si="4"/>
        <v>4.065040650406521E-3</v>
      </c>
    </row>
    <row r="269" spans="1:4" x14ac:dyDescent="0.25">
      <c r="A269" s="1">
        <v>18354</v>
      </c>
      <c r="B269" s="7">
        <v>4</v>
      </c>
      <c r="C269">
        <v>18.07</v>
      </c>
      <c r="D269" s="6">
        <f t="shared" si="4"/>
        <v>4.5112781954887285E-2</v>
      </c>
    </row>
    <row r="270" spans="1:4" x14ac:dyDescent="0.25">
      <c r="A270" s="1">
        <v>18384</v>
      </c>
      <c r="B270" s="7">
        <v>5</v>
      </c>
      <c r="C270">
        <v>18.78</v>
      </c>
      <c r="D270" s="6">
        <f t="shared" si="4"/>
        <v>3.9291643608190416E-2</v>
      </c>
    </row>
    <row r="271" spans="1:4" x14ac:dyDescent="0.25">
      <c r="A271" s="1">
        <v>18415</v>
      </c>
      <c r="B271" s="7">
        <v>6</v>
      </c>
      <c r="C271">
        <v>17.690000000000001</v>
      </c>
      <c r="D271" s="6">
        <f t="shared" si="4"/>
        <v>-5.8040468583599562E-2</v>
      </c>
    </row>
    <row r="272" spans="1:4" x14ac:dyDescent="0.25">
      <c r="A272" s="1">
        <v>18445</v>
      </c>
      <c r="B272" s="7">
        <v>7</v>
      </c>
      <c r="C272">
        <v>17.84</v>
      </c>
      <c r="D272" s="6">
        <f t="shared" si="4"/>
        <v>8.4793668739399988E-3</v>
      </c>
    </row>
    <row r="273" spans="1:4" x14ac:dyDescent="0.25">
      <c r="A273" s="1">
        <v>18476</v>
      </c>
      <c r="B273" s="7">
        <v>8</v>
      </c>
      <c r="C273">
        <v>18.420000000000002</v>
      </c>
      <c r="D273" s="6">
        <f t="shared" si="4"/>
        <v>3.2511210762331939E-2</v>
      </c>
    </row>
    <row r="274" spans="1:4" x14ac:dyDescent="0.25">
      <c r="A274" s="1">
        <v>18507</v>
      </c>
      <c r="B274" s="7">
        <v>9</v>
      </c>
      <c r="C274">
        <v>19.45</v>
      </c>
      <c r="D274" s="6">
        <f t="shared" si="4"/>
        <v>5.5917480998914089E-2</v>
      </c>
    </row>
    <row r="275" spans="1:4" x14ac:dyDescent="0.25">
      <c r="A275" s="1">
        <v>18537</v>
      </c>
      <c r="B275" s="7">
        <v>10</v>
      </c>
      <c r="C275">
        <v>19.53</v>
      </c>
      <c r="D275" s="6">
        <f t="shared" si="4"/>
        <v>4.1131105398458535E-3</v>
      </c>
    </row>
    <row r="276" spans="1:4" x14ac:dyDescent="0.25">
      <c r="A276" s="1">
        <v>18568</v>
      </c>
      <c r="B276" s="5">
        <v>11</v>
      </c>
      <c r="C276">
        <v>19.510000000000002</v>
      </c>
      <c r="D276" s="6">
        <f t="shared" si="4"/>
        <v>-1.0240655401945506E-3</v>
      </c>
    </row>
    <row r="277" spans="1:4" x14ac:dyDescent="0.25">
      <c r="A277" s="1">
        <v>18598</v>
      </c>
      <c r="B277" s="5">
        <v>12</v>
      </c>
      <c r="C277">
        <v>20.41</v>
      </c>
      <c r="D277" s="6">
        <f t="shared" si="4"/>
        <v>4.6130189646335133E-2</v>
      </c>
    </row>
    <row r="278" spans="1:4" x14ac:dyDescent="0.25">
      <c r="A278" s="1">
        <v>18629</v>
      </c>
      <c r="B278" s="5">
        <v>1</v>
      </c>
      <c r="C278">
        <v>21.66</v>
      </c>
      <c r="D278" s="6">
        <f t="shared" si="4"/>
        <v>6.124448799608035E-2</v>
      </c>
    </row>
    <row r="279" spans="1:4" x14ac:dyDescent="0.25">
      <c r="A279" s="1">
        <v>18660</v>
      </c>
      <c r="B279" s="5">
        <v>2</v>
      </c>
      <c r="C279">
        <v>21.8</v>
      </c>
      <c r="D279" s="6">
        <f t="shared" si="4"/>
        <v>6.4635272391505337E-3</v>
      </c>
    </row>
    <row r="280" spans="1:4" x14ac:dyDescent="0.25">
      <c r="A280" s="1">
        <v>18688</v>
      </c>
      <c r="B280" s="5">
        <v>3</v>
      </c>
      <c r="C280">
        <v>21.4</v>
      </c>
      <c r="D280" s="6">
        <f t="shared" si="4"/>
        <v>-1.8348623853211107E-2</v>
      </c>
    </row>
    <row r="281" spans="1:4" x14ac:dyDescent="0.25">
      <c r="A281" s="1">
        <v>18719</v>
      </c>
      <c r="B281" s="7">
        <v>4</v>
      </c>
      <c r="C281">
        <v>22.43</v>
      </c>
      <c r="D281" s="6">
        <f t="shared" si="4"/>
        <v>4.8130841121495384E-2</v>
      </c>
    </row>
    <row r="282" spans="1:4" x14ac:dyDescent="0.25">
      <c r="A282" s="1">
        <v>18749</v>
      </c>
      <c r="B282" s="7">
        <v>5</v>
      </c>
      <c r="C282">
        <v>21.52</v>
      </c>
      <c r="D282" s="6">
        <f t="shared" si="4"/>
        <v>-4.05706642888988E-2</v>
      </c>
    </row>
    <row r="283" spans="1:4" x14ac:dyDescent="0.25">
      <c r="A283" s="1">
        <v>18780</v>
      </c>
      <c r="B283" s="7">
        <v>6</v>
      </c>
      <c r="C283">
        <v>20.96</v>
      </c>
      <c r="D283" s="6">
        <f t="shared" si="4"/>
        <v>-2.6022304832713696E-2</v>
      </c>
    </row>
    <row r="284" spans="1:4" x14ac:dyDescent="0.25">
      <c r="A284" s="1">
        <v>18810</v>
      </c>
      <c r="B284" s="7">
        <v>7</v>
      </c>
      <c r="C284">
        <v>22.4</v>
      </c>
      <c r="D284" s="6">
        <f t="shared" si="4"/>
        <v>6.870229007633577E-2</v>
      </c>
    </row>
    <row r="285" spans="1:4" x14ac:dyDescent="0.25">
      <c r="A285" s="1">
        <v>18841</v>
      </c>
      <c r="B285" s="7">
        <v>8</v>
      </c>
      <c r="C285">
        <v>23.28</v>
      </c>
      <c r="D285" s="6">
        <f t="shared" si="4"/>
        <v>3.9285714285714403E-2</v>
      </c>
    </row>
    <row r="286" spans="1:4" x14ac:dyDescent="0.25">
      <c r="A286" s="1">
        <v>18872</v>
      </c>
      <c r="B286" s="7">
        <v>9</v>
      </c>
      <c r="C286">
        <v>23.26</v>
      </c>
      <c r="D286" s="6">
        <f t="shared" si="4"/>
        <v>-8.5910652920960365E-4</v>
      </c>
    </row>
    <row r="287" spans="1:4" x14ac:dyDescent="0.25">
      <c r="A287" s="1">
        <v>18902</v>
      </c>
      <c r="B287" s="7">
        <v>10</v>
      </c>
      <c r="C287">
        <v>22.94</v>
      </c>
      <c r="D287" s="6">
        <f t="shared" si="4"/>
        <v>-1.3757523645743777E-2</v>
      </c>
    </row>
    <row r="288" spans="1:4" x14ac:dyDescent="0.25">
      <c r="A288" s="1">
        <v>18933</v>
      </c>
      <c r="B288" s="5">
        <v>11</v>
      </c>
      <c r="C288">
        <v>22.88</v>
      </c>
      <c r="D288" s="6">
        <f t="shared" si="4"/>
        <v>-2.6155187445511016E-3</v>
      </c>
    </row>
    <row r="289" spans="1:4" x14ac:dyDescent="0.25">
      <c r="A289" s="1">
        <v>18963</v>
      </c>
      <c r="B289" s="5">
        <v>12</v>
      </c>
      <c r="C289">
        <v>23.77</v>
      </c>
      <c r="D289" s="6">
        <f t="shared" si="4"/>
        <v>3.8898601398601428E-2</v>
      </c>
    </row>
    <row r="290" spans="1:4" x14ac:dyDescent="0.25">
      <c r="A290" s="1">
        <v>18994</v>
      </c>
      <c r="B290" s="5">
        <v>1</v>
      </c>
      <c r="C290">
        <v>24.14</v>
      </c>
      <c r="D290" s="6">
        <f t="shared" si="4"/>
        <v>1.5565839293226798E-2</v>
      </c>
    </row>
    <row r="291" spans="1:4" x14ac:dyDescent="0.25">
      <c r="A291" s="1">
        <v>19025</v>
      </c>
      <c r="B291" s="5">
        <v>2</v>
      </c>
      <c r="C291">
        <v>23.26</v>
      </c>
      <c r="D291" s="6">
        <f t="shared" si="4"/>
        <v>-3.6454018227009069E-2</v>
      </c>
    </row>
    <row r="292" spans="1:4" x14ac:dyDescent="0.25">
      <c r="A292" s="1">
        <v>19054</v>
      </c>
      <c r="B292" s="5">
        <v>3</v>
      </c>
      <c r="C292">
        <v>24.37</v>
      </c>
      <c r="D292" s="6">
        <f t="shared" si="4"/>
        <v>4.7721410146173662E-2</v>
      </c>
    </row>
    <row r="293" spans="1:4" x14ac:dyDescent="0.25">
      <c r="A293" s="1">
        <v>19085</v>
      </c>
      <c r="B293" s="7">
        <v>4</v>
      </c>
      <c r="C293">
        <v>23.32</v>
      </c>
      <c r="D293" s="6">
        <f t="shared" si="4"/>
        <v>-4.3085761181780903E-2</v>
      </c>
    </row>
    <row r="294" spans="1:4" x14ac:dyDescent="0.25">
      <c r="A294" s="1">
        <v>19115</v>
      </c>
      <c r="B294" s="7">
        <v>5</v>
      </c>
      <c r="C294">
        <v>23.86</v>
      </c>
      <c r="D294" s="6">
        <f t="shared" si="4"/>
        <v>2.3156089193825006E-2</v>
      </c>
    </row>
    <row r="295" spans="1:4" x14ac:dyDescent="0.25">
      <c r="A295" s="1">
        <v>19146</v>
      </c>
      <c r="B295" s="7">
        <v>6</v>
      </c>
      <c r="C295">
        <v>24.96</v>
      </c>
      <c r="D295" s="6">
        <f t="shared" si="4"/>
        <v>4.6102263202011794E-2</v>
      </c>
    </row>
    <row r="296" spans="1:4" x14ac:dyDescent="0.25">
      <c r="A296" s="1">
        <v>19176</v>
      </c>
      <c r="B296" s="7">
        <v>7</v>
      </c>
      <c r="C296">
        <v>25.4</v>
      </c>
      <c r="D296" s="6">
        <f t="shared" si="4"/>
        <v>1.7628205128205038E-2</v>
      </c>
    </row>
    <row r="297" spans="1:4" x14ac:dyDescent="0.25">
      <c r="A297" s="1">
        <v>19207</v>
      </c>
      <c r="B297" s="7">
        <v>8</v>
      </c>
      <c r="C297">
        <v>25.03</v>
      </c>
      <c r="D297" s="6">
        <f t="shared" si="4"/>
        <v>-1.4566929133858169E-2</v>
      </c>
    </row>
    <row r="298" spans="1:4" x14ac:dyDescent="0.25">
      <c r="A298" s="1">
        <v>19238</v>
      </c>
      <c r="B298" s="7">
        <v>9</v>
      </c>
      <c r="C298">
        <v>24.54</v>
      </c>
      <c r="D298" s="6">
        <f t="shared" si="4"/>
        <v>-1.9576508190171871E-2</v>
      </c>
    </row>
    <row r="299" spans="1:4" x14ac:dyDescent="0.25">
      <c r="A299" s="1">
        <v>19268</v>
      </c>
      <c r="B299" s="7">
        <v>10</v>
      </c>
      <c r="C299">
        <v>24.52</v>
      </c>
      <c r="D299" s="6">
        <f t="shared" si="4"/>
        <v>-8.1499592502035751E-4</v>
      </c>
    </row>
    <row r="300" spans="1:4" x14ac:dyDescent="0.25">
      <c r="A300" s="1">
        <v>19299</v>
      </c>
      <c r="B300" s="5">
        <v>11</v>
      </c>
      <c r="C300">
        <v>25.66</v>
      </c>
      <c r="D300" s="6">
        <f t="shared" si="4"/>
        <v>4.6492659053833631E-2</v>
      </c>
    </row>
    <row r="301" spans="1:4" x14ac:dyDescent="0.25">
      <c r="A301" s="1">
        <v>19329</v>
      </c>
      <c r="B301" s="5">
        <v>12</v>
      </c>
      <c r="C301">
        <v>26.57</v>
      </c>
      <c r="D301" s="6">
        <f t="shared" si="4"/>
        <v>3.5463756819953243E-2</v>
      </c>
    </row>
    <row r="302" spans="1:4" x14ac:dyDescent="0.25">
      <c r="A302" s="1">
        <v>19360</v>
      </c>
      <c r="B302" s="5">
        <v>1</v>
      </c>
      <c r="C302">
        <v>26.38</v>
      </c>
      <c r="D302" s="6">
        <f t="shared" si="4"/>
        <v>-7.1509220925856706E-3</v>
      </c>
    </row>
    <row r="303" spans="1:4" x14ac:dyDescent="0.25">
      <c r="A303" s="1">
        <v>19391</v>
      </c>
      <c r="B303" s="5">
        <v>2</v>
      </c>
      <c r="C303">
        <v>25.9</v>
      </c>
      <c r="D303" s="6">
        <f t="shared" si="4"/>
        <v>-1.8195602729340427E-2</v>
      </c>
    </row>
    <row r="304" spans="1:4" x14ac:dyDescent="0.25">
      <c r="A304" s="1">
        <v>19419</v>
      </c>
      <c r="B304" s="5">
        <v>3</v>
      </c>
      <c r="C304">
        <v>25.29</v>
      </c>
      <c r="D304" s="6">
        <f t="shared" si="4"/>
        <v>-2.3552123552123532E-2</v>
      </c>
    </row>
    <row r="305" spans="1:4" x14ac:dyDescent="0.25">
      <c r="A305" s="1">
        <v>19450</v>
      </c>
      <c r="B305" s="7">
        <v>4</v>
      </c>
      <c r="C305">
        <v>24.62</v>
      </c>
      <c r="D305" s="6">
        <f t="shared" si="4"/>
        <v>-2.6492684855674107E-2</v>
      </c>
    </row>
    <row r="306" spans="1:4" x14ac:dyDescent="0.25">
      <c r="A306" s="1">
        <v>19480</v>
      </c>
      <c r="B306" s="7">
        <v>5</v>
      </c>
      <c r="C306">
        <v>24.54</v>
      </c>
      <c r="D306" s="6">
        <f t="shared" si="4"/>
        <v>-3.2493907392364681E-3</v>
      </c>
    </row>
    <row r="307" spans="1:4" x14ac:dyDescent="0.25">
      <c r="A307" s="1">
        <v>19511</v>
      </c>
      <c r="B307" s="7">
        <v>6</v>
      </c>
      <c r="C307">
        <v>24.14</v>
      </c>
      <c r="D307" s="6">
        <f t="shared" si="4"/>
        <v>-1.6299918500407441E-2</v>
      </c>
    </row>
    <row r="308" spans="1:4" x14ac:dyDescent="0.25">
      <c r="A308" s="1">
        <v>19541</v>
      </c>
      <c r="B308" s="7">
        <v>7</v>
      </c>
      <c r="C308">
        <v>24.75</v>
      </c>
      <c r="D308" s="6">
        <f t="shared" si="4"/>
        <v>2.5269262634631293E-2</v>
      </c>
    </row>
    <row r="309" spans="1:4" x14ac:dyDescent="0.25">
      <c r="A309" s="1">
        <v>19572</v>
      </c>
      <c r="B309" s="7">
        <v>8</v>
      </c>
      <c r="C309">
        <v>23.32</v>
      </c>
      <c r="D309" s="6">
        <f t="shared" si="4"/>
        <v>-5.7777777777777768E-2</v>
      </c>
    </row>
    <row r="310" spans="1:4" x14ac:dyDescent="0.25">
      <c r="A310" s="1">
        <v>19603</v>
      </c>
      <c r="B310" s="7">
        <v>9</v>
      </c>
      <c r="C310">
        <v>23.35</v>
      </c>
      <c r="D310" s="6">
        <f t="shared" si="4"/>
        <v>1.2864493996569955E-3</v>
      </c>
    </row>
    <row r="311" spans="1:4" x14ac:dyDescent="0.25">
      <c r="A311" s="1">
        <v>19633</v>
      </c>
      <c r="B311" s="7">
        <v>10</v>
      </c>
      <c r="C311">
        <v>24.54</v>
      </c>
      <c r="D311" s="6">
        <f t="shared" si="4"/>
        <v>5.0963597430406751E-2</v>
      </c>
    </row>
    <row r="312" spans="1:4" x14ac:dyDescent="0.25">
      <c r="A312" s="1">
        <v>19664</v>
      </c>
      <c r="B312" s="5">
        <v>11</v>
      </c>
      <c r="C312">
        <v>24.76</v>
      </c>
      <c r="D312" s="6">
        <f t="shared" si="4"/>
        <v>8.9649551752242224E-3</v>
      </c>
    </row>
    <row r="313" spans="1:4" x14ac:dyDescent="0.25">
      <c r="A313" s="1">
        <v>19694</v>
      </c>
      <c r="B313" s="5">
        <v>12</v>
      </c>
      <c r="C313">
        <v>24.81</v>
      </c>
      <c r="D313" s="6">
        <f t="shared" si="4"/>
        <v>2.0193861066234715E-3</v>
      </c>
    </row>
    <row r="314" spans="1:4" x14ac:dyDescent="0.25">
      <c r="A314" s="1">
        <v>19725</v>
      </c>
      <c r="B314" s="5">
        <v>1</v>
      </c>
      <c r="C314">
        <v>26.08</v>
      </c>
      <c r="D314" s="6">
        <f t="shared" si="4"/>
        <v>5.118903667875855E-2</v>
      </c>
    </row>
    <row r="315" spans="1:4" x14ac:dyDescent="0.25">
      <c r="A315" s="1">
        <v>19756</v>
      </c>
      <c r="B315" s="5">
        <v>2</v>
      </c>
      <c r="C315">
        <v>26.15</v>
      </c>
      <c r="D315" s="6">
        <f t="shared" si="4"/>
        <v>2.6840490797546122E-3</v>
      </c>
    </row>
    <row r="316" spans="1:4" x14ac:dyDescent="0.25">
      <c r="A316" s="1">
        <v>19784</v>
      </c>
      <c r="B316" s="5">
        <v>3</v>
      </c>
      <c r="C316">
        <v>26.94</v>
      </c>
      <c r="D316" s="6">
        <f t="shared" si="4"/>
        <v>3.0210325047801252E-2</v>
      </c>
    </row>
    <row r="317" spans="1:4" x14ac:dyDescent="0.25">
      <c r="A317" s="1">
        <v>19815</v>
      </c>
      <c r="B317" s="7">
        <v>4</v>
      </c>
      <c r="C317">
        <v>28.26</v>
      </c>
      <c r="D317" s="6">
        <f t="shared" si="4"/>
        <v>4.8997772828507806E-2</v>
      </c>
    </row>
    <row r="318" spans="1:4" x14ac:dyDescent="0.25">
      <c r="A318" s="1">
        <v>19845</v>
      </c>
      <c r="B318" s="7">
        <v>5</v>
      </c>
      <c r="C318">
        <v>29.19</v>
      </c>
      <c r="D318" s="6">
        <f t="shared" si="4"/>
        <v>3.2908704883227162E-2</v>
      </c>
    </row>
    <row r="319" spans="1:4" x14ac:dyDescent="0.25">
      <c r="A319" s="1">
        <v>19876</v>
      </c>
      <c r="B319" s="7">
        <v>6</v>
      </c>
      <c r="C319">
        <v>29.21</v>
      </c>
      <c r="D319" s="6">
        <f t="shared" si="4"/>
        <v>6.8516615279203745E-4</v>
      </c>
    </row>
    <row r="320" spans="1:4" x14ac:dyDescent="0.25">
      <c r="A320" s="1">
        <v>19906</v>
      </c>
      <c r="B320" s="7">
        <v>7</v>
      </c>
      <c r="C320">
        <v>30.88</v>
      </c>
      <c r="D320" s="6">
        <f t="shared" si="4"/>
        <v>5.7172201300924277E-2</v>
      </c>
    </row>
    <row r="321" spans="1:4" x14ac:dyDescent="0.25">
      <c r="A321" s="1">
        <v>19937</v>
      </c>
      <c r="B321" s="7">
        <v>8</v>
      </c>
      <c r="C321">
        <v>29.83</v>
      </c>
      <c r="D321" s="6">
        <f t="shared" si="4"/>
        <v>-3.4002590673575153E-2</v>
      </c>
    </row>
    <row r="322" spans="1:4" x14ac:dyDescent="0.25">
      <c r="A322" s="1">
        <v>19968</v>
      </c>
      <c r="B322" s="7">
        <v>9</v>
      </c>
      <c r="C322">
        <v>32.31</v>
      </c>
      <c r="D322" s="6">
        <f t="shared" si="4"/>
        <v>8.3137780757626692E-2</v>
      </c>
    </row>
    <row r="323" spans="1:4" x14ac:dyDescent="0.25">
      <c r="A323" s="1">
        <v>19998</v>
      </c>
      <c r="B323" s="7">
        <v>10</v>
      </c>
      <c r="C323">
        <v>31.68</v>
      </c>
      <c r="D323" s="6">
        <f t="shared" si="4"/>
        <v>-1.949860724233991E-2</v>
      </c>
    </row>
    <row r="324" spans="1:4" x14ac:dyDescent="0.25">
      <c r="A324" s="1">
        <v>20029</v>
      </c>
      <c r="B324" s="5">
        <v>11</v>
      </c>
      <c r="C324">
        <v>34.24</v>
      </c>
      <c r="D324" s="6">
        <f t="shared" ref="D324:D387" si="5">+(C324-C323)/C323</f>
        <v>8.0808080808080884E-2</v>
      </c>
    </row>
    <row r="325" spans="1:4" x14ac:dyDescent="0.25">
      <c r="A325" s="1">
        <v>20059</v>
      </c>
      <c r="B325" s="5">
        <v>12</v>
      </c>
      <c r="C325">
        <v>35.979999999999997</v>
      </c>
      <c r="D325" s="6">
        <f t="shared" si="5"/>
        <v>5.081775700934564E-2</v>
      </c>
    </row>
    <row r="326" spans="1:4" x14ac:dyDescent="0.25">
      <c r="A326" s="1">
        <v>20090</v>
      </c>
      <c r="B326" s="5">
        <v>1</v>
      </c>
      <c r="C326">
        <v>36.630000000000003</v>
      </c>
      <c r="D326" s="6">
        <f t="shared" si="5"/>
        <v>1.8065591995553243E-2</v>
      </c>
    </row>
    <row r="327" spans="1:4" x14ac:dyDescent="0.25">
      <c r="A327" s="1">
        <v>20121</v>
      </c>
      <c r="B327" s="5">
        <v>2</v>
      </c>
      <c r="C327">
        <v>36.76</v>
      </c>
      <c r="D327" s="6">
        <f t="shared" si="5"/>
        <v>3.5490035490034245E-3</v>
      </c>
    </row>
    <row r="328" spans="1:4" x14ac:dyDescent="0.25">
      <c r="A328" s="1">
        <v>20149</v>
      </c>
      <c r="B328" s="5">
        <v>3</v>
      </c>
      <c r="C328">
        <v>36.58</v>
      </c>
      <c r="D328" s="6">
        <f t="shared" si="5"/>
        <v>-4.8966267682263257E-3</v>
      </c>
    </row>
    <row r="329" spans="1:4" x14ac:dyDescent="0.25">
      <c r="A329" s="1">
        <v>20180</v>
      </c>
      <c r="B329" s="7">
        <v>4</v>
      </c>
      <c r="C329">
        <v>37.96</v>
      </c>
      <c r="D329" s="6">
        <f t="shared" si="5"/>
        <v>3.7725533078184874E-2</v>
      </c>
    </row>
    <row r="330" spans="1:4" x14ac:dyDescent="0.25">
      <c r="A330" s="1">
        <v>20210</v>
      </c>
      <c r="B330" s="7">
        <v>5</v>
      </c>
      <c r="C330">
        <v>37.909999999999997</v>
      </c>
      <c r="D330" s="6">
        <f t="shared" si="5"/>
        <v>-1.3171759747103336E-3</v>
      </c>
    </row>
    <row r="331" spans="1:4" x14ac:dyDescent="0.25">
      <c r="A331" s="1">
        <v>20241</v>
      </c>
      <c r="B331" s="7">
        <v>6</v>
      </c>
      <c r="C331">
        <v>41.03</v>
      </c>
      <c r="D331" s="6">
        <f t="shared" si="5"/>
        <v>8.23001846478503E-2</v>
      </c>
    </row>
    <row r="332" spans="1:4" x14ac:dyDescent="0.25">
      <c r="A332" s="1">
        <v>20271</v>
      </c>
      <c r="B332" s="7">
        <v>7</v>
      </c>
      <c r="C332">
        <v>43.52</v>
      </c>
      <c r="D332" s="6">
        <f t="shared" si="5"/>
        <v>6.0687301974165289E-2</v>
      </c>
    </row>
    <row r="333" spans="1:4" x14ac:dyDescent="0.25">
      <c r="A333" s="1">
        <v>20302</v>
      </c>
      <c r="B333" s="7">
        <v>8</v>
      </c>
      <c r="C333">
        <v>43.18</v>
      </c>
      <c r="D333" s="6">
        <f t="shared" si="5"/>
        <v>-7.8125000000000781E-3</v>
      </c>
    </row>
    <row r="334" spans="1:4" x14ac:dyDescent="0.25">
      <c r="A334" s="1">
        <v>20333</v>
      </c>
      <c r="B334" s="7">
        <v>9</v>
      </c>
      <c r="C334">
        <v>43.67</v>
      </c>
      <c r="D334" s="6">
        <f t="shared" si="5"/>
        <v>1.1347846225104262E-2</v>
      </c>
    </row>
    <row r="335" spans="1:4" x14ac:dyDescent="0.25">
      <c r="A335" s="1">
        <v>20363</v>
      </c>
      <c r="B335" s="7">
        <v>10</v>
      </c>
      <c r="C335">
        <v>42.34</v>
      </c>
      <c r="D335" s="6">
        <f t="shared" si="5"/>
        <v>-3.0455690405312531E-2</v>
      </c>
    </row>
    <row r="336" spans="1:4" x14ac:dyDescent="0.25">
      <c r="A336" s="1">
        <v>20394</v>
      </c>
      <c r="B336" s="5">
        <v>11</v>
      </c>
      <c r="C336">
        <v>45.51</v>
      </c>
      <c r="D336" s="6">
        <f t="shared" si="5"/>
        <v>7.4870099196976722E-2</v>
      </c>
    </row>
    <row r="337" spans="1:4" x14ac:dyDescent="0.25">
      <c r="A337" s="1">
        <v>20424</v>
      </c>
      <c r="B337" s="5">
        <v>12</v>
      </c>
      <c r="C337">
        <v>45.48</v>
      </c>
      <c r="D337" s="6">
        <f t="shared" si="5"/>
        <v>-6.5919578114702565E-4</v>
      </c>
    </row>
    <row r="338" spans="1:4" x14ac:dyDescent="0.25">
      <c r="A338" s="1">
        <v>20455</v>
      </c>
      <c r="B338" s="5">
        <v>1</v>
      </c>
      <c r="C338">
        <v>43.82</v>
      </c>
      <c r="D338" s="6">
        <f t="shared" si="5"/>
        <v>-3.6499560246262018E-2</v>
      </c>
    </row>
    <row r="339" spans="1:4" x14ac:dyDescent="0.25">
      <c r="A339" s="1">
        <v>20486</v>
      </c>
      <c r="B339" s="5">
        <v>2</v>
      </c>
      <c r="C339">
        <v>45.34</v>
      </c>
      <c r="D339" s="6">
        <f t="shared" si="5"/>
        <v>3.4687357371063515E-2</v>
      </c>
    </row>
    <row r="340" spans="1:4" x14ac:dyDescent="0.25">
      <c r="A340" s="1">
        <v>20515</v>
      </c>
      <c r="B340" s="5">
        <v>3</v>
      </c>
      <c r="C340">
        <v>48.48</v>
      </c>
      <c r="D340" s="6">
        <f t="shared" si="5"/>
        <v>6.9254521393912513E-2</v>
      </c>
    </row>
    <row r="341" spans="1:4" x14ac:dyDescent="0.25">
      <c r="A341" s="1">
        <v>20546</v>
      </c>
      <c r="B341" s="7">
        <v>4</v>
      </c>
      <c r="C341">
        <v>48.38</v>
      </c>
      <c r="D341" s="6">
        <f t="shared" si="5"/>
        <v>-2.0627062706269454E-3</v>
      </c>
    </row>
    <row r="342" spans="1:4" x14ac:dyDescent="0.25">
      <c r="A342" s="1">
        <v>20576</v>
      </c>
      <c r="B342" s="7">
        <v>5</v>
      </c>
      <c r="C342">
        <v>45.2</v>
      </c>
      <c r="D342" s="6">
        <f t="shared" si="5"/>
        <v>-6.5729640347250914E-2</v>
      </c>
    </row>
    <row r="343" spans="1:4" x14ac:dyDescent="0.25">
      <c r="A343" s="1">
        <v>20607</v>
      </c>
      <c r="B343" s="7">
        <v>6</v>
      </c>
      <c r="C343">
        <v>46.97</v>
      </c>
      <c r="D343" s="6">
        <f t="shared" si="5"/>
        <v>3.9159292035398141E-2</v>
      </c>
    </row>
    <row r="344" spans="1:4" x14ac:dyDescent="0.25">
      <c r="A344" s="1">
        <v>20637</v>
      </c>
      <c r="B344" s="7">
        <v>7</v>
      </c>
      <c r="C344">
        <v>49.39</v>
      </c>
      <c r="D344" s="6">
        <f t="shared" si="5"/>
        <v>5.1522248243559755E-2</v>
      </c>
    </row>
    <row r="345" spans="1:4" x14ac:dyDescent="0.25">
      <c r="A345" s="1">
        <v>20668</v>
      </c>
      <c r="B345" s="7">
        <v>8</v>
      </c>
      <c r="C345">
        <v>47.51</v>
      </c>
      <c r="D345" s="6">
        <f t="shared" si="5"/>
        <v>-3.8064385503138336E-2</v>
      </c>
    </row>
    <row r="346" spans="1:4" x14ac:dyDescent="0.25">
      <c r="A346" s="1">
        <v>20699</v>
      </c>
      <c r="B346" s="7">
        <v>9</v>
      </c>
      <c r="C346">
        <v>45.35</v>
      </c>
      <c r="D346" s="6">
        <f t="shared" si="5"/>
        <v>-4.5464112818353962E-2</v>
      </c>
    </row>
    <row r="347" spans="1:4" x14ac:dyDescent="0.25">
      <c r="A347" s="1">
        <v>20729</v>
      </c>
      <c r="B347" s="7">
        <v>10</v>
      </c>
      <c r="C347">
        <v>45.58</v>
      </c>
      <c r="D347" s="6">
        <f t="shared" si="5"/>
        <v>5.0716648291068769E-3</v>
      </c>
    </row>
    <row r="348" spans="1:4" x14ac:dyDescent="0.25">
      <c r="A348" s="1">
        <v>20760</v>
      </c>
      <c r="B348" s="5">
        <v>11</v>
      </c>
      <c r="C348">
        <v>45.08</v>
      </c>
      <c r="D348" s="6">
        <f t="shared" si="5"/>
        <v>-1.0969723562966214E-2</v>
      </c>
    </row>
    <row r="349" spans="1:4" x14ac:dyDescent="0.25">
      <c r="A349" s="1">
        <v>20790</v>
      </c>
      <c r="B349" s="5">
        <v>12</v>
      </c>
      <c r="C349">
        <v>46.67</v>
      </c>
      <c r="D349" s="6">
        <f t="shared" si="5"/>
        <v>3.5270629991126963E-2</v>
      </c>
    </row>
    <row r="350" spans="1:4" x14ac:dyDescent="0.25">
      <c r="A350" s="1">
        <v>20821</v>
      </c>
      <c r="B350" s="5">
        <v>1</v>
      </c>
      <c r="C350">
        <v>44.72</v>
      </c>
      <c r="D350" s="6">
        <f t="shared" si="5"/>
        <v>-4.1782729805013984E-2</v>
      </c>
    </row>
    <row r="351" spans="1:4" x14ac:dyDescent="0.25">
      <c r="A351" s="1">
        <v>20852</v>
      </c>
      <c r="B351" s="5">
        <v>2</v>
      </c>
      <c r="C351">
        <v>43.26</v>
      </c>
      <c r="D351" s="6">
        <f t="shared" si="5"/>
        <v>-3.2647584973166388E-2</v>
      </c>
    </row>
    <row r="352" spans="1:4" x14ac:dyDescent="0.25">
      <c r="A352" s="1">
        <v>20880</v>
      </c>
      <c r="B352" s="5">
        <v>3</v>
      </c>
      <c r="C352">
        <v>44.11</v>
      </c>
      <c r="D352" s="6">
        <f t="shared" si="5"/>
        <v>1.9648636153490558E-2</v>
      </c>
    </row>
    <row r="353" spans="1:4" x14ac:dyDescent="0.25">
      <c r="A353" s="1">
        <v>20911</v>
      </c>
      <c r="B353" s="7">
        <v>4</v>
      </c>
      <c r="C353">
        <v>45.74</v>
      </c>
      <c r="D353" s="6">
        <f t="shared" si="5"/>
        <v>3.6953071865790131E-2</v>
      </c>
    </row>
    <row r="354" spans="1:4" x14ac:dyDescent="0.25">
      <c r="A354" s="1">
        <v>20941</v>
      </c>
      <c r="B354" s="7">
        <v>5</v>
      </c>
      <c r="C354">
        <v>47.43</v>
      </c>
      <c r="D354" s="6">
        <f t="shared" si="5"/>
        <v>3.694796676869256E-2</v>
      </c>
    </row>
    <row r="355" spans="1:4" x14ac:dyDescent="0.25">
      <c r="A355" s="1">
        <v>20972</v>
      </c>
      <c r="B355" s="7">
        <v>6</v>
      </c>
      <c r="C355">
        <v>47.37</v>
      </c>
      <c r="D355" s="6">
        <f t="shared" si="5"/>
        <v>-1.265022137887461E-3</v>
      </c>
    </row>
    <row r="356" spans="1:4" x14ac:dyDescent="0.25">
      <c r="A356" s="1">
        <v>21002</v>
      </c>
      <c r="B356" s="7">
        <v>7</v>
      </c>
      <c r="C356">
        <v>47.91</v>
      </c>
      <c r="D356" s="6">
        <f t="shared" si="5"/>
        <v>1.1399620012666227E-2</v>
      </c>
    </row>
    <row r="357" spans="1:4" x14ac:dyDescent="0.25">
      <c r="A357" s="1">
        <v>21033</v>
      </c>
      <c r="B357" s="7">
        <v>8</v>
      </c>
      <c r="C357">
        <v>45.22</v>
      </c>
      <c r="D357" s="6">
        <f t="shared" si="5"/>
        <v>-5.6146942183260239E-2</v>
      </c>
    </row>
    <row r="358" spans="1:4" x14ac:dyDescent="0.25">
      <c r="A358" s="1">
        <v>21064</v>
      </c>
      <c r="B358" s="7">
        <v>9</v>
      </c>
      <c r="C358">
        <v>42.42</v>
      </c>
      <c r="D358" s="6">
        <f t="shared" si="5"/>
        <v>-6.1919504643962786E-2</v>
      </c>
    </row>
    <row r="359" spans="1:4" x14ac:dyDescent="0.25">
      <c r="A359" s="1">
        <v>21094</v>
      </c>
      <c r="B359" s="7">
        <v>10</v>
      </c>
      <c r="C359">
        <v>41.06</v>
      </c>
      <c r="D359" s="6">
        <f t="shared" si="5"/>
        <v>-3.2060348892032048E-2</v>
      </c>
    </row>
    <row r="360" spans="1:4" x14ac:dyDescent="0.25">
      <c r="A360" s="1">
        <v>21125</v>
      </c>
      <c r="B360" s="5">
        <v>11</v>
      </c>
      <c r="C360">
        <v>41.72</v>
      </c>
      <c r="D360" s="6">
        <f t="shared" si="5"/>
        <v>1.6074037993180627E-2</v>
      </c>
    </row>
    <row r="361" spans="1:4" x14ac:dyDescent="0.25">
      <c r="A361" s="1">
        <v>21155</v>
      </c>
      <c r="B361" s="5">
        <v>12</v>
      </c>
      <c r="C361">
        <v>39.99</v>
      </c>
      <c r="D361" s="6">
        <f t="shared" si="5"/>
        <v>-4.1466922339405486E-2</v>
      </c>
    </row>
    <row r="362" spans="1:4" x14ac:dyDescent="0.25">
      <c r="A362" s="1">
        <v>21186</v>
      </c>
      <c r="B362" s="5">
        <v>1</v>
      </c>
      <c r="C362">
        <v>41.7</v>
      </c>
      <c r="D362" s="6">
        <f t="shared" si="5"/>
        <v>4.2760690172543157E-2</v>
      </c>
    </row>
    <row r="363" spans="1:4" x14ac:dyDescent="0.25">
      <c r="A363" s="1">
        <v>21217</v>
      </c>
      <c r="B363" s="5">
        <v>2</v>
      </c>
      <c r="C363">
        <v>40.840000000000003</v>
      </c>
      <c r="D363" s="6">
        <f t="shared" si="5"/>
        <v>-2.0623501199040752E-2</v>
      </c>
    </row>
    <row r="364" spans="1:4" x14ac:dyDescent="0.25">
      <c r="A364" s="1">
        <v>21245</v>
      </c>
      <c r="B364" s="5">
        <v>3</v>
      </c>
      <c r="C364">
        <v>42.1</v>
      </c>
      <c r="D364" s="6">
        <f t="shared" si="5"/>
        <v>3.0852105778648331E-2</v>
      </c>
    </row>
    <row r="365" spans="1:4" x14ac:dyDescent="0.25">
      <c r="A365" s="1">
        <v>21276</v>
      </c>
      <c r="B365" s="7">
        <v>4</v>
      </c>
      <c r="C365">
        <v>43.44</v>
      </c>
      <c r="D365" s="6">
        <f t="shared" si="5"/>
        <v>3.1828978622327704E-2</v>
      </c>
    </row>
    <row r="366" spans="1:4" x14ac:dyDescent="0.25">
      <c r="A366" s="1">
        <v>21306</v>
      </c>
      <c r="B366" s="7">
        <v>5</v>
      </c>
      <c r="C366">
        <v>44.09</v>
      </c>
      <c r="D366" s="6">
        <f t="shared" si="5"/>
        <v>1.4963167587477112E-2</v>
      </c>
    </row>
    <row r="367" spans="1:4" x14ac:dyDescent="0.25">
      <c r="A367" s="1">
        <v>21337</v>
      </c>
      <c r="B367" s="7">
        <v>6</v>
      </c>
      <c r="C367">
        <v>45.24</v>
      </c>
      <c r="D367" s="6">
        <f t="shared" si="5"/>
        <v>2.6083012020866374E-2</v>
      </c>
    </row>
    <row r="368" spans="1:4" x14ac:dyDescent="0.25">
      <c r="A368" s="1">
        <v>21367</v>
      </c>
      <c r="B368" s="7">
        <v>7</v>
      </c>
      <c r="C368">
        <v>47.19</v>
      </c>
      <c r="D368" s="6">
        <f t="shared" si="5"/>
        <v>4.3103448275861975E-2</v>
      </c>
    </row>
    <row r="369" spans="1:4" x14ac:dyDescent="0.25">
      <c r="A369" s="1">
        <v>21398</v>
      </c>
      <c r="B369" s="7">
        <v>8</v>
      </c>
      <c r="C369">
        <v>47.75</v>
      </c>
      <c r="D369" s="6">
        <f t="shared" si="5"/>
        <v>1.1866920957830098E-2</v>
      </c>
    </row>
    <row r="370" spans="1:4" x14ac:dyDescent="0.25">
      <c r="A370" s="1">
        <v>21429</v>
      </c>
      <c r="B370" s="7">
        <v>9</v>
      </c>
      <c r="C370">
        <v>50.06</v>
      </c>
      <c r="D370" s="6">
        <f t="shared" si="5"/>
        <v>4.8376963350785389E-2</v>
      </c>
    </row>
    <row r="371" spans="1:4" x14ac:dyDescent="0.25">
      <c r="A371" s="1">
        <v>21459</v>
      </c>
      <c r="B371" s="7">
        <v>10</v>
      </c>
      <c r="C371">
        <v>51.33</v>
      </c>
      <c r="D371" s="6">
        <f t="shared" si="5"/>
        <v>2.5369556532161327E-2</v>
      </c>
    </row>
    <row r="372" spans="1:4" x14ac:dyDescent="0.25">
      <c r="A372" s="1">
        <v>21490</v>
      </c>
      <c r="B372" s="5">
        <v>11</v>
      </c>
      <c r="C372">
        <v>52.48</v>
      </c>
      <c r="D372" s="6">
        <f t="shared" si="5"/>
        <v>2.2404052211182517E-2</v>
      </c>
    </row>
    <row r="373" spans="1:4" x14ac:dyDescent="0.25">
      <c r="A373" s="1">
        <v>21520</v>
      </c>
      <c r="B373" s="5">
        <v>12</v>
      </c>
      <c r="C373">
        <v>55.21</v>
      </c>
      <c r="D373" s="6">
        <f t="shared" si="5"/>
        <v>5.2019817073170813E-2</v>
      </c>
    </row>
    <row r="374" spans="1:4" x14ac:dyDescent="0.25">
      <c r="A374" s="1">
        <v>21551</v>
      </c>
      <c r="B374" s="5">
        <v>1</v>
      </c>
      <c r="C374">
        <v>55.45</v>
      </c>
      <c r="D374" s="6">
        <f t="shared" si="5"/>
        <v>4.3470385799674336E-3</v>
      </c>
    </row>
    <row r="375" spans="1:4" x14ac:dyDescent="0.25">
      <c r="A375" s="1">
        <v>21582</v>
      </c>
      <c r="B375" s="5">
        <v>2</v>
      </c>
      <c r="C375">
        <v>55.41</v>
      </c>
      <c r="D375" s="6">
        <f t="shared" si="5"/>
        <v>-7.2137060414799372E-4</v>
      </c>
    </row>
    <row r="376" spans="1:4" x14ac:dyDescent="0.25">
      <c r="A376" s="1">
        <v>21610</v>
      </c>
      <c r="B376" s="5">
        <v>3</v>
      </c>
      <c r="C376">
        <v>55.44</v>
      </c>
      <c r="D376" s="6">
        <f t="shared" si="5"/>
        <v>5.4141851651328527E-4</v>
      </c>
    </row>
    <row r="377" spans="1:4" x14ac:dyDescent="0.25">
      <c r="A377" s="1">
        <v>21641</v>
      </c>
      <c r="B377" s="7">
        <v>4</v>
      </c>
      <c r="C377">
        <v>57.59</v>
      </c>
      <c r="D377" s="6">
        <f t="shared" si="5"/>
        <v>3.8780663780663888E-2</v>
      </c>
    </row>
    <row r="378" spans="1:4" x14ac:dyDescent="0.25">
      <c r="A378" s="1">
        <v>21671</v>
      </c>
      <c r="B378" s="7">
        <v>5</v>
      </c>
      <c r="C378">
        <v>58.68</v>
      </c>
      <c r="D378" s="6">
        <f t="shared" si="5"/>
        <v>1.8926897030734437E-2</v>
      </c>
    </row>
    <row r="379" spans="1:4" x14ac:dyDescent="0.25">
      <c r="A379" s="1">
        <v>21702</v>
      </c>
      <c r="B379" s="7">
        <v>6</v>
      </c>
      <c r="C379">
        <v>58.47</v>
      </c>
      <c r="D379" s="6">
        <f t="shared" si="5"/>
        <v>-3.5787321063394831E-3</v>
      </c>
    </row>
    <row r="380" spans="1:4" x14ac:dyDescent="0.25">
      <c r="A380" s="1">
        <v>21732</v>
      </c>
      <c r="B380" s="7">
        <v>7</v>
      </c>
      <c r="C380">
        <v>60.51</v>
      </c>
      <c r="D380" s="6">
        <f t="shared" si="5"/>
        <v>3.4889687018984081E-2</v>
      </c>
    </row>
    <row r="381" spans="1:4" x14ac:dyDescent="0.25">
      <c r="A381" s="1">
        <v>21763</v>
      </c>
      <c r="B381" s="7">
        <v>8</v>
      </c>
      <c r="C381">
        <v>59.6</v>
      </c>
      <c r="D381" s="6">
        <f t="shared" si="5"/>
        <v>-1.5038836555941111E-2</v>
      </c>
    </row>
    <row r="382" spans="1:4" x14ac:dyDescent="0.25">
      <c r="A382" s="1">
        <v>21794</v>
      </c>
      <c r="B382" s="7">
        <v>9</v>
      </c>
      <c r="C382">
        <v>56.88</v>
      </c>
      <c r="D382" s="6">
        <f t="shared" si="5"/>
        <v>-4.5637583892617427E-2</v>
      </c>
    </row>
    <row r="383" spans="1:4" x14ac:dyDescent="0.25">
      <c r="A383" s="1">
        <v>21824</v>
      </c>
      <c r="B383" s="7">
        <v>10</v>
      </c>
      <c r="C383">
        <v>57.52</v>
      </c>
      <c r="D383" s="6">
        <f t="shared" si="5"/>
        <v>1.1251758087201134E-2</v>
      </c>
    </row>
    <row r="384" spans="1:4" x14ac:dyDescent="0.25">
      <c r="A384" s="1">
        <v>21855</v>
      </c>
      <c r="B384" s="5">
        <v>11</v>
      </c>
      <c r="C384">
        <v>58.28</v>
      </c>
      <c r="D384" s="6">
        <f t="shared" si="5"/>
        <v>1.3212795549374096E-2</v>
      </c>
    </row>
    <row r="385" spans="1:4" x14ac:dyDescent="0.25">
      <c r="A385" s="1">
        <v>21885</v>
      </c>
      <c r="B385" s="5">
        <v>12</v>
      </c>
      <c r="C385">
        <v>59.89</v>
      </c>
      <c r="D385" s="6">
        <f t="shared" si="5"/>
        <v>2.7625257378174322E-2</v>
      </c>
    </row>
    <row r="386" spans="1:4" x14ac:dyDescent="0.25">
      <c r="A386" s="1">
        <v>21916</v>
      </c>
      <c r="B386" s="5">
        <v>1</v>
      </c>
      <c r="C386">
        <v>55.61</v>
      </c>
      <c r="D386" s="6">
        <f t="shared" si="5"/>
        <v>-7.1464351310736363E-2</v>
      </c>
    </row>
    <row r="387" spans="1:4" x14ac:dyDescent="0.25">
      <c r="A387" s="1">
        <v>21947</v>
      </c>
      <c r="B387" s="5">
        <v>2</v>
      </c>
      <c r="C387">
        <v>56.12</v>
      </c>
      <c r="D387" s="6">
        <f t="shared" si="5"/>
        <v>9.1710124078402816E-3</v>
      </c>
    </row>
    <row r="388" spans="1:4" x14ac:dyDescent="0.25">
      <c r="A388" s="1">
        <v>21976</v>
      </c>
      <c r="B388" s="5">
        <v>3</v>
      </c>
      <c r="C388">
        <v>55.34</v>
      </c>
      <c r="D388" s="6">
        <f t="shared" ref="D388:D451" si="6">+(C388-C387)/C387</f>
        <v>-1.3898788310762546E-2</v>
      </c>
    </row>
    <row r="389" spans="1:4" x14ac:dyDescent="0.25">
      <c r="A389" s="1">
        <v>22007</v>
      </c>
      <c r="B389" s="7">
        <v>4</v>
      </c>
      <c r="C389">
        <v>54.37</v>
      </c>
      <c r="D389" s="6">
        <f t="shared" si="6"/>
        <v>-1.7528008673653884E-2</v>
      </c>
    </row>
    <row r="390" spans="1:4" x14ac:dyDescent="0.25">
      <c r="A390" s="1">
        <v>22037</v>
      </c>
      <c r="B390" s="7">
        <v>5</v>
      </c>
      <c r="C390">
        <v>55.83</v>
      </c>
      <c r="D390" s="6">
        <f t="shared" si="6"/>
        <v>2.6853043958065127E-2</v>
      </c>
    </row>
    <row r="391" spans="1:4" x14ac:dyDescent="0.25">
      <c r="A391" s="1">
        <v>22068</v>
      </c>
      <c r="B391" s="7">
        <v>6</v>
      </c>
      <c r="C391">
        <v>56.92</v>
      </c>
      <c r="D391" s="6">
        <f t="shared" si="6"/>
        <v>1.9523553644993794E-2</v>
      </c>
    </row>
    <row r="392" spans="1:4" x14ac:dyDescent="0.25">
      <c r="A392" s="1">
        <v>22098</v>
      </c>
      <c r="B392" s="7">
        <v>7</v>
      </c>
      <c r="C392">
        <v>55.51</v>
      </c>
      <c r="D392" s="6">
        <f t="shared" si="6"/>
        <v>-2.4771609276177154E-2</v>
      </c>
    </row>
    <row r="393" spans="1:4" x14ac:dyDescent="0.25">
      <c r="A393" s="1">
        <v>22129</v>
      </c>
      <c r="B393" s="7">
        <v>8</v>
      </c>
      <c r="C393">
        <v>56.96</v>
      </c>
      <c r="D393" s="6">
        <f t="shared" si="6"/>
        <v>2.6121419564042566E-2</v>
      </c>
    </row>
    <row r="394" spans="1:4" x14ac:dyDescent="0.25">
      <c r="A394" s="1">
        <v>22160</v>
      </c>
      <c r="B394" s="7">
        <v>9</v>
      </c>
      <c r="C394">
        <v>53.52</v>
      </c>
      <c r="D394" s="6">
        <f t="shared" si="6"/>
        <v>-6.0393258426966252E-2</v>
      </c>
    </row>
    <row r="395" spans="1:4" x14ac:dyDescent="0.25">
      <c r="A395" s="1">
        <v>22190</v>
      </c>
      <c r="B395" s="7">
        <v>10</v>
      </c>
      <c r="C395">
        <v>53.39</v>
      </c>
      <c r="D395" s="6">
        <f t="shared" si="6"/>
        <v>-2.4289985052317366E-3</v>
      </c>
    </row>
    <row r="396" spans="1:4" x14ac:dyDescent="0.25">
      <c r="A396" s="1">
        <v>22221</v>
      </c>
      <c r="B396" s="5">
        <v>11</v>
      </c>
      <c r="C396">
        <v>55.54</v>
      </c>
      <c r="D396" s="6">
        <f t="shared" si="6"/>
        <v>4.0269713429481151E-2</v>
      </c>
    </row>
    <row r="397" spans="1:4" x14ac:dyDescent="0.25">
      <c r="A397" s="1">
        <v>22251</v>
      </c>
      <c r="B397" s="5">
        <v>12</v>
      </c>
      <c r="C397">
        <v>58.11</v>
      </c>
      <c r="D397" s="6">
        <f t="shared" si="6"/>
        <v>4.6272956427799793E-2</v>
      </c>
    </row>
    <row r="398" spans="1:4" x14ac:dyDescent="0.25">
      <c r="A398" s="1">
        <v>22282</v>
      </c>
      <c r="B398" s="5">
        <v>1</v>
      </c>
      <c r="C398">
        <v>61.78</v>
      </c>
      <c r="D398" s="6">
        <f t="shared" si="6"/>
        <v>6.3156083290311513E-2</v>
      </c>
    </row>
    <row r="399" spans="1:4" x14ac:dyDescent="0.25">
      <c r="A399" s="1">
        <v>22313</v>
      </c>
      <c r="B399" s="5">
        <v>2</v>
      </c>
      <c r="C399">
        <v>63.44</v>
      </c>
      <c r="D399" s="6">
        <f t="shared" si="6"/>
        <v>2.6869537067011923E-2</v>
      </c>
    </row>
    <row r="400" spans="1:4" x14ac:dyDescent="0.25">
      <c r="A400" s="1">
        <v>22341</v>
      </c>
      <c r="B400" s="5">
        <v>3</v>
      </c>
      <c r="C400">
        <v>65.06</v>
      </c>
      <c r="D400" s="6">
        <f t="shared" si="6"/>
        <v>2.5535939470365771E-2</v>
      </c>
    </row>
    <row r="401" spans="1:4" x14ac:dyDescent="0.25">
      <c r="A401" s="1">
        <v>22372</v>
      </c>
      <c r="B401" s="7">
        <v>4</v>
      </c>
      <c r="C401">
        <v>65.31</v>
      </c>
      <c r="D401" s="6">
        <f t="shared" si="6"/>
        <v>3.8426068244697201E-3</v>
      </c>
    </row>
    <row r="402" spans="1:4" x14ac:dyDescent="0.25">
      <c r="A402" s="1">
        <v>22402</v>
      </c>
      <c r="B402" s="7">
        <v>5</v>
      </c>
      <c r="C402">
        <v>66.56</v>
      </c>
      <c r="D402" s="6">
        <f t="shared" si="6"/>
        <v>1.9139488592864799E-2</v>
      </c>
    </row>
    <row r="403" spans="1:4" x14ac:dyDescent="0.25">
      <c r="A403" s="1">
        <v>22433</v>
      </c>
      <c r="B403" s="7">
        <v>6</v>
      </c>
      <c r="C403">
        <v>64.64</v>
      </c>
      <c r="D403" s="6">
        <f t="shared" si="6"/>
        <v>-2.8846153846153872E-2</v>
      </c>
    </row>
    <row r="404" spans="1:4" x14ac:dyDescent="0.25">
      <c r="A404" s="1">
        <v>22463</v>
      </c>
      <c r="B404" s="7">
        <v>7</v>
      </c>
      <c r="C404">
        <v>66.760000000000005</v>
      </c>
      <c r="D404" s="6">
        <f t="shared" si="6"/>
        <v>3.2797029702970368E-2</v>
      </c>
    </row>
    <row r="405" spans="1:4" x14ac:dyDescent="0.25">
      <c r="A405" s="1">
        <v>22494</v>
      </c>
      <c r="B405" s="7">
        <v>8</v>
      </c>
      <c r="C405">
        <v>68.069999999999993</v>
      </c>
      <c r="D405" s="6">
        <f t="shared" si="6"/>
        <v>1.9622528460155601E-2</v>
      </c>
    </row>
    <row r="406" spans="1:4" x14ac:dyDescent="0.25">
      <c r="A406" s="1">
        <v>22525</v>
      </c>
      <c r="B406" s="7">
        <v>9</v>
      </c>
      <c r="C406">
        <v>66.73</v>
      </c>
      <c r="D406" s="6">
        <f t="shared" si="6"/>
        <v>-1.9685617746437335E-2</v>
      </c>
    </row>
    <row r="407" spans="1:4" x14ac:dyDescent="0.25">
      <c r="A407" s="1">
        <v>22555</v>
      </c>
      <c r="B407" s="7">
        <v>10</v>
      </c>
      <c r="C407">
        <v>68.62</v>
      </c>
      <c r="D407" s="6">
        <f t="shared" si="6"/>
        <v>2.8323093061591496E-2</v>
      </c>
    </row>
    <row r="408" spans="1:4" x14ac:dyDescent="0.25">
      <c r="A408" s="1">
        <v>22586</v>
      </c>
      <c r="B408" s="5">
        <v>11</v>
      </c>
      <c r="C408">
        <v>71.319999999999993</v>
      </c>
      <c r="D408" s="6">
        <f t="shared" si="6"/>
        <v>3.9347129116875379E-2</v>
      </c>
    </row>
    <row r="409" spans="1:4" x14ac:dyDescent="0.25">
      <c r="A409" s="1">
        <v>22616</v>
      </c>
      <c r="B409" s="5">
        <v>12</v>
      </c>
      <c r="C409">
        <v>71.55</v>
      </c>
      <c r="D409" s="6">
        <f t="shared" si="6"/>
        <v>3.2249018508132923E-3</v>
      </c>
    </row>
    <row r="410" spans="1:4" x14ac:dyDescent="0.25">
      <c r="A410" s="1">
        <v>22647</v>
      </c>
      <c r="B410" s="5">
        <v>1</v>
      </c>
      <c r="C410">
        <v>68.84</v>
      </c>
      <c r="D410" s="6">
        <f t="shared" si="6"/>
        <v>-3.7875611460517038E-2</v>
      </c>
    </row>
    <row r="411" spans="1:4" x14ac:dyDescent="0.25">
      <c r="A411" s="1">
        <v>22678</v>
      </c>
      <c r="B411" s="5">
        <v>2</v>
      </c>
      <c r="C411">
        <v>69.959999999999994</v>
      </c>
      <c r="D411" s="6">
        <f t="shared" si="6"/>
        <v>1.6269610691458315E-2</v>
      </c>
    </row>
    <row r="412" spans="1:4" x14ac:dyDescent="0.25">
      <c r="A412" s="1">
        <v>22706</v>
      </c>
      <c r="B412" s="5">
        <v>3</v>
      </c>
      <c r="C412">
        <v>69.55</v>
      </c>
      <c r="D412" s="6">
        <f t="shared" si="6"/>
        <v>-5.8604917095482654E-3</v>
      </c>
    </row>
    <row r="413" spans="1:4" x14ac:dyDescent="0.25">
      <c r="A413" s="1">
        <v>22737</v>
      </c>
      <c r="B413" s="7">
        <v>4</v>
      </c>
      <c r="C413">
        <v>65.239999999999995</v>
      </c>
      <c r="D413" s="6">
        <f t="shared" si="6"/>
        <v>-6.1969805895039573E-2</v>
      </c>
    </row>
    <row r="414" spans="1:4" x14ac:dyDescent="0.25">
      <c r="A414" s="1">
        <v>22767</v>
      </c>
      <c r="B414" s="7">
        <v>5</v>
      </c>
      <c r="C414">
        <v>59.63</v>
      </c>
      <c r="D414" s="6">
        <f t="shared" si="6"/>
        <v>-8.599019006744317E-2</v>
      </c>
    </row>
    <row r="415" spans="1:4" x14ac:dyDescent="0.25">
      <c r="A415" s="1">
        <v>22798</v>
      </c>
      <c r="B415" s="7">
        <v>6</v>
      </c>
      <c r="C415">
        <v>54.75</v>
      </c>
      <c r="D415" s="6">
        <f t="shared" si="6"/>
        <v>-8.1838001006204975E-2</v>
      </c>
    </row>
    <row r="416" spans="1:4" x14ac:dyDescent="0.25">
      <c r="A416" s="1">
        <v>22828</v>
      </c>
      <c r="B416" s="7">
        <v>7</v>
      </c>
      <c r="C416">
        <v>58.23</v>
      </c>
      <c r="D416" s="6">
        <f t="shared" si="6"/>
        <v>6.3561643835616383E-2</v>
      </c>
    </row>
    <row r="417" spans="1:4" x14ac:dyDescent="0.25">
      <c r="A417" s="1">
        <v>22859</v>
      </c>
      <c r="B417" s="7">
        <v>8</v>
      </c>
      <c r="C417">
        <v>59.12</v>
      </c>
      <c r="D417" s="6">
        <f t="shared" si="6"/>
        <v>1.5284217757169854E-2</v>
      </c>
    </row>
    <row r="418" spans="1:4" x14ac:dyDescent="0.25">
      <c r="A418" s="1">
        <v>22890</v>
      </c>
      <c r="B418" s="7">
        <v>9</v>
      </c>
      <c r="C418">
        <v>56.27</v>
      </c>
      <c r="D418" s="6">
        <f t="shared" si="6"/>
        <v>-4.8207036535859178E-2</v>
      </c>
    </row>
    <row r="419" spans="1:4" x14ac:dyDescent="0.25">
      <c r="A419" s="1">
        <v>22920</v>
      </c>
      <c r="B419" s="7">
        <v>10</v>
      </c>
      <c r="C419">
        <v>56.52</v>
      </c>
      <c r="D419" s="6">
        <f t="shared" si="6"/>
        <v>4.4428647591967301E-3</v>
      </c>
    </row>
    <row r="420" spans="1:4" x14ac:dyDescent="0.25">
      <c r="A420" s="1">
        <v>22951</v>
      </c>
      <c r="B420" s="5">
        <v>11</v>
      </c>
      <c r="C420">
        <v>62.26</v>
      </c>
      <c r="D420" s="6">
        <f t="shared" si="6"/>
        <v>0.10155697098372247</v>
      </c>
    </row>
    <row r="421" spans="1:4" x14ac:dyDescent="0.25">
      <c r="A421" s="1">
        <v>22981</v>
      </c>
      <c r="B421" s="5">
        <v>12</v>
      </c>
      <c r="C421">
        <v>63.1</v>
      </c>
      <c r="D421" s="6">
        <f t="shared" si="6"/>
        <v>1.3491808544812134E-2</v>
      </c>
    </row>
    <row r="422" spans="1:4" x14ac:dyDescent="0.25">
      <c r="A422" s="1">
        <v>23012</v>
      </c>
      <c r="B422" s="5">
        <v>1</v>
      </c>
      <c r="C422">
        <v>66.2</v>
      </c>
      <c r="D422" s="6">
        <f t="shared" si="6"/>
        <v>4.912836767036452E-2</v>
      </c>
    </row>
    <row r="423" spans="1:4" x14ac:dyDescent="0.25">
      <c r="A423" s="1">
        <v>23043</v>
      </c>
      <c r="B423" s="5">
        <v>2</v>
      </c>
      <c r="C423">
        <v>64.290000000000006</v>
      </c>
      <c r="D423" s="6">
        <f t="shared" si="6"/>
        <v>-2.8851963746223511E-2</v>
      </c>
    </row>
    <row r="424" spans="1:4" x14ac:dyDescent="0.25">
      <c r="A424" s="1">
        <v>23071</v>
      </c>
      <c r="B424" s="5">
        <v>3</v>
      </c>
      <c r="C424">
        <v>66.569999999999993</v>
      </c>
      <c r="D424" s="6">
        <f t="shared" si="6"/>
        <v>3.5464302379841134E-2</v>
      </c>
    </row>
    <row r="425" spans="1:4" x14ac:dyDescent="0.25">
      <c r="A425" s="1">
        <v>23102</v>
      </c>
      <c r="B425" s="7">
        <v>4</v>
      </c>
      <c r="C425">
        <v>69.8</v>
      </c>
      <c r="D425" s="6">
        <f t="shared" si="6"/>
        <v>4.8520354514045433E-2</v>
      </c>
    </row>
    <row r="426" spans="1:4" x14ac:dyDescent="0.25">
      <c r="A426" s="1">
        <v>23132</v>
      </c>
      <c r="B426" s="7">
        <v>5</v>
      </c>
      <c r="C426">
        <v>70.8</v>
      </c>
      <c r="D426" s="6">
        <f t="shared" si="6"/>
        <v>1.4326647564469915E-2</v>
      </c>
    </row>
    <row r="427" spans="1:4" x14ac:dyDescent="0.25">
      <c r="A427" s="1">
        <v>23163</v>
      </c>
      <c r="B427" s="7">
        <v>6</v>
      </c>
      <c r="C427">
        <v>69.37</v>
      </c>
      <c r="D427" s="6">
        <f t="shared" si="6"/>
        <v>-2.0197740112994248E-2</v>
      </c>
    </row>
    <row r="428" spans="1:4" x14ac:dyDescent="0.25">
      <c r="A428" s="1">
        <v>23193</v>
      </c>
      <c r="B428" s="7">
        <v>7</v>
      </c>
      <c r="C428">
        <v>69.13</v>
      </c>
      <c r="D428" s="6">
        <f t="shared" si="6"/>
        <v>-3.4597088078421375E-3</v>
      </c>
    </row>
    <row r="429" spans="1:4" x14ac:dyDescent="0.25">
      <c r="A429" s="1">
        <v>23224</v>
      </c>
      <c r="B429" s="7">
        <v>8</v>
      </c>
      <c r="C429">
        <v>72.5</v>
      </c>
      <c r="D429" s="6">
        <f t="shared" si="6"/>
        <v>4.8748734268769058E-2</v>
      </c>
    </row>
    <row r="430" spans="1:4" x14ac:dyDescent="0.25">
      <c r="A430" s="1">
        <v>23255</v>
      </c>
      <c r="B430" s="7">
        <v>9</v>
      </c>
      <c r="C430">
        <v>71.7</v>
      </c>
      <c r="D430" s="6">
        <f t="shared" si="6"/>
        <v>-1.1034482758620651E-2</v>
      </c>
    </row>
    <row r="431" spans="1:4" x14ac:dyDescent="0.25">
      <c r="A431" s="1">
        <v>23285</v>
      </c>
      <c r="B431" s="7">
        <v>10</v>
      </c>
      <c r="C431">
        <v>74.010000000000005</v>
      </c>
      <c r="D431" s="6">
        <f t="shared" si="6"/>
        <v>3.2217573221757355E-2</v>
      </c>
    </row>
    <row r="432" spans="1:4" x14ac:dyDescent="0.25">
      <c r="A432" s="1">
        <v>23316</v>
      </c>
      <c r="B432" s="5">
        <v>11</v>
      </c>
      <c r="C432">
        <v>73.23</v>
      </c>
      <c r="D432" s="6">
        <f t="shared" si="6"/>
        <v>-1.0539116335630335E-2</v>
      </c>
    </row>
    <row r="433" spans="1:4" x14ac:dyDescent="0.25">
      <c r="A433" s="1">
        <v>23346</v>
      </c>
      <c r="B433" s="5">
        <v>12</v>
      </c>
      <c r="C433">
        <v>75.02</v>
      </c>
      <c r="D433" s="6">
        <f t="shared" si="6"/>
        <v>2.4443534070735927E-2</v>
      </c>
    </row>
    <row r="434" spans="1:4" x14ac:dyDescent="0.25">
      <c r="A434" s="1">
        <v>23377</v>
      </c>
      <c r="B434" s="5">
        <v>1</v>
      </c>
      <c r="C434">
        <v>77.040000000000006</v>
      </c>
      <c r="D434" s="6">
        <f t="shared" si="6"/>
        <v>2.6926153025859909E-2</v>
      </c>
    </row>
    <row r="435" spans="1:4" x14ac:dyDescent="0.25">
      <c r="A435" s="1">
        <v>23408</v>
      </c>
      <c r="B435" s="5">
        <v>2</v>
      </c>
      <c r="C435">
        <v>77.8</v>
      </c>
      <c r="D435" s="6">
        <f t="shared" si="6"/>
        <v>9.8650051921078778E-3</v>
      </c>
    </row>
    <row r="436" spans="1:4" x14ac:dyDescent="0.25">
      <c r="A436" s="1">
        <v>23437</v>
      </c>
      <c r="B436" s="5">
        <v>3</v>
      </c>
      <c r="C436">
        <v>78.98</v>
      </c>
      <c r="D436" s="6">
        <f t="shared" si="6"/>
        <v>1.5167095115681322E-2</v>
      </c>
    </row>
    <row r="437" spans="1:4" x14ac:dyDescent="0.25">
      <c r="A437" s="1">
        <v>23468</v>
      </c>
      <c r="B437" s="7">
        <v>4</v>
      </c>
      <c r="C437">
        <v>79.459999999999994</v>
      </c>
      <c r="D437" s="6">
        <f t="shared" si="6"/>
        <v>6.0774879716382598E-3</v>
      </c>
    </row>
    <row r="438" spans="1:4" x14ac:dyDescent="0.25">
      <c r="A438" s="1">
        <v>23498</v>
      </c>
      <c r="B438" s="7">
        <v>5</v>
      </c>
      <c r="C438">
        <v>80.37</v>
      </c>
      <c r="D438" s="6">
        <f t="shared" si="6"/>
        <v>1.145230304555765E-2</v>
      </c>
    </row>
    <row r="439" spans="1:4" x14ac:dyDescent="0.25">
      <c r="A439" s="1">
        <v>23529</v>
      </c>
      <c r="B439" s="7">
        <v>6</v>
      </c>
      <c r="C439">
        <v>81.69</v>
      </c>
      <c r="D439" s="6">
        <f t="shared" si="6"/>
        <v>1.6424038820455306E-2</v>
      </c>
    </row>
    <row r="440" spans="1:4" x14ac:dyDescent="0.25">
      <c r="A440" s="1">
        <v>23559</v>
      </c>
      <c r="B440" s="7">
        <v>7</v>
      </c>
      <c r="C440">
        <v>83.18</v>
      </c>
      <c r="D440" s="6">
        <f t="shared" si="6"/>
        <v>1.8239686620149458E-2</v>
      </c>
    </row>
    <row r="441" spans="1:4" x14ac:dyDescent="0.25">
      <c r="A441" s="1">
        <v>23590</v>
      </c>
      <c r="B441" s="7">
        <v>8</v>
      </c>
      <c r="C441">
        <v>81.83</v>
      </c>
      <c r="D441" s="6">
        <f t="shared" si="6"/>
        <v>-1.6229862947824098E-2</v>
      </c>
    </row>
    <row r="442" spans="1:4" x14ac:dyDescent="0.25">
      <c r="A442" s="1">
        <v>23621</v>
      </c>
      <c r="B442" s="7">
        <v>9</v>
      </c>
      <c r="C442">
        <v>84.18</v>
      </c>
      <c r="D442" s="6">
        <f t="shared" si="6"/>
        <v>2.8718074055969798E-2</v>
      </c>
    </row>
    <row r="443" spans="1:4" x14ac:dyDescent="0.25">
      <c r="A443" s="1">
        <v>23651</v>
      </c>
      <c r="B443" s="7">
        <v>10</v>
      </c>
      <c r="C443">
        <v>84.86</v>
      </c>
      <c r="D443" s="6">
        <f t="shared" si="6"/>
        <v>8.0779282489901703E-3</v>
      </c>
    </row>
    <row r="444" spans="1:4" x14ac:dyDescent="0.25">
      <c r="A444" s="1">
        <v>23682</v>
      </c>
      <c r="B444" s="5">
        <v>11</v>
      </c>
      <c r="C444">
        <v>84.42</v>
      </c>
      <c r="D444" s="6">
        <f t="shared" si="6"/>
        <v>-5.1850106057034851E-3</v>
      </c>
    </row>
    <row r="445" spans="1:4" x14ac:dyDescent="0.25">
      <c r="A445" s="1">
        <v>23712</v>
      </c>
      <c r="B445" s="5">
        <v>12</v>
      </c>
      <c r="C445">
        <v>84.75</v>
      </c>
      <c r="D445" s="6">
        <f t="shared" si="6"/>
        <v>3.9090262970859786E-3</v>
      </c>
    </row>
    <row r="446" spans="1:4" x14ac:dyDescent="0.25">
      <c r="A446" s="1">
        <v>23743</v>
      </c>
      <c r="B446" s="5">
        <v>1</v>
      </c>
      <c r="C446">
        <v>87.56</v>
      </c>
      <c r="D446" s="6">
        <f t="shared" si="6"/>
        <v>3.3156342182890881E-2</v>
      </c>
    </row>
    <row r="447" spans="1:4" x14ac:dyDescent="0.25">
      <c r="A447" s="1">
        <v>23774</v>
      </c>
      <c r="B447" s="5">
        <v>2</v>
      </c>
      <c r="C447">
        <v>87.43</v>
      </c>
      <c r="D447" s="6">
        <f t="shared" si="6"/>
        <v>-1.4846962083142467E-3</v>
      </c>
    </row>
    <row r="448" spans="1:4" x14ac:dyDescent="0.25">
      <c r="A448" s="1">
        <v>23802</v>
      </c>
      <c r="B448" s="5">
        <v>3</v>
      </c>
      <c r="C448">
        <v>86.16</v>
      </c>
      <c r="D448" s="6">
        <f t="shared" si="6"/>
        <v>-1.452590643943738E-2</v>
      </c>
    </row>
    <row r="449" spans="1:4" x14ac:dyDescent="0.25">
      <c r="A449" s="1">
        <v>23833</v>
      </c>
      <c r="B449" s="7">
        <v>4</v>
      </c>
      <c r="C449">
        <v>89.11</v>
      </c>
      <c r="D449" s="6">
        <f t="shared" si="6"/>
        <v>3.4238625812442004E-2</v>
      </c>
    </row>
    <row r="450" spans="1:4" x14ac:dyDescent="0.25">
      <c r="A450" s="1">
        <v>23863</v>
      </c>
      <c r="B450" s="7">
        <v>5</v>
      </c>
      <c r="C450">
        <v>88.42</v>
      </c>
      <c r="D450" s="6">
        <f t="shared" si="6"/>
        <v>-7.7432386937492728E-3</v>
      </c>
    </row>
    <row r="451" spans="1:4" x14ac:dyDescent="0.25">
      <c r="A451" s="1">
        <v>23894</v>
      </c>
      <c r="B451" s="7">
        <v>6</v>
      </c>
      <c r="C451">
        <v>84.12</v>
      </c>
      <c r="D451" s="6">
        <f t="shared" si="6"/>
        <v>-4.8631531327753871E-2</v>
      </c>
    </row>
    <row r="452" spans="1:4" x14ac:dyDescent="0.25">
      <c r="A452" s="1">
        <v>23924</v>
      </c>
      <c r="B452" s="7">
        <v>7</v>
      </c>
      <c r="C452">
        <v>85.25</v>
      </c>
      <c r="D452" s="6">
        <f t="shared" ref="D452:D515" si="7">+(C452-C451)/C451</f>
        <v>1.3433190679980925E-2</v>
      </c>
    </row>
    <row r="453" spans="1:4" x14ac:dyDescent="0.25">
      <c r="A453" s="1">
        <v>23955</v>
      </c>
      <c r="B453" s="7">
        <v>8</v>
      </c>
      <c r="C453">
        <v>87.17</v>
      </c>
      <c r="D453" s="6">
        <f t="shared" si="7"/>
        <v>2.2521994134897382E-2</v>
      </c>
    </row>
    <row r="454" spans="1:4" x14ac:dyDescent="0.25">
      <c r="A454" s="1">
        <v>23986</v>
      </c>
      <c r="B454" s="7">
        <v>9</v>
      </c>
      <c r="C454">
        <v>89.96</v>
      </c>
      <c r="D454" s="6">
        <f t="shared" si="7"/>
        <v>3.2006424228518897E-2</v>
      </c>
    </row>
    <row r="455" spans="1:4" x14ac:dyDescent="0.25">
      <c r="A455" s="1">
        <v>24016</v>
      </c>
      <c r="B455" s="7">
        <v>10</v>
      </c>
      <c r="C455">
        <v>92.42</v>
      </c>
      <c r="D455" s="6">
        <f t="shared" si="7"/>
        <v>2.7345486883059229E-2</v>
      </c>
    </row>
    <row r="456" spans="1:4" x14ac:dyDescent="0.25">
      <c r="A456" s="1">
        <v>24047</v>
      </c>
      <c r="B456" s="5">
        <v>11</v>
      </c>
      <c r="C456">
        <v>91.61</v>
      </c>
      <c r="D456" s="6">
        <f t="shared" si="7"/>
        <v>-8.7643367236529129E-3</v>
      </c>
    </row>
    <row r="457" spans="1:4" x14ac:dyDescent="0.25">
      <c r="A457" s="1">
        <v>24077</v>
      </c>
      <c r="B457" s="5">
        <v>12</v>
      </c>
      <c r="C457">
        <v>92.43</v>
      </c>
      <c r="D457" s="6">
        <f t="shared" si="7"/>
        <v>8.9509878834189219E-3</v>
      </c>
    </row>
    <row r="458" spans="1:4" x14ac:dyDescent="0.25">
      <c r="A458" s="1">
        <v>24108</v>
      </c>
      <c r="B458" s="5">
        <v>1</v>
      </c>
      <c r="C458">
        <v>92.88</v>
      </c>
      <c r="D458" s="6">
        <f t="shared" si="7"/>
        <v>4.8685491723465171E-3</v>
      </c>
    </row>
    <row r="459" spans="1:4" x14ac:dyDescent="0.25">
      <c r="A459" s="1">
        <v>24139</v>
      </c>
      <c r="B459" s="5">
        <v>2</v>
      </c>
      <c r="C459">
        <v>91.22</v>
      </c>
      <c r="D459" s="6">
        <f t="shared" si="7"/>
        <v>-1.787252368647714E-2</v>
      </c>
    </row>
    <row r="460" spans="1:4" x14ac:dyDescent="0.25">
      <c r="A460" s="1">
        <v>24167</v>
      </c>
      <c r="B460" s="5">
        <v>3</v>
      </c>
      <c r="C460">
        <v>89.23</v>
      </c>
      <c r="D460" s="6">
        <f t="shared" si="7"/>
        <v>-2.1815391361543465E-2</v>
      </c>
    </row>
    <row r="461" spans="1:4" x14ac:dyDescent="0.25">
      <c r="A461" s="1">
        <v>24198</v>
      </c>
      <c r="B461" s="7">
        <v>4</v>
      </c>
      <c r="C461">
        <v>91.06</v>
      </c>
      <c r="D461" s="6">
        <f t="shared" si="7"/>
        <v>2.050879748963351E-2</v>
      </c>
    </row>
    <row r="462" spans="1:4" x14ac:dyDescent="0.25">
      <c r="A462" s="1">
        <v>24228</v>
      </c>
      <c r="B462" s="7">
        <v>5</v>
      </c>
      <c r="C462">
        <v>86.13</v>
      </c>
      <c r="D462" s="6">
        <f t="shared" si="7"/>
        <v>-5.4140127388535103E-2</v>
      </c>
    </row>
    <row r="463" spans="1:4" x14ac:dyDescent="0.25">
      <c r="A463" s="1">
        <v>24259</v>
      </c>
      <c r="B463" s="7">
        <v>6</v>
      </c>
      <c r="C463">
        <v>84.74</v>
      </c>
      <c r="D463" s="6">
        <f t="shared" si="7"/>
        <v>-1.6138395448740284E-2</v>
      </c>
    </row>
    <row r="464" spans="1:4" x14ac:dyDescent="0.25">
      <c r="A464" s="1">
        <v>24289</v>
      </c>
      <c r="B464" s="7">
        <v>7</v>
      </c>
      <c r="C464">
        <v>83.6</v>
      </c>
      <c r="D464" s="6">
        <f t="shared" si="7"/>
        <v>-1.3452914798206286E-2</v>
      </c>
    </row>
    <row r="465" spans="1:4" x14ac:dyDescent="0.25">
      <c r="A465" s="1">
        <v>24320</v>
      </c>
      <c r="B465" s="7">
        <v>8</v>
      </c>
      <c r="C465">
        <v>77.099999999999994</v>
      </c>
      <c r="D465" s="6">
        <f t="shared" si="7"/>
        <v>-7.7751196172248807E-2</v>
      </c>
    </row>
    <row r="466" spans="1:4" x14ac:dyDescent="0.25">
      <c r="A466" s="1">
        <v>24351</v>
      </c>
      <c r="B466" s="7">
        <v>9</v>
      </c>
      <c r="C466">
        <v>76.56</v>
      </c>
      <c r="D466" s="6">
        <f t="shared" si="7"/>
        <v>-7.0038910505835546E-3</v>
      </c>
    </row>
    <row r="467" spans="1:4" x14ac:dyDescent="0.25">
      <c r="A467" s="1">
        <v>24381</v>
      </c>
      <c r="B467" s="7">
        <v>10</v>
      </c>
      <c r="C467">
        <v>80.2</v>
      </c>
      <c r="D467" s="6">
        <f t="shared" si="7"/>
        <v>4.7544409613375138E-2</v>
      </c>
    </row>
    <row r="468" spans="1:4" x14ac:dyDescent="0.25">
      <c r="A468" s="1">
        <v>24412</v>
      </c>
      <c r="B468" s="5">
        <v>11</v>
      </c>
      <c r="C468">
        <v>80.45</v>
      </c>
      <c r="D468" s="6">
        <f t="shared" si="7"/>
        <v>3.1172069825436406E-3</v>
      </c>
    </row>
    <row r="469" spans="1:4" x14ac:dyDescent="0.25">
      <c r="A469" s="1">
        <v>24442</v>
      </c>
      <c r="B469" s="5">
        <v>12</v>
      </c>
      <c r="C469">
        <v>80.33</v>
      </c>
      <c r="D469" s="6">
        <f t="shared" si="7"/>
        <v>-1.491609695463077E-3</v>
      </c>
    </row>
    <row r="470" spans="1:4" x14ac:dyDescent="0.25">
      <c r="A470" s="1">
        <v>24473</v>
      </c>
      <c r="B470" s="5">
        <v>1</v>
      </c>
      <c r="C470">
        <v>86.61</v>
      </c>
      <c r="D470" s="6">
        <f t="shared" si="7"/>
        <v>7.8177517739325297E-2</v>
      </c>
    </row>
    <row r="471" spans="1:4" x14ac:dyDescent="0.25">
      <c r="A471" s="1">
        <v>24504</v>
      </c>
      <c r="B471" s="5">
        <v>2</v>
      </c>
      <c r="C471">
        <v>86.78</v>
      </c>
      <c r="D471" s="6">
        <f t="shared" si="7"/>
        <v>1.962821845052554E-3</v>
      </c>
    </row>
    <row r="472" spans="1:4" x14ac:dyDescent="0.25">
      <c r="A472" s="1">
        <v>24532</v>
      </c>
      <c r="B472" s="5">
        <v>3</v>
      </c>
      <c r="C472">
        <v>90.2</v>
      </c>
      <c r="D472" s="6">
        <f t="shared" si="7"/>
        <v>3.9410002304678518E-2</v>
      </c>
    </row>
    <row r="473" spans="1:4" x14ac:dyDescent="0.25">
      <c r="A473" s="1">
        <v>24563</v>
      </c>
      <c r="B473" s="7">
        <v>4</v>
      </c>
      <c r="C473">
        <v>94.01</v>
      </c>
      <c r="D473" s="6">
        <f t="shared" si="7"/>
        <v>4.2239467849223972E-2</v>
      </c>
    </row>
    <row r="474" spans="1:4" x14ac:dyDescent="0.25">
      <c r="A474" s="1">
        <v>24593</v>
      </c>
      <c r="B474" s="7">
        <v>5</v>
      </c>
      <c r="C474">
        <v>89.08</v>
      </c>
      <c r="D474" s="6">
        <f t="shared" si="7"/>
        <v>-5.2441229656419598E-2</v>
      </c>
    </row>
    <row r="475" spans="1:4" x14ac:dyDescent="0.25">
      <c r="A475" s="1">
        <v>24624</v>
      </c>
      <c r="B475" s="7">
        <v>6</v>
      </c>
      <c r="C475">
        <v>90.64</v>
      </c>
      <c r="D475" s="6">
        <f t="shared" si="7"/>
        <v>1.7512348450830741E-2</v>
      </c>
    </row>
    <row r="476" spans="1:4" x14ac:dyDescent="0.25">
      <c r="A476" s="1">
        <v>24654</v>
      </c>
      <c r="B476" s="7">
        <v>7</v>
      </c>
      <c r="C476">
        <v>94.75</v>
      </c>
      <c r="D476" s="6">
        <f t="shared" si="7"/>
        <v>4.5344218887908204E-2</v>
      </c>
    </row>
    <row r="477" spans="1:4" x14ac:dyDescent="0.25">
      <c r="A477" s="1">
        <v>24685</v>
      </c>
      <c r="B477" s="7">
        <v>8</v>
      </c>
      <c r="C477">
        <v>93.64</v>
      </c>
      <c r="D477" s="6">
        <f t="shared" si="7"/>
        <v>-1.1715039577836405E-2</v>
      </c>
    </row>
    <row r="478" spans="1:4" x14ac:dyDescent="0.25">
      <c r="A478" s="1">
        <v>24716</v>
      </c>
      <c r="B478" s="7">
        <v>9</v>
      </c>
      <c r="C478">
        <v>96.71</v>
      </c>
      <c r="D478" s="6">
        <f t="shared" si="7"/>
        <v>3.2785134557881172E-2</v>
      </c>
    </row>
    <row r="479" spans="1:4" x14ac:dyDescent="0.25">
      <c r="A479" s="1">
        <v>24746</v>
      </c>
      <c r="B479" s="7">
        <v>10</v>
      </c>
      <c r="C479">
        <v>93.3</v>
      </c>
      <c r="D479" s="6">
        <f t="shared" si="7"/>
        <v>-3.5260055837038534E-2</v>
      </c>
    </row>
    <row r="480" spans="1:4" x14ac:dyDescent="0.25">
      <c r="A480" s="1">
        <v>24777</v>
      </c>
      <c r="B480" s="5">
        <v>11</v>
      </c>
      <c r="C480">
        <v>94</v>
      </c>
      <c r="D480" s="6">
        <f t="shared" si="7"/>
        <v>7.5026795284030313E-3</v>
      </c>
    </row>
    <row r="481" spans="1:4" x14ac:dyDescent="0.25">
      <c r="A481" s="1">
        <v>24807</v>
      </c>
      <c r="B481" s="5">
        <v>12</v>
      </c>
      <c r="C481">
        <v>96.47</v>
      </c>
      <c r="D481" s="6">
        <f t="shared" si="7"/>
        <v>2.6276595744680838E-2</v>
      </c>
    </row>
    <row r="482" spans="1:4" x14ac:dyDescent="0.25">
      <c r="A482" s="1">
        <v>24838</v>
      </c>
      <c r="B482" s="5">
        <v>1</v>
      </c>
      <c r="C482">
        <v>92.24</v>
      </c>
      <c r="D482" s="6">
        <f t="shared" si="7"/>
        <v>-4.3847828340416749E-2</v>
      </c>
    </row>
    <row r="483" spans="1:4" x14ac:dyDescent="0.25">
      <c r="A483" s="1">
        <v>24869</v>
      </c>
      <c r="B483" s="5">
        <v>2</v>
      </c>
      <c r="C483">
        <v>89.36</v>
      </c>
      <c r="D483" s="6">
        <f t="shared" si="7"/>
        <v>-3.1222896790980004E-2</v>
      </c>
    </row>
    <row r="484" spans="1:4" x14ac:dyDescent="0.25">
      <c r="A484" s="1">
        <v>24898</v>
      </c>
      <c r="B484" s="5">
        <v>3</v>
      </c>
      <c r="C484">
        <v>90.2</v>
      </c>
      <c r="D484" s="6">
        <f t="shared" si="7"/>
        <v>9.4001790510295814E-3</v>
      </c>
    </row>
    <row r="485" spans="1:4" x14ac:dyDescent="0.25">
      <c r="A485" s="1">
        <v>24929</v>
      </c>
      <c r="B485" s="7">
        <v>4</v>
      </c>
      <c r="C485">
        <v>97.46</v>
      </c>
      <c r="D485" s="6">
        <f t="shared" si="7"/>
        <v>8.0487804878048672E-2</v>
      </c>
    </row>
    <row r="486" spans="1:4" x14ac:dyDescent="0.25">
      <c r="A486" s="1">
        <v>24959</v>
      </c>
      <c r="B486" s="7">
        <v>5</v>
      </c>
      <c r="C486">
        <v>98.68</v>
      </c>
      <c r="D486" s="6">
        <f t="shared" si="7"/>
        <v>1.2517956084547642E-2</v>
      </c>
    </row>
    <row r="487" spans="1:4" x14ac:dyDescent="0.25">
      <c r="A487" s="1">
        <v>24990</v>
      </c>
      <c r="B487" s="7">
        <v>6</v>
      </c>
      <c r="C487">
        <v>99.58</v>
      </c>
      <c r="D487" s="6">
        <f t="shared" si="7"/>
        <v>9.1203891366030739E-3</v>
      </c>
    </row>
    <row r="488" spans="1:4" x14ac:dyDescent="0.25">
      <c r="A488" s="1">
        <v>25020</v>
      </c>
      <c r="B488" s="7">
        <v>7</v>
      </c>
      <c r="C488">
        <v>97.74</v>
      </c>
      <c r="D488" s="6">
        <f t="shared" si="7"/>
        <v>-1.8477605944968903E-2</v>
      </c>
    </row>
    <row r="489" spans="1:4" x14ac:dyDescent="0.25">
      <c r="A489" s="1">
        <v>25051</v>
      </c>
      <c r="B489" s="7">
        <v>8</v>
      </c>
      <c r="C489">
        <v>98.86</v>
      </c>
      <c r="D489" s="6">
        <f t="shared" si="7"/>
        <v>1.1458972784939682E-2</v>
      </c>
    </row>
    <row r="490" spans="1:4" x14ac:dyDescent="0.25">
      <c r="A490" s="1">
        <v>25082</v>
      </c>
      <c r="B490" s="7">
        <v>9</v>
      </c>
      <c r="C490">
        <v>102.67</v>
      </c>
      <c r="D490" s="6">
        <f t="shared" si="7"/>
        <v>3.8539348573740667E-2</v>
      </c>
    </row>
    <row r="491" spans="1:4" x14ac:dyDescent="0.25">
      <c r="A491" s="1">
        <v>25112</v>
      </c>
      <c r="B491" s="7">
        <v>10</v>
      </c>
      <c r="C491">
        <v>103.41</v>
      </c>
      <c r="D491" s="6">
        <f t="shared" si="7"/>
        <v>7.207558196162412E-3</v>
      </c>
    </row>
    <row r="492" spans="1:4" x14ac:dyDescent="0.25">
      <c r="A492" s="1">
        <v>25143</v>
      </c>
      <c r="B492" s="5">
        <v>11</v>
      </c>
      <c r="C492">
        <v>108.37</v>
      </c>
      <c r="D492" s="6">
        <f t="shared" si="7"/>
        <v>4.7964413499661622E-2</v>
      </c>
    </row>
    <row r="493" spans="1:4" x14ac:dyDescent="0.25">
      <c r="A493" s="1">
        <v>25173</v>
      </c>
      <c r="B493" s="5">
        <v>12</v>
      </c>
      <c r="C493">
        <v>103.86</v>
      </c>
      <c r="D493" s="6">
        <f t="shared" si="7"/>
        <v>-4.1616683584017759E-2</v>
      </c>
    </row>
    <row r="494" spans="1:4" x14ac:dyDescent="0.25">
      <c r="A494" s="1">
        <v>25204</v>
      </c>
      <c r="B494" s="5">
        <v>1</v>
      </c>
      <c r="C494">
        <v>103.01</v>
      </c>
      <c r="D494" s="6">
        <f t="shared" si="7"/>
        <v>-8.184093972655444E-3</v>
      </c>
    </row>
    <row r="495" spans="1:4" x14ac:dyDescent="0.25">
      <c r="A495" s="1">
        <v>25235</v>
      </c>
      <c r="B495" s="5">
        <v>2</v>
      </c>
      <c r="C495">
        <v>98.13</v>
      </c>
      <c r="D495" s="6">
        <f t="shared" si="7"/>
        <v>-4.7374041355208327E-2</v>
      </c>
    </row>
    <row r="496" spans="1:4" x14ac:dyDescent="0.25">
      <c r="A496" s="1">
        <v>25263</v>
      </c>
      <c r="B496" s="5">
        <v>3</v>
      </c>
      <c r="C496">
        <v>101.51</v>
      </c>
      <c r="D496" s="6">
        <f t="shared" si="7"/>
        <v>3.4444104758993274E-2</v>
      </c>
    </row>
    <row r="497" spans="1:4" x14ac:dyDescent="0.25">
      <c r="A497" s="1">
        <v>25294</v>
      </c>
      <c r="B497" s="7">
        <v>4</v>
      </c>
      <c r="C497">
        <v>103.69</v>
      </c>
      <c r="D497" s="6">
        <f t="shared" si="7"/>
        <v>2.1475716678159715E-2</v>
      </c>
    </row>
    <row r="498" spans="1:4" x14ac:dyDescent="0.25">
      <c r="A498" s="1">
        <v>25324</v>
      </c>
      <c r="B498" s="7">
        <v>5</v>
      </c>
      <c r="C498">
        <v>103.46</v>
      </c>
      <c r="D498" s="6">
        <f t="shared" si="7"/>
        <v>-2.2181502555695242E-3</v>
      </c>
    </row>
    <row r="499" spans="1:4" ht="14.25" customHeight="1" x14ac:dyDescent="0.25">
      <c r="A499" s="1">
        <v>25355</v>
      </c>
      <c r="B499" s="7">
        <v>6</v>
      </c>
      <c r="C499">
        <v>97.71</v>
      </c>
      <c r="D499" s="6">
        <f t="shared" si="7"/>
        <v>-5.5577034602745025E-2</v>
      </c>
    </row>
    <row r="500" spans="1:4" ht="14.25" customHeight="1" x14ac:dyDescent="0.25">
      <c r="A500" s="1">
        <v>25385</v>
      </c>
      <c r="B500" s="7">
        <v>7</v>
      </c>
      <c r="C500">
        <v>91.83</v>
      </c>
      <c r="D500" s="6">
        <f t="shared" si="7"/>
        <v>-6.017807798587653E-2</v>
      </c>
    </row>
    <row r="501" spans="1:4" ht="14.25" customHeight="1" x14ac:dyDescent="0.25">
      <c r="A501" s="1">
        <v>25416</v>
      </c>
      <c r="B501" s="7">
        <v>8</v>
      </c>
      <c r="C501">
        <v>95.51</v>
      </c>
      <c r="D501" s="6">
        <f t="shared" si="7"/>
        <v>4.0074049874768668E-2</v>
      </c>
    </row>
    <row r="502" spans="1:4" ht="14.25" customHeight="1" x14ac:dyDescent="0.25">
      <c r="A502" s="1">
        <v>25447</v>
      </c>
      <c r="B502" s="7">
        <v>9</v>
      </c>
      <c r="C502">
        <v>93.12</v>
      </c>
      <c r="D502" s="6">
        <f t="shared" si="7"/>
        <v>-2.5023557742644753E-2</v>
      </c>
    </row>
    <row r="503" spans="1:4" ht="14.25" customHeight="1" x14ac:dyDescent="0.25">
      <c r="A503" s="1">
        <v>25477</v>
      </c>
      <c r="B503" s="7">
        <v>10</v>
      </c>
      <c r="C503">
        <v>97.12</v>
      </c>
      <c r="D503" s="6">
        <f t="shared" si="7"/>
        <v>4.29553264604811E-2</v>
      </c>
    </row>
    <row r="504" spans="1:4" ht="14.25" customHeight="1" x14ac:dyDescent="0.25">
      <c r="A504" s="1">
        <v>25508</v>
      </c>
      <c r="B504" s="5">
        <v>11</v>
      </c>
      <c r="C504">
        <v>93.81</v>
      </c>
      <c r="D504" s="6">
        <f t="shared" si="7"/>
        <v>-3.4081548599670532E-2</v>
      </c>
    </row>
    <row r="505" spans="1:4" ht="14.25" customHeight="1" x14ac:dyDescent="0.25">
      <c r="A505" s="1">
        <v>25538</v>
      </c>
      <c r="B505" s="5">
        <v>12</v>
      </c>
      <c r="C505">
        <v>92.06</v>
      </c>
      <c r="D505" s="6">
        <f t="shared" si="7"/>
        <v>-1.8654727640976441E-2</v>
      </c>
    </row>
    <row r="506" spans="1:4" ht="14.25" customHeight="1" x14ac:dyDescent="0.25">
      <c r="A506" s="1">
        <v>25569</v>
      </c>
      <c r="B506" s="5">
        <v>1</v>
      </c>
      <c r="C506">
        <v>85.02</v>
      </c>
      <c r="D506" s="6">
        <f t="shared" si="7"/>
        <v>-7.6471866174234265E-2</v>
      </c>
    </row>
    <row r="507" spans="1:4" ht="14.25" customHeight="1" x14ac:dyDescent="0.25">
      <c r="A507" s="1">
        <v>25600</v>
      </c>
      <c r="B507" s="5">
        <v>2</v>
      </c>
      <c r="C507">
        <v>89.5</v>
      </c>
      <c r="D507" s="6">
        <f t="shared" si="7"/>
        <v>5.2693483886144483E-2</v>
      </c>
    </row>
    <row r="508" spans="1:4" ht="14.25" customHeight="1" x14ac:dyDescent="0.25">
      <c r="A508" s="1">
        <v>25628</v>
      </c>
      <c r="B508" s="5">
        <v>3</v>
      </c>
      <c r="C508">
        <v>89.63</v>
      </c>
      <c r="D508" s="6">
        <f t="shared" si="7"/>
        <v>1.452513966480396E-3</v>
      </c>
    </row>
    <row r="509" spans="1:4" ht="14.25" customHeight="1" x14ac:dyDescent="0.25">
      <c r="A509" s="1">
        <v>25659</v>
      </c>
      <c r="B509" s="7">
        <v>4</v>
      </c>
      <c r="C509">
        <v>81.52</v>
      </c>
      <c r="D509" s="6">
        <f t="shared" si="7"/>
        <v>-9.0483097177284394E-2</v>
      </c>
    </row>
    <row r="510" spans="1:4" ht="14.25" customHeight="1" x14ac:dyDescent="0.25">
      <c r="A510" s="1">
        <v>25689</v>
      </c>
      <c r="B510" s="7">
        <v>5</v>
      </c>
      <c r="C510">
        <v>76.55</v>
      </c>
      <c r="D510" s="6">
        <f t="shared" si="7"/>
        <v>-6.0966633954857692E-2</v>
      </c>
    </row>
    <row r="511" spans="1:4" ht="14.25" customHeight="1" x14ac:dyDescent="0.25">
      <c r="A511" s="1">
        <v>25720</v>
      </c>
      <c r="B511" s="7">
        <v>6</v>
      </c>
      <c r="C511">
        <v>72.72</v>
      </c>
      <c r="D511" s="6">
        <f t="shared" si="7"/>
        <v>-5.0032658393207037E-2</v>
      </c>
    </row>
    <row r="512" spans="1:4" ht="14.25" customHeight="1" x14ac:dyDescent="0.25">
      <c r="A512" s="1">
        <v>25750</v>
      </c>
      <c r="B512" s="7">
        <v>7</v>
      </c>
      <c r="C512">
        <v>78.05</v>
      </c>
      <c r="D512" s="6">
        <f t="shared" si="7"/>
        <v>7.329482948294827E-2</v>
      </c>
    </row>
    <row r="513" spans="1:6" ht="14.25" customHeight="1" x14ac:dyDescent="0.25">
      <c r="A513" s="1">
        <v>25781</v>
      </c>
      <c r="B513" s="7">
        <v>8</v>
      </c>
      <c r="C513">
        <v>81.52</v>
      </c>
      <c r="D513" s="6">
        <f t="shared" si="7"/>
        <v>4.4458680333119782E-2</v>
      </c>
    </row>
    <row r="514" spans="1:6" ht="14.25" customHeight="1" x14ac:dyDescent="0.25">
      <c r="A514" s="1">
        <v>25812</v>
      </c>
      <c r="B514" s="7">
        <v>9</v>
      </c>
      <c r="C514">
        <v>84.3</v>
      </c>
      <c r="D514" s="6">
        <f t="shared" si="7"/>
        <v>3.4102060843964686E-2</v>
      </c>
    </row>
    <row r="515" spans="1:6" ht="14.25" customHeight="1" x14ac:dyDescent="0.25">
      <c r="A515" s="1">
        <v>25842</v>
      </c>
      <c r="B515" s="7">
        <v>10</v>
      </c>
      <c r="C515">
        <v>83.25</v>
      </c>
      <c r="D515" s="6">
        <f t="shared" si="7"/>
        <v>-1.2455516014234842E-2</v>
      </c>
    </row>
    <row r="516" spans="1:6" ht="14.25" customHeight="1" x14ac:dyDescent="0.25">
      <c r="A516" s="1">
        <v>25873</v>
      </c>
      <c r="B516" s="5">
        <v>11</v>
      </c>
      <c r="C516">
        <v>87.2</v>
      </c>
      <c r="D516" s="6">
        <f t="shared" ref="D516:D579" si="8">+(C516-C515)/C515</f>
        <v>4.7447447447447479E-2</v>
      </c>
    </row>
    <row r="517" spans="1:6" ht="14.25" customHeight="1" x14ac:dyDescent="0.25">
      <c r="A517" s="1">
        <v>25903</v>
      </c>
      <c r="B517" s="5">
        <v>12</v>
      </c>
      <c r="C517">
        <v>92.15</v>
      </c>
      <c r="D517" s="6">
        <f t="shared" si="8"/>
        <v>5.6766055045871587E-2</v>
      </c>
    </row>
    <row r="518" spans="1:6" x14ac:dyDescent="0.25">
      <c r="A518" s="1">
        <v>25934</v>
      </c>
      <c r="B518" s="5">
        <v>1</v>
      </c>
      <c r="C518">
        <v>95.88</v>
      </c>
      <c r="D518" s="6">
        <f t="shared" si="8"/>
        <v>4.0477482365707973E-2</v>
      </c>
    </row>
    <row r="519" spans="1:6" x14ac:dyDescent="0.25">
      <c r="A519" s="1">
        <v>25965</v>
      </c>
      <c r="B519" s="5">
        <v>2</v>
      </c>
      <c r="C519">
        <v>96.75</v>
      </c>
      <c r="D519" s="6">
        <f t="shared" si="8"/>
        <v>9.0738423028786461E-3</v>
      </c>
      <c r="F519" s="2"/>
    </row>
    <row r="520" spans="1:6" x14ac:dyDescent="0.25">
      <c r="A520" s="1">
        <v>25993</v>
      </c>
      <c r="B520" s="5">
        <v>3</v>
      </c>
      <c r="C520">
        <v>100.31</v>
      </c>
      <c r="D520" s="6">
        <f t="shared" si="8"/>
        <v>3.6795865633074958E-2</v>
      </c>
      <c r="F520" s="2"/>
    </row>
    <row r="521" spans="1:6" x14ac:dyDescent="0.25">
      <c r="A521" s="1">
        <v>26024</v>
      </c>
      <c r="B521" s="7">
        <v>4</v>
      </c>
      <c r="C521">
        <v>103.95</v>
      </c>
      <c r="D521" s="6">
        <f t="shared" si="8"/>
        <v>3.6287508722958835E-2</v>
      </c>
      <c r="F521" s="2"/>
    </row>
    <row r="522" spans="1:6" x14ac:dyDescent="0.25">
      <c r="A522" s="1">
        <v>26054</v>
      </c>
      <c r="B522" s="7">
        <v>5</v>
      </c>
      <c r="C522">
        <v>99.63</v>
      </c>
      <c r="D522" s="6">
        <f t="shared" si="8"/>
        <v>-4.1558441558441628E-2</v>
      </c>
      <c r="F522" s="2"/>
    </row>
    <row r="523" spans="1:6" x14ac:dyDescent="0.25">
      <c r="A523" s="1">
        <v>26085</v>
      </c>
      <c r="B523" s="7">
        <v>6</v>
      </c>
      <c r="C523">
        <v>98.7</v>
      </c>
      <c r="D523" s="6">
        <f t="shared" si="8"/>
        <v>-9.3345377898222687E-3</v>
      </c>
      <c r="F523" s="2"/>
    </row>
    <row r="524" spans="1:6" x14ac:dyDescent="0.25">
      <c r="A524" s="1">
        <v>26115</v>
      </c>
      <c r="B524" s="7">
        <v>7</v>
      </c>
      <c r="C524">
        <v>95.58</v>
      </c>
      <c r="D524" s="6">
        <f t="shared" si="8"/>
        <v>-3.1610942249240166E-2</v>
      </c>
      <c r="F524" s="2"/>
    </row>
    <row r="525" spans="1:6" x14ac:dyDescent="0.25">
      <c r="A525" s="1">
        <v>26146</v>
      </c>
      <c r="B525" s="7">
        <v>8</v>
      </c>
      <c r="C525">
        <v>99.03</v>
      </c>
      <c r="D525" s="6">
        <f t="shared" si="8"/>
        <v>3.6095417451349684E-2</v>
      </c>
      <c r="F525" s="2"/>
    </row>
    <row r="526" spans="1:6" x14ac:dyDescent="0.25">
      <c r="A526" s="1">
        <v>26177</v>
      </c>
      <c r="B526" s="7">
        <v>9</v>
      </c>
      <c r="C526">
        <v>98.34</v>
      </c>
      <c r="D526" s="6">
        <f t="shared" si="8"/>
        <v>-6.9675855801272111E-3</v>
      </c>
      <c r="F526" s="2"/>
    </row>
    <row r="527" spans="1:6" x14ac:dyDescent="0.25">
      <c r="A527" s="1">
        <v>26207</v>
      </c>
      <c r="B527" s="7">
        <v>10</v>
      </c>
      <c r="C527">
        <v>94.23</v>
      </c>
      <c r="D527" s="6">
        <f t="shared" si="8"/>
        <v>-4.1793776693105543E-2</v>
      </c>
      <c r="F527" s="2"/>
    </row>
    <row r="528" spans="1:6" x14ac:dyDescent="0.25">
      <c r="A528" s="1">
        <v>26238</v>
      </c>
      <c r="B528" s="5">
        <v>11</v>
      </c>
      <c r="C528">
        <v>93.99</v>
      </c>
      <c r="D528" s="6">
        <f t="shared" si="8"/>
        <v>-2.54695956701697E-3</v>
      </c>
      <c r="F528" s="2"/>
    </row>
    <row r="529" spans="1:6" x14ac:dyDescent="0.25">
      <c r="A529" s="1">
        <v>26268</v>
      </c>
      <c r="B529" s="5">
        <v>12</v>
      </c>
      <c r="C529">
        <v>102.09</v>
      </c>
      <c r="D529" s="6">
        <f t="shared" si="8"/>
        <v>8.617938078519001E-2</v>
      </c>
      <c r="F529" s="2"/>
    </row>
    <row r="530" spans="1:6" x14ac:dyDescent="0.25">
      <c r="A530" s="1">
        <v>26299</v>
      </c>
      <c r="B530" s="5">
        <v>1</v>
      </c>
      <c r="C530">
        <v>103.94</v>
      </c>
      <c r="D530" s="6">
        <f t="shared" si="8"/>
        <v>1.8121265550004841E-2</v>
      </c>
      <c r="F530" s="2"/>
    </row>
    <row r="531" spans="1:6" x14ac:dyDescent="0.25">
      <c r="A531" s="1">
        <v>26330</v>
      </c>
      <c r="B531" s="5">
        <v>2</v>
      </c>
      <c r="C531">
        <v>106.57</v>
      </c>
      <c r="D531" s="6">
        <f t="shared" si="8"/>
        <v>2.5303059457379214E-2</v>
      </c>
      <c r="F531" s="2"/>
    </row>
    <row r="532" spans="1:6" x14ac:dyDescent="0.25">
      <c r="A532" s="1">
        <v>26359</v>
      </c>
      <c r="B532" s="5">
        <v>3</v>
      </c>
      <c r="C532">
        <v>107.2</v>
      </c>
      <c r="D532" s="6">
        <f t="shared" si="8"/>
        <v>5.911607394201086E-3</v>
      </c>
      <c r="F532" s="2"/>
    </row>
    <row r="533" spans="1:6" x14ac:dyDescent="0.25">
      <c r="A533" s="1">
        <v>26390</v>
      </c>
      <c r="B533" s="7">
        <v>4</v>
      </c>
      <c r="C533">
        <v>107.67</v>
      </c>
      <c r="D533" s="6">
        <f t="shared" si="8"/>
        <v>4.3843283582089441E-3</v>
      </c>
      <c r="F533" s="2"/>
    </row>
    <row r="534" spans="1:6" x14ac:dyDescent="0.25">
      <c r="A534" s="1">
        <v>26420</v>
      </c>
      <c r="B534" s="7">
        <v>5</v>
      </c>
      <c r="C534">
        <v>109.53</v>
      </c>
      <c r="D534" s="6">
        <f t="shared" si="8"/>
        <v>1.7275006965728611E-2</v>
      </c>
      <c r="F534" s="2"/>
    </row>
    <row r="535" spans="1:6" x14ac:dyDescent="0.25">
      <c r="A535" s="1">
        <v>26451</v>
      </c>
      <c r="B535" s="7">
        <v>6</v>
      </c>
      <c r="C535">
        <v>107.14</v>
      </c>
      <c r="D535" s="6">
        <f t="shared" si="8"/>
        <v>-2.1820505797498408E-2</v>
      </c>
      <c r="F535" s="2"/>
    </row>
    <row r="536" spans="1:6" x14ac:dyDescent="0.25">
      <c r="A536" s="1">
        <v>26481</v>
      </c>
      <c r="B536" s="7">
        <v>7</v>
      </c>
      <c r="C536">
        <v>107.39</v>
      </c>
      <c r="D536" s="6">
        <f t="shared" si="8"/>
        <v>2.3333955572148591E-3</v>
      </c>
      <c r="F536" s="2"/>
    </row>
    <row r="537" spans="1:6" x14ac:dyDescent="0.25">
      <c r="A537" s="1">
        <v>26512</v>
      </c>
      <c r="B537" s="7">
        <v>8</v>
      </c>
      <c r="C537">
        <v>111.09</v>
      </c>
      <c r="D537" s="6">
        <f t="shared" si="8"/>
        <v>3.4453859763478936E-2</v>
      </c>
      <c r="F537" s="2"/>
    </row>
    <row r="538" spans="1:6" x14ac:dyDescent="0.25">
      <c r="A538" s="1">
        <v>26543</v>
      </c>
      <c r="B538" s="7">
        <v>9</v>
      </c>
      <c r="C538">
        <v>110.55</v>
      </c>
      <c r="D538" s="6">
        <f t="shared" si="8"/>
        <v>-4.8609235754793973E-3</v>
      </c>
      <c r="F538" s="2"/>
    </row>
    <row r="539" spans="1:6" x14ac:dyDescent="0.25">
      <c r="A539" s="1">
        <v>26573</v>
      </c>
      <c r="B539" s="7">
        <v>10</v>
      </c>
      <c r="C539">
        <v>111.58</v>
      </c>
      <c r="D539" s="6">
        <f t="shared" si="8"/>
        <v>9.3170511080958949E-3</v>
      </c>
      <c r="F539" s="2"/>
    </row>
    <row r="540" spans="1:6" x14ac:dyDescent="0.25">
      <c r="A540" s="1">
        <v>26604</v>
      </c>
      <c r="B540" s="5">
        <v>11</v>
      </c>
      <c r="C540">
        <v>116.67</v>
      </c>
      <c r="D540" s="6">
        <f t="shared" si="8"/>
        <v>4.5617494174583287E-2</v>
      </c>
      <c r="F540" s="2"/>
    </row>
    <row r="541" spans="1:6" x14ac:dyDescent="0.25">
      <c r="A541" s="1">
        <v>26634</v>
      </c>
      <c r="B541" s="5">
        <v>12</v>
      </c>
      <c r="C541">
        <v>118.05</v>
      </c>
      <c r="D541" s="6">
        <f t="shared" si="8"/>
        <v>1.1828233479043417E-2</v>
      </c>
      <c r="F541" s="2"/>
    </row>
    <row r="542" spans="1:6" x14ac:dyDescent="0.25">
      <c r="A542" s="1">
        <v>26665</v>
      </c>
      <c r="B542" s="5">
        <v>1</v>
      </c>
      <c r="C542">
        <v>116.03</v>
      </c>
      <c r="D542" s="6">
        <f t="shared" si="8"/>
        <v>-1.7111393477340076E-2</v>
      </c>
      <c r="F542" s="2"/>
    </row>
    <row r="543" spans="1:6" x14ac:dyDescent="0.25">
      <c r="A543" s="1">
        <v>26696</v>
      </c>
      <c r="B543" s="5">
        <v>2</v>
      </c>
      <c r="C543">
        <v>111.68</v>
      </c>
      <c r="D543" s="6">
        <f t="shared" si="8"/>
        <v>-3.7490304231664176E-2</v>
      </c>
      <c r="F543" s="2"/>
    </row>
    <row r="544" spans="1:6" x14ac:dyDescent="0.25">
      <c r="A544" s="1">
        <v>26724</v>
      </c>
      <c r="B544" s="5">
        <v>3</v>
      </c>
      <c r="C544">
        <v>111.52</v>
      </c>
      <c r="D544" s="6">
        <f t="shared" si="8"/>
        <v>-1.4326647564470881E-3</v>
      </c>
      <c r="F544" s="2"/>
    </row>
    <row r="545" spans="1:6" x14ac:dyDescent="0.25">
      <c r="A545" s="1">
        <v>26755</v>
      </c>
      <c r="B545" s="7">
        <v>4</v>
      </c>
      <c r="C545">
        <v>106.97</v>
      </c>
      <c r="D545" s="6">
        <f t="shared" si="8"/>
        <v>-4.0799856527977019E-2</v>
      </c>
      <c r="F545" s="2"/>
    </row>
    <row r="546" spans="1:6" x14ac:dyDescent="0.25">
      <c r="A546" s="1">
        <v>26785</v>
      </c>
      <c r="B546" s="7">
        <v>5</v>
      </c>
      <c r="C546">
        <v>104.95</v>
      </c>
      <c r="D546" s="6">
        <f t="shared" si="8"/>
        <v>-1.8883799196036236E-2</v>
      </c>
      <c r="F546" s="2"/>
    </row>
    <row r="547" spans="1:6" x14ac:dyDescent="0.25">
      <c r="A547" s="1">
        <v>26816</v>
      </c>
      <c r="B547" s="7">
        <v>6</v>
      </c>
      <c r="C547">
        <v>104.26</v>
      </c>
      <c r="D547" s="6">
        <f t="shared" si="8"/>
        <v>-6.5745593139590061E-3</v>
      </c>
      <c r="F547" s="2"/>
    </row>
    <row r="548" spans="1:6" x14ac:dyDescent="0.25">
      <c r="A548" s="1">
        <v>26846</v>
      </c>
      <c r="B548" s="7">
        <v>7</v>
      </c>
      <c r="C548">
        <v>108.22</v>
      </c>
      <c r="D548" s="6">
        <f t="shared" si="8"/>
        <v>3.7981968156531688E-2</v>
      </c>
      <c r="F548" s="2"/>
    </row>
    <row r="549" spans="1:6" x14ac:dyDescent="0.25">
      <c r="A549" s="1">
        <v>26877</v>
      </c>
      <c r="B549" s="7">
        <v>8</v>
      </c>
      <c r="C549">
        <v>104.25</v>
      </c>
      <c r="D549" s="6">
        <f t="shared" si="8"/>
        <v>-3.6684531509887257E-2</v>
      </c>
      <c r="F549" s="2"/>
    </row>
    <row r="550" spans="1:6" x14ac:dyDescent="0.25">
      <c r="A550" s="1">
        <v>26908</v>
      </c>
      <c r="B550" s="7">
        <v>9</v>
      </c>
      <c r="C550">
        <v>108.43</v>
      </c>
      <c r="D550" s="6">
        <f t="shared" si="8"/>
        <v>4.0095923261390956E-2</v>
      </c>
      <c r="F550" s="2"/>
    </row>
    <row r="551" spans="1:6" x14ac:dyDescent="0.25">
      <c r="A551" s="1">
        <v>26938</v>
      </c>
      <c r="B551" s="7">
        <v>10</v>
      </c>
      <c r="C551">
        <v>108.29</v>
      </c>
      <c r="D551" s="6">
        <f t="shared" si="8"/>
        <v>-1.291155584247907E-3</v>
      </c>
      <c r="F551" s="2"/>
    </row>
    <row r="552" spans="1:6" x14ac:dyDescent="0.25">
      <c r="A552" s="1">
        <v>26969</v>
      </c>
      <c r="B552" s="5">
        <v>11</v>
      </c>
      <c r="C552">
        <v>95.96</v>
      </c>
      <c r="D552" s="6">
        <f t="shared" si="8"/>
        <v>-0.11386092898697951</v>
      </c>
      <c r="F552" s="2"/>
    </row>
    <row r="553" spans="1:6" x14ac:dyDescent="0.25">
      <c r="A553" s="1">
        <v>26999</v>
      </c>
      <c r="B553" s="5">
        <v>12</v>
      </c>
      <c r="C553">
        <v>97.55</v>
      </c>
      <c r="D553" s="6">
        <f t="shared" si="8"/>
        <v>1.6569403918299329E-2</v>
      </c>
      <c r="F553" s="2"/>
    </row>
    <row r="554" spans="1:6" x14ac:dyDescent="0.25">
      <c r="A554" s="1">
        <v>27030</v>
      </c>
      <c r="B554" s="5">
        <v>1</v>
      </c>
      <c r="C554">
        <v>96.57</v>
      </c>
      <c r="D554" s="6">
        <f t="shared" si="8"/>
        <v>-1.0046130189646377E-2</v>
      </c>
      <c r="F554" s="2"/>
    </row>
    <row r="555" spans="1:6" x14ac:dyDescent="0.25">
      <c r="A555" s="1">
        <v>27061</v>
      </c>
      <c r="B555" s="5">
        <v>2</v>
      </c>
      <c r="C555">
        <v>96.22</v>
      </c>
      <c r="D555" s="6">
        <f t="shared" si="8"/>
        <v>-3.6243139691414968E-3</v>
      </c>
      <c r="F555" s="2"/>
    </row>
    <row r="556" spans="1:6" x14ac:dyDescent="0.25">
      <c r="A556" s="1">
        <v>27089</v>
      </c>
      <c r="B556" s="5">
        <v>3</v>
      </c>
      <c r="C556">
        <v>93.98</v>
      </c>
      <c r="D556" s="6">
        <f t="shared" si="8"/>
        <v>-2.3279983371440396E-2</v>
      </c>
      <c r="F556" s="2"/>
    </row>
    <row r="557" spans="1:6" x14ac:dyDescent="0.25">
      <c r="A557" s="1">
        <v>27120</v>
      </c>
      <c r="B557" s="7">
        <v>4</v>
      </c>
      <c r="C557">
        <v>90.31</v>
      </c>
      <c r="D557" s="6">
        <f t="shared" si="8"/>
        <v>-3.9050861885507569E-2</v>
      </c>
      <c r="F557" s="2"/>
    </row>
    <row r="558" spans="1:6" x14ac:dyDescent="0.25">
      <c r="A558" s="1">
        <v>27150</v>
      </c>
      <c r="B558" s="7">
        <v>5</v>
      </c>
      <c r="C558">
        <v>87.28</v>
      </c>
      <c r="D558" s="6">
        <f t="shared" si="8"/>
        <v>-3.355110176060238E-2</v>
      </c>
      <c r="F558" s="2"/>
    </row>
    <row r="559" spans="1:6" x14ac:dyDescent="0.25">
      <c r="A559" s="1">
        <v>27181</v>
      </c>
      <c r="B559" s="7">
        <v>6</v>
      </c>
      <c r="C559">
        <v>86</v>
      </c>
      <c r="D559" s="6">
        <f t="shared" si="8"/>
        <v>-1.4665444546287822E-2</v>
      </c>
      <c r="F559" s="2"/>
    </row>
    <row r="560" spans="1:6" x14ac:dyDescent="0.25">
      <c r="A560" s="1">
        <v>27211</v>
      </c>
      <c r="B560" s="7">
        <v>7</v>
      </c>
      <c r="C560">
        <v>79.31</v>
      </c>
      <c r="D560" s="6">
        <f t="shared" si="8"/>
        <v>-7.7790697674418582E-2</v>
      </c>
      <c r="F560" s="2"/>
    </row>
    <row r="561" spans="1:6" x14ac:dyDescent="0.25">
      <c r="A561" s="1">
        <v>27242</v>
      </c>
      <c r="B561" s="7">
        <v>8</v>
      </c>
      <c r="C561">
        <v>72.150000000000006</v>
      </c>
      <c r="D561" s="6">
        <f t="shared" si="8"/>
        <v>-9.0278653385449451E-2</v>
      </c>
      <c r="F561" s="2"/>
    </row>
    <row r="562" spans="1:6" x14ac:dyDescent="0.25">
      <c r="A562" s="1">
        <v>27273</v>
      </c>
      <c r="B562" s="7">
        <v>9</v>
      </c>
      <c r="C562">
        <v>63.54</v>
      </c>
      <c r="D562" s="6">
        <f t="shared" si="8"/>
        <v>-0.11933471933471941</v>
      </c>
      <c r="F562" s="2"/>
    </row>
    <row r="563" spans="1:6" x14ac:dyDescent="0.25">
      <c r="A563" s="1">
        <v>27303</v>
      </c>
      <c r="B563" s="7">
        <v>10</v>
      </c>
      <c r="C563">
        <v>73.900000000000006</v>
      </c>
      <c r="D563" s="6">
        <f t="shared" si="8"/>
        <v>0.16304689959080904</v>
      </c>
      <c r="F563" s="2"/>
    </row>
    <row r="564" spans="1:6" x14ac:dyDescent="0.25">
      <c r="A564" s="1">
        <v>27334</v>
      </c>
      <c r="B564" s="5">
        <v>11</v>
      </c>
      <c r="C564">
        <v>69.97</v>
      </c>
      <c r="D564" s="6">
        <f t="shared" si="8"/>
        <v>-5.317997293640063E-2</v>
      </c>
      <c r="F564" s="2"/>
    </row>
    <row r="565" spans="1:6" x14ac:dyDescent="0.25">
      <c r="A565" s="1">
        <v>27364</v>
      </c>
      <c r="B565" s="5">
        <v>12</v>
      </c>
      <c r="C565">
        <v>68.56</v>
      </c>
      <c r="D565" s="6">
        <f t="shared" si="8"/>
        <v>-2.0151493497213045E-2</v>
      </c>
      <c r="F565" s="2"/>
    </row>
    <row r="566" spans="1:6" x14ac:dyDescent="0.25">
      <c r="A566" s="1">
        <v>27395</v>
      </c>
      <c r="B566" s="5">
        <v>1</v>
      </c>
      <c r="C566">
        <v>76.98</v>
      </c>
      <c r="D566" s="6">
        <f t="shared" si="8"/>
        <v>0.12281213535589267</v>
      </c>
      <c r="F566" s="2"/>
    </row>
    <row r="567" spans="1:6" x14ac:dyDescent="0.25">
      <c r="A567" s="1">
        <v>27426</v>
      </c>
      <c r="B567" s="5">
        <v>2</v>
      </c>
      <c r="C567">
        <v>81.59</v>
      </c>
      <c r="D567" s="6">
        <f t="shared" si="8"/>
        <v>5.9885684593400872E-2</v>
      </c>
      <c r="F567" s="2"/>
    </row>
    <row r="568" spans="1:6" x14ac:dyDescent="0.25">
      <c r="A568" s="1">
        <v>27454</v>
      </c>
      <c r="B568" s="5">
        <v>3</v>
      </c>
      <c r="C568">
        <v>83.36</v>
      </c>
      <c r="D568" s="6">
        <f t="shared" si="8"/>
        <v>2.16938350288025E-2</v>
      </c>
      <c r="F568" s="2"/>
    </row>
    <row r="569" spans="1:6" x14ac:dyDescent="0.25">
      <c r="A569" s="1">
        <v>27485</v>
      </c>
      <c r="B569" s="7">
        <v>4</v>
      </c>
      <c r="C569">
        <v>87.3</v>
      </c>
      <c r="D569" s="6">
        <f t="shared" si="8"/>
        <v>4.7264875239923197E-2</v>
      </c>
      <c r="F569" s="2"/>
    </row>
    <row r="570" spans="1:6" x14ac:dyDescent="0.25">
      <c r="A570" s="1">
        <v>27515</v>
      </c>
      <c r="B570" s="7">
        <v>5</v>
      </c>
      <c r="C570">
        <v>91.15</v>
      </c>
      <c r="D570" s="6">
        <f t="shared" si="8"/>
        <v>4.4100801832760696E-2</v>
      </c>
      <c r="F570" s="2"/>
    </row>
    <row r="571" spans="1:6" x14ac:dyDescent="0.25">
      <c r="A571" s="1">
        <v>27546</v>
      </c>
      <c r="B571" s="7">
        <v>6</v>
      </c>
      <c r="C571">
        <v>95.19</v>
      </c>
      <c r="D571" s="6">
        <f t="shared" si="8"/>
        <v>4.4322545255073967E-2</v>
      </c>
      <c r="F571" s="2"/>
    </row>
    <row r="572" spans="1:6" x14ac:dyDescent="0.25">
      <c r="A572" s="1">
        <v>27576</v>
      </c>
      <c r="B572" s="7">
        <v>7</v>
      </c>
      <c r="C572">
        <v>88.75</v>
      </c>
      <c r="D572" s="6">
        <f t="shared" si="8"/>
        <v>-6.7654165353503493E-2</v>
      </c>
      <c r="F572" s="2"/>
    </row>
    <row r="573" spans="1:6" x14ac:dyDescent="0.25">
      <c r="A573" s="1">
        <v>27607</v>
      </c>
      <c r="B573" s="7">
        <v>8</v>
      </c>
      <c r="C573">
        <v>86.88</v>
      </c>
      <c r="D573" s="6">
        <f t="shared" si="8"/>
        <v>-2.1070422535211318E-2</v>
      </c>
      <c r="F573" s="2"/>
    </row>
    <row r="574" spans="1:6" x14ac:dyDescent="0.25">
      <c r="A574" s="1">
        <v>27638</v>
      </c>
      <c r="B574" s="7">
        <v>9</v>
      </c>
      <c r="C574">
        <v>83.87</v>
      </c>
      <c r="D574" s="6">
        <f t="shared" si="8"/>
        <v>-3.4645488029465828E-2</v>
      </c>
      <c r="F574" s="2"/>
    </row>
    <row r="575" spans="1:6" x14ac:dyDescent="0.25">
      <c r="A575" s="1">
        <v>27668</v>
      </c>
      <c r="B575" s="7">
        <v>10</v>
      </c>
      <c r="C575">
        <v>89.04</v>
      </c>
      <c r="D575" s="6">
        <f t="shared" si="8"/>
        <v>6.1643018957911071E-2</v>
      </c>
      <c r="F575" s="2"/>
    </row>
    <row r="576" spans="1:6" x14ac:dyDescent="0.25">
      <c r="A576" s="1">
        <v>27699</v>
      </c>
      <c r="B576" s="5">
        <v>11</v>
      </c>
      <c r="C576">
        <v>91.24</v>
      </c>
      <c r="D576" s="6">
        <f t="shared" si="8"/>
        <v>2.4707996406109486E-2</v>
      </c>
      <c r="F576" s="2"/>
    </row>
    <row r="577" spans="1:6" x14ac:dyDescent="0.25">
      <c r="A577" s="1">
        <v>27729</v>
      </c>
      <c r="B577" s="5">
        <v>12</v>
      </c>
      <c r="C577">
        <v>90.19</v>
      </c>
      <c r="D577" s="6">
        <f t="shared" si="8"/>
        <v>-1.1508110477860557E-2</v>
      </c>
      <c r="F577" s="2"/>
    </row>
    <row r="578" spans="1:6" x14ac:dyDescent="0.25">
      <c r="A578" s="1">
        <v>27760</v>
      </c>
      <c r="B578" s="5">
        <v>1</v>
      </c>
      <c r="C578">
        <v>100.86</v>
      </c>
      <c r="D578" s="6">
        <f t="shared" si="8"/>
        <v>0.11830579886905424</v>
      </c>
      <c r="F578" s="2"/>
    </row>
    <row r="579" spans="1:6" x14ac:dyDescent="0.25">
      <c r="A579" s="1">
        <v>27791</v>
      </c>
      <c r="B579" s="5">
        <v>2</v>
      </c>
      <c r="C579">
        <v>99.71</v>
      </c>
      <c r="D579" s="6">
        <f t="shared" si="8"/>
        <v>-1.1401943287725617E-2</v>
      </c>
      <c r="F579" s="2"/>
    </row>
    <row r="580" spans="1:6" x14ac:dyDescent="0.25">
      <c r="A580" s="1">
        <v>27820</v>
      </c>
      <c r="B580" s="5">
        <v>3</v>
      </c>
      <c r="C580">
        <v>102.77</v>
      </c>
      <c r="D580" s="6">
        <f t="shared" ref="D580:D643" si="9">+(C580-C579)/C579</f>
        <v>3.0688998094474E-2</v>
      </c>
      <c r="F580" s="2"/>
    </row>
    <row r="581" spans="1:6" x14ac:dyDescent="0.25">
      <c r="A581" s="1">
        <v>27851</v>
      </c>
      <c r="B581" s="7">
        <v>4</v>
      </c>
      <c r="C581">
        <v>101.64</v>
      </c>
      <c r="D581" s="6">
        <f t="shared" si="9"/>
        <v>-1.0995426680937974E-2</v>
      </c>
      <c r="F581" s="2"/>
    </row>
    <row r="582" spans="1:6" x14ac:dyDescent="0.25">
      <c r="A582" s="1">
        <v>27881</v>
      </c>
      <c r="B582" s="7">
        <v>5</v>
      </c>
      <c r="C582">
        <v>100.18</v>
      </c>
      <c r="D582" s="6">
        <f t="shared" si="9"/>
        <v>-1.4364423455332485E-2</v>
      </c>
      <c r="F582" s="2"/>
    </row>
    <row r="583" spans="1:6" x14ac:dyDescent="0.25">
      <c r="A583" s="1">
        <v>27912</v>
      </c>
      <c r="B583" s="7">
        <v>6</v>
      </c>
      <c r="C583">
        <v>104.28</v>
      </c>
      <c r="D583" s="6">
        <f t="shared" si="9"/>
        <v>4.0926332601317568E-2</v>
      </c>
      <c r="F583" s="2"/>
    </row>
    <row r="584" spans="1:6" x14ac:dyDescent="0.25">
      <c r="A584" s="1">
        <v>27942</v>
      </c>
      <c r="B584" s="7">
        <v>7</v>
      </c>
      <c r="C584">
        <v>103.44</v>
      </c>
      <c r="D584" s="6">
        <f t="shared" si="9"/>
        <v>-8.055235903337201E-3</v>
      </c>
      <c r="F584" s="2"/>
    </row>
    <row r="585" spans="1:6" x14ac:dyDescent="0.25">
      <c r="A585" s="1">
        <v>27973</v>
      </c>
      <c r="B585" s="7">
        <v>8</v>
      </c>
      <c r="C585">
        <v>102.91</v>
      </c>
      <c r="D585" s="6">
        <f t="shared" si="9"/>
        <v>-5.123743232791968E-3</v>
      </c>
      <c r="F585" s="2"/>
    </row>
    <row r="586" spans="1:6" x14ac:dyDescent="0.25">
      <c r="A586" s="1">
        <v>28004</v>
      </c>
      <c r="B586" s="7">
        <v>9</v>
      </c>
      <c r="C586">
        <v>105.24</v>
      </c>
      <c r="D586" s="6">
        <f t="shared" si="9"/>
        <v>2.2641142746088801E-2</v>
      </c>
      <c r="F586" s="2"/>
    </row>
    <row r="587" spans="1:6" x14ac:dyDescent="0.25">
      <c r="A587" s="1">
        <v>28034</v>
      </c>
      <c r="B587" s="7">
        <v>10</v>
      </c>
      <c r="C587">
        <v>102.9</v>
      </c>
      <c r="D587" s="6">
        <f t="shared" si="9"/>
        <v>-2.2234891676168655E-2</v>
      </c>
      <c r="F587" s="2"/>
    </row>
    <row r="588" spans="1:6" x14ac:dyDescent="0.25">
      <c r="A588" s="1">
        <v>28065</v>
      </c>
      <c r="B588" s="5">
        <v>11</v>
      </c>
      <c r="C588">
        <v>102.1</v>
      </c>
      <c r="D588" s="6">
        <f t="shared" si="9"/>
        <v>-7.7745383867833945E-3</v>
      </c>
      <c r="F588" s="2"/>
    </row>
    <row r="589" spans="1:6" x14ac:dyDescent="0.25">
      <c r="A589" s="1">
        <v>28095</v>
      </c>
      <c r="B589" s="5">
        <v>12</v>
      </c>
      <c r="C589">
        <v>107.46</v>
      </c>
      <c r="D589" s="6">
        <f t="shared" si="9"/>
        <v>5.2497551420176293E-2</v>
      </c>
      <c r="F589" s="2"/>
    </row>
    <row r="590" spans="1:6" x14ac:dyDescent="0.25">
      <c r="A590" s="1">
        <v>28126</v>
      </c>
      <c r="B590" s="5">
        <v>1</v>
      </c>
      <c r="C590">
        <v>102.03</v>
      </c>
      <c r="D590" s="6">
        <f t="shared" si="9"/>
        <v>-5.0530429927414786E-2</v>
      </c>
      <c r="F590" s="2"/>
    </row>
    <row r="591" spans="1:6" x14ac:dyDescent="0.25">
      <c r="A591" s="1">
        <v>28157</v>
      </c>
      <c r="B591" s="5">
        <v>2</v>
      </c>
      <c r="C591">
        <v>99.82</v>
      </c>
      <c r="D591" s="6">
        <f t="shared" si="9"/>
        <v>-2.1660295991375162E-2</v>
      </c>
      <c r="F591" s="2"/>
    </row>
    <row r="592" spans="1:6" x14ac:dyDescent="0.25">
      <c r="A592" s="1">
        <v>28185</v>
      </c>
      <c r="B592" s="5">
        <v>3</v>
      </c>
      <c r="C592">
        <v>98.42</v>
      </c>
      <c r="D592" s="6">
        <f t="shared" si="9"/>
        <v>-1.4025245441795148E-2</v>
      </c>
      <c r="F592" s="2"/>
    </row>
    <row r="593" spans="1:6" x14ac:dyDescent="0.25">
      <c r="A593" s="1">
        <v>28216</v>
      </c>
      <c r="B593" s="7">
        <v>4</v>
      </c>
      <c r="C593">
        <v>98.44</v>
      </c>
      <c r="D593" s="6">
        <f t="shared" si="9"/>
        <v>2.0321072952647856E-4</v>
      </c>
      <c r="F593" s="2"/>
    </row>
    <row r="594" spans="1:6" x14ac:dyDescent="0.25">
      <c r="A594" s="1">
        <v>28246</v>
      </c>
      <c r="B594" s="7">
        <v>5</v>
      </c>
      <c r="C594">
        <v>96.12</v>
      </c>
      <c r="D594" s="6">
        <f t="shared" si="9"/>
        <v>-2.3567655424624068E-2</v>
      </c>
      <c r="F594" s="2"/>
    </row>
    <row r="595" spans="1:6" x14ac:dyDescent="0.25">
      <c r="A595" s="1">
        <v>28277</v>
      </c>
      <c r="B595" s="7">
        <v>6</v>
      </c>
      <c r="C595">
        <v>100.48</v>
      </c>
      <c r="D595" s="6">
        <f t="shared" si="9"/>
        <v>4.535996670828131E-2</v>
      </c>
      <c r="F595" s="2"/>
    </row>
    <row r="596" spans="1:6" x14ac:dyDescent="0.25">
      <c r="A596" s="1">
        <v>28307</v>
      </c>
      <c r="B596" s="7">
        <v>7</v>
      </c>
      <c r="C596">
        <v>98.85</v>
      </c>
      <c r="D596" s="6">
        <f t="shared" si="9"/>
        <v>-1.622213375796188E-2</v>
      </c>
      <c r="F596" s="2"/>
    </row>
    <row r="597" spans="1:6" x14ac:dyDescent="0.25">
      <c r="A597" s="1">
        <v>28338</v>
      </c>
      <c r="B597" s="7">
        <v>8</v>
      </c>
      <c r="C597">
        <v>96.77</v>
      </c>
      <c r="D597" s="6">
        <f t="shared" si="9"/>
        <v>-2.1041982802225578E-2</v>
      </c>
      <c r="F597" s="2"/>
    </row>
    <row r="598" spans="1:6" x14ac:dyDescent="0.25">
      <c r="A598" s="1">
        <v>28369</v>
      </c>
      <c r="B598" s="7">
        <v>9</v>
      </c>
      <c r="C598">
        <v>96.53</v>
      </c>
      <c r="D598" s="6">
        <f t="shared" si="9"/>
        <v>-2.4801074713237045E-3</v>
      </c>
      <c r="F598" s="2"/>
    </row>
    <row r="599" spans="1:6" x14ac:dyDescent="0.25">
      <c r="A599" s="1">
        <v>28399</v>
      </c>
      <c r="B599" s="7">
        <v>10</v>
      </c>
      <c r="C599">
        <v>92.34</v>
      </c>
      <c r="D599" s="6">
        <f t="shared" si="9"/>
        <v>-4.3406194965295741E-2</v>
      </c>
      <c r="F599" s="2"/>
    </row>
    <row r="600" spans="1:6" x14ac:dyDescent="0.25">
      <c r="A600" s="1">
        <v>28430</v>
      </c>
      <c r="B600" s="5">
        <v>11</v>
      </c>
      <c r="C600">
        <v>94.83</v>
      </c>
      <c r="D600" s="6">
        <f t="shared" si="9"/>
        <v>2.6965562053281295E-2</v>
      </c>
      <c r="F600" s="2"/>
    </row>
    <row r="601" spans="1:6" x14ac:dyDescent="0.25">
      <c r="A601" s="1">
        <v>28460</v>
      </c>
      <c r="B601" s="5">
        <v>12</v>
      </c>
      <c r="C601">
        <v>95.1</v>
      </c>
      <c r="D601" s="6">
        <f t="shared" si="9"/>
        <v>2.8472002530844252E-3</v>
      </c>
      <c r="F601" s="2"/>
    </row>
    <row r="602" spans="1:6" x14ac:dyDescent="0.25">
      <c r="A602" s="1">
        <v>28491</v>
      </c>
      <c r="B602" s="5">
        <v>1</v>
      </c>
      <c r="C602">
        <v>89.25</v>
      </c>
      <c r="D602" s="6">
        <f t="shared" si="9"/>
        <v>-6.1514195583596158E-2</v>
      </c>
      <c r="F602" s="2"/>
    </row>
    <row r="603" spans="1:6" x14ac:dyDescent="0.25">
      <c r="A603" s="1">
        <v>28522</v>
      </c>
      <c r="B603" s="5">
        <v>2</v>
      </c>
      <c r="C603">
        <v>87.04</v>
      </c>
      <c r="D603" s="6">
        <f t="shared" si="9"/>
        <v>-2.4761904761904693E-2</v>
      </c>
      <c r="F603" s="2"/>
    </row>
    <row r="604" spans="1:6" x14ac:dyDescent="0.25">
      <c r="A604" s="1">
        <v>28550</v>
      </c>
      <c r="B604" s="5">
        <v>3</v>
      </c>
      <c r="C604">
        <v>89.21</v>
      </c>
      <c r="D604" s="6">
        <f t="shared" si="9"/>
        <v>2.4931066176470444E-2</v>
      </c>
      <c r="F604" s="2"/>
    </row>
    <row r="605" spans="1:6" x14ac:dyDescent="0.25">
      <c r="A605" s="1">
        <v>28581</v>
      </c>
      <c r="B605" s="7">
        <v>4</v>
      </c>
      <c r="C605">
        <v>96.83</v>
      </c>
      <c r="D605" s="6">
        <f t="shared" si="9"/>
        <v>8.5416433135298786E-2</v>
      </c>
      <c r="F605" s="2"/>
    </row>
    <row r="606" spans="1:6" x14ac:dyDescent="0.25">
      <c r="A606" s="1">
        <v>28611</v>
      </c>
      <c r="B606" s="7">
        <v>5</v>
      </c>
      <c r="C606">
        <v>97.24</v>
      </c>
      <c r="D606" s="6">
        <f t="shared" si="9"/>
        <v>4.2342249302901643E-3</v>
      </c>
      <c r="F606" s="2"/>
    </row>
    <row r="607" spans="1:6" x14ac:dyDescent="0.25">
      <c r="A607" s="1">
        <v>28642</v>
      </c>
      <c r="B607" s="7">
        <v>6</v>
      </c>
      <c r="C607">
        <v>95.53</v>
      </c>
      <c r="D607" s="6">
        <f t="shared" si="9"/>
        <v>-1.7585355820649875E-2</v>
      </c>
      <c r="F607" s="2"/>
    </row>
    <row r="608" spans="1:6" x14ac:dyDescent="0.25">
      <c r="A608" s="1">
        <v>28672</v>
      </c>
      <c r="B608" s="7">
        <v>7</v>
      </c>
      <c r="C608">
        <v>100.68</v>
      </c>
      <c r="D608" s="6">
        <f t="shared" si="9"/>
        <v>5.3909766565476872E-2</v>
      </c>
      <c r="F608" s="2"/>
    </row>
    <row r="609" spans="1:6" x14ac:dyDescent="0.25">
      <c r="A609" s="1">
        <v>28703</v>
      </c>
      <c r="B609" s="7">
        <v>8</v>
      </c>
      <c r="C609">
        <v>103.29</v>
      </c>
      <c r="D609" s="6">
        <f t="shared" si="9"/>
        <v>2.5923718712753271E-2</v>
      </c>
      <c r="F609" s="2"/>
    </row>
    <row r="610" spans="1:6" x14ac:dyDescent="0.25">
      <c r="A610" s="1">
        <v>28734</v>
      </c>
      <c r="B610" s="7">
        <v>9</v>
      </c>
      <c r="C610">
        <v>102.54</v>
      </c>
      <c r="D610" s="6">
        <f t="shared" si="9"/>
        <v>-7.2611094975312219E-3</v>
      </c>
      <c r="F610" s="2"/>
    </row>
    <row r="611" spans="1:6" x14ac:dyDescent="0.25">
      <c r="A611" s="1">
        <v>28764</v>
      </c>
      <c r="B611" s="7">
        <v>10</v>
      </c>
      <c r="C611">
        <v>93.15</v>
      </c>
      <c r="D611" s="6">
        <f t="shared" si="9"/>
        <v>-9.1574019894675243E-2</v>
      </c>
      <c r="F611" s="2"/>
    </row>
    <row r="612" spans="1:6" x14ac:dyDescent="0.25">
      <c r="A612" s="1">
        <v>28795</v>
      </c>
      <c r="B612" s="5">
        <v>11</v>
      </c>
      <c r="C612">
        <v>94.7</v>
      </c>
      <c r="D612" s="6">
        <f t="shared" si="9"/>
        <v>1.6639828234031102E-2</v>
      </c>
      <c r="F612" s="2"/>
    </row>
    <row r="613" spans="1:6" x14ac:dyDescent="0.25">
      <c r="A613" s="1">
        <v>28825</v>
      </c>
      <c r="B613" s="5">
        <v>12</v>
      </c>
      <c r="C613">
        <v>96.11</v>
      </c>
      <c r="D613" s="6">
        <f t="shared" si="9"/>
        <v>1.4889123548046427E-2</v>
      </c>
      <c r="F613" s="2"/>
    </row>
    <row r="614" spans="1:6" x14ac:dyDescent="0.25">
      <c r="A614" s="1">
        <v>28856</v>
      </c>
      <c r="B614" s="5">
        <v>1</v>
      </c>
      <c r="C614">
        <v>99.93</v>
      </c>
      <c r="D614" s="6">
        <f t="shared" si="9"/>
        <v>3.9746124232650164E-2</v>
      </c>
      <c r="F614" s="2"/>
    </row>
    <row r="615" spans="1:6" x14ac:dyDescent="0.25">
      <c r="A615" s="1">
        <v>28887</v>
      </c>
      <c r="B615" s="5">
        <v>2</v>
      </c>
      <c r="C615">
        <v>96.28</v>
      </c>
      <c r="D615" s="6">
        <f t="shared" si="9"/>
        <v>-3.6525567897528324E-2</v>
      </c>
      <c r="F615" s="2"/>
    </row>
    <row r="616" spans="1:6" x14ac:dyDescent="0.25">
      <c r="A616" s="1">
        <v>28915</v>
      </c>
      <c r="B616" s="5">
        <v>3</v>
      </c>
      <c r="C616">
        <v>101.59</v>
      </c>
      <c r="D616" s="6">
        <f t="shared" si="9"/>
        <v>5.5151641046946427E-2</v>
      </c>
      <c r="F616" s="2"/>
    </row>
    <row r="617" spans="1:6" x14ac:dyDescent="0.25">
      <c r="A617" s="1">
        <v>28946</v>
      </c>
      <c r="B617" s="7">
        <v>4</v>
      </c>
      <c r="C617">
        <v>101.76</v>
      </c>
      <c r="D617" s="6">
        <f t="shared" si="9"/>
        <v>1.6733930504971128E-3</v>
      </c>
      <c r="F617" s="2"/>
    </row>
    <row r="618" spans="1:6" x14ac:dyDescent="0.25">
      <c r="A618" s="1">
        <v>28976</v>
      </c>
      <c r="B618" s="7">
        <v>5</v>
      </c>
      <c r="C618">
        <v>99.08</v>
      </c>
      <c r="D618" s="6">
        <f t="shared" si="9"/>
        <v>-2.6336477987421451E-2</v>
      </c>
      <c r="F618" s="2"/>
    </row>
    <row r="619" spans="1:6" x14ac:dyDescent="0.25">
      <c r="A619" s="1">
        <v>29007</v>
      </c>
      <c r="B619" s="7">
        <v>6</v>
      </c>
      <c r="C619">
        <v>102.91</v>
      </c>
      <c r="D619" s="6">
        <f t="shared" si="9"/>
        <v>3.8655631812676609E-2</v>
      </c>
      <c r="F619" s="2"/>
    </row>
    <row r="620" spans="1:6" x14ac:dyDescent="0.25">
      <c r="A620" s="1">
        <v>29037</v>
      </c>
      <c r="B620" s="7">
        <v>7</v>
      </c>
      <c r="C620">
        <v>103.81</v>
      </c>
      <c r="D620" s="6">
        <f t="shared" si="9"/>
        <v>8.7455057817511003E-3</v>
      </c>
      <c r="F620" s="2"/>
    </row>
    <row r="621" spans="1:6" x14ac:dyDescent="0.25">
      <c r="A621" s="1">
        <v>29068</v>
      </c>
      <c r="B621" s="7">
        <v>8</v>
      </c>
      <c r="C621">
        <v>109.32</v>
      </c>
      <c r="D621" s="6">
        <f t="shared" si="9"/>
        <v>5.3077738175512867E-2</v>
      </c>
      <c r="F621" s="2"/>
    </row>
    <row r="622" spans="1:6" x14ac:dyDescent="0.25">
      <c r="A622" s="1">
        <v>29099</v>
      </c>
      <c r="B622" s="7">
        <v>9</v>
      </c>
      <c r="C622">
        <v>109.32</v>
      </c>
      <c r="D622" s="6">
        <f t="shared" si="9"/>
        <v>0</v>
      </c>
      <c r="F622" s="2"/>
    </row>
    <row r="623" spans="1:6" x14ac:dyDescent="0.25">
      <c r="A623" s="1">
        <v>29129</v>
      </c>
      <c r="B623" s="7">
        <v>10</v>
      </c>
      <c r="C623">
        <v>101.82</v>
      </c>
      <c r="D623" s="6">
        <f t="shared" si="9"/>
        <v>-6.8605927552140511E-2</v>
      </c>
      <c r="F623" s="2"/>
    </row>
    <row r="624" spans="1:6" x14ac:dyDescent="0.25">
      <c r="A624" s="1">
        <v>29160</v>
      </c>
      <c r="B624" s="5">
        <v>11</v>
      </c>
      <c r="C624">
        <v>106.16</v>
      </c>
      <c r="D624" s="6">
        <f t="shared" si="9"/>
        <v>4.2624238852877666E-2</v>
      </c>
      <c r="F624" s="2"/>
    </row>
    <row r="625" spans="1:6" x14ac:dyDescent="0.25">
      <c r="A625" s="1">
        <v>29190</v>
      </c>
      <c r="B625" s="5">
        <v>12</v>
      </c>
      <c r="C625">
        <v>107.94</v>
      </c>
      <c r="D625" s="6">
        <f t="shared" si="9"/>
        <v>1.6767143933685016E-2</v>
      </c>
      <c r="F625" s="2"/>
    </row>
    <row r="626" spans="1:6" x14ac:dyDescent="0.25">
      <c r="A626" s="1">
        <v>29221</v>
      </c>
      <c r="B626" s="5">
        <v>1</v>
      </c>
      <c r="C626">
        <v>114.16</v>
      </c>
      <c r="D626" s="6">
        <f t="shared" si="9"/>
        <v>5.7624606262738548E-2</v>
      </c>
      <c r="F626" s="2"/>
    </row>
    <row r="627" spans="1:6" x14ac:dyDescent="0.25">
      <c r="A627" s="1">
        <v>29252</v>
      </c>
      <c r="B627" s="5">
        <v>2</v>
      </c>
      <c r="C627">
        <v>113.66</v>
      </c>
      <c r="D627" s="6">
        <f t="shared" si="9"/>
        <v>-4.3798177995795374E-3</v>
      </c>
      <c r="F627" s="2"/>
    </row>
    <row r="628" spans="1:6" x14ac:dyDescent="0.25">
      <c r="A628" s="1">
        <v>29281</v>
      </c>
      <c r="B628" s="5">
        <v>3</v>
      </c>
      <c r="C628">
        <v>102.09</v>
      </c>
      <c r="D628" s="6">
        <f t="shared" si="9"/>
        <v>-0.10179482667605133</v>
      </c>
      <c r="F628" s="2"/>
    </row>
    <row r="629" spans="1:6" x14ac:dyDescent="0.25">
      <c r="A629" s="1">
        <v>29312</v>
      </c>
      <c r="B629" s="7">
        <v>4</v>
      </c>
      <c r="C629">
        <v>106.29</v>
      </c>
      <c r="D629" s="6">
        <f t="shared" si="9"/>
        <v>4.1140170437848983E-2</v>
      </c>
      <c r="F629" s="2"/>
    </row>
    <row r="630" spans="1:6" x14ac:dyDescent="0.25">
      <c r="A630" s="1">
        <v>29342</v>
      </c>
      <c r="B630" s="7">
        <v>5</v>
      </c>
      <c r="C630">
        <v>111.24</v>
      </c>
      <c r="D630" s="6">
        <f t="shared" si="9"/>
        <v>4.657070279424206E-2</v>
      </c>
      <c r="F630" s="2"/>
    </row>
    <row r="631" spans="1:6" x14ac:dyDescent="0.25">
      <c r="A631" s="1">
        <v>29373</v>
      </c>
      <c r="B631" s="7">
        <v>6</v>
      </c>
      <c r="C631">
        <v>114.24</v>
      </c>
      <c r="D631" s="6">
        <f t="shared" si="9"/>
        <v>2.696871628910464E-2</v>
      </c>
      <c r="F631" s="2"/>
    </row>
    <row r="632" spans="1:6" x14ac:dyDescent="0.25">
      <c r="A632" s="1">
        <v>29403</v>
      </c>
      <c r="B632" s="7">
        <v>7</v>
      </c>
      <c r="C632">
        <v>121.67</v>
      </c>
      <c r="D632" s="6">
        <f t="shared" si="9"/>
        <v>6.5038515406162525E-2</v>
      </c>
      <c r="F632" s="2"/>
    </row>
    <row r="633" spans="1:6" x14ac:dyDescent="0.25">
      <c r="A633" s="1">
        <v>29434</v>
      </c>
      <c r="B633" s="7">
        <v>8</v>
      </c>
      <c r="C633">
        <v>122.38</v>
      </c>
      <c r="D633" s="6">
        <f t="shared" si="9"/>
        <v>5.8354565628338439E-3</v>
      </c>
      <c r="F633" s="2"/>
    </row>
    <row r="634" spans="1:6" x14ac:dyDescent="0.25">
      <c r="A634" s="1">
        <v>29465</v>
      </c>
      <c r="B634" s="7">
        <v>9</v>
      </c>
      <c r="C634">
        <v>125.46</v>
      </c>
      <c r="D634" s="6">
        <f t="shared" si="9"/>
        <v>2.5167511031214236E-2</v>
      </c>
      <c r="F634" s="2"/>
    </row>
    <row r="635" spans="1:6" x14ac:dyDescent="0.25">
      <c r="A635" s="1">
        <v>29495</v>
      </c>
      <c r="B635" s="7">
        <v>10</v>
      </c>
      <c r="C635">
        <v>127.47</v>
      </c>
      <c r="D635" s="6">
        <f t="shared" si="9"/>
        <v>1.6021042563366852E-2</v>
      </c>
      <c r="F635" s="2"/>
    </row>
    <row r="636" spans="1:6" x14ac:dyDescent="0.25">
      <c r="A636" s="1">
        <v>29526</v>
      </c>
      <c r="B636" s="5">
        <v>11</v>
      </c>
      <c r="C636">
        <v>140.52000000000001</v>
      </c>
      <c r="D636" s="6">
        <f t="shared" si="9"/>
        <v>0.10237702988938582</v>
      </c>
      <c r="F636" s="2"/>
    </row>
    <row r="637" spans="1:6" x14ac:dyDescent="0.25">
      <c r="A637" s="1">
        <v>29556</v>
      </c>
      <c r="B637" s="5">
        <v>12</v>
      </c>
      <c r="C637">
        <v>135.76</v>
      </c>
      <c r="D637" s="6">
        <f t="shared" si="9"/>
        <v>-3.3874181611158689E-2</v>
      </c>
      <c r="F637" s="2"/>
    </row>
    <row r="638" spans="1:6" x14ac:dyDescent="0.25">
      <c r="A638" s="1">
        <v>29587</v>
      </c>
      <c r="B638" s="5">
        <v>1</v>
      </c>
      <c r="C638">
        <v>129.55000000000001</v>
      </c>
      <c r="D638" s="6">
        <f t="shared" si="9"/>
        <v>-4.5742486741308042E-2</v>
      </c>
      <c r="F638" s="2"/>
    </row>
    <row r="639" spans="1:6" x14ac:dyDescent="0.25">
      <c r="A639" s="1">
        <v>29618</v>
      </c>
      <c r="B639" s="5">
        <v>2</v>
      </c>
      <c r="C639">
        <v>131.27000000000001</v>
      </c>
      <c r="D639" s="6">
        <f t="shared" si="9"/>
        <v>1.3276727132381309E-2</v>
      </c>
      <c r="F639" s="2"/>
    </row>
    <row r="640" spans="1:6" x14ac:dyDescent="0.25">
      <c r="A640" s="1">
        <v>29646</v>
      </c>
      <c r="B640" s="5">
        <v>3</v>
      </c>
      <c r="C640">
        <v>136</v>
      </c>
      <c r="D640" s="6">
        <f t="shared" si="9"/>
        <v>3.6032604555496221E-2</v>
      </c>
      <c r="F640" s="2"/>
    </row>
    <row r="641" spans="1:6" x14ac:dyDescent="0.25">
      <c r="A641" s="1">
        <v>29677</v>
      </c>
      <c r="B641" s="7">
        <v>4</v>
      </c>
      <c r="C641">
        <v>132.81</v>
      </c>
      <c r="D641" s="6">
        <f t="shared" si="9"/>
        <v>-2.345588235294116E-2</v>
      </c>
      <c r="F641" s="2"/>
    </row>
    <row r="642" spans="1:6" x14ac:dyDescent="0.25">
      <c r="A642" s="1">
        <v>29707</v>
      </c>
      <c r="B642" s="7">
        <v>5</v>
      </c>
      <c r="C642">
        <v>132.59</v>
      </c>
      <c r="D642" s="6">
        <f t="shared" si="9"/>
        <v>-1.6565017694450633E-3</v>
      </c>
      <c r="F642" s="2"/>
    </row>
    <row r="643" spans="1:6" x14ac:dyDescent="0.25">
      <c r="A643" s="1">
        <v>29738</v>
      </c>
      <c r="B643" s="7">
        <v>6</v>
      </c>
      <c r="C643">
        <v>131.21</v>
      </c>
      <c r="D643" s="6">
        <f t="shared" si="9"/>
        <v>-1.0408024737913836E-2</v>
      </c>
      <c r="F643" s="2"/>
    </row>
    <row r="644" spans="1:6" x14ac:dyDescent="0.25">
      <c r="A644" s="1">
        <v>29768</v>
      </c>
      <c r="B644" s="7">
        <v>7</v>
      </c>
      <c r="C644">
        <v>130.91999999999999</v>
      </c>
      <c r="D644" s="6">
        <f t="shared" ref="D644:D707" si="10">+(C644-C643)/C643</f>
        <v>-2.2101973934915056E-3</v>
      </c>
      <c r="F644" s="2"/>
    </row>
    <row r="645" spans="1:6" x14ac:dyDescent="0.25">
      <c r="A645" s="1">
        <v>29799</v>
      </c>
      <c r="B645" s="7">
        <v>8</v>
      </c>
      <c r="C645">
        <v>122.79</v>
      </c>
      <c r="D645" s="6">
        <f t="shared" si="10"/>
        <v>-6.2098991750687303E-2</v>
      </c>
      <c r="F645" s="2"/>
    </row>
    <row r="646" spans="1:6" x14ac:dyDescent="0.25">
      <c r="A646" s="1">
        <v>29830</v>
      </c>
      <c r="B646" s="7">
        <v>9</v>
      </c>
      <c r="C646">
        <v>116.18</v>
      </c>
      <c r="D646" s="6">
        <f t="shared" si="10"/>
        <v>-5.3831745256128341E-2</v>
      </c>
      <c r="F646" s="2"/>
    </row>
    <row r="647" spans="1:6" x14ac:dyDescent="0.25">
      <c r="A647" s="1">
        <v>29860</v>
      </c>
      <c r="B647" s="7">
        <v>10</v>
      </c>
      <c r="C647">
        <v>121.89</v>
      </c>
      <c r="D647" s="6">
        <f t="shared" si="10"/>
        <v>4.9147873988638263E-2</v>
      </c>
      <c r="F647" s="2"/>
    </row>
    <row r="648" spans="1:6" x14ac:dyDescent="0.25">
      <c r="A648" s="1">
        <v>29891</v>
      </c>
      <c r="B648" s="5">
        <v>11</v>
      </c>
      <c r="C648">
        <v>126.35</v>
      </c>
      <c r="D648" s="6">
        <f t="shared" si="10"/>
        <v>3.6590368364919135E-2</v>
      </c>
      <c r="F648" s="2"/>
    </row>
    <row r="649" spans="1:6" x14ac:dyDescent="0.25">
      <c r="A649" s="1">
        <v>29921</v>
      </c>
      <c r="B649" s="5">
        <v>12</v>
      </c>
      <c r="C649">
        <v>122.55</v>
      </c>
      <c r="D649" s="6">
        <f t="shared" si="10"/>
        <v>-3.007518796992479E-2</v>
      </c>
      <c r="F649" s="2"/>
    </row>
    <row r="650" spans="1:6" x14ac:dyDescent="0.25">
      <c r="A650" s="1">
        <v>29952</v>
      </c>
      <c r="B650" s="5">
        <v>1</v>
      </c>
      <c r="C650">
        <v>120.4</v>
      </c>
      <c r="D650" s="6">
        <f t="shared" si="10"/>
        <v>-1.7543859649122737E-2</v>
      </c>
      <c r="F650" s="2"/>
    </row>
    <row r="651" spans="1:6" x14ac:dyDescent="0.25">
      <c r="A651" s="1">
        <v>29983</v>
      </c>
      <c r="B651" s="5">
        <v>2</v>
      </c>
      <c r="C651">
        <v>113.11</v>
      </c>
      <c r="D651" s="6">
        <f t="shared" si="10"/>
        <v>-6.0548172757475135E-2</v>
      </c>
      <c r="F651" s="2"/>
    </row>
    <row r="652" spans="1:6" x14ac:dyDescent="0.25">
      <c r="A652" s="1">
        <v>30011</v>
      </c>
      <c r="B652" s="5">
        <v>3</v>
      </c>
      <c r="C652">
        <v>111.96</v>
      </c>
      <c r="D652" s="6">
        <f t="shared" si="10"/>
        <v>-1.0167093979312224E-2</v>
      </c>
      <c r="F652" s="2"/>
    </row>
    <row r="653" spans="1:6" x14ac:dyDescent="0.25">
      <c r="A653" s="1">
        <v>30042</v>
      </c>
      <c r="B653" s="7">
        <v>4</v>
      </c>
      <c r="C653">
        <v>116.44</v>
      </c>
      <c r="D653" s="6">
        <f t="shared" si="10"/>
        <v>4.0014290818149376E-2</v>
      </c>
      <c r="F653" s="2"/>
    </row>
    <row r="654" spans="1:6" x14ac:dyDescent="0.25">
      <c r="A654" s="1">
        <v>30072</v>
      </c>
      <c r="B654" s="7">
        <v>5</v>
      </c>
      <c r="C654">
        <v>111.88</v>
      </c>
      <c r="D654" s="6">
        <f t="shared" si="10"/>
        <v>-3.9161800068704934E-2</v>
      </c>
      <c r="F654" s="2"/>
    </row>
    <row r="655" spans="1:6" x14ac:dyDescent="0.25">
      <c r="A655" s="1">
        <v>30103</v>
      </c>
      <c r="B655" s="7">
        <v>6</v>
      </c>
      <c r="C655">
        <v>109.61</v>
      </c>
      <c r="D655" s="6">
        <f t="shared" si="10"/>
        <v>-2.0289595995709654E-2</v>
      </c>
      <c r="F655" s="2"/>
    </row>
    <row r="656" spans="1:6" x14ac:dyDescent="0.25">
      <c r="A656" s="1">
        <v>30133</v>
      </c>
      <c r="B656" s="7">
        <v>7</v>
      </c>
      <c r="C656">
        <v>107.09</v>
      </c>
      <c r="D656" s="6">
        <f t="shared" si="10"/>
        <v>-2.2990603047167192E-2</v>
      </c>
      <c r="F656" s="2"/>
    </row>
    <row r="657" spans="1:6" x14ac:dyDescent="0.25">
      <c r="A657" s="1">
        <v>30164</v>
      </c>
      <c r="B657" s="7">
        <v>8</v>
      </c>
      <c r="C657">
        <v>119.51</v>
      </c>
      <c r="D657" s="6">
        <f t="shared" si="10"/>
        <v>0.11597721542627698</v>
      </c>
      <c r="F657" s="2"/>
    </row>
    <row r="658" spans="1:6" x14ac:dyDescent="0.25">
      <c r="A658" s="1">
        <v>30195</v>
      </c>
      <c r="B658" s="7">
        <v>9</v>
      </c>
      <c r="C658">
        <v>120.42</v>
      </c>
      <c r="D658" s="6">
        <f t="shared" si="10"/>
        <v>7.6144255710818886E-3</v>
      </c>
      <c r="F658" s="2"/>
    </row>
    <row r="659" spans="1:6" x14ac:dyDescent="0.25">
      <c r="A659" s="1">
        <v>30225</v>
      </c>
      <c r="B659" s="7">
        <v>10</v>
      </c>
      <c r="C659">
        <v>133.72</v>
      </c>
      <c r="D659" s="6">
        <f t="shared" si="10"/>
        <v>0.11044676963959472</v>
      </c>
      <c r="F659" s="2"/>
    </row>
    <row r="660" spans="1:6" x14ac:dyDescent="0.25">
      <c r="A660" s="1">
        <v>30256</v>
      </c>
      <c r="B660" s="5">
        <v>11</v>
      </c>
      <c r="C660">
        <v>138.53</v>
      </c>
      <c r="D660" s="6">
        <f t="shared" si="10"/>
        <v>3.5970685013460978E-2</v>
      </c>
      <c r="F660" s="2"/>
    </row>
    <row r="661" spans="1:6" x14ac:dyDescent="0.25">
      <c r="A661" s="1">
        <v>30286</v>
      </c>
      <c r="B661" s="5">
        <v>12</v>
      </c>
      <c r="C661">
        <v>140.63999999999999</v>
      </c>
      <c r="D661" s="6">
        <f t="shared" si="10"/>
        <v>1.5231357828629071E-2</v>
      </c>
      <c r="F661" s="2"/>
    </row>
    <row r="662" spans="1:6" x14ac:dyDescent="0.25">
      <c r="A662" s="1">
        <v>30317</v>
      </c>
      <c r="B662" s="5">
        <v>1</v>
      </c>
      <c r="C662">
        <v>145.30000000000001</v>
      </c>
      <c r="D662" s="6">
        <f t="shared" si="10"/>
        <v>3.3134243458475723E-2</v>
      </c>
      <c r="F662" s="2"/>
    </row>
    <row r="663" spans="1:6" x14ac:dyDescent="0.25">
      <c r="A663" s="1">
        <v>30348</v>
      </c>
      <c r="B663" s="5">
        <v>2</v>
      </c>
      <c r="C663">
        <v>148.06</v>
      </c>
      <c r="D663" s="6">
        <f t="shared" si="10"/>
        <v>1.8995182381280045E-2</v>
      </c>
      <c r="F663" s="2"/>
    </row>
    <row r="664" spans="1:6" x14ac:dyDescent="0.25">
      <c r="A664" s="1">
        <v>30376</v>
      </c>
      <c r="B664" s="5">
        <v>3</v>
      </c>
      <c r="C664">
        <v>152.96</v>
      </c>
      <c r="D664" s="6">
        <f t="shared" si="10"/>
        <v>3.309469134134814E-2</v>
      </c>
      <c r="F664" s="2"/>
    </row>
    <row r="665" spans="1:6" x14ac:dyDescent="0.25">
      <c r="A665" s="1">
        <v>30407</v>
      </c>
      <c r="B665" s="7">
        <v>4</v>
      </c>
      <c r="C665">
        <v>164.43</v>
      </c>
      <c r="D665" s="6">
        <f t="shared" si="10"/>
        <v>7.498692468619246E-2</v>
      </c>
      <c r="F665" s="2"/>
    </row>
    <row r="666" spans="1:6" x14ac:dyDescent="0.25">
      <c r="A666" s="1">
        <v>30437</v>
      </c>
      <c r="B666" s="7">
        <v>5</v>
      </c>
      <c r="C666">
        <v>162.38999999999999</v>
      </c>
      <c r="D666" s="6">
        <f t="shared" si="10"/>
        <v>-1.2406495165115978E-2</v>
      </c>
      <c r="F666" s="2"/>
    </row>
    <row r="667" spans="1:6" x14ac:dyDescent="0.25">
      <c r="A667" s="1">
        <v>30468</v>
      </c>
      <c r="B667" s="7">
        <v>6</v>
      </c>
      <c r="C667">
        <v>167.64</v>
      </c>
      <c r="D667" s="6">
        <f t="shared" si="10"/>
        <v>3.2329576944393132E-2</v>
      </c>
      <c r="F667" s="2"/>
    </row>
    <row r="668" spans="1:6" x14ac:dyDescent="0.25">
      <c r="A668" s="1">
        <v>30498</v>
      </c>
      <c r="B668" s="7">
        <v>7</v>
      </c>
      <c r="C668">
        <v>162.56</v>
      </c>
      <c r="D668" s="6">
        <f t="shared" si="10"/>
        <v>-3.030303030303021E-2</v>
      </c>
      <c r="F668" s="2"/>
    </row>
    <row r="669" spans="1:6" x14ac:dyDescent="0.25">
      <c r="A669" s="1">
        <v>30529</v>
      </c>
      <c r="B669" s="7">
        <v>8</v>
      </c>
      <c r="C669">
        <v>164.4</v>
      </c>
      <c r="D669" s="6">
        <f t="shared" si="10"/>
        <v>1.1318897637795297E-2</v>
      </c>
      <c r="F669" s="2"/>
    </row>
    <row r="670" spans="1:6" x14ac:dyDescent="0.25">
      <c r="A670" s="1">
        <v>30560</v>
      </c>
      <c r="B670" s="7">
        <v>9</v>
      </c>
      <c r="C670">
        <v>166.07</v>
      </c>
      <c r="D670" s="6">
        <f t="shared" si="10"/>
        <v>1.0158150851581432E-2</v>
      </c>
      <c r="F670" s="2"/>
    </row>
    <row r="671" spans="1:6" x14ac:dyDescent="0.25">
      <c r="A671" s="1">
        <v>30590</v>
      </c>
      <c r="B671" s="7">
        <v>10</v>
      </c>
      <c r="C671">
        <v>163.55000000000001</v>
      </c>
      <c r="D671" s="6">
        <f t="shared" si="10"/>
        <v>-1.5174324080207033E-2</v>
      </c>
      <c r="F671" s="2"/>
    </row>
    <row r="672" spans="1:6" x14ac:dyDescent="0.25">
      <c r="A672" s="1">
        <v>30621</v>
      </c>
      <c r="B672" s="5">
        <v>11</v>
      </c>
      <c r="C672">
        <v>166.4</v>
      </c>
      <c r="D672" s="6">
        <f t="shared" si="10"/>
        <v>1.7425863650259825E-2</v>
      </c>
      <c r="F672" s="2"/>
    </row>
    <row r="673" spans="1:6" x14ac:dyDescent="0.25">
      <c r="A673" s="1">
        <v>30651</v>
      </c>
      <c r="B673" s="5">
        <v>12</v>
      </c>
      <c r="C673">
        <v>164.93</v>
      </c>
      <c r="D673" s="6">
        <f t="shared" si="10"/>
        <v>-8.8341346153846083E-3</v>
      </c>
      <c r="F673" s="2"/>
    </row>
    <row r="674" spans="1:6" x14ac:dyDescent="0.25">
      <c r="A674" s="1">
        <v>30682</v>
      </c>
      <c r="B674" s="5">
        <v>1</v>
      </c>
      <c r="C674">
        <v>163.41</v>
      </c>
      <c r="D674" s="6">
        <f t="shared" si="10"/>
        <v>-9.2160310434730493E-3</v>
      </c>
      <c r="F674" s="2"/>
    </row>
    <row r="675" spans="1:6" x14ac:dyDescent="0.25">
      <c r="A675" s="1">
        <v>30713</v>
      </c>
      <c r="B675" s="5">
        <v>2</v>
      </c>
      <c r="C675">
        <v>157.06</v>
      </c>
      <c r="D675" s="6">
        <f t="shared" si="10"/>
        <v>-3.8859310935683219E-2</v>
      </c>
      <c r="F675" s="2"/>
    </row>
    <row r="676" spans="1:6" x14ac:dyDescent="0.25">
      <c r="A676" s="1">
        <v>30742</v>
      </c>
      <c r="B676" s="5">
        <v>3</v>
      </c>
      <c r="C676">
        <v>159.18</v>
      </c>
      <c r="D676" s="6">
        <f t="shared" si="10"/>
        <v>1.3498026232013273E-2</v>
      </c>
      <c r="F676" s="2"/>
    </row>
    <row r="677" spans="1:6" x14ac:dyDescent="0.25">
      <c r="A677" s="1">
        <v>30773</v>
      </c>
      <c r="B677" s="7">
        <v>4</v>
      </c>
      <c r="C677">
        <v>160.05000000000001</v>
      </c>
      <c r="D677" s="6">
        <f t="shared" si="10"/>
        <v>5.4655107425556262E-3</v>
      </c>
      <c r="F677" s="2"/>
    </row>
    <row r="678" spans="1:6" x14ac:dyDescent="0.25">
      <c r="A678" s="1">
        <v>30803</v>
      </c>
      <c r="B678" s="7">
        <v>5</v>
      </c>
      <c r="C678">
        <v>150.55000000000001</v>
      </c>
      <c r="D678" s="6">
        <f t="shared" si="10"/>
        <v>-5.9356451109028423E-2</v>
      </c>
      <c r="F678" s="2"/>
    </row>
    <row r="679" spans="1:6" x14ac:dyDescent="0.25">
      <c r="A679" s="1">
        <v>30834</v>
      </c>
      <c r="B679" s="7">
        <v>6</v>
      </c>
      <c r="C679">
        <v>153.18</v>
      </c>
      <c r="D679" s="6">
        <f t="shared" si="10"/>
        <v>1.7469279309199569E-2</v>
      </c>
      <c r="F679" s="2"/>
    </row>
    <row r="680" spans="1:6" x14ac:dyDescent="0.25">
      <c r="A680" s="1">
        <v>30864</v>
      </c>
      <c r="B680" s="7">
        <v>7</v>
      </c>
      <c r="C680">
        <v>150.66</v>
      </c>
      <c r="D680" s="6">
        <f t="shared" si="10"/>
        <v>-1.6451233842538257E-2</v>
      </c>
      <c r="F680" s="2"/>
    </row>
    <row r="681" spans="1:6" x14ac:dyDescent="0.25">
      <c r="A681" s="1">
        <v>30895</v>
      </c>
      <c r="B681" s="7">
        <v>8</v>
      </c>
      <c r="C681">
        <v>166.68</v>
      </c>
      <c r="D681" s="6">
        <f t="shared" si="10"/>
        <v>0.10633213859020317</v>
      </c>
      <c r="F681" s="2"/>
    </row>
    <row r="682" spans="1:6" x14ac:dyDescent="0.25">
      <c r="A682" s="1">
        <v>30926</v>
      </c>
      <c r="B682" s="7">
        <v>9</v>
      </c>
      <c r="C682">
        <v>166.1</v>
      </c>
      <c r="D682" s="6">
        <f t="shared" si="10"/>
        <v>-3.4797216222702933E-3</v>
      </c>
      <c r="F682" s="2"/>
    </row>
    <row r="683" spans="1:6" x14ac:dyDescent="0.25">
      <c r="A683" s="1">
        <v>30956</v>
      </c>
      <c r="B683" s="7">
        <v>10</v>
      </c>
      <c r="C683">
        <v>166.09</v>
      </c>
      <c r="D683" s="6">
        <f t="shared" si="10"/>
        <v>-6.0204695966230618E-5</v>
      </c>
      <c r="F683" s="2"/>
    </row>
    <row r="684" spans="1:6" x14ac:dyDescent="0.25">
      <c r="A684" s="1">
        <v>30987</v>
      </c>
      <c r="B684" s="5">
        <v>11</v>
      </c>
      <c r="C684">
        <v>163.58000000000001</v>
      </c>
      <c r="D684" s="6">
        <f t="shared" si="10"/>
        <v>-1.5112288518273171E-2</v>
      </c>
      <c r="F684" s="2"/>
    </row>
    <row r="685" spans="1:6" x14ac:dyDescent="0.25">
      <c r="A685" s="1">
        <v>31017</v>
      </c>
      <c r="B685" s="5">
        <v>12</v>
      </c>
      <c r="C685">
        <v>167.24</v>
      </c>
      <c r="D685" s="6">
        <f t="shared" si="10"/>
        <v>2.2374373395280575E-2</v>
      </c>
      <c r="F685" s="2"/>
    </row>
    <row r="686" spans="1:6" x14ac:dyDescent="0.25">
      <c r="A686" s="1">
        <v>31048</v>
      </c>
      <c r="B686" s="5">
        <v>1</v>
      </c>
      <c r="C686">
        <v>179.63</v>
      </c>
      <c r="D686" s="6">
        <f t="shared" si="10"/>
        <v>7.4085147093996565E-2</v>
      </c>
      <c r="F686" s="2"/>
    </row>
    <row r="687" spans="1:6" x14ac:dyDescent="0.25">
      <c r="A687" s="1">
        <v>31079</v>
      </c>
      <c r="B687" s="5">
        <v>2</v>
      </c>
      <c r="C687">
        <v>181.18</v>
      </c>
      <c r="D687" s="6">
        <f t="shared" si="10"/>
        <v>8.6288481879419447E-3</v>
      </c>
      <c r="F687" s="2"/>
    </row>
    <row r="688" spans="1:6" x14ac:dyDescent="0.25">
      <c r="A688" s="1">
        <v>31107</v>
      </c>
      <c r="B688" s="5">
        <v>3</v>
      </c>
      <c r="C688">
        <v>180.66</v>
      </c>
      <c r="D688" s="6">
        <f t="shared" si="10"/>
        <v>-2.8700739595982458E-3</v>
      </c>
      <c r="F688" s="2"/>
    </row>
    <row r="689" spans="1:6" x14ac:dyDescent="0.25">
      <c r="A689" s="1">
        <v>31138</v>
      </c>
      <c r="B689" s="7">
        <v>4</v>
      </c>
      <c r="C689">
        <v>179.83</v>
      </c>
      <c r="D689" s="6">
        <f t="shared" si="10"/>
        <v>-4.5942654710505043E-3</v>
      </c>
      <c r="F689" s="2"/>
    </row>
    <row r="690" spans="1:6" x14ac:dyDescent="0.25">
      <c r="A690" s="1">
        <v>31168</v>
      </c>
      <c r="B690" s="7">
        <v>5</v>
      </c>
      <c r="C690">
        <v>189.55</v>
      </c>
      <c r="D690" s="6">
        <f t="shared" si="10"/>
        <v>5.40510482122004E-2</v>
      </c>
      <c r="F690" s="2"/>
    </row>
    <row r="691" spans="1:6" x14ac:dyDescent="0.25">
      <c r="A691" s="1">
        <v>31199</v>
      </c>
      <c r="B691" s="7">
        <v>6</v>
      </c>
      <c r="C691">
        <v>191.85</v>
      </c>
      <c r="D691" s="6">
        <f t="shared" si="10"/>
        <v>1.2134001582695769E-2</v>
      </c>
      <c r="F691" s="2"/>
    </row>
    <row r="692" spans="1:6" x14ac:dyDescent="0.25">
      <c r="A692" s="1">
        <v>31229</v>
      </c>
      <c r="B692" s="7">
        <v>7</v>
      </c>
      <c r="C692">
        <v>190.92</v>
      </c>
      <c r="D692" s="6">
        <f t="shared" si="10"/>
        <v>-4.8475371383894022E-3</v>
      </c>
      <c r="F692" s="2"/>
    </row>
    <row r="693" spans="1:6" x14ac:dyDescent="0.25">
      <c r="A693" s="1">
        <v>31260</v>
      </c>
      <c r="B693" s="7">
        <v>8</v>
      </c>
      <c r="C693">
        <v>188.63</v>
      </c>
      <c r="D693" s="6">
        <f t="shared" si="10"/>
        <v>-1.1994552692227069E-2</v>
      </c>
      <c r="F693" s="2"/>
    </row>
    <row r="694" spans="1:6" x14ac:dyDescent="0.25">
      <c r="A694" s="1">
        <v>31291</v>
      </c>
      <c r="B694" s="7">
        <v>9</v>
      </c>
      <c r="C694">
        <v>182.08</v>
      </c>
      <c r="D694" s="6">
        <f t="shared" si="10"/>
        <v>-3.4724062980437807E-2</v>
      </c>
      <c r="F694" s="2"/>
    </row>
    <row r="695" spans="1:6" x14ac:dyDescent="0.25">
      <c r="A695" s="1">
        <v>31321</v>
      </c>
      <c r="B695" s="7">
        <v>10</v>
      </c>
      <c r="C695">
        <v>189.82</v>
      </c>
      <c r="D695" s="6">
        <f t="shared" si="10"/>
        <v>4.2508787346221329E-2</v>
      </c>
      <c r="F695" s="2"/>
    </row>
    <row r="696" spans="1:6" x14ac:dyDescent="0.25">
      <c r="A696" s="1">
        <v>31352</v>
      </c>
      <c r="B696" s="5">
        <v>11</v>
      </c>
      <c r="C696">
        <v>202.17</v>
      </c>
      <c r="D696" s="6">
        <f t="shared" si="10"/>
        <v>6.5061637340638467E-2</v>
      </c>
      <c r="F696" s="2"/>
    </row>
    <row r="697" spans="1:6" x14ac:dyDescent="0.25">
      <c r="A697" s="1">
        <v>31382</v>
      </c>
      <c r="B697" s="5">
        <v>12</v>
      </c>
      <c r="C697">
        <v>211.28</v>
      </c>
      <c r="D697" s="6">
        <f t="shared" si="10"/>
        <v>4.5061087203838425E-2</v>
      </c>
      <c r="F697" s="2"/>
    </row>
    <row r="698" spans="1:6" x14ac:dyDescent="0.25">
      <c r="A698" s="1">
        <v>31413</v>
      </c>
      <c r="B698" s="5">
        <v>1</v>
      </c>
      <c r="C698">
        <v>211.78</v>
      </c>
      <c r="D698" s="6">
        <f t="shared" si="10"/>
        <v>2.3665278303672851E-3</v>
      </c>
      <c r="F698" s="2"/>
    </row>
    <row r="699" spans="1:6" x14ac:dyDescent="0.25">
      <c r="A699" s="1">
        <v>31444</v>
      </c>
      <c r="B699" s="5">
        <v>2</v>
      </c>
      <c r="C699">
        <v>226.92</v>
      </c>
      <c r="D699" s="6">
        <f t="shared" si="10"/>
        <v>7.1489281329681686E-2</v>
      </c>
      <c r="F699" s="2"/>
    </row>
    <row r="700" spans="1:6" x14ac:dyDescent="0.25">
      <c r="A700" s="1">
        <v>31472</v>
      </c>
      <c r="B700" s="5">
        <v>3</v>
      </c>
      <c r="C700">
        <v>238.9</v>
      </c>
      <c r="D700" s="6">
        <f t="shared" si="10"/>
        <v>5.2793936188965357E-2</v>
      </c>
      <c r="F700" s="2"/>
    </row>
    <row r="701" spans="1:6" x14ac:dyDescent="0.25">
      <c r="A701" s="1">
        <v>31503</v>
      </c>
      <c r="B701" s="7">
        <v>4</v>
      </c>
      <c r="C701">
        <v>235.52</v>
      </c>
      <c r="D701" s="6">
        <f t="shared" si="10"/>
        <v>-1.4148179154457912E-2</v>
      </c>
      <c r="F701" s="2"/>
    </row>
    <row r="702" spans="1:6" x14ac:dyDescent="0.25">
      <c r="A702" s="1">
        <v>31533</v>
      </c>
      <c r="B702" s="7">
        <v>5</v>
      </c>
      <c r="C702">
        <v>247.35</v>
      </c>
      <c r="D702" s="6">
        <f t="shared" si="10"/>
        <v>5.0229279891304275E-2</v>
      </c>
      <c r="F702" s="2"/>
    </row>
    <row r="703" spans="1:6" x14ac:dyDescent="0.25">
      <c r="A703" s="1">
        <v>31564</v>
      </c>
      <c r="B703" s="7">
        <v>6</v>
      </c>
      <c r="C703">
        <v>250.84</v>
      </c>
      <c r="D703" s="6">
        <f t="shared" si="10"/>
        <v>1.4109561350313358E-2</v>
      </c>
      <c r="F703" s="2"/>
    </row>
    <row r="704" spans="1:6" x14ac:dyDescent="0.25">
      <c r="A704" s="1">
        <v>31594</v>
      </c>
      <c r="B704" s="7">
        <v>7</v>
      </c>
      <c r="C704">
        <v>236.12</v>
      </c>
      <c r="D704" s="6">
        <f t="shared" si="10"/>
        <v>-5.8682825705629084E-2</v>
      </c>
      <c r="F704" s="2"/>
    </row>
    <row r="705" spans="1:6" x14ac:dyDescent="0.25">
      <c r="A705" s="1">
        <v>31625</v>
      </c>
      <c r="B705" s="7">
        <v>8</v>
      </c>
      <c r="C705">
        <v>252.93</v>
      </c>
      <c r="D705" s="6">
        <f t="shared" si="10"/>
        <v>7.1192613925122827E-2</v>
      </c>
      <c r="F705" s="2"/>
    </row>
    <row r="706" spans="1:6" x14ac:dyDescent="0.25">
      <c r="A706" s="1">
        <v>31656</v>
      </c>
      <c r="B706" s="7">
        <v>9</v>
      </c>
      <c r="C706">
        <v>231.32</v>
      </c>
      <c r="D706" s="6">
        <f t="shared" si="10"/>
        <v>-8.5438658917487101E-2</v>
      </c>
      <c r="F706" s="2"/>
    </row>
    <row r="707" spans="1:6" x14ac:dyDescent="0.25">
      <c r="A707" s="1">
        <v>31686</v>
      </c>
      <c r="B707" s="7">
        <v>10</v>
      </c>
      <c r="C707">
        <v>243.98</v>
      </c>
      <c r="D707" s="6">
        <f t="shared" si="10"/>
        <v>5.4729379214940331E-2</v>
      </c>
      <c r="F707" s="2"/>
    </row>
    <row r="708" spans="1:6" x14ac:dyDescent="0.25">
      <c r="A708" s="1">
        <v>31717</v>
      </c>
      <c r="B708" s="5">
        <v>11</v>
      </c>
      <c r="C708">
        <v>249.22</v>
      </c>
      <c r="D708" s="6">
        <f t="shared" ref="D708:D771" si="11">+(C708-C707)/C707</f>
        <v>2.1477170259857403E-2</v>
      </c>
      <c r="F708" s="2"/>
    </row>
    <row r="709" spans="1:6" x14ac:dyDescent="0.25">
      <c r="A709" s="1">
        <v>31747</v>
      </c>
      <c r="B709" s="5">
        <v>12</v>
      </c>
      <c r="C709">
        <v>242.17</v>
      </c>
      <c r="D709" s="6">
        <f t="shared" si="11"/>
        <v>-2.8288259369232051E-2</v>
      </c>
      <c r="F709" s="2"/>
    </row>
    <row r="710" spans="1:6" x14ac:dyDescent="0.25">
      <c r="A710" s="1">
        <v>31778</v>
      </c>
      <c r="B710" s="5">
        <v>1</v>
      </c>
      <c r="C710">
        <v>274.08</v>
      </c>
      <c r="D710" s="6">
        <f t="shared" si="11"/>
        <v>0.13176694057893215</v>
      </c>
      <c r="F710" s="2"/>
    </row>
    <row r="711" spans="1:6" x14ac:dyDescent="0.25">
      <c r="A711" s="1">
        <v>31809</v>
      </c>
      <c r="B711" s="5">
        <v>2</v>
      </c>
      <c r="C711">
        <v>284.2</v>
      </c>
      <c r="D711" s="6">
        <f t="shared" si="11"/>
        <v>3.6923525977816715E-2</v>
      </c>
      <c r="F711" s="2"/>
    </row>
    <row r="712" spans="1:6" x14ac:dyDescent="0.25">
      <c r="A712" s="1">
        <v>31837</v>
      </c>
      <c r="B712" s="5">
        <v>3</v>
      </c>
      <c r="C712">
        <v>291.7</v>
      </c>
      <c r="D712" s="6">
        <f t="shared" si="11"/>
        <v>2.6389866291344124E-2</v>
      </c>
      <c r="F712" s="2"/>
    </row>
    <row r="713" spans="1:6" x14ac:dyDescent="0.25">
      <c r="A713" s="1">
        <v>31868</v>
      </c>
      <c r="B713" s="7">
        <v>4</v>
      </c>
      <c r="C713">
        <v>288.36</v>
      </c>
      <c r="D713" s="6">
        <f t="shared" si="11"/>
        <v>-1.1450119986287196E-2</v>
      </c>
      <c r="F713" s="2"/>
    </row>
    <row r="714" spans="1:6" x14ac:dyDescent="0.25">
      <c r="A714" s="1">
        <v>31898</v>
      </c>
      <c r="B714" s="7">
        <v>5</v>
      </c>
      <c r="C714">
        <v>290.10000000000002</v>
      </c>
      <c r="D714" s="6">
        <f t="shared" si="11"/>
        <v>6.0341240116521325E-3</v>
      </c>
      <c r="F714" s="2"/>
    </row>
    <row r="715" spans="1:6" x14ac:dyDescent="0.25">
      <c r="A715" s="1">
        <v>31929</v>
      </c>
      <c r="B715" s="7">
        <v>6</v>
      </c>
      <c r="C715">
        <v>304</v>
      </c>
      <c r="D715" s="6">
        <f t="shared" si="11"/>
        <v>4.7914512237159521E-2</v>
      </c>
      <c r="F715" s="2"/>
    </row>
    <row r="716" spans="1:6" x14ac:dyDescent="0.25">
      <c r="A716" s="1">
        <v>31959</v>
      </c>
      <c r="B716" s="7">
        <v>7</v>
      </c>
      <c r="C716">
        <v>318.66000000000003</v>
      </c>
      <c r="D716" s="6">
        <f t="shared" si="11"/>
        <v>4.8223684210526398E-2</v>
      </c>
      <c r="F716" s="2"/>
    </row>
    <row r="717" spans="1:6" x14ac:dyDescent="0.25">
      <c r="A717" s="1">
        <v>31990</v>
      </c>
      <c r="B717" s="7">
        <v>8</v>
      </c>
      <c r="C717">
        <v>329.8</v>
      </c>
      <c r="D717" s="6">
        <f t="shared" si="11"/>
        <v>3.495889035335463E-2</v>
      </c>
      <c r="F717" s="2"/>
    </row>
    <row r="718" spans="1:6" x14ac:dyDescent="0.25">
      <c r="A718" s="1">
        <v>32021</v>
      </c>
      <c r="B718" s="7">
        <v>9</v>
      </c>
      <c r="C718">
        <v>321.83</v>
      </c>
      <c r="D718" s="6">
        <f t="shared" si="11"/>
        <v>-2.4166161309884859E-2</v>
      </c>
      <c r="F718" s="2"/>
    </row>
    <row r="719" spans="1:6" x14ac:dyDescent="0.25">
      <c r="A719" s="1">
        <v>32051</v>
      </c>
      <c r="B719" s="7">
        <v>10</v>
      </c>
      <c r="C719">
        <v>251.79</v>
      </c>
      <c r="D719" s="6">
        <f t="shared" si="11"/>
        <v>-0.21763042600130503</v>
      </c>
      <c r="F719" s="2"/>
    </row>
    <row r="720" spans="1:6" x14ac:dyDescent="0.25">
      <c r="A720" s="1">
        <v>32082</v>
      </c>
      <c r="B720" s="5">
        <v>11</v>
      </c>
      <c r="C720">
        <v>230.3</v>
      </c>
      <c r="D720" s="6">
        <f t="shared" si="11"/>
        <v>-8.5348901862663251E-2</v>
      </c>
      <c r="F720" s="2"/>
    </row>
    <row r="721" spans="1:6" x14ac:dyDescent="0.25">
      <c r="A721" s="1">
        <v>32112</v>
      </c>
      <c r="B721" s="5">
        <v>12</v>
      </c>
      <c r="C721">
        <v>247.08</v>
      </c>
      <c r="D721" s="6">
        <f t="shared" si="11"/>
        <v>7.2861485019539735E-2</v>
      </c>
      <c r="F721" s="2"/>
    </row>
    <row r="722" spans="1:6" x14ac:dyDescent="0.25">
      <c r="A722" s="1">
        <v>32143</v>
      </c>
      <c r="B722" s="5">
        <v>1</v>
      </c>
      <c r="C722">
        <v>257.07</v>
      </c>
      <c r="D722" s="6">
        <f t="shared" si="11"/>
        <v>4.0432248664400115E-2</v>
      </c>
      <c r="F722" s="2"/>
    </row>
    <row r="723" spans="1:6" x14ac:dyDescent="0.25">
      <c r="A723" s="1">
        <v>32174</v>
      </c>
      <c r="B723" s="5">
        <v>2</v>
      </c>
      <c r="C723">
        <v>267.82</v>
      </c>
      <c r="D723" s="6">
        <f t="shared" si="11"/>
        <v>4.1817403819971212E-2</v>
      </c>
      <c r="F723" s="2"/>
    </row>
    <row r="724" spans="1:6" x14ac:dyDescent="0.25">
      <c r="A724" s="1">
        <v>32203</v>
      </c>
      <c r="B724" s="5">
        <v>3</v>
      </c>
      <c r="C724">
        <v>258.89</v>
      </c>
      <c r="D724" s="6">
        <f t="shared" si="11"/>
        <v>-3.3343290269584075E-2</v>
      </c>
      <c r="F724" s="2"/>
    </row>
    <row r="725" spans="1:6" x14ac:dyDescent="0.25">
      <c r="A725" s="1">
        <v>32234</v>
      </c>
      <c r="B725" s="7">
        <v>4</v>
      </c>
      <c r="C725">
        <v>261.33</v>
      </c>
      <c r="D725" s="6">
        <f t="shared" si="11"/>
        <v>9.4248522538529795E-3</v>
      </c>
      <c r="F725" s="2"/>
    </row>
    <row r="726" spans="1:6" x14ac:dyDescent="0.25">
      <c r="A726" s="1">
        <v>32264</v>
      </c>
      <c r="B726" s="7">
        <v>5</v>
      </c>
      <c r="C726">
        <v>262.16000000000003</v>
      </c>
      <c r="D726" s="6">
        <f t="shared" si="11"/>
        <v>3.1760609191445336E-3</v>
      </c>
      <c r="F726" s="2"/>
    </row>
    <row r="727" spans="1:6" x14ac:dyDescent="0.25">
      <c r="A727" s="1">
        <v>32295</v>
      </c>
      <c r="B727" s="7">
        <v>6</v>
      </c>
      <c r="C727">
        <v>273.5</v>
      </c>
      <c r="D727" s="6">
        <f t="shared" si="11"/>
        <v>4.3256026853829621E-2</v>
      </c>
      <c r="F727" s="2"/>
    </row>
    <row r="728" spans="1:6" x14ac:dyDescent="0.25">
      <c r="A728" s="1">
        <v>32325</v>
      </c>
      <c r="B728" s="7">
        <v>7</v>
      </c>
      <c r="C728">
        <v>272.02</v>
      </c>
      <c r="D728" s="6">
        <f t="shared" si="11"/>
        <v>-5.411334552102443E-3</v>
      </c>
      <c r="F728" s="2"/>
    </row>
    <row r="729" spans="1:6" x14ac:dyDescent="0.25">
      <c r="A729" s="1">
        <v>32356</v>
      </c>
      <c r="B729" s="7">
        <v>8</v>
      </c>
      <c r="C729">
        <v>261.52</v>
      </c>
      <c r="D729" s="6">
        <f t="shared" si="11"/>
        <v>-3.8600102933607827E-2</v>
      </c>
      <c r="F729" s="2"/>
    </row>
    <row r="730" spans="1:6" x14ac:dyDescent="0.25">
      <c r="A730" s="1">
        <v>32387</v>
      </c>
      <c r="B730" s="7">
        <v>9</v>
      </c>
      <c r="C730">
        <v>271.91000000000003</v>
      </c>
      <c r="D730" s="6">
        <f t="shared" si="11"/>
        <v>3.9729275007647766E-2</v>
      </c>
      <c r="F730" s="2"/>
    </row>
    <row r="731" spans="1:6" x14ac:dyDescent="0.25">
      <c r="A731" s="1">
        <v>32417</v>
      </c>
      <c r="B731" s="7">
        <v>10</v>
      </c>
      <c r="C731">
        <v>278.97000000000003</v>
      </c>
      <c r="D731" s="6">
        <f t="shared" si="11"/>
        <v>2.5964473539038659E-2</v>
      </c>
      <c r="F731" s="2"/>
    </row>
    <row r="732" spans="1:6" x14ac:dyDescent="0.25">
      <c r="A732" s="1">
        <v>32448</v>
      </c>
      <c r="B732" s="5">
        <v>11</v>
      </c>
      <c r="C732">
        <v>273.7</v>
      </c>
      <c r="D732" s="6">
        <f t="shared" si="11"/>
        <v>-1.8890920170627802E-2</v>
      </c>
      <c r="F732" s="2"/>
    </row>
    <row r="733" spans="1:6" x14ac:dyDescent="0.25">
      <c r="A733" s="1">
        <v>32478</v>
      </c>
      <c r="B733" s="5">
        <v>12</v>
      </c>
      <c r="C733">
        <v>277.72000000000003</v>
      </c>
      <c r="D733" s="6">
        <f t="shared" si="11"/>
        <v>1.4687614176105366E-2</v>
      </c>
      <c r="F733" s="2"/>
    </row>
    <row r="734" spans="1:6" x14ac:dyDescent="0.25">
      <c r="A734" s="1">
        <v>32509</v>
      </c>
      <c r="B734" s="5">
        <v>1</v>
      </c>
      <c r="C734">
        <v>297.47000000000003</v>
      </c>
      <c r="D734" s="6">
        <f t="shared" si="11"/>
        <v>7.1114791876710354E-2</v>
      </c>
      <c r="F734" s="2"/>
    </row>
    <row r="735" spans="1:6" x14ac:dyDescent="0.25">
      <c r="A735" s="1">
        <v>32540</v>
      </c>
      <c r="B735" s="5">
        <v>2</v>
      </c>
      <c r="C735">
        <v>288.86</v>
      </c>
      <c r="D735" s="6">
        <f t="shared" si="11"/>
        <v>-2.8944095202877645E-2</v>
      </c>
      <c r="F735" s="2"/>
    </row>
    <row r="736" spans="1:6" x14ac:dyDescent="0.25">
      <c r="A736" s="1">
        <v>32568</v>
      </c>
      <c r="B736" s="5">
        <v>3</v>
      </c>
      <c r="C736">
        <v>294.87</v>
      </c>
      <c r="D736" s="6">
        <f t="shared" si="11"/>
        <v>2.0805926746520775E-2</v>
      </c>
      <c r="F736" s="2"/>
    </row>
    <row r="737" spans="1:6" x14ac:dyDescent="0.25">
      <c r="A737" s="1">
        <v>32599</v>
      </c>
      <c r="B737" s="7">
        <v>4</v>
      </c>
      <c r="C737">
        <v>309.64</v>
      </c>
      <c r="D737" s="6">
        <f t="shared" si="11"/>
        <v>5.0089870112252792E-2</v>
      </c>
      <c r="F737" s="2"/>
    </row>
    <row r="738" spans="1:6" x14ac:dyDescent="0.25">
      <c r="A738" s="1">
        <v>32629</v>
      </c>
      <c r="B738" s="7">
        <v>5</v>
      </c>
      <c r="C738">
        <v>320.52</v>
      </c>
      <c r="D738" s="6">
        <f t="shared" si="11"/>
        <v>3.5137579124144155E-2</v>
      </c>
      <c r="F738" s="2"/>
    </row>
    <row r="739" spans="1:6" x14ac:dyDescent="0.25">
      <c r="A739" s="1">
        <v>32660</v>
      </c>
      <c r="B739" s="7">
        <v>6</v>
      </c>
      <c r="C739">
        <v>317.98</v>
      </c>
      <c r="D739" s="6">
        <f t="shared" si="11"/>
        <v>-7.9246224884561463E-3</v>
      </c>
      <c r="F739" s="2"/>
    </row>
    <row r="740" spans="1:6" x14ac:dyDescent="0.25">
      <c r="A740" s="1">
        <v>32690</v>
      </c>
      <c r="B740" s="7">
        <v>7</v>
      </c>
      <c r="C740">
        <v>346.08</v>
      </c>
      <c r="D740" s="6">
        <f t="shared" si="11"/>
        <v>8.8370337757091535E-2</v>
      </c>
      <c r="F740" s="2"/>
    </row>
    <row r="741" spans="1:6" x14ac:dyDescent="0.25">
      <c r="A741" s="1">
        <v>32721</v>
      </c>
      <c r="B741" s="7">
        <v>8</v>
      </c>
      <c r="C741">
        <v>351.45</v>
      </c>
      <c r="D741" s="6">
        <f t="shared" si="11"/>
        <v>1.5516643550624147E-2</v>
      </c>
      <c r="F741" s="2"/>
    </row>
    <row r="742" spans="1:6" x14ac:dyDescent="0.25">
      <c r="A742" s="1">
        <v>32752</v>
      </c>
      <c r="B742" s="7">
        <v>9</v>
      </c>
      <c r="C742">
        <v>349.15</v>
      </c>
      <c r="D742" s="6">
        <f t="shared" si="11"/>
        <v>-6.5443164034713654E-3</v>
      </c>
      <c r="F742" s="2"/>
    </row>
    <row r="743" spans="1:6" x14ac:dyDescent="0.25">
      <c r="A743" s="1">
        <v>32782</v>
      </c>
      <c r="B743" s="7">
        <v>10</v>
      </c>
      <c r="C743">
        <v>340.36</v>
      </c>
      <c r="D743" s="6">
        <f t="shared" si="11"/>
        <v>-2.5175426034655491E-2</v>
      </c>
      <c r="F743" s="2"/>
    </row>
    <row r="744" spans="1:6" x14ac:dyDescent="0.25">
      <c r="A744" s="1">
        <v>32813</v>
      </c>
      <c r="B744" s="5">
        <v>11</v>
      </c>
      <c r="C744">
        <v>345.99</v>
      </c>
      <c r="D744" s="6">
        <f t="shared" si="11"/>
        <v>1.6541309202021376E-2</v>
      </c>
      <c r="F744" s="2"/>
    </row>
    <row r="745" spans="1:6" x14ac:dyDescent="0.25">
      <c r="A745" s="1">
        <v>32843</v>
      </c>
      <c r="B745" s="5">
        <v>12</v>
      </c>
      <c r="C745">
        <v>353.4</v>
      </c>
      <c r="D745" s="6">
        <f t="shared" si="11"/>
        <v>2.1416803953871407E-2</v>
      </c>
      <c r="F745" s="2"/>
    </row>
    <row r="746" spans="1:6" x14ac:dyDescent="0.25">
      <c r="A746" s="1">
        <v>32874</v>
      </c>
      <c r="B746" s="5">
        <v>1</v>
      </c>
      <c r="C746">
        <v>329.08</v>
      </c>
      <c r="D746" s="6">
        <f t="shared" si="11"/>
        <v>-6.8817204301075255E-2</v>
      </c>
      <c r="F746" s="2"/>
    </row>
    <row r="747" spans="1:6" x14ac:dyDescent="0.25">
      <c r="A747" s="1">
        <v>32905</v>
      </c>
      <c r="B747" s="5">
        <v>2</v>
      </c>
      <c r="C747">
        <v>331.89</v>
      </c>
      <c r="D747" s="6">
        <f t="shared" si="11"/>
        <v>8.538957092500311E-3</v>
      </c>
      <c r="F747" s="2"/>
    </row>
    <row r="748" spans="1:6" x14ac:dyDescent="0.25">
      <c r="A748" s="1">
        <v>32933</v>
      </c>
      <c r="B748" s="5">
        <v>3</v>
      </c>
      <c r="C748">
        <v>339.94</v>
      </c>
      <c r="D748" s="6">
        <f t="shared" si="11"/>
        <v>2.425502425502429E-2</v>
      </c>
      <c r="F748" s="2"/>
    </row>
    <row r="749" spans="1:6" x14ac:dyDescent="0.25">
      <c r="A749" s="1">
        <v>32964</v>
      </c>
      <c r="B749" s="7">
        <v>4</v>
      </c>
      <c r="C749">
        <v>330.8</v>
      </c>
      <c r="D749" s="6">
        <f t="shared" si="11"/>
        <v>-2.688709772312757E-2</v>
      </c>
      <c r="F749" s="2"/>
    </row>
    <row r="750" spans="1:6" x14ac:dyDescent="0.25">
      <c r="A750" s="1">
        <v>32994</v>
      </c>
      <c r="B750" s="7">
        <v>5</v>
      </c>
      <c r="C750">
        <v>361.23</v>
      </c>
      <c r="D750" s="6">
        <f t="shared" si="11"/>
        <v>9.1989117291414776E-2</v>
      </c>
      <c r="F750" s="2"/>
    </row>
    <row r="751" spans="1:6" x14ac:dyDescent="0.25">
      <c r="A751" s="1">
        <v>33025</v>
      </c>
      <c r="B751" s="7">
        <v>6</v>
      </c>
      <c r="C751">
        <v>358.02</v>
      </c>
      <c r="D751" s="6">
        <f t="shared" si="11"/>
        <v>-8.8863051241592234E-3</v>
      </c>
      <c r="F751" s="2"/>
    </row>
    <row r="752" spans="1:6" x14ac:dyDescent="0.25">
      <c r="A752" s="1">
        <v>33055</v>
      </c>
      <c r="B752" s="7">
        <v>7</v>
      </c>
      <c r="C752">
        <v>356.15</v>
      </c>
      <c r="D752" s="6">
        <f t="shared" si="11"/>
        <v>-5.2231718898385696E-3</v>
      </c>
      <c r="F752" s="2"/>
    </row>
    <row r="753" spans="1:6" x14ac:dyDescent="0.25">
      <c r="A753" s="1">
        <v>33086</v>
      </c>
      <c r="B753" s="7">
        <v>8</v>
      </c>
      <c r="C753">
        <v>322.56</v>
      </c>
      <c r="D753" s="6">
        <f t="shared" si="11"/>
        <v>-9.4314193457812653E-2</v>
      </c>
      <c r="F753" s="2"/>
    </row>
    <row r="754" spans="1:6" x14ac:dyDescent="0.25">
      <c r="A754" s="1">
        <v>33117</v>
      </c>
      <c r="B754" s="7">
        <v>9</v>
      </c>
      <c r="C754">
        <v>306.05</v>
      </c>
      <c r="D754" s="6">
        <f t="shared" si="11"/>
        <v>-5.1184275793650764E-2</v>
      </c>
      <c r="F754" s="2"/>
    </row>
    <row r="755" spans="1:6" x14ac:dyDescent="0.25">
      <c r="A755" s="1">
        <v>33147</v>
      </c>
      <c r="B755" s="7">
        <v>10</v>
      </c>
      <c r="C755">
        <v>304</v>
      </c>
      <c r="D755" s="6">
        <f t="shared" si="11"/>
        <v>-6.6982519196210136E-3</v>
      </c>
      <c r="F755" s="2"/>
    </row>
    <row r="756" spans="1:6" x14ac:dyDescent="0.25">
      <c r="A756" s="1">
        <v>33178</v>
      </c>
      <c r="B756" s="5">
        <v>11</v>
      </c>
      <c r="C756">
        <v>322.22000000000003</v>
      </c>
      <c r="D756" s="6">
        <f t="shared" si="11"/>
        <v>5.9934210526315881E-2</v>
      </c>
      <c r="F756" s="2"/>
    </row>
    <row r="757" spans="1:6" x14ac:dyDescent="0.25">
      <c r="A757" s="1">
        <v>33208</v>
      </c>
      <c r="B757" s="5">
        <v>12</v>
      </c>
      <c r="C757">
        <v>330.22</v>
      </c>
      <c r="D757" s="6">
        <f t="shared" si="11"/>
        <v>2.4827757432809881E-2</v>
      </c>
      <c r="F757" s="2"/>
    </row>
    <row r="758" spans="1:6" x14ac:dyDescent="0.25">
      <c r="A758" s="1">
        <v>33239</v>
      </c>
      <c r="B758" s="5">
        <v>1</v>
      </c>
      <c r="C758">
        <v>343.93</v>
      </c>
      <c r="D758" s="6">
        <f t="shared" si="11"/>
        <v>4.1517776028102409E-2</v>
      </c>
      <c r="F758" s="2"/>
    </row>
    <row r="759" spans="1:6" x14ac:dyDescent="0.25">
      <c r="A759" s="1">
        <v>33270</v>
      </c>
      <c r="B759" s="5">
        <v>2</v>
      </c>
      <c r="C759">
        <v>367.07</v>
      </c>
      <c r="D759" s="6">
        <f t="shared" si="11"/>
        <v>6.7281132788648806E-2</v>
      </c>
      <c r="F759" s="2"/>
    </row>
    <row r="760" spans="1:6" x14ac:dyDescent="0.25">
      <c r="A760" s="1">
        <v>33298</v>
      </c>
      <c r="B760" s="5">
        <v>3</v>
      </c>
      <c r="C760">
        <v>375.22</v>
      </c>
      <c r="D760" s="6">
        <f t="shared" si="11"/>
        <v>2.2202849592720827E-2</v>
      </c>
      <c r="F760" s="2"/>
    </row>
    <row r="761" spans="1:6" x14ac:dyDescent="0.25">
      <c r="A761" s="1">
        <v>33329</v>
      </c>
      <c r="B761" s="7">
        <v>4</v>
      </c>
      <c r="C761">
        <v>375.34</v>
      </c>
      <c r="D761" s="6">
        <f t="shared" si="11"/>
        <v>3.1981237673884042E-4</v>
      </c>
      <c r="F761" s="2"/>
    </row>
    <row r="762" spans="1:6" x14ac:dyDescent="0.25">
      <c r="A762" s="1">
        <v>33359</v>
      </c>
      <c r="B762" s="7">
        <v>5</v>
      </c>
      <c r="C762">
        <v>389.83</v>
      </c>
      <c r="D762" s="6">
        <f t="shared" si="11"/>
        <v>3.8604998135024271E-2</v>
      </c>
      <c r="F762" s="2"/>
    </row>
    <row r="763" spans="1:6" x14ac:dyDescent="0.25">
      <c r="A763" s="1">
        <v>33390</v>
      </c>
      <c r="B763" s="7">
        <v>6</v>
      </c>
      <c r="C763">
        <v>371.16</v>
      </c>
      <c r="D763" s="6">
        <f t="shared" si="11"/>
        <v>-4.7892671164353591E-2</v>
      </c>
      <c r="F763" s="2"/>
    </row>
    <row r="764" spans="1:6" x14ac:dyDescent="0.25">
      <c r="A764" s="1">
        <v>33420</v>
      </c>
      <c r="B764" s="7">
        <v>7</v>
      </c>
      <c r="C764">
        <v>387.81</v>
      </c>
      <c r="D764" s="6">
        <f t="shared" si="11"/>
        <v>4.4859359844810799E-2</v>
      </c>
      <c r="F764" s="2"/>
    </row>
    <row r="765" spans="1:6" x14ac:dyDescent="0.25">
      <c r="A765" s="1">
        <v>33451</v>
      </c>
      <c r="B765" s="7">
        <v>8</v>
      </c>
      <c r="C765">
        <v>395.43</v>
      </c>
      <c r="D765" s="6">
        <f t="shared" si="11"/>
        <v>1.9648797091359183E-2</v>
      </c>
      <c r="F765" s="2"/>
    </row>
    <row r="766" spans="1:6" x14ac:dyDescent="0.25">
      <c r="A766" s="1">
        <v>33482</v>
      </c>
      <c r="B766" s="7">
        <v>9</v>
      </c>
      <c r="C766">
        <v>387.86</v>
      </c>
      <c r="D766" s="6">
        <f t="shared" si="11"/>
        <v>-1.9143716966340422E-2</v>
      </c>
      <c r="F766" s="2"/>
    </row>
    <row r="767" spans="1:6" x14ac:dyDescent="0.25">
      <c r="A767" s="1">
        <v>33512</v>
      </c>
      <c r="B767" s="7">
        <v>10</v>
      </c>
      <c r="C767">
        <v>392.45</v>
      </c>
      <c r="D767" s="6">
        <f t="shared" si="11"/>
        <v>1.1834166967462421E-2</v>
      </c>
      <c r="F767" s="2"/>
    </row>
    <row r="768" spans="1:6" x14ac:dyDescent="0.25">
      <c r="A768" s="1">
        <v>33543</v>
      </c>
      <c r="B768" s="5">
        <v>11</v>
      </c>
      <c r="C768">
        <v>375.22</v>
      </c>
      <c r="D768" s="6">
        <f t="shared" si="11"/>
        <v>-4.3903681997706619E-2</v>
      </c>
      <c r="F768" s="2"/>
    </row>
    <row r="769" spans="1:6" x14ac:dyDescent="0.25">
      <c r="A769" s="1">
        <v>33573</v>
      </c>
      <c r="B769" s="5">
        <v>12</v>
      </c>
      <c r="C769">
        <v>417.09</v>
      </c>
      <c r="D769" s="6">
        <f t="shared" si="11"/>
        <v>0.11158786845050889</v>
      </c>
      <c r="F769" s="2"/>
    </row>
    <row r="770" spans="1:6" x14ac:dyDescent="0.25">
      <c r="A770" s="1">
        <v>33604</v>
      </c>
      <c r="B770" s="5">
        <v>1</v>
      </c>
      <c r="C770">
        <v>408.78</v>
      </c>
      <c r="D770" s="6">
        <f t="shared" si="11"/>
        <v>-1.9923757462418191E-2</v>
      </c>
      <c r="F770" s="2"/>
    </row>
    <row r="771" spans="1:6" x14ac:dyDescent="0.25">
      <c r="A771" s="1">
        <v>33635</v>
      </c>
      <c r="B771" s="5">
        <v>2</v>
      </c>
      <c r="C771">
        <v>412.7</v>
      </c>
      <c r="D771" s="6">
        <f t="shared" si="11"/>
        <v>9.5895102500122703E-3</v>
      </c>
      <c r="F771" s="2"/>
    </row>
    <row r="772" spans="1:6" x14ac:dyDescent="0.25">
      <c r="A772" s="1">
        <v>33664</v>
      </c>
      <c r="B772" s="5">
        <v>3</v>
      </c>
      <c r="C772">
        <v>403.69</v>
      </c>
      <c r="D772" s="6">
        <f t="shared" ref="D772:D835" si="12">+(C772-C771)/C771</f>
        <v>-2.1831839108311102E-2</v>
      </c>
      <c r="F772" s="2"/>
    </row>
    <row r="773" spans="1:6" x14ac:dyDescent="0.25">
      <c r="A773" s="1">
        <v>33695</v>
      </c>
      <c r="B773" s="7">
        <v>4</v>
      </c>
      <c r="C773">
        <v>414.95</v>
      </c>
      <c r="D773" s="6">
        <f t="shared" si="12"/>
        <v>2.7892689935346406E-2</v>
      </c>
      <c r="F773" s="2"/>
    </row>
    <row r="774" spans="1:6" x14ac:dyDescent="0.25">
      <c r="A774" s="1">
        <v>33725</v>
      </c>
      <c r="B774" s="7">
        <v>5</v>
      </c>
      <c r="C774">
        <v>415.35</v>
      </c>
      <c r="D774" s="6">
        <f t="shared" si="12"/>
        <v>9.6397156283897843E-4</v>
      </c>
      <c r="F774" s="2"/>
    </row>
    <row r="775" spans="1:6" x14ac:dyDescent="0.25">
      <c r="A775" s="1">
        <v>33756</v>
      </c>
      <c r="B775" s="7">
        <v>6</v>
      </c>
      <c r="C775">
        <v>408.14</v>
      </c>
      <c r="D775" s="6">
        <f t="shared" si="12"/>
        <v>-1.7358853978572376E-2</v>
      </c>
      <c r="F775" s="2"/>
    </row>
    <row r="776" spans="1:6" x14ac:dyDescent="0.25">
      <c r="A776" s="1">
        <v>33786</v>
      </c>
      <c r="B776" s="7">
        <v>7</v>
      </c>
      <c r="C776">
        <v>424.21</v>
      </c>
      <c r="D776" s="6">
        <f t="shared" si="12"/>
        <v>3.937374430342528E-2</v>
      </c>
      <c r="F776" s="2"/>
    </row>
    <row r="777" spans="1:6" x14ac:dyDescent="0.25">
      <c r="A777" s="1">
        <v>33817</v>
      </c>
      <c r="B777" s="7">
        <v>8</v>
      </c>
      <c r="C777">
        <v>414.03</v>
      </c>
      <c r="D777" s="6">
        <f t="shared" si="12"/>
        <v>-2.3997548384055083E-2</v>
      </c>
      <c r="F777" s="2"/>
    </row>
    <row r="778" spans="1:6" x14ac:dyDescent="0.25">
      <c r="A778" s="1">
        <v>33848</v>
      </c>
      <c r="B778" s="7">
        <v>9</v>
      </c>
      <c r="C778">
        <v>417.8</v>
      </c>
      <c r="D778" s="6">
        <f t="shared" si="12"/>
        <v>9.1056203656740796E-3</v>
      </c>
      <c r="F778" s="2"/>
    </row>
    <row r="779" spans="1:6" x14ac:dyDescent="0.25">
      <c r="A779" s="1">
        <v>33878</v>
      </c>
      <c r="B779" s="7">
        <v>10</v>
      </c>
      <c r="C779">
        <v>418.68</v>
      </c>
      <c r="D779" s="6">
        <f t="shared" si="12"/>
        <v>2.1062709430349339E-3</v>
      </c>
      <c r="F779" s="2"/>
    </row>
    <row r="780" spans="1:6" x14ac:dyDescent="0.25">
      <c r="A780" s="1">
        <v>33909</v>
      </c>
      <c r="B780" s="5">
        <v>11</v>
      </c>
      <c r="C780">
        <v>431.35</v>
      </c>
      <c r="D780" s="6">
        <f t="shared" si="12"/>
        <v>3.0261775102703774E-2</v>
      </c>
      <c r="F780" s="2"/>
    </row>
    <row r="781" spans="1:6" x14ac:dyDescent="0.25">
      <c r="A781" s="1">
        <v>33939</v>
      </c>
      <c r="B781" s="5">
        <v>12</v>
      </c>
      <c r="C781">
        <v>435.71</v>
      </c>
      <c r="D781" s="6">
        <f t="shared" si="12"/>
        <v>1.010780108960231E-2</v>
      </c>
      <c r="F781" s="2"/>
    </row>
    <row r="782" spans="1:6" x14ac:dyDescent="0.25">
      <c r="A782" s="1">
        <v>33970</v>
      </c>
      <c r="B782" s="5">
        <v>1</v>
      </c>
      <c r="C782">
        <v>438.78</v>
      </c>
      <c r="D782" s="6">
        <f t="shared" si="12"/>
        <v>7.0459709439764824E-3</v>
      </c>
      <c r="F782" s="2"/>
    </row>
    <row r="783" spans="1:6" x14ac:dyDescent="0.25">
      <c r="A783" s="1">
        <v>34001</v>
      </c>
      <c r="B783" s="5">
        <v>2</v>
      </c>
      <c r="C783">
        <v>443.38</v>
      </c>
      <c r="D783" s="6">
        <f t="shared" si="12"/>
        <v>1.0483613656046362E-2</v>
      </c>
      <c r="F783" s="2"/>
    </row>
    <row r="784" spans="1:6" x14ac:dyDescent="0.25">
      <c r="A784" s="1">
        <v>34029</v>
      </c>
      <c r="B784" s="5">
        <v>3</v>
      </c>
      <c r="C784">
        <v>451.67</v>
      </c>
      <c r="D784" s="6">
        <f t="shared" si="12"/>
        <v>1.8697279985565477E-2</v>
      </c>
      <c r="F784" s="2"/>
    </row>
    <row r="785" spans="1:6" x14ac:dyDescent="0.25">
      <c r="A785" s="1">
        <v>34060</v>
      </c>
      <c r="B785" s="7">
        <v>4</v>
      </c>
      <c r="C785">
        <v>440.19</v>
      </c>
      <c r="D785" s="6">
        <f t="shared" si="12"/>
        <v>-2.5416786591980909E-2</v>
      </c>
      <c r="F785" s="2"/>
    </row>
    <row r="786" spans="1:6" x14ac:dyDescent="0.25">
      <c r="A786" s="1">
        <v>34090</v>
      </c>
      <c r="B786" s="7">
        <v>5</v>
      </c>
      <c r="C786">
        <v>450.19</v>
      </c>
      <c r="D786" s="6">
        <f t="shared" si="12"/>
        <v>2.2717462913741795E-2</v>
      </c>
      <c r="F786" s="2"/>
    </row>
    <row r="787" spans="1:6" x14ac:dyDescent="0.25">
      <c r="A787" s="1">
        <v>34121</v>
      </c>
      <c r="B787" s="7">
        <v>6</v>
      </c>
      <c r="C787">
        <v>450.53</v>
      </c>
      <c r="D787" s="6">
        <f t="shared" si="12"/>
        <v>7.5523667784707562E-4</v>
      </c>
      <c r="F787" s="2"/>
    </row>
    <row r="788" spans="1:6" x14ac:dyDescent="0.25">
      <c r="A788" s="1">
        <v>34151</v>
      </c>
      <c r="B788" s="7">
        <v>7</v>
      </c>
      <c r="C788">
        <v>448.13</v>
      </c>
      <c r="D788" s="6">
        <f t="shared" si="12"/>
        <v>-5.32705924133793E-3</v>
      </c>
      <c r="F788" s="2"/>
    </row>
    <row r="789" spans="1:6" x14ac:dyDescent="0.25">
      <c r="A789" s="1">
        <v>34182</v>
      </c>
      <c r="B789" s="7">
        <v>8</v>
      </c>
      <c r="C789">
        <v>463.56</v>
      </c>
      <c r="D789" s="6">
        <f t="shared" si="12"/>
        <v>3.4431972865016862E-2</v>
      </c>
      <c r="F789" s="2"/>
    </row>
    <row r="790" spans="1:6" x14ac:dyDescent="0.25">
      <c r="A790" s="1">
        <v>34213</v>
      </c>
      <c r="B790" s="7">
        <v>9</v>
      </c>
      <c r="C790">
        <v>458.93</v>
      </c>
      <c r="D790" s="6">
        <f t="shared" si="12"/>
        <v>-9.9879195789110264E-3</v>
      </c>
      <c r="F790" s="2"/>
    </row>
    <row r="791" spans="1:6" x14ac:dyDescent="0.25">
      <c r="A791" s="1">
        <v>34243</v>
      </c>
      <c r="B791" s="7">
        <v>10</v>
      </c>
      <c r="C791">
        <v>467.83</v>
      </c>
      <c r="D791" s="6">
        <f t="shared" si="12"/>
        <v>1.9392935741834216E-2</v>
      </c>
      <c r="F791" s="2"/>
    </row>
    <row r="792" spans="1:6" x14ac:dyDescent="0.25">
      <c r="A792" s="1">
        <v>34274</v>
      </c>
      <c r="B792" s="5">
        <v>11</v>
      </c>
      <c r="C792">
        <v>461.79</v>
      </c>
      <c r="D792" s="6">
        <f t="shared" si="12"/>
        <v>-1.2910672680247022E-2</v>
      </c>
      <c r="F792" s="2"/>
    </row>
    <row r="793" spans="1:6" x14ac:dyDescent="0.25">
      <c r="A793" s="1">
        <v>34304</v>
      </c>
      <c r="B793" s="5">
        <v>12</v>
      </c>
      <c r="C793">
        <v>466.45</v>
      </c>
      <c r="D793" s="6">
        <f t="shared" si="12"/>
        <v>1.0091166980662137E-2</v>
      </c>
      <c r="F793" s="2"/>
    </row>
    <row r="794" spans="1:6" x14ac:dyDescent="0.25">
      <c r="A794" s="1">
        <v>34335</v>
      </c>
      <c r="B794" s="5">
        <v>1</v>
      </c>
      <c r="C794">
        <v>481.61</v>
      </c>
      <c r="D794" s="6">
        <f t="shared" si="12"/>
        <v>3.2500803944688662E-2</v>
      </c>
      <c r="F794" s="2"/>
    </row>
    <row r="795" spans="1:6" x14ac:dyDescent="0.25">
      <c r="A795" s="1">
        <v>34366</v>
      </c>
      <c r="B795" s="5">
        <v>2</v>
      </c>
      <c r="C795">
        <v>467.14</v>
      </c>
      <c r="D795" s="6">
        <f t="shared" si="12"/>
        <v>-3.0045057203961768E-2</v>
      </c>
      <c r="F795" s="2"/>
    </row>
    <row r="796" spans="1:6" x14ac:dyDescent="0.25">
      <c r="A796" s="1">
        <v>34394</v>
      </c>
      <c r="B796" s="5">
        <v>3</v>
      </c>
      <c r="C796">
        <v>445.77</v>
      </c>
      <c r="D796" s="6">
        <f t="shared" si="12"/>
        <v>-4.5746457164875638E-2</v>
      </c>
      <c r="F796" s="2"/>
    </row>
    <row r="797" spans="1:6" x14ac:dyDescent="0.25">
      <c r="A797" s="1">
        <v>34425</v>
      </c>
      <c r="B797" s="7">
        <v>4</v>
      </c>
      <c r="C797">
        <v>450.91</v>
      </c>
      <c r="D797" s="6">
        <f t="shared" si="12"/>
        <v>1.1530609955806903E-2</v>
      </c>
      <c r="F797" s="2"/>
    </row>
    <row r="798" spans="1:6" x14ac:dyDescent="0.25">
      <c r="A798" s="1">
        <v>34455</v>
      </c>
      <c r="B798" s="7">
        <v>5</v>
      </c>
      <c r="C798">
        <v>456.5</v>
      </c>
      <c r="D798" s="6">
        <f t="shared" si="12"/>
        <v>1.2397152425095861E-2</v>
      </c>
      <c r="F798" s="2"/>
    </row>
    <row r="799" spans="1:6" x14ac:dyDescent="0.25">
      <c r="A799" s="1">
        <v>34486</v>
      </c>
      <c r="B799" s="7">
        <v>6</v>
      </c>
      <c r="C799">
        <v>444.27</v>
      </c>
      <c r="D799" s="6">
        <f t="shared" si="12"/>
        <v>-2.6790799561883939E-2</v>
      </c>
      <c r="F799" s="2"/>
    </row>
    <row r="800" spans="1:6" x14ac:dyDescent="0.25">
      <c r="A800" s="1">
        <v>34516</v>
      </c>
      <c r="B800" s="7">
        <v>7</v>
      </c>
      <c r="C800">
        <v>458.26</v>
      </c>
      <c r="D800" s="6">
        <f t="shared" si="12"/>
        <v>3.148985976995973E-2</v>
      </c>
      <c r="F800" s="2"/>
    </row>
    <row r="801" spans="1:6" x14ac:dyDescent="0.25">
      <c r="A801" s="1">
        <v>34547</v>
      </c>
      <c r="B801" s="7">
        <v>8</v>
      </c>
      <c r="C801">
        <v>475.49</v>
      </c>
      <c r="D801" s="6">
        <f t="shared" si="12"/>
        <v>3.759874307161877E-2</v>
      </c>
      <c r="F801" s="2"/>
    </row>
    <row r="802" spans="1:6" x14ac:dyDescent="0.25">
      <c r="A802" s="1">
        <v>34578</v>
      </c>
      <c r="B802" s="7">
        <v>9</v>
      </c>
      <c r="C802">
        <v>462.71</v>
      </c>
      <c r="D802" s="6">
        <f t="shared" si="12"/>
        <v>-2.6877536856716292E-2</v>
      </c>
      <c r="F802" s="2"/>
    </row>
    <row r="803" spans="1:6" x14ac:dyDescent="0.25">
      <c r="A803" s="1">
        <v>34608</v>
      </c>
      <c r="B803" s="7">
        <v>10</v>
      </c>
      <c r="C803">
        <v>472.35</v>
      </c>
      <c r="D803" s="6">
        <f t="shared" si="12"/>
        <v>2.0833783579347849E-2</v>
      </c>
      <c r="F803" s="2"/>
    </row>
    <row r="804" spans="1:6" x14ac:dyDescent="0.25">
      <c r="A804" s="1">
        <v>34639</v>
      </c>
      <c r="B804" s="5">
        <v>11</v>
      </c>
      <c r="C804">
        <v>453.69</v>
      </c>
      <c r="D804" s="6">
        <f t="shared" si="12"/>
        <v>-3.9504604636392555E-2</v>
      </c>
      <c r="F804" s="2"/>
    </row>
    <row r="805" spans="1:6" x14ac:dyDescent="0.25">
      <c r="A805" s="1">
        <v>34669</v>
      </c>
      <c r="B805" s="5">
        <v>12</v>
      </c>
      <c r="C805">
        <v>459.27</v>
      </c>
      <c r="D805" s="6">
        <f t="shared" si="12"/>
        <v>1.2299146994643885E-2</v>
      </c>
      <c r="F805" s="2"/>
    </row>
    <row r="806" spans="1:6" x14ac:dyDescent="0.25">
      <c r="A806" s="1">
        <v>34700</v>
      </c>
      <c r="B806" s="5">
        <v>1</v>
      </c>
      <c r="C806">
        <v>470.42</v>
      </c>
      <c r="D806" s="6">
        <f t="shared" si="12"/>
        <v>2.4277658022514064E-2</v>
      </c>
      <c r="F806" s="2"/>
    </row>
    <row r="807" spans="1:6" x14ac:dyDescent="0.25">
      <c r="A807" s="1">
        <v>34731</v>
      </c>
      <c r="B807" s="5">
        <v>2</v>
      </c>
      <c r="C807">
        <v>487.39</v>
      </c>
      <c r="D807" s="6">
        <f t="shared" si="12"/>
        <v>3.6074146507376323E-2</v>
      </c>
      <c r="F807" s="2"/>
    </row>
    <row r="808" spans="1:6" x14ac:dyDescent="0.25">
      <c r="A808" s="1">
        <v>34759</v>
      </c>
      <c r="B808" s="5">
        <v>3</v>
      </c>
      <c r="C808">
        <v>500.71</v>
      </c>
      <c r="D808" s="6">
        <f t="shared" si="12"/>
        <v>2.7329243521615119E-2</v>
      </c>
      <c r="F808" s="2"/>
    </row>
    <row r="809" spans="1:6" x14ac:dyDescent="0.25">
      <c r="A809" s="1">
        <v>34790</v>
      </c>
      <c r="B809" s="7">
        <v>4</v>
      </c>
      <c r="C809">
        <v>514.71</v>
      </c>
      <c r="D809" s="6">
        <f t="shared" si="12"/>
        <v>2.7960296379141734E-2</v>
      </c>
      <c r="F809" s="2"/>
    </row>
    <row r="810" spans="1:6" x14ac:dyDescent="0.25">
      <c r="A810" s="1">
        <v>34820</v>
      </c>
      <c r="B810" s="7">
        <v>5</v>
      </c>
      <c r="C810">
        <v>533.4</v>
      </c>
      <c r="D810" s="6">
        <f t="shared" si="12"/>
        <v>3.6311709506323835E-2</v>
      </c>
      <c r="F810" s="2"/>
    </row>
    <row r="811" spans="1:6" x14ac:dyDescent="0.25">
      <c r="A811" s="1">
        <v>34851</v>
      </c>
      <c r="B811" s="7">
        <v>6</v>
      </c>
      <c r="C811">
        <v>544.75</v>
      </c>
      <c r="D811" s="6">
        <f t="shared" si="12"/>
        <v>2.1278590176228015E-2</v>
      </c>
      <c r="F811" s="2"/>
    </row>
    <row r="812" spans="1:6" x14ac:dyDescent="0.25">
      <c r="A812" s="1">
        <v>34881</v>
      </c>
      <c r="B812" s="7">
        <v>7</v>
      </c>
      <c r="C812">
        <v>562.05999999999995</v>
      </c>
      <c r="D812" s="6">
        <f t="shared" si="12"/>
        <v>3.177604405690674E-2</v>
      </c>
      <c r="F812" s="2"/>
    </row>
    <row r="813" spans="1:6" x14ac:dyDescent="0.25">
      <c r="A813" s="1">
        <v>34912</v>
      </c>
      <c r="B813" s="7">
        <v>8</v>
      </c>
      <c r="C813">
        <v>561.88</v>
      </c>
      <c r="D813" s="6">
        <f t="shared" si="12"/>
        <v>-3.202505070632139E-4</v>
      </c>
      <c r="F813" s="2"/>
    </row>
    <row r="814" spans="1:6" x14ac:dyDescent="0.25">
      <c r="A814" s="1">
        <v>34943</v>
      </c>
      <c r="B814" s="7">
        <v>9</v>
      </c>
      <c r="C814">
        <v>584.41</v>
      </c>
      <c r="D814" s="6">
        <f t="shared" si="12"/>
        <v>4.0097529721648699E-2</v>
      </c>
      <c r="F814" s="2"/>
    </row>
    <row r="815" spans="1:6" x14ac:dyDescent="0.25">
      <c r="A815" s="1">
        <v>34973</v>
      </c>
      <c r="B815" s="7">
        <v>10</v>
      </c>
      <c r="C815">
        <v>581.5</v>
      </c>
      <c r="D815" s="6">
        <f t="shared" si="12"/>
        <v>-4.9793809140842357E-3</v>
      </c>
      <c r="F815" s="2"/>
    </row>
    <row r="816" spans="1:6" x14ac:dyDescent="0.25">
      <c r="A816" s="1">
        <v>35004</v>
      </c>
      <c r="B816" s="5">
        <v>11</v>
      </c>
      <c r="C816">
        <v>605.37</v>
      </c>
      <c r="D816" s="6">
        <f t="shared" si="12"/>
        <v>4.1049011177987968E-2</v>
      </c>
      <c r="F816" s="2"/>
    </row>
    <row r="817" spans="1:6" x14ac:dyDescent="0.25">
      <c r="A817" s="1">
        <v>35034</v>
      </c>
      <c r="B817" s="5">
        <v>12</v>
      </c>
      <c r="C817">
        <v>615.92999999999995</v>
      </c>
      <c r="D817" s="6">
        <f t="shared" si="12"/>
        <v>1.7443877298181188E-2</v>
      </c>
      <c r="F817" s="2"/>
    </row>
    <row r="818" spans="1:6" x14ac:dyDescent="0.25">
      <c r="A818" s="1">
        <v>35065</v>
      </c>
      <c r="B818" s="5">
        <v>1</v>
      </c>
      <c r="C818">
        <v>636.02</v>
      </c>
      <c r="D818" s="6">
        <f t="shared" si="12"/>
        <v>3.2617342879872765E-2</v>
      </c>
      <c r="F818" s="2"/>
    </row>
    <row r="819" spans="1:6" x14ac:dyDescent="0.25">
      <c r="A819" s="1">
        <v>35096</v>
      </c>
      <c r="B819" s="5">
        <v>2</v>
      </c>
      <c r="C819">
        <v>640.42999999999995</v>
      </c>
      <c r="D819" s="6">
        <f t="shared" si="12"/>
        <v>6.9337442218797649E-3</v>
      </c>
      <c r="F819" s="2"/>
    </row>
    <row r="820" spans="1:6" x14ac:dyDescent="0.25">
      <c r="A820" s="1">
        <v>35125</v>
      </c>
      <c r="B820" s="5">
        <v>3</v>
      </c>
      <c r="C820">
        <v>645.5</v>
      </c>
      <c r="D820" s="6">
        <f t="shared" si="12"/>
        <v>7.9165560638946499E-3</v>
      </c>
      <c r="F820" s="2"/>
    </row>
    <row r="821" spans="1:6" x14ac:dyDescent="0.25">
      <c r="A821" s="1">
        <v>35156</v>
      </c>
      <c r="B821" s="7">
        <v>4</v>
      </c>
      <c r="C821">
        <v>654.16999999999996</v>
      </c>
      <c r="D821" s="6">
        <f t="shared" si="12"/>
        <v>1.3431448489542927E-2</v>
      </c>
      <c r="F821" s="2"/>
    </row>
    <row r="822" spans="1:6" x14ac:dyDescent="0.25">
      <c r="A822" s="1">
        <v>35186</v>
      </c>
      <c r="B822" s="7">
        <v>5</v>
      </c>
      <c r="C822">
        <v>669.12</v>
      </c>
      <c r="D822" s="6">
        <f t="shared" si="12"/>
        <v>2.2853386734335183E-2</v>
      </c>
      <c r="F822" s="2"/>
    </row>
    <row r="823" spans="1:6" x14ac:dyDescent="0.25">
      <c r="A823" s="1">
        <v>35217</v>
      </c>
      <c r="B823" s="7">
        <v>6</v>
      </c>
      <c r="C823">
        <v>670.63</v>
      </c>
      <c r="D823" s="6">
        <f t="shared" si="12"/>
        <v>2.2566953610712441E-3</v>
      </c>
      <c r="F823" s="2"/>
    </row>
    <row r="824" spans="1:6" x14ac:dyDescent="0.25">
      <c r="A824" s="1">
        <v>35247</v>
      </c>
      <c r="B824" s="7">
        <v>7</v>
      </c>
      <c r="C824">
        <v>639.95000000000005</v>
      </c>
      <c r="D824" s="6">
        <f t="shared" si="12"/>
        <v>-4.5748027973696301E-2</v>
      </c>
      <c r="F824" s="2"/>
    </row>
    <row r="825" spans="1:6" x14ac:dyDescent="0.25">
      <c r="A825" s="1">
        <v>35278</v>
      </c>
      <c r="B825" s="7">
        <v>8</v>
      </c>
      <c r="C825">
        <v>651.99</v>
      </c>
      <c r="D825" s="6">
        <f t="shared" si="12"/>
        <v>1.8813969841393802E-2</v>
      </c>
      <c r="F825" s="2"/>
    </row>
    <row r="826" spans="1:6" x14ac:dyDescent="0.25">
      <c r="A826" s="1">
        <v>35309</v>
      </c>
      <c r="B826" s="7">
        <v>9</v>
      </c>
      <c r="C826">
        <v>687.33</v>
      </c>
      <c r="D826" s="6">
        <f t="shared" si="12"/>
        <v>5.4203285326462111E-2</v>
      </c>
      <c r="F826" s="2"/>
    </row>
    <row r="827" spans="1:6" x14ac:dyDescent="0.25">
      <c r="A827" s="1">
        <v>35339</v>
      </c>
      <c r="B827" s="7">
        <v>10</v>
      </c>
      <c r="C827">
        <v>705.27</v>
      </c>
      <c r="D827" s="6">
        <f t="shared" si="12"/>
        <v>2.6100999519881193E-2</v>
      </c>
      <c r="F827" s="2"/>
    </row>
    <row r="828" spans="1:6" x14ac:dyDescent="0.25">
      <c r="A828" s="1">
        <v>35370</v>
      </c>
      <c r="B828" s="5">
        <v>11</v>
      </c>
      <c r="C828">
        <v>757.02</v>
      </c>
      <c r="D828" s="6">
        <f t="shared" si="12"/>
        <v>7.3376153813433154E-2</v>
      </c>
      <c r="F828" s="2"/>
    </row>
    <row r="829" spans="1:6" x14ac:dyDescent="0.25">
      <c r="A829" s="1">
        <v>35400</v>
      </c>
      <c r="B829" s="5">
        <v>12</v>
      </c>
      <c r="C829">
        <v>740.74</v>
      </c>
      <c r="D829" s="6">
        <f t="shared" si="12"/>
        <v>-2.1505376344085985E-2</v>
      </c>
      <c r="F829" s="2"/>
    </row>
    <row r="830" spans="1:6" x14ac:dyDescent="0.25">
      <c r="A830" s="1">
        <v>35431</v>
      </c>
      <c r="B830" s="5">
        <v>1</v>
      </c>
      <c r="C830">
        <v>786.16</v>
      </c>
      <c r="D830" s="6">
        <f t="shared" si="12"/>
        <v>6.1317061317061258E-2</v>
      </c>
      <c r="F830" s="2"/>
    </row>
    <row r="831" spans="1:6" x14ac:dyDescent="0.25">
      <c r="A831" s="1">
        <v>35462</v>
      </c>
      <c r="B831" s="5">
        <v>2</v>
      </c>
      <c r="C831">
        <v>790.82</v>
      </c>
      <c r="D831" s="6">
        <f t="shared" si="12"/>
        <v>5.9275465554086727E-3</v>
      </c>
      <c r="F831" s="2"/>
    </row>
    <row r="832" spans="1:6" x14ac:dyDescent="0.25">
      <c r="A832" s="1">
        <v>35490</v>
      </c>
      <c r="B832" s="5">
        <v>3</v>
      </c>
      <c r="C832">
        <v>757.12</v>
      </c>
      <c r="D832" s="6">
        <f t="shared" si="12"/>
        <v>-4.2613995599504365E-2</v>
      </c>
      <c r="F832" s="2"/>
    </row>
    <row r="833" spans="1:6" x14ac:dyDescent="0.25">
      <c r="A833" s="1">
        <v>35521</v>
      </c>
      <c r="B833" s="7">
        <v>4</v>
      </c>
      <c r="C833">
        <v>801.34</v>
      </c>
      <c r="D833" s="6">
        <f t="shared" si="12"/>
        <v>5.8405536770921425E-2</v>
      </c>
      <c r="F833" s="2"/>
    </row>
    <row r="834" spans="1:6" x14ac:dyDescent="0.25">
      <c r="A834" s="1">
        <v>35551</v>
      </c>
      <c r="B834" s="7">
        <v>5</v>
      </c>
      <c r="C834">
        <v>848.28</v>
      </c>
      <c r="D834" s="6">
        <f t="shared" si="12"/>
        <v>5.857688371976931E-2</v>
      </c>
      <c r="F834" s="2"/>
    </row>
    <row r="835" spans="1:6" x14ac:dyDescent="0.25">
      <c r="A835" s="1">
        <v>35582</v>
      </c>
      <c r="B835" s="7">
        <v>6</v>
      </c>
      <c r="C835">
        <v>885.14</v>
      </c>
      <c r="D835" s="6">
        <f t="shared" si="12"/>
        <v>4.3452633564389137E-2</v>
      </c>
      <c r="F835" s="2"/>
    </row>
    <row r="836" spans="1:6" x14ac:dyDescent="0.25">
      <c r="A836" s="1">
        <v>35612</v>
      </c>
      <c r="B836" s="7">
        <v>7</v>
      </c>
      <c r="C836">
        <v>954.31</v>
      </c>
      <c r="D836" s="6">
        <f t="shared" ref="D836:D899" si="13">+(C836-C835)/C835</f>
        <v>7.8145830038186009E-2</v>
      </c>
      <c r="F836" s="2"/>
    </row>
    <row r="837" spans="1:6" x14ac:dyDescent="0.25">
      <c r="A837" s="1">
        <v>35643</v>
      </c>
      <c r="B837" s="7">
        <v>8</v>
      </c>
      <c r="C837">
        <v>899.47</v>
      </c>
      <c r="D837" s="6">
        <f t="shared" si="13"/>
        <v>-5.7465603420272154E-2</v>
      </c>
      <c r="F837" s="2"/>
    </row>
    <row r="838" spans="1:6" x14ac:dyDescent="0.25">
      <c r="A838" s="1">
        <v>35674</v>
      </c>
      <c r="B838" s="7">
        <v>9</v>
      </c>
      <c r="C838">
        <v>947.28</v>
      </c>
      <c r="D838" s="6">
        <f t="shared" si="13"/>
        <v>5.3153523741758975E-2</v>
      </c>
      <c r="F838" s="2"/>
    </row>
    <row r="839" spans="1:6" x14ac:dyDescent="0.25">
      <c r="A839" s="1">
        <v>35704</v>
      </c>
      <c r="B839" s="7">
        <v>10</v>
      </c>
      <c r="C839">
        <v>914.62</v>
      </c>
      <c r="D839" s="6">
        <f t="shared" si="13"/>
        <v>-3.4477662359597976E-2</v>
      </c>
      <c r="F839" s="2"/>
    </row>
    <row r="840" spans="1:6" x14ac:dyDescent="0.25">
      <c r="A840" s="1">
        <v>35735</v>
      </c>
      <c r="B840" s="5">
        <v>11</v>
      </c>
      <c r="C840">
        <v>955.4</v>
      </c>
      <c r="D840" s="6">
        <f t="shared" si="13"/>
        <v>4.4586822942861488E-2</v>
      </c>
      <c r="F840" s="2"/>
    </row>
    <row r="841" spans="1:6" x14ac:dyDescent="0.25">
      <c r="A841" s="1">
        <v>35765</v>
      </c>
      <c r="B841" s="5">
        <v>12</v>
      </c>
      <c r="C841">
        <v>970.43</v>
      </c>
      <c r="D841" s="6">
        <f t="shared" si="13"/>
        <v>1.573163073058402E-2</v>
      </c>
      <c r="F841" s="2"/>
    </row>
    <row r="842" spans="1:6" x14ac:dyDescent="0.25">
      <c r="A842" s="1">
        <v>35796</v>
      </c>
      <c r="B842" s="5">
        <v>1</v>
      </c>
      <c r="C842">
        <v>980.28</v>
      </c>
      <c r="D842" s="6">
        <f t="shared" si="13"/>
        <v>1.015013962882436E-2</v>
      </c>
      <c r="F842" s="2"/>
    </row>
    <row r="843" spans="1:6" x14ac:dyDescent="0.25">
      <c r="A843" s="1">
        <v>35827</v>
      </c>
      <c r="B843" s="5">
        <v>2</v>
      </c>
      <c r="C843">
        <v>1049.3399999999999</v>
      </c>
      <c r="D843" s="6">
        <f t="shared" si="13"/>
        <v>7.0449259395274771E-2</v>
      </c>
      <c r="F843" s="2"/>
    </row>
    <row r="844" spans="1:6" x14ac:dyDescent="0.25">
      <c r="A844" s="1">
        <v>35855</v>
      </c>
      <c r="B844" s="5">
        <v>3</v>
      </c>
      <c r="C844">
        <v>1101.75</v>
      </c>
      <c r="D844" s="6">
        <f t="shared" si="13"/>
        <v>4.9945680141803499E-2</v>
      </c>
      <c r="F844" s="2"/>
    </row>
    <row r="845" spans="1:6" x14ac:dyDescent="0.25">
      <c r="A845" s="1">
        <v>35886</v>
      </c>
      <c r="B845" s="7">
        <v>4</v>
      </c>
      <c r="C845">
        <v>1111.75</v>
      </c>
      <c r="D845" s="6">
        <f t="shared" si="13"/>
        <v>9.0764692534604039E-3</v>
      </c>
      <c r="F845" s="2"/>
    </row>
    <row r="846" spans="1:6" x14ac:dyDescent="0.25">
      <c r="A846" s="1">
        <v>35916</v>
      </c>
      <c r="B846" s="7">
        <v>5</v>
      </c>
      <c r="C846">
        <v>1090.82</v>
      </c>
      <c r="D846" s="6">
        <f t="shared" si="13"/>
        <v>-1.882617494940415E-2</v>
      </c>
      <c r="F846" s="2"/>
    </row>
    <row r="847" spans="1:6" x14ac:dyDescent="0.25">
      <c r="A847" s="1">
        <v>35947</v>
      </c>
      <c r="B847" s="7">
        <v>6</v>
      </c>
      <c r="C847">
        <v>1133.8399999999999</v>
      </c>
      <c r="D847" s="6">
        <f t="shared" si="13"/>
        <v>3.9438220788031011E-2</v>
      </c>
      <c r="F847" s="2"/>
    </row>
    <row r="848" spans="1:6" x14ac:dyDescent="0.25">
      <c r="A848" s="1">
        <v>35977</v>
      </c>
      <c r="B848" s="7">
        <v>7</v>
      </c>
      <c r="C848">
        <v>1120.67</v>
      </c>
      <c r="D848" s="6">
        <f t="shared" si="13"/>
        <v>-1.1615395470260218E-2</v>
      </c>
      <c r="F848" s="2"/>
    </row>
    <row r="849" spans="1:6" x14ac:dyDescent="0.25">
      <c r="A849" s="1">
        <v>36008</v>
      </c>
      <c r="B849" s="7">
        <v>8</v>
      </c>
      <c r="C849">
        <v>957.28</v>
      </c>
      <c r="D849" s="6">
        <f t="shared" si="13"/>
        <v>-0.14579671089616042</v>
      </c>
      <c r="F849" s="2"/>
    </row>
    <row r="850" spans="1:6" x14ac:dyDescent="0.25">
      <c r="A850" s="1">
        <v>36039</v>
      </c>
      <c r="B850" s="7">
        <v>9</v>
      </c>
      <c r="C850">
        <v>1017.01</v>
      </c>
      <c r="D850" s="6">
        <f t="shared" si="13"/>
        <v>6.2395537355841572E-2</v>
      </c>
      <c r="F850" s="2"/>
    </row>
    <row r="851" spans="1:6" x14ac:dyDescent="0.25">
      <c r="A851" s="1">
        <v>36069</v>
      </c>
      <c r="B851" s="7">
        <v>10</v>
      </c>
      <c r="C851">
        <v>1098.67</v>
      </c>
      <c r="D851" s="6">
        <f t="shared" si="13"/>
        <v>8.02941957306222E-2</v>
      </c>
      <c r="F851" s="2"/>
    </row>
    <row r="852" spans="1:6" x14ac:dyDescent="0.25">
      <c r="A852" s="1">
        <v>36100</v>
      </c>
      <c r="B852" s="5">
        <v>11</v>
      </c>
      <c r="C852">
        <v>1163.6300000000001</v>
      </c>
      <c r="D852" s="6">
        <f t="shared" si="13"/>
        <v>5.9126034204993343E-2</v>
      </c>
      <c r="F852" s="2"/>
    </row>
    <row r="853" spans="1:6" x14ac:dyDescent="0.25">
      <c r="A853" s="1">
        <v>36130</v>
      </c>
      <c r="B853" s="5">
        <v>12</v>
      </c>
      <c r="C853">
        <v>1229.23</v>
      </c>
      <c r="D853" s="6">
        <f t="shared" si="13"/>
        <v>5.6375308302467196E-2</v>
      </c>
      <c r="F853" s="2"/>
    </row>
    <row r="854" spans="1:6" x14ac:dyDescent="0.25">
      <c r="A854" s="1">
        <v>36161</v>
      </c>
      <c r="B854" s="5">
        <v>1</v>
      </c>
      <c r="C854">
        <v>1279.6400000000001</v>
      </c>
      <c r="D854" s="6">
        <f t="shared" si="13"/>
        <v>4.1009412396378286E-2</v>
      </c>
      <c r="F854" s="2"/>
    </row>
    <row r="855" spans="1:6" x14ac:dyDescent="0.25">
      <c r="A855" s="1">
        <v>36192</v>
      </c>
      <c r="B855" s="5">
        <v>2</v>
      </c>
      <c r="C855">
        <v>1238.33</v>
      </c>
      <c r="D855" s="6">
        <f t="shared" si="13"/>
        <v>-3.2282516957894539E-2</v>
      </c>
      <c r="F855" s="2"/>
    </row>
    <row r="856" spans="1:6" x14ac:dyDescent="0.25">
      <c r="A856" s="1">
        <v>36220</v>
      </c>
      <c r="B856" s="5">
        <v>3</v>
      </c>
      <c r="C856">
        <v>1286.3699999999999</v>
      </c>
      <c r="D856" s="6">
        <f t="shared" si="13"/>
        <v>3.8794182487705192E-2</v>
      </c>
      <c r="F856" s="2"/>
    </row>
    <row r="857" spans="1:6" x14ac:dyDescent="0.25">
      <c r="A857" s="1">
        <v>36251</v>
      </c>
      <c r="B857" s="7">
        <v>4</v>
      </c>
      <c r="C857">
        <v>1335.18</v>
      </c>
      <c r="D857" s="6">
        <f t="shared" si="13"/>
        <v>3.7943981902563165E-2</v>
      </c>
      <c r="F857" s="2"/>
    </row>
    <row r="858" spans="1:6" x14ac:dyDescent="0.25">
      <c r="A858" s="1">
        <v>36281</v>
      </c>
      <c r="B858" s="7">
        <v>5</v>
      </c>
      <c r="C858">
        <v>1301.8399999999999</v>
      </c>
      <c r="D858" s="6">
        <f t="shared" si="13"/>
        <v>-2.4970415973876288E-2</v>
      </c>
      <c r="F858" s="2"/>
    </row>
    <row r="859" spans="1:6" x14ac:dyDescent="0.25">
      <c r="A859" s="1">
        <v>36312</v>
      </c>
      <c r="B859" s="7">
        <v>6</v>
      </c>
      <c r="C859">
        <v>1372.71</v>
      </c>
      <c r="D859" s="6">
        <f t="shared" si="13"/>
        <v>5.4438333435752564E-2</v>
      </c>
      <c r="F859" s="2"/>
    </row>
    <row r="860" spans="1:6" x14ac:dyDescent="0.25">
      <c r="A860" s="1">
        <v>36342</v>
      </c>
      <c r="B860" s="7">
        <v>7</v>
      </c>
      <c r="C860">
        <v>1328.72</v>
      </c>
      <c r="D860" s="6">
        <f t="shared" si="13"/>
        <v>-3.2046098593293562E-2</v>
      </c>
      <c r="F860" s="2"/>
    </row>
    <row r="861" spans="1:6" x14ac:dyDescent="0.25">
      <c r="A861" s="1">
        <v>36373</v>
      </c>
      <c r="B861" s="7">
        <v>8</v>
      </c>
      <c r="C861">
        <v>1320.41</v>
      </c>
      <c r="D861" s="6">
        <f t="shared" si="13"/>
        <v>-6.2541393220542666E-3</v>
      </c>
      <c r="F861" s="2"/>
    </row>
    <row r="862" spans="1:6" x14ac:dyDescent="0.25">
      <c r="A862" s="1">
        <v>36404</v>
      </c>
      <c r="B862" s="7">
        <v>9</v>
      </c>
      <c r="C862">
        <v>1282.71</v>
      </c>
      <c r="D862" s="6">
        <f t="shared" si="13"/>
        <v>-2.8551737717830102E-2</v>
      </c>
      <c r="F862" s="2"/>
    </row>
    <row r="863" spans="1:6" x14ac:dyDescent="0.25">
      <c r="A863" s="1">
        <v>36434</v>
      </c>
      <c r="B863" s="7">
        <v>10</v>
      </c>
      <c r="C863">
        <v>1362.93</v>
      </c>
      <c r="D863" s="6">
        <f t="shared" si="13"/>
        <v>6.2539467221741488E-2</v>
      </c>
      <c r="F863" s="2"/>
    </row>
    <row r="864" spans="1:6" x14ac:dyDescent="0.25">
      <c r="A864" s="1">
        <v>36465</v>
      </c>
      <c r="B864" s="5">
        <v>11</v>
      </c>
      <c r="C864">
        <v>1389.07</v>
      </c>
      <c r="D864" s="6">
        <f t="shared" si="13"/>
        <v>1.9179268194257866E-2</v>
      </c>
      <c r="F864" s="2"/>
    </row>
    <row r="865" spans="1:6" x14ac:dyDescent="0.25">
      <c r="A865" s="1">
        <v>36495</v>
      </c>
      <c r="B865" s="5">
        <v>12</v>
      </c>
      <c r="C865">
        <v>1469.25</v>
      </c>
      <c r="D865" s="6">
        <f t="shared" si="13"/>
        <v>5.7722073041675412E-2</v>
      </c>
      <c r="F865" s="2"/>
    </row>
    <row r="866" spans="1:6" x14ac:dyDescent="0.25">
      <c r="A866" s="1">
        <v>36526</v>
      </c>
      <c r="B866" s="5">
        <v>1</v>
      </c>
      <c r="C866">
        <v>1394.46</v>
      </c>
      <c r="D866" s="6">
        <f t="shared" si="13"/>
        <v>-5.0903522205206712E-2</v>
      </c>
      <c r="F866" s="2"/>
    </row>
    <row r="867" spans="1:6" x14ac:dyDescent="0.25">
      <c r="A867" s="1">
        <v>36557</v>
      </c>
      <c r="B867" s="5">
        <v>2</v>
      </c>
      <c r="C867">
        <v>1366.42</v>
      </c>
      <c r="D867" s="6">
        <f t="shared" si="13"/>
        <v>-2.0108142219927402E-2</v>
      </c>
      <c r="F867" s="2"/>
    </row>
    <row r="868" spans="1:6" x14ac:dyDescent="0.25">
      <c r="A868" s="1">
        <v>36586</v>
      </c>
      <c r="B868" s="5">
        <v>3</v>
      </c>
      <c r="C868">
        <v>1498.58</v>
      </c>
      <c r="D868" s="6">
        <f t="shared" si="13"/>
        <v>9.6719895786068599E-2</v>
      </c>
      <c r="F868" s="2"/>
    </row>
    <row r="869" spans="1:6" x14ac:dyDescent="0.25">
      <c r="A869" s="1">
        <v>36617</v>
      </c>
      <c r="B869" s="7">
        <v>4</v>
      </c>
      <c r="C869">
        <v>1452.43</v>
      </c>
      <c r="D869" s="6">
        <f t="shared" si="13"/>
        <v>-3.0795820042973925E-2</v>
      </c>
      <c r="F869" s="2"/>
    </row>
    <row r="870" spans="1:6" x14ac:dyDescent="0.25">
      <c r="A870" s="1">
        <v>36647</v>
      </c>
      <c r="B870" s="7">
        <v>5</v>
      </c>
      <c r="C870">
        <v>1420.64</v>
      </c>
      <c r="D870" s="6">
        <f t="shared" si="13"/>
        <v>-2.1887457571104951E-2</v>
      </c>
      <c r="F870" s="2"/>
    </row>
    <row r="871" spans="1:6" x14ac:dyDescent="0.25">
      <c r="A871" s="1">
        <v>36678</v>
      </c>
      <c r="B871" s="7">
        <v>6</v>
      </c>
      <c r="C871">
        <v>1454.6</v>
      </c>
      <c r="D871" s="6">
        <f t="shared" si="13"/>
        <v>2.3904718999887237E-2</v>
      </c>
      <c r="F871" s="2"/>
    </row>
    <row r="872" spans="1:6" x14ac:dyDescent="0.25">
      <c r="A872" s="1">
        <v>36708</v>
      </c>
      <c r="B872" s="7">
        <v>7</v>
      </c>
      <c r="C872">
        <v>1430.83</v>
      </c>
      <c r="D872" s="6">
        <f t="shared" si="13"/>
        <v>-1.6341262202667389E-2</v>
      </c>
      <c r="F872" s="2"/>
    </row>
    <row r="873" spans="1:6" x14ac:dyDescent="0.25">
      <c r="A873" s="1">
        <v>36739</v>
      </c>
      <c r="B873" s="7">
        <v>8</v>
      </c>
      <c r="C873">
        <v>1517.68</v>
      </c>
      <c r="D873" s="6">
        <f t="shared" si="13"/>
        <v>6.0699034825940287E-2</v>
      </c>
      <c r="F873" s="2"/>
    </row>
    <row r="874" spans="1:6" x14ac:dyDescent="0.25">
      <c r="A874" s="1">
        <v>36770</v>
      </c>
      <c r="B874" s="7">
        <v>9</v>
      </c>
      <c r="C874">
        <v>1436.51</v>
      </c>
      <c r="D874" s="6">
        <f t="shared" si="13"/>
        <v>-5.3482947656950129E-2</v>
      </c>
      <c r="F874" s="2"/>
    </row>
    <row r="875" spans="1:6" x14ac:dyDescent="0.25">
      <c r="A875" s="1">
        <v>36800</v>
      </c>
      <c r="B875" s="7">
        <v>10</v>
      </c>
      <c r="C875">
        <v>1429.39</v>
      </c>
      <c r="D875" s="6">
        <f t="shared" si="13"/>
        <v>-4.9564569686252726E-3</v>
      </c>
      <c r="F875" s="2"/>
    </row>
    <row r="876" spans="1:6" x14ac:dyDescent="0.25">
      <c r="A876" s="1">
        <v>36831</v>
      </c>
      <c r="B876" s="5">
        <v>11</v>
      </c>
      <c r="C876">
        <v>1314.95</v>
      </c>
      <c r="D876" s="6">
        <f t="shared" si="13"/>
        <v>-8.0062124402717275E-2</v>
      </c>
      <c r="F876" s="2"/>
    </row>
    <row r="877" spans="1:6" x14ac:dyDescent="0.25">
      <c r="A877" s="1">
        <v>36861</v>
      </c>
      <c r="B877" s="5">
        <v>12</v>
      </c>
      <c r="C877">
        <v>1320.28</v>
      </c>
      <c r="D877" s="6">
        <f t="shared" si="13"/>
        <v>4.0533860603064204E-3</v>
      </c>
      <c r="F877" s="2"/>
    </row>
    <row r="878" spans="1:6" x14ac:dyDescent="0.25">
      <c r="A878" s="1">
        <v>36892</v>
      </c>
      <c r="B878" s="5">
        <v>1</v>
      </c>
      <c r="C878">
        <v>1367.11</v>
      </c>
      <c r="D878" s="6">
        <f t="shared" si="13"/>
        <v>3.5469748841154849E-2</v>
      </c>
      <c r="F878" s="2"/>
    </row>
    <row r="879" spans="1:6" x14ac:dyDescent="0.25">
      <c r="A879" s="1">
        <v>36923</v>
      </c>
      <c r="B879" s="5">
        <v>2</v>
      </c>
      <c r="C879">
        <v>1236.81</v>
      </c>
      <c r="D879" s="6">
        <f t="shared" si="13"/>
        <v>-9.531054560349933E-2</v>
      </c>
      <c r="F879" s="2"/>
    </row>
    <row r="880" spans="1:6" x14ac:dyDescent="0.25">
      <c r="A880" s="1">
        <v>36951</v>
      </c>
      <c r="B880" s="5">
        <v>3</v>
      </c>
      <c r="C880">
        <v>1160.33</v>
      </c>
      <c r="D880" s="6">
        <f t="shared" si="13"/>
        <v>-6.1836498734648027E-2</v>
      </c>
      <c r="F880" s="2"/>
    </row>
    <row r="881" spans="1:6" x14ac:dyDescent="0.25">
      <c r="A881" s="1">
        <v>36982</v>
      </c>
      <c r="B881" s="7">
        <v>4</v>
      </c>
      <c r="C881">
        <v>1249.46</v>
      </c>
      <c r="D881" s="6">
        <f t="shared" si="13"/>
        <v>7.6814354537071444E-2</v>
      </c>
      <c r="F881" s="2"/>
    </row>
    <row r="882" spans="1:6" x14ac:dyDescent="0.25">
      <c r="A882" s="1">
        <v>37012</v>
      </c>
      <c r="B882" s="7">
        <v>5</v>
      </c>
      <c r="C882">
        <v>1255.82</v>
      </c>
      <c r="D882" s="6">
        <f t="shared" si="13"/>
        <v>5.0901989659532113E-3</v>
      </c>
      <c r="F882" s="2"/>
    </row>
    <row r="883" spans="1:6" x14ac:dyDescent="0.25">
      <c r="A883" s="1">
        <v>37043</v>
      </c>
      <c r="B883" s="7">
        <v>6</v>
      </c>
      <c r="C883">
        <v>1224.79</v>
      </c>
      <c r="D883" s="6">
        <f t="shared" si="13"/>
        <v>-2.4708955105030954E-2</v>
      </c>
      <c r="F883" s="2"/>
    </row>
    <row r="884" spans="1:6" x14ac:dyDescent="0.25">
      <c r="A884" s="1">
        <v>37073</v>
      </c>
      <c r="B884" s="7">
        <v>7</v>
      </c>
      <c r="C884">
        <v>1211.23</v>
      </c>
      <c r="D884" s="6">
        <f t="shared" si="13"/>
        <v>-1.1071285689791675E-2</v>
      </c>
      <c r="F884" s="2"/>
    </row>
    <row r="885" spans="1:6" x14ac:dyDescent="0.25">
      <c r="A885" s="1">
        <v>37104</v>
      </c>
      <c r="B885" s="7">
        <v>8</v>
      </c>
      <c r="C885">
        <v>1133.58</v>
      </c>
      <c r="D885" s="6">
        <f t="shared" si="13"/>
        <v>-6.410838569057907E-2</v>
      </c>
      <c r="F885" s="2"/>
    </row>
    <row r="886" spans="1:6" x14ac:dyDescent="0.25">
      <c r="A886" s="1">
        <v>37135</v>
      </c>
      <c r="B886" s="7">
        <v>9</v>
      </c>
      <c r="C886">
        <v>1040.17</v>
      </c>
      <c r="D886" s="6">
        <f t="shared" si="13"/>
        <v>-8.2402653540111739E-2</v>
      </c>
      <c r="F886" s="2"/>
    </row>
    <row r="887" spans="1:6" x14ac:dyDescent="0.25">
      <c r="A887" s="1">
        <v>37165</v>
      </c>
      <c r="B887" s="7">
        <v>10</v>
      </c>
      <c r="C887">
        <v>1059.01</v>
      </c>
      <c r="D887" s="6">
        <f t="shared" si="13"/>
        <v>1.8112423930703555E-2</v>
      </c>
      <c r="F887" s="2"/>
    </row>
    <row r="888" spans="1:6" x14ac:dyDescent="0.25">
      <c r="A888" s="1">
        <v>37196</v>
      </c>
      <c r="B888" s="5">
        <v>11</v>
      </c>
      <c r="C888">
        <v>1137.8800000000001</v>
      </c>
      <c r="D888" s="6">
        <f t="shared" si="13"/>
        <v>7.4475217420043358E-2</v>
      </c>
      <c r="F888" s="2"/>
    </row>
    <row r="889" spans="1:6" x14ac:dyDescent="0.25">
      <c r="A889" s="1">
        <v>37226</v>
      </c>
      <c r="B889" s="5">
        <v>12</v>
      </c>
      <c r="C889">
        <v>1148.08</v>
      </c>
      <c r="D889" s="6">
        <f t="shared" si="13"/>
        <v>8.9640383871759915E-3</v>
      </c>
      <c r="F889" s="2"/>
    </row>
    <row r="890" spans="1:6" x14ac:dyDescent="0.25">
      <c r="A890" s="1">
        <v>37257</v>
      </c>
      <c r="B890" s="5">
        <v>1</v>
      </c>
      <c r="C890">
        <v>1130.21</v>
      </c>
      <c r="D890" s="6">
        <f t="shared" si="13"/>
        <v>-1.5565117413420574E-2</v>
      </c>
      <c r="F890" s="2"/>
    </row>
    <row r="891" spans="1:6" x14ac:dyDescent="0.25">
      <c r="A891" s="1">
        <v>37288</v>
      </c>
      <c r="B891" s="5">
        <v>2</v>
      </c>
      <c r="C891">
        <v>1106.73</v>
      </c>
      <c r="D891" s="6">
        <f t="shared" si="13"/>
        <v>-2.0774900239778463E-2</v>
      </c>
      <c r="F891" s="2"/>
    </row>
    <row r="892" spans="1:6" x14ac:dyDescent="0.25">
      <c r="A892" s="1">
        <v>37316</v>
      </c>
      <c r="B892" s="5">
        <v>3</v>
      </c>
      <c r="C892">
        <v>1147.3900000000001</v>
      </c>
      <c r="D892" s="6">
        <f t="shared" si="13"/>
        <v>3.673886133022515E-2</v>
      </c>
      <c r="F892" s="2"/>
    </row>
    <row r="893" spans="1:6" x14ac:dyDescent="0.25">
      <c r="A893" s="1">
        <v>37347</v>
      </c>
      <c r="B893" s="7">
        <v>4</v>
      </c>
      <c r="C893">
        <v>1076.92</v>
      </c>
      <c r="D893" s="6">
        <f t="shared" si="13"/>
        <v>-6.1417652236815751E-2</v>
      </c>
      <c r="F893" s="2"/>
    </row>
    <row r="894" spans="1:6" x14ac:dyDescent="0.25">
      <c r="A894" s="1">
        <v>37377</v>
      </c>
      <c r="B894" s="7">
        <v>5</v>
      </c>
      <c r="C894">
        <v>1067.1400000000001</v>
      </c>
      <c r="D894" s="6">
        <f t="shared" si="13"/>
        <v>-9.0814545184414557E-3</v>
      </c>
      <c r="F894" s="2"/>
    </row>
    <row r="895" spans="1:6" x14ac:dyDescent="0.25">
      <c r="A895" s="1">
        <v>37408</v>
      </c>
      <c r="B895" s="7">
        <v>6</v>
      </c>
      <c r="C895">
        <v>989.82</v>
      </c>
      <c r="D895" s="6">
        <f t="shared" si="13"/>
        <v>-7.2455347939351947E-2</v>
      </c>
      <c r="F895" s="2"/>
    </row>
    <row r="896" spans="1:6" x14ac:dyDescent="0.25">
      <c r="A896" s="1">
        <v>37438</v>
      </c>
      <c r="B896" s="7">
        <v>7</v>
      </c>
      <c r="C896">
        <v>911.62</v>
      </c>
      <c r="D896" s="6">
        <f t="shared" si="13"/>
        <v>-7.9004263401426564E-2</v>
      </c>
      <c r="F896" s="2"/>
    </row>
    <row r="897" spans="1:6" x14ac:dyDescent="0.25">
      <c r="A897" s="1">
        <v>37469</v>
      </c>
      <c r="B897" s="7">
        <v>8</v>
      </c>
      <c r="C897">
        <v>916.07</v>
      </c>
      <c r="D897" s="6">
        <f t="shared" si="13"/>
        <v>4.8814198898664415E-3</v>
      </c>
      <c r="F897" s="2"/>
    </row>
    <row r="898" spans="1:6" x14ac:dyDescent="0.25">
      <c r="A898" s="1">
        <v>37500</v>
      </c>
      <c r="B898" s="7">
        <v>9</v>
      </c>
      <c r="C898">
        <v>815.28</v>
      </c>
      <c r="D898" s="6">
        <f t="shared" si="13"/>
        <v>-0.11002434311788409</v>
      </c>
      <c r="F898" s="2"/>
    </row>
    <row r="899" spans="1:6" x14ac:dyDescent="0.25">
      <c r="A899" s="1">
        <v>37530</v>
      </c>
      <c r="B899" s="7">
        <v>10</v>
      </c>
      <c r="C899">
        <v>885.76</v>
      </c>
      <c r="D899" s="6">
        <f t="shared" si="13"/>
        <v>8.6448827396722619E-2</v>
      </c>
      <c r="F899" s="2"/>
    </row>
    <row r="900" spans="1:6" x14ac:dyDescent="0.25">
      <c r="A900" s="1">
        <v>37561</v>
      </c>
      <c r="B900" s="5">
        <v>11</v>
      </c>
      <c r="C900">
        <v>936.31</v>
      </c>
      <c r="D900" s="6">
        <f t="shared" ref="D900:D963" si="14">+(C900-C899)/C899</f>
        <v>5.7069635115606886E-2</v>
      </c>
      <c r="F900" s="2"/>
    </row>
    <row r="901" spans="1:6" x14ac:dyDescent="0.25">
      <c r="A901" s="1">
        <v>37591</v>
      </c>
      <c r="B901" s="5">
        <v>12</v>
      </c>
      <c r="C901">
        <v>879.82</v>
      </c>
      <c r="D901" s="6">
        <f t="shared" si="14"/>
        <v>-6.0332582157618629E-2</v>
      </c>
      <c r="F901" s="2"/>
    </row>
    <row r="902" spans="1:6" x14ac:dyDescent="0.25">
      <c r="A902" s="1">
        <v>37622</v>
      </c>
      <c r="B902" s="5">
        <v>1</v>
      </c>
      <c r="C902">
        <v>855.7</v>
      </c>
      <c r="D902" s="6">
        <f t="shared" si="14"/>
        <v>-2.7414698461048853E-2</v>
      </c>
      <c r="F902" s="2"/>
    </row>
    <row r="903" spans="1:6" x14ac:dyDescent="0.25">
      <c r="A903" s="1">
        <v>37653</v>
      </c>
      <c r="B903" s="5">
        <v>2</v>
      </c>
      <c r="C903">
        <v>841.15</v>
      </c>
      <c r="D903" s="6">
        <f t="shared" si="14"/>
        <v>-1.7003622764987809E-2</v>
      </c>
      <c r="F903" s="2"/>
    </row>
    <row r="904" spans="1:6" x14ac:dyDescent="0.25">
      <c r="A904" s="1">
        <v>37681</v>
      </c>
      <c r="B904" s="5">
        <v>3</v>
      </c>
      <c r="C904">
        <v>848.18</v>
      </c>
      <c r="D904" s="6">
        <f t="shared" si="14"/>
        <v>8.3576056589193051E-3</v>
      </c>
      <c r="F904" s="2"/>
    </row>
    <row r="905" spans="1:6" x14ac:dyDescent="0.25">
      <c r="A905" s="1">
        <v>37712</v>
      </c>
      <c r="B905" s="7">
        <v>4</v>
      </c>
      <c r="C905">
        <v>916.92</v>
      </c>
      <c r="D905" s="6">
        <f t="shared" si="14"/>
        <v>8.1044117993822079E-2</v>
      </c>
      <c r="F905" s="2"/>
    </row>
    <row r="906" spans="1:6" x14ac:dyDescent="0.25">
      <c r="A906" s="1">
        <v>37742</v>
      </c>
      <c r="B906" s="7">
        <v>5</v>
      </c>
      <c r="C906">
        <v>963.59</v>
      </c>
      <c r="D906" s="6">
        <f t="shared" si="14"/>
        <v>5.0898660733760932E-2</v>
      </c>
      <c r="F906" s="2"/>
    </row>
    <row r="907" spans="1:6" x14ac:dyDescent="0.25">
      <c r="A907" s="1">
        <v>37773</v>
      </c>
      <c r="B907" s="7">
        <v>6</v>
      </c>
      <c r="C907">
        <v>974.5</v>
      </c>
      <c r="D907" s="6">
        <f t="shared" si="14"/>
        <v>1.1322242862628264E-2</v>
      </c>
      <c r="F907" s="2"/>
    </row>
    <row r="908" spans="1:6" x14ac:dyDescent="0.25">
      <c r="A908" s="1">
        <v>37803</v>
      </c>
      <c r="B908" s="7">
        <v>7</v>
      </c>
      <c r="C908">
        <v>990.31</v>
      </c>
      <c r="D908" s="6">
        <f t="shared" si="14"/>
        <v>1.6223704463827548E-2</v>
      </c>
      <c r="F908" s="2"/>
    </row>
    <row r="909" spans="1:6" x14ac:dyDescent="0.25">
      <c r="A909" s="1">
        <v>37834</v>
      </c>
      <c r="B909" s="7">
        <v>8</v>
      </c>
      <c r="C909">
        <v>1008.01</v>
      </c>
      <c r="D909" s="6">
        <f t="shared" si="14"/>
        <v>1.7873191222950436E-2</v>
      </c>
      <c r="F909" s="2"/>
    </row>
    <row r="910" spans="1:6" x14ac:dyDescent="0.25">
      <c r="A910" s="1">
        <v>37865</v>
      </c>
      <c r="B910" s="7">
        <v>9</v>
      </c>
      <c r="C910">
        <v>995.97</v>
      </c>
      <c r="D910" s="6">
        <f t="shared" si="14"/>
        <v>-1.1944325949147294E-2</v>
      </c>
      <c r="F910" s="2"/>
    </row>
    <row r="911" spans="1:6" x14ac:dyDescent="0.25">
      <c r="A911" s="1">
        <v>37895</v>
      </c>
      <c r="B911" s="7">
        <v>10</v>
      </c>
      <c r="C911">
        <v>1050.71</v>
      </c>
      <c r="D911" s="6">
        <f t="shared" si="14"/>
        <v>5.4961494824141297E-2</v>
      </c>
      <c r="F911" s="2"/>
    </row>
    <row r="912" spans="1:6" x14ac:dyDescent="0.25">
      <c r="A912" s="1">
        <v>37926</v>
      </c>
      <c r="B912" s="5">
        <v>11</v>
      </c>
      <c r="C912">
        <v>1058.2</v>
      </c>
      <c r="D912" s="6">
        <f t="shared" si="14"/>
        <v>7.1285131006652725E-3</v>
      </c>
      <c r="F912" s="2"/>
    </row>
    <row r="913" spans="1:6" x14ac:dyDescent="0.25">
      <c r="A913" s="1">
        <v>37956</v>
      </c>
      <c r="B913" s="5">
        <v>12</v>
      </c>
      <c r="C913">
        <v>1111.92</v>
      </c>
      <c r="D913" s="6">
        <f t="shared" si="14"/>
        <v>5.076545076545079E-2</v>
      </c>
      <c r="F913" s="2"/>
    </row>
    <row r="914" spans="1:6" x14ac:dyDescent="0.25">
      <c r="A914" s="1">
        <v>37987</v>
      </c>
      <c r="B914" s="5">
        <v>1</v>
      </c>
      <c r="C914">
        <v>1131.1300000000001</v>
      </c>
      <c r="D914" s="6">
        <f t="shared" si="14"/>
        <v>1.7276422764227674E-2</v>
      </c>
      <c r="F914" s="2"/>
    </row>
    <row r="915" spans="1:6" x14ac:dyDescent="0.25">
      <c r="A915" s="1">
        <v>38018</v>
      </c>
      <c r="B915" s="5">
        <v>2</v>
      </c>
      <c r="C915">
        <v>1144.94</v>
      </c>
      <c r="D915" s="6">
        <f t="shared" si="14"/>
        <v>1.2209029908144903E-2</v>
      </c>
      <c r="F915" s="2"/>
    </row>
    <row r="916" spans="1:6" x14ac:dyDescent="0.25">
      <c r="A916" s="1">
        <v>38047</v>
      </c>
      <c r="B916" s="5">
        <v>3</v>
      </c>
      <c r="C916">
        <v>1126.21</v>
      </c>
      <c r="D916" s="6">
        <f t="shared" si="14"/>
        <v>-1.635893583943265E-2</v>
      </c>
      <c r="F916" s="2"/>
    </row>
    <row r="917" spans="1:6" x14ac:dyDescent="0.25">
      <c r="A917" s="1">
        <v>38078</v>
      </c>
      <c r="B917" s="7">
        <v>4</v>
      </c>
      <c r="C917">
        <v>1107.3</v>
      </c>
      <c r="D917" s="6">
        <f t="shared" si="14"/>
        <v>-1.6790829419024943E-2</v>
      </c>
      <c r="F917" s="2"/>
    </row>
    <row r="918" spans="1:6" x14ac:dyDescent="0.25">
      <c r="A918" s="1">
        <v>38108</v>
      </c>
      <c r="B918" s="7">
        <v>5</v>
      </c>
      <c r="C918">
        <v>1120.68</v>
      </c>
      <c r="D918" s="6">
        <f t="shared" si="14"/>
        <v>1.208344622053654E-2</v>
      </c>
      <c r="F918" s="2"/>
    </row>
    <row r="919" spans="1:6" x14ac:dyDescent="0.25">
      <c r="A919" s="1">
        <v>38139</v>
      </c>
      <c r="B919" s="7">
        <v>6</v>
      </c>
      <c r="C919">
        <v>1140.8399999999999</v>
      </c>
      <c r="D919" s="6">
        <f t="shared" si="14"/>
        <v>1.7989078059749308E-2</v>
      </c>
      <c r="F919" s="2"/>
    </row>
    <row r="920" spans="1:6" x14ac:dyDescent="0.25">
      <c r="A920" s="1">
        <v>38169</v>
      </c>
      <c r="B920" s="7">
        <v>7</v>
      </c>
      <c r="C920">
        <v>1101.72</v>
      </c>
      <c r="D920" s="6">
        <f t="shared" si="14"/>
        <v>-3.4290522772693711E-2</v>
      </c>
      <c r="F920" s="2"/>
    </row>
    <row r="921" spans="1:6" x14ac:dyDescent="0.25">
      <c r="A921" s="1">
        <v>38200</v>
      </c>
      <c r="B921" s="7">
        <v>8</v>
      </c>
      <c r="C921">
        <v>1104.24</v>
      </c>
      <c r="D921" s="6">
        <f t="shared" si="14"/>
        <v>2.287332534582273E-3</v>
      </c>
      <c r="F921" s="2"/>
    </row>
    <row r="922" spans="1:6" x14ac:dyDescent="0.25">
      <c r="A922" s="1">
        <v>38231</v>
      </c>
      <c r="B922" s="7">
        <v>9</v>
      </c>
      <c r="C922">
        <v>1114.58</v>
      </c>
      <c r="D922" s="6">
        <f t="shared" si="14"/>
        <v>9.3639063971599629E-3</v>
      </c>
      <c r="F922" s="2"/>
    </row>
    <row r="923" spans="1:6" x14ac:dyDescent="0.25">
      <c r="A923" s="1">
        <v>38261</v>
      </c>
      <c r="B923" s="7">
        <v>10</v>
      </c>
      <c r="C923">
        <v>1130.2</v>
      </c>
      <c r="D923" s="6">
        <f t="shared" si="14"/>
        <v>1.4014247519245024E-2</v>
      </c>
      <c r="F923" s="2"/>
    </row>
    <row r="924" spans="1:6" x14ac:dyDescent="0.25">
      <c r="A924" s="1">
        <v>38292</v>
      </c>
      <c r="B924" s="5">
        <v>11</v>
      </c>
      <c r="C924">
        <v>1173.82</v>
      </c>
      <c r="D924" s="6">
        <f t="shared" si="14"/>
        <v>3.8594938948858508E-2</v>
      </c>
      <c r="F924" s="2"/>
    </row>
    <row r="925" spans="1:6" x14ac:dyDescent="0.25">
      <c r="A925" s="1">
        <v>38322</v>
      </c>
      <c r="B925" s="5">
        <v>12</v>
      </c>
      <c r="C925">
        <v>1211.92</v>
      </c>
      <c r="D925" s="6">
        <f t="shared" si="14"/>
        <v>3.2458128162750795E-2</v>
      </c>
      <c r="F925" s="2"/>
    </row>
    <row r="926" spans="1:6" x14ac:dyDescent="0.25">
      <c r="A926" s="1">
        <v>38353</v>
      </c>
      <c r="B926" s="5">
        <v>1</v>
      </c>
      <c r="C926">
        <v>1181.27</v>
      </c>
      <c r="D926" s="6">
        <f t="shared" si="14"/>
        <v>-2.5290448214403665E-2</v>
      </c>
      <c r="F926" s="2"/>
    </row>
    <row r="927" spans="1:6" x14ac:dyDescent="0.25">
      <c r="A927" s="1">
        <v>38384</v>
      </c>
      <c r="B927" s="5">
        <v>2</v>
      </c>
      <c r="C927">
        <v>1203.5999999999999</v>
      </c>
      <c r="D927" s="6">
        <f t="shared" si="14"/>
        <v>1.890338364641439E-2</v>
      </c>
      <c r="F927" s="2"/>
    </row>
    <row r="928" spans="1:6" x14ac:dyDescent="0.25">
      <c r="A928" s="1">
        <v>38412</v>
      </c>
      <c r="B928" s="5">
        <v>3</v>
      </c>
      <c r="C928">
        <v>1180.5899999999999</v>
      </c>
      <c r="D928" s="6">
        <f t="shared" si="14"/>
        <v>-1.9117647058823524E-2</v>
      </c>
      <c r="F928" s="2"/>
    </row>
    <row r="929" spans="1:6" x14ac:dyDescent="0.25">
      <c r="A929" s="1">
        <v>38443</v>
      </c>
      <c r="B929" s="7">
        <v>4</v>
      </c>
      <c r="C929">
        <v>1156.8499999999999</v>
      </c>
      <c r="D929" s="6">
        <f t="shared" si="14"/>
        <v>-2.0108589772910163E-2</v>
      </c>
      <c r="F929" s="2"/>
    </row>
    <row r="930" spans="1:6" x14ac:dyDescent="0.25">
      <c r="A930" s="1">
        <v>38473</v>
      </c>
      <c r="B930" s="7">
        <v>5</v>
      </c>
      <c r="C930">
        <v>1191.5</v>
      </c>
      <c r="D930" s="6">
        <f t="shared" si="14"/>
        <v>2.9952024895189604E-2</v>
      </c>
      <c r="F930" s="2"/>
    </row>
    <row r="931" spans="1:6" x14ac:dyDescent="0.25">
      <c r="A931" s="1">
        <v>38504</v>
      </c>
      <c r="B931" s="7">
        <v>6</v>
      </c>
      <c r="C931">
        <v>1191.33</v>
      </c>
      <c r="D931" s="6">
        <f t="shared" si="14"/>
        <v>-1.4267729752419031E-4</v>
      </c>
      <c r="F931" s="2"/>
    </row>
    <row r="932" spans="1:6" x14ac:dyDescent="0.25">
      <c r="A932" s="1">
        <v>38534</v>
      </c>
      <c r="B932" s="7">
        <v>7</v>
      </c>
      <c r="C932">
        <v>1234.18</v>
      </c>
      <c r="D932" s="6">
        <f t="shared" si="14"/>
        <v>3.5968203604375061E-2</v>
      </c>
      <c r="F932" s="2"/>
    </row>
    <row r="933" spans="1:6" x14ac:dyDescent="0.25">
      <c r="A933" s="1">
        <v>38565</v>
      </c>
      <c r="B933" s="7">
        <v>8</v>
      </c>
      <c r="C933">
        <v>1220.33</v>
      </c>
      <c r="D933" s="6">
        <f t="shared" si="14"/>
        <v>-1.1222025960556917E-2</v>
      </c>
      <c r="F933" s="2"/>
    </row>
    <row r="934" spans="1:6" x14ac:dyDescent="0.25">
      <c r="A934" s="1">
        <v>38596</v>
      </c>
      <c r="B934" s="7">
        <v>9</v>
      </c>
      <c r="C934">
        <v>1228.81</v>
      </c>
      <c r="D934" s="6">
        <f t="shared" si="14"/>
        <v>6.9489400408086488E-3</v>
      </c>
      <c r="F934" s="2"/>
    </row>
    <row r="935" spans="1:6" x14ac:dyDescent="0.25">
      <c r="A935" s="1">
        <v>38626</v>
      </c>
      <c r="B935" s="7">
        <v>10</v>
      </c>
      <c r="C935">
        <v>1207.01</v>
      </c>
      <c r="D935" s="6">
        <f t="shared" si="14"/>
        <v>-1.774074104214643E-2</v>
      </c>
      <c r="F935" s="2"/>
    </row>
    <row r="936" spans="1:6" x14ac:dyDescent="0.25">
      <c r="A936" s="1">
        <v>38657</v>
      </c>
      <c r="B936" s="5">
        <v>11</v>
      </c>
      <c r="C936">
        <v>1249.48</v>
      </c>
      <c r="D936" s="6">
        <f t="shared" si="14"/>
        <v>3.5186121076047447E-2</v>
      </c>
      <c r="F936" s="2"/>
    </row>
    <row r="937" spans="1:6" x14ac:dyDescent="0.25">
      <c r="A937" s="1">
        <v>38687</v>
      </c>
      <c r="B937" s="5">
        <v>12</v>
      </c>
      <c r="C937">
        <v>1248.29</v>
      </c>
      <c r="D937" s="6">
        <f t="shared" si="14"/>
        <v>-9.5239619681791992E-4</v>
      </c>
      <c r="F937" s="2"/>
    </row>
    <row r="938" spans="1:6" x14ac:dyDescent="0.25">
      <c r="A938" s="1">
        <v>38718</v>
      </c>
      <c r="B938" s="5">
        <v>1</v>
      </c>
      <c r="C938">
        <v>1280.08</v>
      </c>
      <c r="D938" s="6">
        <f t="shared" si="14"/>
        <v>2.5466838635252998E-2</v>
      </c>
      <c r="F938" s="2"/>
    </row>
    <row r="939" spans="1:6" x14ac:dyDescent="0.25">
      <c r="A939" s="1">
        <v>38749</v>
      </c>
      <c r="B939" s="5">
        <v>2</v>
      </c>
      <c r="C939">
        <v>1280.6600000000001</v>
      </c>
      <c r="D939" s="6">
        <f t="shared" si="14"/>
        <v>4.5309668145752973E-4</v>
      </c>
      <c r="F939" s="2"/>
    </row>
    <row r="940" spans="1:6" x14ac:dyDescent="0.25">
      <c r="A940" s="1">
        <v>38777</v>
      </c>
      <c r="B940" s="5">
        <v>3</v>
      </c>
      <c r="C940">
        <v>1294.81</v>
      </c>
      <c r="D940" s="6">
        <f t="shared" si="14"/>
        <v>1.1048990364343278E-2</v>
      </c>
      <c r="F940" s="2"/>
    </row>
    <row r="941" spans="1:6" x14ac:dyDescent="0.25">
      <c r="A941" s="1">
        <v>38808</v>
      </c>
      <c r="B941" s="7">
        <v>4</v>
      </c>
      <c r="C941">
        <v>1310.6099999999999</v>
      </c>
      <c r="D941" s="6">
        <f t="shared" si="14"/>
        <v>1.2202562538132974E-2</v>
      </c>
      <c r="F941" s="2"/>
    </row>
    <row r="942" spans="1:6" x14ac:dyDescent="0.25">
      <c r="A942" s="1">
        <v>38838</v>
      </c>
      <c r="B942" s="7">
        <v>5</v>
      </c>
      <c r="C942">
        <v>1270.0899999999999</v>
      </c>
      <c r="D942" s="6">
        <f t="shared" si="14"/>
        <v>-3.0916901290238885E-2</v>
      </c>
      <c r="F942" s="2"/>
    </row>
    <row r="943" spans="1:6" x14ac:dyDescent="0.25">
      <c r="A943" s="1">
        <v>38869</v>
      </c>
      <c r="B943" s="7">
        <v>6</v>
      </c>
      <c r="C943">
        <v>1270.2</v>
      </c>
      <c r="D943" s="6">
        <f t="shared" si="14"/>
        <v>8.6608035651117117E-5</v>
      </c>
      <c r="F943" s="2"/>
    </row>
    <row r="944" spans="1:6" x14ac:dyDescent="0.25">
      <c r="A944" s="1">
        <v>38899</v>
      </c>
      <c r="B944" s="7">
        <v>7</v>
      </c>
      <c r="C944">
        <v>1276.6600000000001</v>
      </c>
      <c r="D944" s="6">
        <f t="shared" si="14"/>
        <v>5.0858132577547123E-3</v>
      </c>
      <c r="F944" s="2"/>
    </row>
    <row r="945" spans="1:6" x14ac:dyDescent="0.25">
      <c r="A945" s="1">
        <v>38930</v>
      </c>
      <c r="B945" s="7">
        <v>8</v>
      </c>
      <c r="C945">
        <v>1303.81</v>
      </c>
      <c r="D945" s="6">
        <f t="shared" si="14"/>
        <v>2.1266429589710544E-2</v>
      </c>
      <c r="F945" s="2"/>
    </row>
    <row r="946" spans="1:6" x14ac:dyDescent="0.25">
      <c r="A946" s="1">
        <v>38961</v>
      </c>
      <c r="B946" s="7">
        <v>9</v>
      </c>
      <c r="C946">
        <v>1335.85</v>
      </c>
      <c r="D946" s="6">
        <f t="shared" si="14"/>
        <v>2.4574132734063985E-2</v>
      </c>
      <c r="F946" s="2"/>
    </row>
    <row r="947" spans="1:6" x14ac:dyDescent="0.25">
      <c r="A947" s="1">
        <v>38991</v>
      </c>
      <c r="B947" s="7">
        <v>10</v>
      </c>
      <c r="C947">
        <v>1377.93</v>
      </c>
      <c r="D947" s="6">
        <f t="shared" si="14"/>
        <v>3.150054272560554E-2</v>
      </c>
      <c r="F947" s="2"/>
    </row>
    <row r="948" spans="1:6" x14ac:dyDescent="0.25">
      <c r="A948" s="1">
        <v>39022</v>
      </c>
      <c r="B948" s="5">
        <v>11</v>
      </c>
      <c r="C948">
        <v>1400.63</v>
      </c>
      <c r="D948" s="6">
        <f t="shared" si="14"/>
        <v>1.6473986341831622E-2</v>
      </c>
      <c r="F948" s="2"/>
    </row>
    <row r="949" spans="1:6" x14ac:dyDescent="0.25">
      <c r="A949" s="1">
        <v>39052</v>
      </c>
      <c r="B949" s="5">
        <v>12</v>
      </c>
      <c r="C949">
        <v>1418.3</v>
      </c>
      <c r="D949" s="6">
        <f t="shared" si="14"/>
        <v>1.2615751483260993E-2</v>
      </c>
      <c r="F949" s="2"/>
    </row>
    <row r="950" spans="1:6" x14ac:dyDescent="0.25">
      <c r="A950" s="1">
        <v>39083</v>
      </c>
      <c r="B950" s="5">
        <v>1</v>
      </c>
      <c r="C950">
        <v>1438.24</v>
      </c>
      <c r="D950" s="6">
        <f t="shared" si="14"/>
        <v>1.4059084819854795E-2</v>
      </c>
      <c r="F950" s="2"/>
    </row>
    <row r="951" spans="1:6" x14ac:dyDescent="0.25">
      <c r="A951" s="1">
        <v>39114</v>
      </c>
      <c r="B951" s="5">
        <v>2</v>
      </c>
      <c r="C951">
        <v>1406.81</v>
      </c>
      <c r="D951" s="6">
        <f t="shared" si="14"/>
        <v>-2.1853098231171476E-2</v>
      </c>
      <c r="F951" s="2"/>
    </row>
    <row r="952" spans="1:6" x14ac:dyDescent="0.25">
      <c r="A952" s="1">
        <v>39142</v>
      </c>
      <c r="B952" s="5">
        <v>3</v>
      </c>
      <c r="C952">
        <v>1420.86</v>
      </c>
      <c r="D952" s="6">
        <f t="shared" si="14"/>
        <v>9.9871340124110253E-3</v>
      </c>
      <c r="F952" s="2"/>
    </row>
    <row r="953" spans="1:6" x14ac:dyDescent="0.25">
      <c r="A953" s="1">
        <v>39173</v>
      </c>
      <c r="B953" s="7">
        <v>4</v>
      </c>
      <c r="C953">
        <v>1482.37</v>
      </c>
      <c r="D953" s="6">
        <f t="shared" si="14"/>
        <v>4.3290683107413817E-2</v>
      </c>
      <c r="F953" s="2"/>
    </row>
    <row r="954" spans="1:6" x14ac:dyDescent="0.25">
      <c r="A954" s="1">
        <v>39203</v>
      </c>
      <c r="B954" s="7">
        <v>5</v>
      </c>
      <c r="C954">
        <v>1530.62</v>
      </c>
      <c r="D954" s="6">
        <f t="shared" si="14"/>
        <v>3.2549228600147063E-2</v>
      </c>
      <c r="F954" s="2"/>
    </row>
    <row r="955" spans="1:6" x14ac:dyDescent="0.25">
      <c r="A955" s="1">
        <v>39234</v>
      </c>
      <c r="B955" s="7">
        <v>6</v>
      </c>
      <c r="C955">
        <v>1503.35</v>
      </c>
      <c r="D955" s="6">
        <f t="shared" si="14"/>
        <v>-1.7816309730697352E-2</v>
      </c>
      <c r="F955" s="2"/>
    </row>
    <row r="956" spans="1:6" x14ac:dyDescent="0.25">
      <c r="A956" s="1">
        <v>39264</v>
      </c>
      <c r="B956" s="7">
        <v>7</v>
      </c>
      <c r="C956">
        <v>1455.27</v>
      </c>
      <c r="D956" s="6">
        <f t="shared" si="14"/>
        <v>-3.1981907074200906E-2</v>
      </c>
      <c r="F956" s="2"/>
    </row>
    <row r="957" spans="1:6" x14ac:dyDescent="0.25">
      <c r="A957" s="1">
        <v>39295</v>
      </c>
      <c r="B957" s="7">
        <v>8</v>
      </c>
      <c r="C957">
        <v>1473.99</v>
      </c>
      <c r="D957" s="6">
        <f t="shared" si="14"/>
        <v>1.2863592323074088E-2</v>
      </c>
      <c r="F957" s="2"/>
    </row>
    <row r="958" spans="1:6" x14ac:dyDescent="0.25">
      <c r="A958" s="1">
        <v>39326</v>
      </c>
      <c r="B958" s="7">
        <v>9</v>
      </c>
      <c r="C958">
        <v>1526.75</v>
      </c>
      <c r="D958" s="6">
        <f t="shared" si="14"/>
        <v>3.5794001316155462E-2</v>
      </c>
      <c r="F958" s="2"/>
    </row>
    <row r="959" spans="1:6" x14ac:dyDescent="0.25">
      <c r="A959" s="1">
        <v>39356</v>
      </c>
      <c r="B959" s="7">
        <v>10</v>
      </c>
      <c r="C959">
        <v>1549.38</v>
      </c>
      <c r="D959" s="6">
        <f t="shared" si="14"/>
        <v>1.4822335025380782E-2</v>
      </c>
      <c r="F959" s="2"/>
    </row>
    <row r="960" spans="1:6" x14ac:dyDescent="0.25">
      <c r="A960" s="1">
        <v>39387</v>
      </c>
      <c r="B960" s="5">
        <v>11</v>
      </c>
      <c r="C960">
        <v>1481.14</v>
      </c>
      <c r="D960" s="6">
        <f t="shared" si="14"/>
        <v>-4.4043423821141361E-2</v>
      </c>
      <c r="F960" s="2"/>
    </row>
    <row r="961" spans="1:6" x14ac:dyDescent="0.25">
      <c r="A961" s="1">
        <v>39417</v>
      </c>
      <c r="B961" s="5">
        <v>12</v>
      </c>
      <c r="C961">
        <v>1468.36</v>
      </c>
      <c r="D961" s="6">
        <f t="shared" si="14"/>
        <v>-8.6284888666839053E-3</v>
      </c>
      <c r="F961" s="2"/>
    </row>
    <row r="962" spans="1:6" x14ac:dyDescent="0.25">
      <c r="A962" s="1">
        <v>39448</v>
      </c>
      <c r="B962" s="5">
        <v>1</v>
      </c>
      <c r="C962">
        <v>1378.55</v>
      </c>
      <c r="D962" s="6">
        <f t="shared" si="14"/>
        <v>-6.1163474897164151E-2</v>
      </c>
      <c r="F962" s="2"/>
    </row>
    <row r="963" spans="1:6" x14ac:dyDescent="0.25">
      <c r="A963" s="1">
        <v>39479</v>
      </c>
      <c r="B963" s="5">
        <v>2</v>
      </c>
      <c r="C963">
        <v>1330.63</v>
      </c>
      <c r="D963" s="6">
        <f t="shared" si="14"/>
        <v>-3.4761162090602336E-2</v>
      </c>
      <c r="F963" s="2"/>
    </row>
    <row r="964" spans="1:6" x14ac:dyDescent="0.25">
      <c r="A964" s="1">
        <v>39508</v>
      </c>
      <c r="B964" s="5">
        <v>3</v>
      </c>
      <c r="C964">
        <v>1322.7</v>
      </c>
      <c r="D964" s="6">
        <f t="shared" ref="D964:D1027" si="15">+(C964-C963)/C963</f>
        <v>-5.9595830546433368E-3</v>
      </c>
      <c r="F964" s="2"/>
    </row>
    <row r="965" spans="1:6" x14ac:dyDescent="0.25">
      <c r="A965" s="1">
        <v>39539</v>
      </c>
      <c r="B965" s="7">
        <v>4</v>
      </c>
      <c r="C965">
        <v>1385.59</v>
      </c>
      <c r="D965" s="6">
        <f t="shared" si="15"/>
        <v>4.7546684811370581E-2</v>
      </c>
      <c r="F965" s="2"/>
    </row>
    <row r="966" spans="1:6" x14ac:dyDescent="0.25">
      <c r="A966" s="1">
        <v>39569</v>
      </c>
      <c r="B966" s="7">
        <v>5</v>
      </c>
      <c r="C966">
        <v>1400.38</v>
      </c>
      <c r="D966" s="6">
        <f t="shared" si="15"/>
        <v>1.067415324879668E-2</v>
      </c>
      <c r="F966" s="2"/>
    </row>
    <row r="967" spans="1:6" x14ac:dyDescent="0.25">
      <c r="A967" s="1">
        <v>39600</v>
      </c>
      <c r="B967" s="7">
        <v>6</v>
      </c>
      <c r="C967">
        <v>1280</v>
      </c>
      <c r="D967" s="6">
        <f t="shared" si="15"/>
        <v>-8.5962381639269406E-2</v>
      </c>
      <c r="F967" s="2"/>
    </row>
    <row r="968" spans="1:6" x14ac:dyDescent="0.25">
      <c r="A968" s="1">
        <v>39630</v>
      </c>
      <c r="B968" s="7">
        <v>7</v>
      </c>
      <c r="C968">
        <v>1267.3800000000001</v>
      </c>
      <c r="D968" s="6">
        <f t="shared" si="15"/>
        <v>-9.8593749999999151E-3</v>
      </c>
      <c r="F968" s="2"/>
    </row>
    <row r="969" spans="1:6" x14ac:dyDescent="0.25">
      <c r="A969" s="1">
        <v>39661</v>
      </c>
      <c r="B969" s="7">
        <v>8</v>
      </c>
      <c r="C969">
        <v>1282.83</v>
      </c>
      <c r="D969" s="6">
        <f t="shared" si="15"/>
        <v>1.2190503242910426E-2</v>
      </c>
      <c r="F969" s="2"/>
    </row>
    <row r="970" spans="1:6" x14ac:dyDescent="0.25">
      <c r="A970" s="1">
        <v>39692</v>
      </c>
      <c r="B970" s="7">
        <v>9</v>
      </c>
      <c r="C970">
        <v>1166.3599999999999</v>
      </c>
      <c r="D970" s="6">
        <f t="shared" si="15"/>
        <v>-9.0791453271283046E-2</v>
      </c>
      <c r="F970" s="2"/>
    </row>
    <row r="971" spans="1:6" x14ac:dyDescent="0.25">
      <c r="A971" s="1">
        <v>39722</v>
      </c>
      <c r="B971" s="7">
        <v>10</v>
      </c>
      <c r="C971">
        <v>968.75</v>
      </c>
      <c r="D971" s="6">
        <f t="shared" si="15"/>
        <v>-0.16942453444905511</v>
      </c>
      <c r="F971" s="2"/>
    </row>
    <row r="972" spans="1:6" x14ac:dyDescent="0.25">
      <c r="A972" s="1">
        <v>39753</v>
      </c>
      <c r="B972" s="5">
        <v>11</v>
      </c>
      <c r="C972">
        <v>896.24</v>
      </c>
      <c r="D972" s="6">
        <f t="shared" si="15"/>
        <v>-7.484903225806451E-2</v>
      </c>
      <c r="F972" s="2"/>
    </row>
    <row r="973" spans="1:6" x14ac:dyDescent="0.25">
      <c r="A973" s="1">
        <v>39783</v>
      </c>
      <c r="B973" s="5">
        <v>12</v>
      </c>
      <c r="C973">
        <v>903.25</v>
      </c>
      <c r="D973" s="6">
        <f t="shared" si="15"/>
        <v>7.8215656520574748E-3</v>
      </c>
      <c r="F973" s="2"/>
    </row>
    <row r="974" spans="1:6" x14ac:dyDescent="0.25">
      <c r="A974" s="1">
        <v>39814</v>
      </c>
      <c r="B974" s="5">
        <v>1</v>
      </c>
      <c r="C974">
        <v>825.88</v>
      </c>
      <c r="D974" s="6">
        <f t="shared" si="15"/>
        <v>-8.5657348463880442E-2</v>
      </c>
      <c r="F974" s="2"/>
    </row>
    <row r="975" spans="1:6" x14ac:dyDescent="0.25">
      <c r="A975" s="1">
        <v>39845</v>
      </c>
      <c r="B975" s="5">
        <v>2</v>
      </c>
      <c r="C975">
        <v>735.09</v>
      </c>
      <c r="D975" s="6">
        <f t="shared" si="15"/>
        <v>-0.10993122487528451</v>
      </c>
      <c r="F975" s="2"/>
    </row>
    <row r="976" spans="1:6" x14ac:dyDescent="0.25">
      <c r="A976" s="1">
        <v>39873</v>
      </c>
      <c r="B976" s="5">
        <v>3</v>
      </c>
      <c r="C976">
        <v>797.87</v>
      </c>
      <c r="D976" s="6">
        <f t="shared" si="15"/>
        <v>8.5404508291501674E-2</v>
      </c>
      <c r="F976" s="2"/>
    </row>
    <row r="977" spans="1:6" x14ac:dyDescent="0.25">
      <c r="A977" s="1">
        <v>39904</v>
      </c>
      <c r="B977" s="7">
        <v>4</v>
      </c>
      <c r="C977">
        <v>872.81</v>
      </c>
      <c r="D977" s="6">
        <f t="shared" si="15"/>
        <v>9.3925075513554765E-2</v>
      </c>
      <c r="F977" s="2"/>
    </row>
    <row r="978" spans="1:6" x14ac:dyDescent="0.25">
      <c r="A978" s="1">
        <v>39934</v>
      </c>
      <c r="B978" s="7">
        <v>5</v>
      </c>
      <c r="C978">
        <v>919.14</v>
      </c>
      <c r="D978" s="6">
        <f t="shared" si="15"/>
        <v>5.3081426656431577E-2</v>
      </c>
      <c r="F978" s="2"/>
    </row>
    <row r="979" spans="1:6" x14ac:dyDescent="0.25">
      <c r="A979" s="1">
        <v>39965</v>
      </c>
      <c r="B979" s="7">
        <v>6</v>
      </c>
      <c r="C979">
        <v>919.32</v>
      </c>
      <c r="D979" s="6">
        <f t="shared" si="15"/>
        <v>1.9583523728709844E-4</v>
      </c>
      <c r="F979" s="2"/>
    </row>
    <row r="980" spans="1:6" x14ac:dyDescent="0.25">
      <c r="A980" s="1">
        <v>39995</v>
      </c>
      <c r="B980" s="7">
        <v>7</v>
      </c>
      <c r="C980">
        <v>987.48</v>
      </c>
      <c r="D980" s="6">
        <f t="shared" si="15"/>
        <v>7.4141756950789672E-2</v>
      </c>
      <c r="F980" s="2"/>
    </row>
    <row r="981" spans="1:6" x14ac:dyDescent="0.25">
      <c r="A981" s="1">
        <v>40026</v>
      </c>
      <c r="B981" s="7">
        <v>8</v>
      </c>
      <c r="C981">
        <v>1020.62</v>
      </c>
      <c r="D981" s="6">
        <f t="shared" si="15"/>
        <v>3.3560173370599897E-2</v>
      </c>
      <c r="F981" s="2"/>
    </row>
    <row r="982" spans="1:6" x14ac:dyDescent="0.25">
      <c r="A982" s="1">
        <v>40057</v>
      </c>
      <c r="B982" s="7">
        <v>9</v>
      </c>
      <c r="C982">
        <v>1057.08</v>
      </c>
      <c r="D982" s="6">
        <f t="shared" si="15"/>
        <v>3.5723383825517749E-2</v>
      </c>
      <c r="F982" s="2"/>
    </row>
    <row r="983" spans="1:6" x14ac:dyDescent="0.25">
      <c r="A983" s="1">
        <v>40087</v>
      </c>
      <c r="B983" s="7">
        <v>10</v>
      </c>
      <c r="C983">
        <v>1036.19</v>
      </c>
      <c r="D983" s="6">
        <f t="shared" si="15"/>
        <v>-1.976198584780705E-2</v>
      </c>
      <c r="F983" s="2"/>
    </row>
    <row r="984" spans="1:6" x14ac:dyDescent="0.25">
      <c r="A984" s="1">
        <v>40118</v>
      </c>
      <c r="B984" s="5">
        <v>11</v>
      </c>
      <c r="C984">
        <v>1095.6300000000001</v>
      </c>
      <c r="D984" s="6">
        <f t="shared" si="15"/>
        <v>5.7363996950366293E-2</v>
      </c>
      <c r="F984" s="2"/>
    </row>
    <row r="985" spans="1:6" x14ac:dyDescent="0.25">
      <c r="A985" s="1">
        <v>40148</v>
      </c>
      <c r="B985" s="5">
        <v>12</v>
      </c>
      <c r="C985">
        <v>1115.0999999999999</v>
      </c>
      <c r="D985" s="6">
        <f t="shared" si="15"/>
        <v>1.7770597738287375E-2</v>
      </c>
      <c r="F985" s="2"/>
    </row>
    <row r="986" spans="1:6" x14ac:dyDescent="0.25">
      <c r="A986" s="1">
        <v>40179</v>
      </c>
      <c r="B986" s="5">
        <v>1</v>
      </c>
      <c r="C986">
        <v>1073.8699999999999</v>
      </c>
      <c r="D986" s="6">
        <f>+(C986-C985)/C985</f>
        <v>-3.6974262397991231E-2</v>
      </c>
      <c r="F986" s="2"/>
    </row>
    <row r="987" spans="1:6" x14ac:dyDescent="0.25">
      <c r="A987" s="1">
        <v>40210</v>
      </c>
      <c r="B987" s="5">
        <v>2</v>
      </c>
      <c r="C987">
        <v>1104.49</v>
      </c>
      <c r="D987" s="6">
        <f t="shared" si="15"/>
        <v>2.8513693463827205E-2</v>
      </c>
      <c r="F987" s="2"/>
    </row>
    <row r="988" spans="1:6" x14ac:dyDescent="0.25">
      <c r="A988" s="1">
        <v>40238</v>
      </c>
      <c r="B988" s="5">
        <v>3</v>
      </c>
      <c r="C988">
        <v>1169.43</v>
      </c>
      <c r="D988" s="6">
        <f t="shared" si="15"/>
        <v>5.8796367554255859E-2</v>
      </c>
      <c r="F988" s="2"/>
    </row>
    <row r="989" spans="1:6" x14ac:dyDescent="0.25">
      <c r="A989" s="1">
        <v>40269</v>
      </c>
      <c r="B989" s="7">
        <v>4</v>
      </c>
      <c r="C989">
        <v>1186.69</v>
      </c>
      <c r="D989" s="6">
        <f t="shared" si="15"/>
        <v>1.475932719359003E-2</v>
      </c>
      <c r="F989" s="2"/>
    </row>
    <row r="990" spans="1:6" x14ac:dyDescent="0.25">
      <c r="A990" s="1">
        <v>40299</v>
      </c>
      <c r="B990" s="7">
        <v>5</v>
      </c>
      <c r="C990">
        <v>1089.4100000000001</v>
      </c>
      <c r="D990" s="6">
        <f>+(C990-C989)/C989</f>
        <v>-8.1975916203894841E-2</v>
      </c>
      <c r="F990" s="2"/>
    </row>
    <row r="991" spans="1:6" x14ac:dyDescent="0.25">
      <c r="A991" s="1">
        <v>40330</v>
      </c>
      <c r="B991" s="7">
        <v>6</v>
      </c>
      <c r="C991">
        <v>1030.71</v>
      </c>
      <c r="D991" s="6">
        <f t="shared" si="15"/>
        <v>-5.3882376699314345E-2</v>
      </c>
      <c r="F991" s="2"/>
    </row>
    <row r="992" spans="1:6" x14ac:dyDescent="0.25">
      <c r="A992" s="1">
        <v>40360</v>
      </c>
      <c r="B992" s="7">
        <v>7</v>
      </c>
      <c r="C992">
        <v>1101.5999999999999</v>
      </c>
      <c r="D992" s="6">
        <f t="shared" si="15"/>
        <v>6.8777832756061225E-2</v>
      </c>
      <c r="F992" s="2"/>
    </row>
    <row r="993" spans="1:6" x14ac:dyDescent="0.25">
      <c r="A993" s="1">
        <v>40391</v>
      </c>
      <c r="B993" s="7">
        <v>8</v>
      </c>
      <c r="C993">
        <v>1049.33</v>
      </c>
      <c r="D993" s="6">
        <f t="shared" si="15"/>
        <v>-4.7449164851125623E-2</v>
      </c>
      <c r="F993" s="2"/>
    </row>
    <row r="994" spans="1:6" x14ac:dyDescent="0.25">
      <c r="A994" s="1">
        <v>40422</v>
      </c>
      <c r="B994" s="7">
        <v>9</v>
      </c>
      <c r="C994">
        <v>1141.2</v>
      </c>
      <c r="D994" s="6">
        <f t="shared" si="15"/>
        <v>8.7551104037814728E-2</v>
      </c>
      <c r="F994" s="2"/>
    </row>
    <row r="995" spans="1:6" x14ac:dyDescent="0.25">
      <c r="A995" s="1">
        <v>40452</v>
      </c>
      <c r="B995" s="7">
        <v>10</v>
      </c>
      <c r="C995">
        <v>1183.26</v>
      </c>
      <c r="D995" s="6">
        <f t="shared" si="15"/>
        <v>3.6855941114616146E-2</v>
      </c>
      <c r="F995" s="2"/>
    </row>
    <row r="996" spans="1:6" x14ac:dyDescent="0.25">
      <c r="A996" s="1">
        <v>40483</v>
      </c>
      <c r="B996" s="5">
        <v>11</v>
      </c>
      <c r="C996">
        <v>1180.55</v>
      </c>
      <c r="D996" s="6">
        <f t="shared" si="15"/>
        <v>-2.290282778087687E-3</v>
      </c>
      <c r="F996" s="2"/>
    </row>
    <row r="997" spans="1:6" x14ac:dyDescent="0.25">
      <c r="A997" s="1">
        <v>40513</v>
      </c>
      <c r="B997" s="5">
        <v>12</v>
      </c>
      <c r="C997">
        <v>1257.6400000000001</v>
      </c>
      <c r="D997" s="6">
        <f t="shared" si="15"/>
        <v>6.5300072000338952E-2</v>
      </c>
      <c r="F997" s="2"/>
    </row>
    <row r="998" spans="1:6" x14ac:dyDescent="0.25">
      <c r="A998" s="1">
        <v>40544</v>
      </c>
      <c r="B998" s="5">
        <v>1</v>
      </c>
      <c r="C998">
        <v>1286.1199999999999</v>
      </c>
      <c r="D998" s="6">
        <f t="shared" si="15"/>
        <v>2.2645590152984788E-2</v>
      </c>
      <c r="F998" s="2"/>
    </row>
    <row r="999" spans="1:6" x14ac:dyDescent="0.25">
      <c r="A999" s="1">
        <v>40575</v>
      </c>
      <c r="B999" s="5">
        <v>2</v>
      </c>
      <c r="C999">
        <v>1327.22</v>
      </c>
      <c r="D999" s="6">
        <f t="shared" si="15"/>
        <v>3.195658258949409E-2</v>
      </c>
      <c r="F999" s="2"/>
    </row>
    <row r="1000" spans="1:6" x14ac:dyDescent="0.25">
      <c r="A1000" s="1">
        <v>40603</v>
      </c>
      <c r="B1000" s="5">
        <v>3</v>
      </c>
      <c r="C1000">
        <v>1325.83</v>
      </c>
      <c r="D1000" s="6">
        <f t="shared" si="15"/>
        <v>-1.047301879115821E-3</v>
      </c>
      <c r="F1000" s="2"/>
    </row>
    <row r="1001" spans="1:6" x14ac:dyDescent="0.25">
      <c r="A1001" s="1">
        <v>40634</v>
      </c>
      <c r="B1001" s="7">
        <v>4</v>
      </c>
      <c r="C1001">
        <v>1363.61</v>
      </c>
      <c r="D1001" s="6">
        <f t="shared" si="15"/>
        <v>2.8495357625034863E-2</v>
      </c>
      <c r="F1001" s="2"/>
    </row>
    <row r="1002" spans="1:6" x14ac:dyDescent="0.25">
      <c r="A1002" s="1">
        <v>40664</v>
      </c>
      <c r="B1002" s="7">
        <v>5</v>
      </c>
      <c r="C1002">
        <v>1345.2</v>
      </c>
      <c r="D1002" s="6">
        <f t="shared" si="15"/>
        <v>-1.3500927684601796E-2</v>
      </c>
      <c r="F1002" s="2"/>
    </row>
    <row r="1003" spans="1:6" x14ac:dyDescent="0.25">
      <c r="A1003" s="1">
        <v>40695</v>
      </c>
      <c r="B1003" s="7">
        <v>6</v>
      </c>
      <c r="C1003">
        <v>1320.64</v>
      </c>
      <c r="D1003" s="6">
        <f t="shared" si="15"/>
        <v>-1.8257508177222676E-2</v>
      </c>
      <c r="F1003" s="2"/>
    </row>
    <row r="1004" spans="1:6" x14ac:dyDescent="0.25">
      <c r="A1004" s="1">
        <v>40725</v>
      </c>
      <c r="B1004" s="7">
        <v>7</v>
      </c>
      <c r="C1004">
        <v>1292.28</v>
      </c>
      <c r="D1004" s="6">
        <f t="shared" si="15"/>
        <v>-2.1474436636782262E-2</v>
      </c>
      <c r="F1004" s="2"/>
    </row>
    <row r="1005" spans="1:6" x14ac:dyDescent="0.25">
      <c r="A1005" s="1">
        <v>40756</v>
      </c>
      <c r="B1005" s="7">
        <v>8</v>
      </c>
      <c r="C1005">
        <v>1218.8900000000001</v>
      </c>
      <c r="D1005" s="6">
        <f t="shared" si="15"/>
        <v>-5.679109790447881E-2</v>
      </c>
      <c r="F1005" s="2"/>
    </row>
    <row r="1006" spans="1:6" x14ac:dyDescent="0.25">
      <c r="A1006" s="1">
        <v>40787</v>
      </c>
      <c r="B1006" s="7">
        <v>9</v>
      </c>
      <c r="C1006">
        <v>1131.42</v>
      </c>
      <c r="D1006" s="6">
        <f t="shared" si="15"/>
        <v>-7.1762012979021919E-2</v>
      </c>
      <c r="F1006" s="2"/>
    </row>
    <row r="1007" spans="1:6" x14ac:dyDescent="0.25">
      <c r="A1007" s="1">
        <v>40817</v>
      </c>
      <c r="B1007" s="7">
        <v>10</v>
      </c>
      <c r="C1007">
        <v>1253.3</v>
      </c>
      <c r="D1007" s="6">
        <f t="shared" si="15"/>
        <v>0.10772303830584563</v>
      </c>
      <c r="F1007" s="2"/>
    </row>
    <row r="1008" spans="1:6" x14ac:dyDescent="0.25">
      <c r="A1008" s="1">
        <v>40848</v>
      </c>
      <c r="B1008" s="5">
        <v>11</v>
      </c>
      <c r="C1008">
        <v>1246.96</v>
      </c>
      <c r="D1008" s="6">
        <f t="shared" si="15"/>
        <v>-5.0586451767333585E-3</v>
      </c>
      <c r="F1008" s="2"/>
    </row>
    <row r="1009" spans="1:6" x14ac:dyDescent="0.25">
      <c r="A1009" s="1">
        <v>40878</v>
      </c>
      <c r="B1009" s="5">
        <v>12</v>
      </c>
      <c r="C1009">
        <v>1257.5999999999999</v>
      </c>
      <c r="D1009" s="6">
        <f t="shared" si="15"/>
        <v>8.5327516520176047E-3</v>
      </c>
      <c r="F1009" s="2"/>
    </row>
    <row r="1010" spans="1:6" x14ac:dyDescent="0.25">
      <c r="A1010" s="1">
        <v>40909</v>
      </c>
      <c r="B1010" s="5">
        <v>1</v>
      </c>
      <c r="C1010">
        <v>1312.41</v>
      </c>
      <c r="D1010" s="6">
        <f t="shared" si="15"/>
        <v>4.3583015267175715E-2</v>
      </c>
      <c r="F1010" s="2"/>
    </row>
    <row r="1011" spans="1:6" x14ac:dyDescent="0.25">
      <c r="A1011" s="1">
        <v>40940</v>
      </c>
      <c r="B1011" s="5">
        <v>2</v>
      </c>
      <c r="C1011">
        <v>1365.68</v>
      </c>
      <c r="D1011" s="6">
        <f t="shared" si="15"/>
        <v>4.0589449943234185E-2</v>
      </c>
      <c r="F1011" s="2"/>
    </row>
    <row r="1012" spans="1:6" x14ac:dyDescent="0.25">
      <c r="A1012" s="1">
        <v>40969</v>
      </c>
      <c r="B1012" s="5">
        <v>3</v>
      </c>
      <c r="C1012">
        <v>1408.47</v>
      </c>
      <c r="D1012" s="6">
        <f t="shared" si="15"/>
        <v>3.1332376545017838E-2</v>
      </c>
      <c r="F1012" s="2"/>
    </row>
    <row r="1013" spans="1:6" x14ac:dyDescent="0.25">
      <c r="A1013" s="1">
        <v>41000</v>
      </c>
      <c r="B1013" s="7">
        <v>4</v>
      </c>
      <c r="C1013">
        <v>1397.91</v>
      </c>
      <c r="D1013" s="6">
        <f t="shared" si="15"/>
        <v>-7.4974972842871664E-3</v>
      </c>
      <c r="F1013" s="2"/>
    </row>
    <row r="1014" spans="1:6" x14ac:dyDescent="0.25">
      <c r="A1014" s="1">
        <v>41030</v>
      </c>
      <c r="B1014" s="7">
        <v>5</v>
      </c>
      <c r="C1014">
        <v>1310.33</v>
      </c>
      <c r="D1014" s="6">
        <f t="shared" si="15"/>
        <v>-6.2650671359386623E-2</v>
      </c>
      <c r="F1014" s="2"/>
    </row>
    <row r="1015" spans="1:6" x14ac:dyDescent="0.25">
      <c r="A1015" s="1">
        <v>41061</v>
      </c>
      <c r="B1015" s="7">
        <v>6</v>
      </c>
      <c r="C1015">
        <v>1362.16</v>
      </c>
      <c r="D1015" s="6">
        <f t="shared" si="15"/>
        <v>3.955492127937249E-2</v>
      </c>
      <c r="F1015" s="2"/>
    </row>
    <row r="1016" spans="1:6" x14ac:dyDescent="0.25">
      <c r="A1016" s="1">
        <v>41091</v>
      </c>
      <c r="B1016" s="7">
        <v>7</v>
      </c>
      <c r="C1016">
        <v>1379.32</v>
      </c>
      <c r="D1016" s="6">
        <f t="shared" si="15"/>
        <v>1.259763904387139E-2</v>
      </c>
      <c r="F1016" s="2"/>
    </row>
    <row r="1017" spans="1:6" x14ac:dyDescent="0.25">
      <c r="A1017" s="1">
        <v>41122</v>
      </c>
      <c r="B1017" s="7">
        <v>8</v>
      </c>
      <c r="C1017">
        <v>1406.58</v>
      </c>
      <c r="D1017" s="6">
        <f t="shared" si="15"/>
        <v>1.9763361656468401E-2</v>
      </c>
      <c r="F1017" s="2"/>
    </row>
    <row r="1018" spans="1:6" x14ac:dyDescent="0.25">
      <c r="A1018" s="1">
        <v>41153</v>
      </c>
      <c r="B1018" s="7">
        <v>9</v>
      </c>
      <c r="C1018">
        <v>1440.67</v>
      </c>
      <c r="D1018" s="6">
        <f t="shared" si="15"/>
        <v>2.4236090375236493E-2</v>
      </c>
      <c r="F1018" s="2"/>
    </row>
    <row r="1019" spans="1:6" x14ac:dyDescent="0.25">
      <c r="A1019" s="1">
        <v>41183</v>
      </c>
      <c r="B1019" s="7">
        <v>10</v>
      </c>
      <c r="C1019">
        <v>1412.16</v>
      </c>
      <c r="D1019" s="6">
        <f t="shared" si="15"/>
        <v>-1.9789403541407811E-2</v>
      </c>
      <c r="F1019" s="2"/>
    </row>
    <row r="1020" spans="1:6" x14ac:dyDescent="0.25">
      <c r="A1020" s="1">
        <v>41214</v>
      </c>
      <c r="B1020" s="5">
        <v>11</v>
      </c>
      <c r="C1020">
        <v>1416.18</v>
      </c>
      <c r="D1020" s="6">
        <f t="shared" si="15"/>
        <v>2.8467029231814961E-3</v>
      </c>
      <c r="F1020" s="2"/>
    </row>
    <row r="1021" spans="1:6" x14ac:dyDescent="0.25">
      <c r="A1021" s="1">
        <v>41244</v>
      </c>
      <c r="B1021" s="5">
        <v>12</v>
      </c>
      <c r="C1021">
        <v>1426.19</v>
      </c>
      <c r="D1021" s="6">
        <f t="shared" si="15"/>
        <v>7.0683105254981645E-3</v>
      </c>
      <c r="F1021" s="2"/>
    </row>
    <row r="1022" spans="1:6" x14ac:dyDescent="0.25">
      <c r="A1022" s="1">
        <v>41275</v>
      </c>
      <c r="B1022" s="5">
        <v>1</v>
      </c>
      <c r="C1022">
        <v>1498.11</v>
      </c>
      <c r="D1022" s="6">
        <f t="shared" si="15"/>
        <v>5.0428063581991069E-2</v>
      </c>
      <c r="F1022" s="2"/>
    </row>
    <row r="1023" spans="1:6" x14ac:dyDescent="0.25">
      <c r="A1023" s="1">
        <v>41306</v>
      </c>
      <c r="B1023" s="5">
        <v>2</v>
      </c>
      <c r="C1023">
        <v>1514.68</v>
      </c>
      <c r="D1023" s="6">
        <f t="shared" si="15"/>
        <v>1.1060603026480141E-2</v>
      </c>
      <c r="F1023" s="2"/>
    </row>
    <row r="1024" spans="1:6" x14ac:dyDescent="0.25">
      <c r="A1024" s="1">
        <v>41334</v>
      </c>
      <c r="B1024" s="5">
        <v>3</v>
      </c>
      <c r="C1024">
        <v>1569.19</v>
      </c>
      <c r="D1024" s="6">
        <f t="shared" si="15"/>
        <v>3.5987799403174259E-2</v>
      </c>
      <c r="F1024" s="2"/>
    </row>
    <row r="1025" spans="1:6" x14ac:dyDescent="0.25">
      <c r="A1025" s="1">
        <v>41365</v>
      </c>
      <c r="B1025" s="7">
        <v>4</v>
      </c>
      <c r="C1025">
        <v>1597.57</v>
      </c>
      <c r="D1025" s="6">
        <f t="shared" si="15"/>
        <v>1.8085763992887974E-2</v>
      </c>
      <c r="F1025" s="2"/>
    </row>
    <row r="1026" spans="1:6" x14ac:dyDescent="0.25">
      <c r="A1026" s="1">
        <v>41395</v>
      </c>
      <c r="B1026" s="7">
        <v>5</v>
      </c>
      <c r="C1026">
        <v>1630.74</v>
      </c>
      <c r="D1026" s="6">
        <f t="shared" si="15"/>
        <v>2.0762783477406357E-2</v>
      </c>
      <c r="F1026" s="2"/>
    </row>
    <row r="1027" spans="1:6" x14ac:dyDescent="0.25">
      <c r="A1027" s="1">
        <v>41426</v>
      </c>
      <c r="B1027" s="7">
        <v>6</v>
      </c>
      <c r="C1027">
        <v>1606.28</v>
      </c>
      <c r="D1027" s="6">
        <f t="shared" si="15"/>
        <v>-1.4999325459607317E-2</v>
      </c>
      <c r="F1027" s="2"/>
    </row>
    <row r="1028" spans="1:6" x14ac:dyDescent="0.25">
      <c r="A1028" s="1">
        <v>41456</v>
      </c>
      <c r="B1028" s="7">
        <v>7</v>
      </c>
      <c r="C1028">
        <v>1685.73</v>
      </c>
      <c r="D1028" s="6">
        <f t="shared" ref="D1028:D1091" si="16">+(C1028-C1027)/C1027</f>
        <v>4.9462111213487092E-2</v>
      </c>
      <c r="F1028" s="2"/>
    </row>
    <row r="1029" spans="1:6" x14ac:dyDescent="0.25">
      <c r="A1029" s="1">
        <v>41487</v>
      </c>
      <c r="B1029" s="7">
        <v>8</v>
      </c>
      <c r="C1029">
        <v>1632.97</v>
      </c>
      <c r="D1029" s="6">
        <f t="shared" si="16"/>
        <v>-3.1298013323604608E-2</v>
      </c>
      <c r="F1029" s="2"/>
    </row>
    <row r="1030" spans="1:6" x14ac:dyDescent="0.25">
      <c r="A1030" s="1">
        <v>41518</v>
      </c>
      <c r="B1030" s="7">
        <v>9</v>
      </c>
      <c r="C1030">
        <v>1681.55</v>
      </c>
      <c r="D1030" s="6">
        <f t="shared" si="16"/>
        <v>2.9749474883188257E-2</v>
      </c>
      <c r="F1030" s="2"/>
    </row>
    <row r="1031" spans="1:6" x14ac:dyDescent="0.25">
      <c r="A1031" s="1">
        <v>41548</v>
      </c>
      <c r="B1031" s="7">
        <v>10</v>
      </c>
      <c r="C1031">
        <v>1756.54</v>
      </c>
      <c r="D1031" s="6">
        <f t="shared" si="16"/>
        <v>4.4595759864410819E-2</v>
      </c>
      <c r="F1031" s="2"/>
    </row>
    <row r="1032" spans="1:6" x14ac:dyDescent="0.25">
      <c r="A1032" s="1">
        <v>41579</v>
      </c>
      <c r="B1032" s="5">
        <v>11</v>
      </c>
      <c r="C1032">
        <v>1805.81</v>
      </c>
      <c r="D1032" s="6">
        <f t="shared" si="16"/>
        <v>2.804946087194142E-2</v>
      </c>
      <c r="F1032" s="2"/>
    </row>
    <row r="1033" spans="1:6" x14ac:dyDescent="0.25">
      <c r="A1033" s="1">
        <v>41609</v>
      </c>
      <c r="B1033" s="5">
        <v>12</v>
      </c>
      <c r="C1033">
        <v>1848.36</v>
      </c>
      <c r="D1033" s="6">
        <f t="shared" si="16"/>
        <v>2.3562833299184276E-2</v>
      </c>
      <c r="F1033" s="2"/>
    </row>
    <row r="1034" spans="1:6" x14ac:dyDescent="0.25">
      <c r="A1034" s="1">
        <v>41640</v>
      </c>
      <c r="B1034" s="5">
        <v>1</v>
      </c>
      <c r="C1034">
        <v>1782.59</v>
      </c>
      <c r="D1034" s="6">
        <f t="shared" si="16"/>
        <v>-3.5582895107013776E-2</v>
      </c>
      <c r="F1034" s="2"/>
    </row>
    <row r="1035" spans="1:6" x14ac:dyDescent="0.25">
      <c r="A1035" s="1">
        <v>41671</v>
      </c>
      <c r="B1035" s="5">
        <v>2</v>
      </c>
      <c r="C1035">
        <v>1859.45</v>
      </c>
      <c r="D1035" s="6">
        <f t="shared" si="16"/>
        <v>4.3117037568930677E-2</v>
      </c>
      <c r="F1035" s="2"/>
    </row>
    <row r="1036" spans="1:6" x14ac:dyDescent="0.25">
      <c r="A1036" s="1">
        <v>41699</v>
      </c>
      <c r="B1036" s="5">
        <v>3</v>
      </c>
      <c r="C1036">
        <v>1872.34</v>
      </c>
      <c r="D1036" s="6">
        <f t="shared" si="16"/>
        <v>6.9321573583585854E-3</v>
      </c>
      <c r="F1036" s="2"/>
    </row>
    <row r="1037" spans="1:6" x14ac:dyDescent="0.25">
      <c r="A1037" s="1">
        <v>41730</v>
      </c>
      <c r="B1037" s="7">
        <v>4</v>
      </c>
      <c r="C1037">
        <v>1883.95</v>
      </c>
      <c r="D1037" s="6">
        <f t="shared" si="16"/>
        <v>6.2007968638175372E-3</v>
      </c>
      <c r="F1037" s="2"/>
    </row>
    <row r="1038" spans="1:6" x14ac:dyDescent="0.25">
      <c r="A1038" s="1">
        <v>41760</v>
      </c>
      <c r="B1038" s="7">
        <v>5</v>
      </c>
      <c r="C1038">
        <v>1923.57</v>
      </c>
      <c r="D1038" s="6">
        <f t="shared" si="16"/>
        <v>2.1030282120013743E-2</v>
      </c>
      <c r="F1038" s="2"/>
    </row>
    <row r="1039" spans="1:6" x14ac:dyDescent="0.25">
      <c r="A1039" s="1">
        <v>41791</v>
      </c>
      <c r="B1039" s="7">
        <v>6</v>
      </c>
      <c r="C1039">
        <v>1960.23</v>
      </c>
      <c r="D1039" s="6">
        <f t="shared" si="16"/>
        <v>1.9058313448431865E-2</v>
      </c>
      <c r="F1039" s="2"/>
    </row>
    <row r="1040" spans="1:6" x14ac:dyDescent="0.25">
      <c r="A1040" s="1">
        <v>41821</v>
      </c>
      <c r="B1040" s="7">
        <v>7</v>
      </c>
      <c r="C1040">
        <v>1930.67</v>
      </c>
      <c r="D1040" s="6">
        <f t="shared" si="16"/>
        <v>-1.5079863077291922E-2</v>
      </c>
      <c r="F1040" s="2"/>
    </row>
    <row r="1041" spans="1:6" x14ac:dyDescent="0.25">
      <c r="A1041" s="1">
        <v>41852</v>
      </c>
      <c r="B1041" s="7">
        <v>8</v>
      </c>
      <c r="C1041">
        <v>2003.37</v>
      </c>
      <c r="D1041" s="6">
        <f t="shared" si="16"/>
        <v>3.7655321727690289E-2</v>
      </c>
      <c r="F1041" s="2"/>
    </row>
    <row r="1042" spans="1:6" x14ac:dyDescent="0.25">
      <c r="A1042" s="1">
        <v>41883</v>
      </c>
      <c r="B1042" s="7">
        <v>9</v>
      </c>
      <c r="C1042">
        <v>1972.29</v>
      </c>
      <c r="D1042" s="6">
        <f t="shared" si="16"/>
        <v>-1.5513859147336702E-2</v>
      </c>
      <c r="F1042" s="2"/>
    </row>
    <row r="1043" spans="1:6" x14ac:dyDescent="0.25">
      <c r="A1043" s="1">
        <v>41913</v>
      </c>
      <c r="B1043" s="7">
        <v>10</v>
      </c>
      <c r="C1043">
        <v>2018.05</v>
      </c>
      <c r="D1043" s="6">
        <f t="shared" si="16"/>
        <v>2.3201456175308902E-2</v>
      </c>
      <c r="F1043" s="2"/>
    </row>
    <row r="1044" spans="1:6" x14ac:dyDescent="0.25">
      <c r="A1044" s="1">
        <v>41944</v>
      </c>
      <c r="B1044" s="5">
        <v>11</v>
      </c>
      <c r="C1044">
        <v>2067.56</v>
      </c>
      <c r="D1044" s="6">
        <f t="shared" si="16"/>
        <v>2.4533584400782932E-2</v>
      </c>
      <c r="F1044" s="2"/>
    </row>
    <row r="1045" spans="1:6" x14ac:dyDescent="0.25">
      <c r="A1045" s="1">
        <v>41974</v>
      </c>
      <c r="B1045" s="5">
        <v>12</v>
      </c>
      <c r="C1045">
        <v>2058.9</v>
      </c>
      <c r="D1045" s="6">
        <f t="shared" si="16"/>
        <v>-4.1885120625277401E-3</v>
      </c>
      <c r="F1045" s="2"/>
    </row>
    <row r="1046" spans="1:6" x14ac:dyDescent="0.25">
      <c r="A1046" s="1">
        <v>42005</v>
      </c>
      <c r="B1046" s="5">
        <v>1</v>
      </c>
      <c r="C1046">
        <v>1994.99</v>
      </c>
      <c r="D1046" s="6">
        <f t="shared" si="16"/>
        <v>-3.1040847054252307E-2</v>
      </c>
      <c r="F1046" s="2"/>
    </row>
    <row r="1047" spans="1:6" x14ac:dyDescent="0.25">
      <c r="A1047" s="1">
        <v>42036</v>
      </c>
      <c r="B1047" s="5">
        <v>2</v>
      </c>
      <c r="C1047">
        <v>2104.5</v>
      </c>
      <c r="D1047" s="6">
        <f t="shared" si="16"/>
        <v>5.4892505726845744E-2</v>
      </c>
      <c r="F1047" s="2"/>
    </row>
    <row r="1048" spans="1:6" x14ac:dyDescent="0.25">
      <c r="A1048" s="1">
        <v>42064</v>
      </c>
      <c r="B1048" s="5">
        <v>3</v>
      </c>
      <c r="C1048">
        <v>2067.89</v>
      </c>
      <c r="D1048" s="6">
        <f t="shared" si="16"/>
        <v>-1.7396056070325554E-2</v>
      </c>
      <c r="F1048" s="2"/>
    </row>
    <row r="1049" spans="1:6" x14ac:dyDescent="0.25">
      <c r="A1049" s="1">
        <v>42095</v>
      </c>
      <c r="B1049" s="7">
        <v>4</v>
      </c>
      <c r="C1049">
        <v>2085.5100000000002</v>
      </c>
      <c r="D1049" s="6">
        <f t="shared" si="16"/>
        <v>8.5207627098154871E-3</v>
      </c>
      <c r="F1049" s="2"/>
    </row>
    <row r="1050" spans="1:6" x14ac:dyDescent="0.25">
      <c r="A1050" s="1">
        <v>42125</v>
      </c>
      <c r="B1050" s="7">
        <v>5</v>
      </c>
      <c r="C1050">
        <v>2107.39</v>
      </c>
      <c r="D1050" s="6">
        <f t="shared" si="16"/>
        <v>1.0491438545008008E-2</v>
      </c>
      <c r="F1050" s="2"/>
    </row>
    <row r="1051" spans="1:6" x14ac:dyDescent="0.25">
      <c r="A1051" s="1">
        <v>42156</v>
      </c>
      <c r="B1051" s="7">
        <v>6</v>
      </c>
      <c r="C1051">
        <v>2063.11</v>
      </c>
      <c r="D1051" s="6">
        <f t="shared" si="16"/>
        <v>-2.1011772856471631E-2</v>
      </c>
      <c r="F1051" s="2"/>
    </row>
    <row r="1052" spans="1:6" x14ac:dyDescent="0.25">
      <c r="A1052" s="1">
        <v>42186</v>
      </c>
      <c r="B1052" s="7">
        <v>7</v>
      </c>
      <c r="C1052">
        <v>2103.84</v>
      </c>
      <c r="D1052" s="6">
        <f t="shared" si="16"/>
        <v>1.9742039930008587E-2</v>
      </c>
      <c r="F1052" s="2"/>
    </row>
    <row r="1053" spans="1:6" x14ac:dyDescent="0.25">
      <c r="A1053" s="1">
        <v>42217</v>
      </c>
      <c r="B1053" s="7">
        <v>8</v>
      </c>
      <c r="C1053">
        <v>1972.18</v>
      </c>
      <c r="D1053" s="6">
        <f t="shared" si="16"/>
        <v>-6.2580804623925804E-2</v>
      </c>
      <c r="F1053" s="2"/>
    </row>
    <row r="1054" spans="1:6" x14ac:dyDescent="0.25">
      <c r="A1054" s="1">
        <v>42248</v>
      </c>
      <c r="B1054" s="7">
        <v>9</v>
      </c>
      <c r="C1054">
        <v>1920.03</v>
      </c>
      <c r="D1054" s="6">
        <f t="shared" si="16"/>
        <v>-2.6442819620927142E-2</v>
      </c>
      <c r="F1054" s="2"/>
    </row>
    <row r="1055" spans="1:6" x14ac:dyDescent="0.25">
      <c r="A1055" s="1">
        <v>42278</v>
      </c>
      <c r="B1055" s="7">
        <v>10</v>
      </c>
      <c r="C1055">
        <v>2079.36</v>
      </c>
      <c r="D1055" s="6">
        <f t="shared" si="16"/>
        <v>8.298307838940025E-2</v>
      </c>
      <c r="F1055" s="2"/>
    </row>
    <row r="1056" spans="1:6" x14ac:dyDescent="0.25">
      <c r="A1056" s="1">
        <v>42309</v>
      </c>
      <c r="B1056" s="5">
        <v>11</v>
      </c>
      <c r="C1056">
        <v>2080.41</v>
      </c>
      <c r="D1056" s="6">
        <f t="shared" si="16"/>
        <v>5.0496306555850219E-4</v>
      </c>
      <c r="F1056" s="2"/>
    </row>
    <row r="1057" spans="1:6" x14ac:dyDescent="0.25">
      <c r="A1057" s="1">
        <v>42339</v>
      </c>
      <c r="B1057" s="5">
        <v>12</v>
      </c>
      <c r="C1057">
        <v>2043.94</v>
      </c>
      <c r="D1057" s="6">
        <f t="shared" si="16"/>
        <v>-1.7530198374358805E-2</v>
      </c>
      <c r="F1057" s="2"/>
    </row>
    <row r="1058" spans="1:6" x14ac:dyDescent="0.25">
      <c r="A1058" s="1">
        <v>42370</v>
      </c>
      <c r="B1058" s="5">
        <v>1</v>
      </c>
      <c r="C1058">
        <v>1940.24</v>
      </c>
      <c r="D1058" s="6">
        <f t="shared" si="16"/>
        <v>-5.0735344481736278E-2</v>
      </c>
      <c r="E1058" s="3"/>
      <c r="F1058" s="9"/>
    </row>
    <row r="1059" spans="1:6" x14ac:dyDescent="0.25">
      <c r="A1059" s="1">
        <v>42401</v>
      </c>
      <c r="B1059" s="5">
        <v>2</v>
      </c>
      <c r="C1059">
        <v>1932.23</v>
      </c>
      <c r="D1059" s="6">
        <f t="shared" si="16"/>
        <v>-4.1283552550199932E-3</v>
      </c>
      <c r="F1059" s="2"/>
    </row>
    <row r="1060" spans="1:6" x14ac:dyDescent="0.25">
      <c r="A1060" s="1">
        <v>42430</v>
      </c>
      <c r="B1060" s="5">
        <v>3</v>
      </c>
      <c r="C1060">
        <v>2059.7399999999998</v>
      </c>
      <c r="D1060" s="6">
        <f t="shared" si="16"/>
        <v>6.5991108718941205E-2</v>
      </c>
      <c r="F1060" s="2"/>
    </row>
    <row r="1061" spans="1:6" x14ac:dyDescent="0.25">
      <c r="A1061" s="1">
        <v>42461</v>
      </c>
      <c r="B1061" s="7">
        <v>4</v>
      </c>
      <c r="C1061">
        <v>2065.3000000000002</v>
      </c>
      <c r="D1061" s="6">
        <f t="shared" si="16"/>
        <v>2.6993698233759604E-3</v>
      </c>
      <c r="F1061" s="2"/>
    </row>
    <row r="1062" spans="1:6" x14ac:dyDescent="0.25">
      <c r="A1062" s="1">
        <v>42491</v>
      </c>
      <c r="B1062" s="7">
        <v>5</v>
      </c>
      <c r="C1062">
        <v>2096.96</v>
      </c>
      <c r="D1062" s="6">
        <f t="shared" si="16"/>
        <v>1.5329492083474484E-2</v>
      </c>
      <c r="F1062" s="2"/>
    </row>
    <row r="1063" spans="1:6" x14ac:dyDescent="0.25">
      <c r="A1063" s="1">
        <v>42522</v>
      </c>
      <c r="B1063" s="7">
        <v>6</v>
      </c>
      <c r="C1063">
        <v>2098.86</v>
      </c>
      <c r="D1063" s="6">
        <f t="shared" si="16"/>
        <v>9.0607355409740335E-4</v>
      </c>
      <c r="F1063" s="2"/>
    </row>
    <row r="1064" spans="1:6" x14ac:dyDescent="0.25">
      <c r="A1064" s="1">
        <v>42552</v>
      </c>
      <c r="B1064" s="7">
        <v>7</v>
      </c>
      <c r="C1064">
        <v>2173.6</v>
      </c>
      <c r="D1064" s="6">
        <f t="shared" si="16"/>
        <v>3.5609807228685945E-2</v>
      </c>
      <c r="F1064" s="2"/>
    </row>
    <row r="1065" spans="1:6" x14ac:dyDescent="0.25">
      <c r="A1065" s="1">
        <v>42583</v>
      </c>
      <c r="B1065" s="7">
        <v>8</v>
      </c>
      <c r="C1065">
        <v>2170.9499999999998</v>
      </c>
      <c r="D1065" s="6">
        <f t="shared" si="16"/>
        <v>-1.2191755612808663E-3</v>
      </c>
      <c r="F1065" s="2"/>
    </row>
    <row r="1066" spans="1:6" x14ac:dyDescent="0.25">
      <c r="A1066" s="1">
        <v>42614</v>
      </c>
      <c r="B1066" s="7">
        <v>9</v>
      </c>
      <c r="C1066">
        <v>2168.27</v>
      </c>
      <c r="D1066" s="6">
        <f t="shared" si="16"/>
        <v>-1.2344825997834296E-3</v>
      </c>
      <c r="F1066" s="2"/>
    </row>
    <row r="1067" spans="1:6" x14ac:dyDescent="0.25">
      <c r="A1067" s="1">
        <v>42644</v>
      </c>
      <c r="B1067" s="7">
        <v>10</v>
      </c>
      <c r="C1067">
        <v>2126.15</v>
      </c>
      <c r="D1067" s="6">
        <f t="shared" si="16"/>
        <v>-1.9425625037472222E-2</v>
      </c>
      <c r="F1067" s="2"/>
    </row>
    <row r="1068" spans="1:6" x14ac:dyDescent="0.25">
      <c r="A1068" s="1">
        <v>42675</v>
      </c>
      <c r="B1068" s="5">
        <v>11</v>
      </c>
      <c r="C1068">
        <v>2198.81</v>
      </c>
      <c r="D1068" s="6">
        <f t="shared" si="16"/>
        <v>3.4174446769983234E-2</v>
      </c>
      <c r="F1068" s="2"/>
    </row>
    <row r="1069" spans="1:6" x14ac:dyDescent="0.25">
      <c r="A1069" s="1">
        <v>42705</v>
      </c>
      <c r="B1069" s="5">
        <v>12</v>
      </c>
      <c r="C1069">
        <v>2238.83</v>
      </c>
      <c r="D1069" s="6">
        <f t="shared" si="16"/>
        <v>1.8200754044233009E-2</v>
      </c>
      <c r="E1069" s="3"/>
      <c r="F1069" s="9"/>
    </row>
    <row r="1070" spans="1:6" x14ac:dyDescent="0.25">
      <c r="A1070" s="1">
        <v>42736</v>
      </c>
      <c r="B1070" s="5">
        <v>1</v>
      </c>
      <c r="C1070">
        <v>2278.87</v>
      </c>
      <c r="D1070" s="6">
        <f t="shared" si="16"/>
        <v>1.7884341374735897E-2</v>
      </c>
      <c r="F1070" s="2"/>
    </row>
    <row r="1071" spans="1:6" x14ac:dyDescent="0.25">
      <c r="A1071" s="1">
        <v>42767</v>
      </c>
      <c r="B1071" s="5">
        <v>2</v>
      </c>
      <c r="C1071">
        <v>2363.64</v>
      </c>
      <c r="D1071" s="6">
        <f t="shared" si="16"/>
        <v>3.7198260541408672E-2</v>
      </c>
      <c r="F1071" s="2"/>
    </row>
    <row r="1072" spans="1:6" x14ac:dyDescent="0.25">
      <c r="A1072" s="1">
        <v>42795</v>
      </c>
      <c r="B1072" s="5">
        <v>3</v>
      </c>
      <c r="C1072">
        <v>2362.7199999999998</v>
      </c>
      <c r="D1072" s="6">
        <f t="shared" si="16"/>
        <v>-3.8923017041515325E-4</v>
      </c>
      <c r="F1072" s="2"/>
    </row>
    <row r="1073" spans="1:6" x14ac:dyDescent="0.25">
      <c r="A1073" s="1">
        <v>42826</v>
      </c>
      <c r="B1073" s="7">
        <v>4</v>
      </c>
      <c r="C1073">
        <v>2384.1999999999998</v>
      </c>
      <c r="D1073" s="6">
        <f t="shared" si="16"/>
        <v>9.0912169025529985E-3</v>
      </c>
      <c r="F1073" s="2"/>
    </row>
    <row r="1074" spans="1:6" x14ac:dyDescent="0.25">
      <c r="A1074" s="1">
        <v>42856</v>
      </c>
      <c r="B1074" s="7">
        <v>5</v>
      </c>
      <c r="C1074">
        <v>2411.8000000000002</v>
      </c>
      <c r="D1074" s="6">
        <f t="shared" si="16"/>
        <v>1.1576210049492646E-2</v>
      </c>
      <c r="F1074" s="2"/>
    </row>
    <row r="1075" spans="1:6" x14ac:dyDescent="0.25">
      <c r="A1075" s="1">
        <v>42887</v>
      </c>
      <c r="B1075" s="7">
        <v>6</v>
      </c>
      <c r="C1075">
        <v>2423.41</v>
      </c>
      <c r="D1075" s="6">
        <f t="shared" si="16"/>
        <v>4.81383199270241E-3</v>
      </c>
      <c r="F1075" s="2"/>
    </row>
    <row r="1076" spans="1:6" x14ac:dyDescent="0.25">
      <c r="A1076" s="1">
        <v>42917</v>
      </c>
      <c r="B1076" s="7">
        <v>7</v>
      </c>
      <c r="C1076">
        <v>2470.3000000000002</v>
      </c>
      <c r="D1076" s="6">
        <f t="shared" si="16"/>
        <v>1.9348768883515513E-2</v>
      </c>
      <c r="F1076" s="2"/>
    </row>
    <row r="1077" spans="1:6" x14ac:dyDescent="0.25">
      <c r="A1077" s="1">
        <v>42948</v>
      </c>
      <c r="B1077" s="7">
        <v>8</v>
      </c>
      <c r="C1077">
        <v>2471.65</v>
      </c>
      <c r="D1077" s="6">
        <f t="shared" si="16"/>
        <v>5.4649232886690234E-4</v>
      </c>
      <c r="F1077" s="2"/>
    </row>
    <row r="1078" spans="1:6" x14ac:dyDescent="0.25">
      <c r="A1078" s="1">
        <v>42979</v>
      </c>
      <c r="B1078" s="7">
        <v>9</v>
      </c>
      <c r="C1078">
        <v>2519.36</v>
      </c>
      <c r="D1078" s="6">
        <f t="shared" si="16"/>
        <v>1.9302894827342074E-2</v>
      </c>
      <c r="F1078" s="2"/>
    </row>
    <row r="1079" spans="1:6" x14ac:dyDescent="0.25">
      <c r="A1079" s="1">
        <v>43009</v>
      </c>
      <c r="B1079" s="7">
        <v>10</v>
      </c>
      <c r="C1079">
        <v>2575.2600000000002</v>
      </c>
      <c r="D1079" s="6">
        <f t="shared" si="16"/>
        <v>2.218817477454595E-2</v>
      </c>
      <c r="F1079" s="2"/>
    </row>
    <row r="1080" spans="1:6" x14ac:dyDescent="0.25">
      <c r="A1080" s="1">
        <v>43040</v>
      </c>
      <c r="B1080" s="5">
        <v>11</v>
      </c>
      <c r="C1080">
        <v>2647.58</v>
      </c>
      <c r="D1080" s="6">
        <f>+(C1080-C1079)/C1079</f>
        <v>2.8082601368405406E-2</v>
      </c>
      <c r="F1080" s="2"/>
    </row>
    <row r="1081" spans="1:6" x14ac:dyDescent="0.25">
      <c r="A1081" s="1">
        <v>43070</v>
      </c>
      <c r="B1081" s="5">
        <v>12</v>
      </c>
      <c r="C1081">
        <v>2673.61</v>
      </c>
      <c r="D1081" s="6">
        <f>+(C1081-C1080)/C1080</f>
        <v>9.8316198188535195E-3</v>
      </c>
      <c r="F1081" s="2"/>
    </row>
    <row r="1082" spans="1:6" x14ac:dyDescent="0.25">
      <c r="A1082" s="1">
        <v>43101</v>
      </c>
      <c r="B1082" s="5">
        <v>1</v>
      </c>
      <c r="C1082">
        <v>2823.81</v>
      </c>
      <c r="D1082" s="6">
        <f t="shared" si="16"/>
        <v>5.6178724645703677E-2</v>
      </c>
      <c r="E1082" s="3"/>
      <c r="F1082" s="9"/>
    </row>
    <row r="1083" spans="1:6" x14ac:dyDescent="0.25">
      <c r="A1083" s="1">
        <v>43132</v>
      </c>
      <c r="B1083" s="5">
        <v>2</v>
      </c>
      <c r="C1083">
        <v>2713.83</v>
      </c>
      <c r="D1083" s="6">
        <f t="shared" si="16"/>
        <v>-3.8947379604151844E-2</v>
      </c>
      <c r="F1083" s="2"/>
    </row>
    <row r="1084" spans="1:6" x14ac:dyDescent="0.25">
      <c r="A1084" s="1">
        <v>43160</v>
      </c>
      <c r="B1084" s="5">
        <v>3</v>
      </c>
      <c r="C1084">
        <v>2640.87</v>
      </c>
      <c r="D1084" s="6">
        <f t="shared" si="16"/>
        <v>-2.6884513768364281E-2</v>
      </c>
      <c r="F1084" s="2"/>
    </row>
    <row r="1085" spans="1:6" x14ac:dyDescent="0.25">
      <c r="A1085" s="1">
        <v>43191</v>
      </c>
      <c r="B1085" s="7">
        <v>4</v>
      </c>
      <c r="C1085">
        <v>2648.05</v>
      </c>
      <c r="D1085" s="6">
        <f t="shared" si="16"/>
        <v>2.718801001185326E-3</v>
      </c>
      <c r="F1085" s="2"/>
    </row>
    <row r="1086" spans="1:6" x14ac:dyDescent="0.25">
      <c r="A1086" s="1">
        <v>43221</v>
      </c>
      <c r="B1086" s="7">
        <v>5</v>
      </c>
      <c r="C1086">
        <v>2705.27</v>
      </c>
      <c r="D1086" s="6">
        <f t="shared" si="16"/>
        <v>2.1608353316591378E-2</v>
      </c>
      <c r="F1086" s="2"/>
    </row>
    <row r="1087" spans="1:6" x14ac:dyDescent="0.25">
      <c r="A1087" s="1">
        <v>43252</v>
      </c>
      <c r="B1087" s="7">
        <v>6</v>
      </c>
      <c r="C1087">
        <v>2718.37</v>
      </c>
      <c r="D1087" s="6">
        <f t="shared" si="16"/>
        <v>4.842400204046143E-3</v>
      </c>
      <c r="F1087" s="2"/>
    </row>
    <row r="1088" spans="1:6" x14ac:dyDescent="0.25">
      <c r="A1088" s="1">
        <v>43282</v>
      </c>
      <c r="B1088" s="7">
        <v>7</v>
      </c>
      <c r="C1088">
        <v>2816.29</v>
      </c>
      <c r="D1088" s="6">
        <f t="shared" si="16"/>
        <v>3.6021586465418642E-2</v>
      </c>
      <c r="F1088" s="2"/>
    </row>
    <row r="1089" spans="1:6" x14ac:dyDescent="0.25">
      <c r="A1089" s="1">
        <v>43313</v>
      </c>
      <c r="B1089" s="7">
        <v>8</v>
      </c>
      <c r="C1089">
        <v>2901.52</v>
      </c>
      <c r="D1089" s="6">
        <f t="shared" si="16"/>
        <v>3.0263218631603996E-2</v>
      </c>
      <c r="F1089" s="2"/>
    </row>
    <row r="1090" spans="1:6" x14ac:dyDescent="0.25">
      <c r="A1090" s="1">
        <v>43344</v>
      </c>
      <c r="B1090" s="7">
        <v>9</v>
      </c>
      <c r="C1090">
        <v>2913.98</v>
      </c>
      <c r="D1090" s="6">
        <f t="shared" si="16"/>
        <v>4.2943009181394707E-3</v>
      </c>
      <c r="F1090" s="2"/>
    </row>
    <row r="1091" spans="1:6" x14ac:dyDescent="0.25">
      <c r="A1091" s="1">
        <v>43374</v>
      </c>
      <c r="B1091" s="7">
        <v>10</v>
      </c>
      <c r="C1091">
        <v>2711.74</v>
      </c>
      <c r="D1091" s="6">
        <f t="shared" si="16"/>
        <v>-6.9403358979814631E-2</v>
      </c>
      <c r="F1091" s="2"/>
    </row>
    <row r="1092" spans="1:6" x14ac:dyDescent="0.25">
      <c r="A1092" s="1">
        <v>43405</v>
      </c>
      <c r="B1092" s="5">
        <v>11</v>
      </c>
      <c r="C1092">
        <v>2760.17</v>
      </c>
      <c r="D1092" s="6">
        <f t="shared" ref="D1092:D1121" si="17">+(C1092-C1091)/C1091</f>
        <v>1.7859381799140144E-2</v>
      </c>
      <c r="F1092" s="2"/>
    </row>
    <row r="1093" spans="1:6" x14ac:dyDescent="0.25">
      <c r="A1093" s="1">
        <v>43435</v>
      </c>
      <c r="B1093" s="5">
        <v>12</v>
      </c>
      <c r="C1093">
        <v>2506.85</v>
      </c>
      <c r="D1093" s="6">
        <f t="shared" si="17"/>
        <v>-9.1776955767217297E-2</v>
      </c>
      <c r="F1093" s="2"/>
    </row>
    <row r="1094" spans="1:6" x14ac:dyDescent="0.25">
      <c r="A1094" s="1">
        <v>43466</v>
      </c>
      <c r="B1094" s="5">
        <v>1</v>
      </c>
      <c r="C1094">
        <v>2704.1</v>
      </c>
      <c r="D1094" s="6">
        <f t="shared" si="17"/>
        <v>7.8684404731036967E-2</v>
      </c>
      <c r="E1094" s="3"/>
      <c r="F1094" s="9"/>
    </row>
    <row r="1095" spans="1:6" x14ac:dyDescent="0.25">
      <c r="A1095" s="1">
        <v>43497</v>
      </c>
      <c r="B1095" s="5">
        <v>2</v>
      </c>
      <c r="C1095">
        <v>2784.49</v>
      </c>
      <c r="D1095" s="6">
        <f t="shared" si="17"/>
        <v>2.9728930143115964E-2</v>
      </c>
      <c r="F1095" s="2"/>
    </row>
    <row r="1096" spans="1:6" x14ac:dyDescent="0.25">
      <c r="A1096" s="1">
        <v>43525</v>
      </c>
      <c r="B1096" s="5">
        <v>3</v>
      </c>
      <c r="C1096">
        <v>2834.4</v>
      </c>
      <c r="D1096" s="6">
        <f t="shared" si="17"/>
        <v>1.7924287751078408E-2</v>
      </c>
      <c r="F1096" s="2"/>
    </row>
    <row r="1097" spans="1:6" x14ac:dyDescent="0.25">
      <c r="A1097" s="1">
        <v>43556</v>
      </c>
      <c r="B1097" s="7">
        <v>4</v>
      </c>
      <c r="C1097">
        <v>2945.83</v>
      </c>
      <c r="D1097" s="6">
        <f t="shared" si="17"/>
        <v>3.9313434942139368E-2</v>
      </c>
      <c r="F1097" s="2"/>
    </row>
    <row r="1098" spans="1:6" x14ac:dyDescent="0.25">
      <c r="A1098" s="1">
        <v>43586</v>
      </c>
      <c r="B1098" s="7">
        <v>5</v>
      </c>
      <c r="C1098">
        <v>2752.06</v>
      </c>
      <c r="D1098" s="6">
        <f t="shared" si="17"/>
        <v>-6.5777726481161508E-2</v>
      </c>
      <c r="F1098" s="2"/>
    </row>
    <row r="1099" spans="1:6" x14ac:dyDescent="0.25">
      <c r="A1099" s="1">
        <v>43617</v>
      </c>
      <c r="B1099" s="7">
        <v>6</v>
      </c>
      <c r="C1099">
        <v>2941.76</v>
      </c>
      <c r="D1099" s="6">
        <f t="shared" si="17"/>
        <v>6.8930183208215035E-2</v>
      </c>
      <c r="F1099" s="2"/>
    </row>
    <row r="1100" spans="1:6" x14ac:dyDescent="0.25">
      <c r="A1100" s="1">
        <v>43647</v>
      </c>
      <c r="B1100" s="7">
        <v>7</v>
      </c>
      <c r="C1100">
        <v>2980.38</v>
      </c>
      <c r="D1100" s="6">
        <f t="shared" si="17"/>
        <v>1.312819536603934E-2</v>
      </c>
      <c r="F1100" s="2"/>
    </row>
    <row r="1101" spans="1:6" x14ac:dyDescent="0.25">
      <c r="A1101" s="1">
        <v>43678</v>
      </c>
      <c r="B1101" s="7">
        <v>8</v>
      </c>
      <c r="C1101">
        <v>2926.46</v>
      </c>
      <c r="D1101" s="6">
        <f t="shared" si="17"/>
        <v>-1.8091652742267789E-2</v>
      </c>
      <c r="F1101" s="2"/>
    </row>
    <row r="1102" spans="1:6" x14ac:dyDescent="0.25">
      <c r="A1102" s="1">
        <v>43709</v>
      </c>
      <c r="B1102" s="7">
        <v>9</v>
      </c>
      <c r="C1102">
        <v>2976.74</v>
      </c>
      <c r="D1102" s="6">
        <f t="shared" si="17"/>
        <v>1.7181167690656883E-2</v>
      </c>
      <c r="F1102" s="2"/>
    </row>
    <row r="1103" spans="1:6" x14ac:dyDescent="0.25">
      <c r="A1103" s="1">
        <v>43739</v>
      </c>
      <c r="B1103" s="7">
        <v>10</v>
      </c>
      <c r="C1103">
        <v>3037.56</v>
      </c>
      <c r="D1103" s="6">
        <f t="shared" si="17"/>
        <v>2.0431747482144953E-2</v>
      </c>
      <c r="F1103" s="2"/>
    </row>
    <row r="1104" spans="1:6" x14ac:dyDescent="0.25">
      <c r="A1104" s="1">
        <v>43770</v>
      </c>
      <c r="B1104" s="5">
        <v>11</v>
      </c>
      <c r="C1104">
        <v>3140.98</v>
      </c>
      <c r="D1104" s="6">
        <f t="shared" si="17"/>
        <v>3.4047064090915104E-2</v>
      </c>
      <c r="F1104" s="2"/>
    </row>
    <row r="1105" spans="1:21" x14ac:dyDescent="0.25">
      <c r="A1105" s="1">
        <v>43800</v>
      </c>
      <c r="B1105" s="5">
        <v>12</v>
      </c>
      <c r="C1105">
        <v>3230.78</v>
      </c>
      <c r="D1105" s="6">
        <f t="shared" si="17"/>
        <v>2.8589803182446302E-2</v>
      </c>
      <c r="F1105" s="2"/>
    </row>
    <row r="1106" spans="1:21" x14ac:dyDescent="0.25">
      <c r="A1106" s="1">
        <v>43831</v>
      </c>
      <c r="B1106" s="5">
        <v>1</v>
      </c>
      <c r="C1106">
        <v>3225.52</v>
      </c>
      <c r="D1106" s="6">
        <f t="shared" si="17"/>
        <v>-1.6280898111292685E-3</v>
      </c>
      <c r="E1106" s="3"/>
      <c r="F1106" s="9"/>
      <c r="K1106" s="69"/>
    </row>
    <row r="1107" spans="1:21" x14ac:dyDescent="0.25">
      <c r="A1107" s="1">
        <v>43862</v>
      </c>
      <c r="B1107" s="5">
        <v>2</v>
      </c>
      <c r="C1107">
        <v>2954.22</v>
      </c>
      <c r="D1107" s="6">
        <f t="shared" si="17"/>
        <v>-8.4110469009648109E-2</v>
      </c>
      <c r="F1107" s="2"/>
    </row>
    <row r="1108" spans="1:21" x14ac:dyDescent="0.25">
      <c r="A1108" s="1">
        <v>43891</v>
      </c>
      <c r="B1108" s="5">
        <v>3</v>
      </c>
      <c r="C1108">
        <v>2584.59</v>
      </c>
      <c r="D1108" s="6">
        <f t="shared" si="17"/>
        <v>-0.12511932083595659</v>
      </c>
      <c r="F1108" s="2"/>
    </row>
    <row r="1109" spans="1:21" x14ac:dyDescent="0.25">
      <c r="A1109" s="1">
        <v>43922</v>
      </c>
      <c r="B1109" s="7">
        <v>4</v>
      </c>
      <c r="C1109">
        <v>2912.43</v>
      </c>
      <c r="D1109" s="6">
        <f t="shared" si="17"/>
        <v>0.12684410293315368</v>
      </c>
      <c r="F1109" s="2"/>
    </row>
    <row r="1110" spans="1:21" x14ac:dyDescent="0.25">
      <c r="A1110" s="1">
        <v>43952</v>
      </c>
      <c r="B1110" s="7">
        <v>5</v>
      </c>
      <c r="C1110">
        <v>3044.31</v>
      </c>
      <c r="D1110" s="6">
        <f t="shared" si="17"/>
        <v>4.5281775012618368E-2</v>
      </c>
      <c r="F1110" s="2"/>
      <c r="M1110" s="10"/>
      <c r="N1110" s="10"/>
      <c r="O1110" s="10"/>
      <c r="P1110" s="10"/>
    </row>
    <row r="1111" spans="1:21" x14ac:dyDescent="0.25">
      <c r="A1111" s="1">
        <v>43983</v>
      </c>
      <c r="B1111" s="7">
        <v>6</v>
      </c>
      <c r="C1111">
        <v>3100.29</v>
      </c>
      <c r="D1111" s="6">
        <f t="shared" si="17"/>
        <v>1.838840328350267E-2</v>
      </c>
      <c r="F1111" s="2"/>
      <c r="M1111" s="10"/>
      <c r="N1111" s="10"/>
      <c r="O1111" s="10"/>
      <c r="P1111" s="10"/>
    </row>
    <row r="1112" spans="1:21" x14ac:dyDescent="0.25">
      <c r="A1112" s="1">
        <v>44013</v>
      </c>
      <c r="B1112" s="7">
        <v>7</v>
      </c>
      <c r="C1112">
        <v>3271.12</v>
      </c>
      <c r="D1112" s="6">
        <f t="shared" si="17"/>
        <v>5.5101296975444213E-2</v>
      </c>
      <c r="F1112" s="2"/>
      <c r="M1112" s="10"/>
      <c r="N1112" s="10"/>
      <c r="O1112" s="10"/>
      <c r="P1112" s="10"/>
    </row>
    <row r="1113" spans="1:21" x14ac:dyDescent="0.25">
      <c r="A1113" s="1">
        <v>44044</v>
      </c>
      <c r="B1113" s="7">
        <v>8</v>
      </c>
      <c r="C1113">
        <v>3500.31</v>
      </c>
      <c r="D1113" s="6">
        <f t="shared" si="17"/>
        <v>7.0064687324219249E-2</v>
      </c>
      <c r="F1113" s="2"/>
      <c r="M1113" s="10"/>
      <c r="N1113" s="10"/>
      <c r="O1113" s="10"/>
      <c r="P1113" s="10"/>
    </row>
    <row r="1114" spans="1:21" x14ac:dyDescent="0.25">
      <c r="A1114" s="1">
        <v>44075</v>
      </c>
      <c r="B1114" s="7">
        <v>9</v>
      </c>
      <c r="C1114">
        <v>3363</v>
      </c>
      <c r="D1114" s="6">
        <f t="shared" si="17"/>
        <v>-3.9227954095494386E-2</v>
      </c>
      <c r="F1114" s="2"/>
      <c r="M1114" s="70" t="s">
        <v>19</v>
      </c>
      <c r="N1114" s="70"/>
      <c r="O1114" s="70"/>
      <c r="P1114" s="70"/>
      <c r="Q1114" s="70"/>
      <c r="R1114" s="70"/>
    </row>
    <row r="1115" spans="1:21" x14ac:dyDescent="0.25">
      <c r="A1115" s="1">
        <v>44105</v>
      </c>
      <c r="B1115" s="7">
        <v>10</v>
      </c>
      <c r="C1115">
        <v>3269.96</v>
      </c>
      <c r="D1115" s="6">
        <f t="shared" si="17"/>
        <v>-2.766577460600653E-2</v>
      </c>
      <c r="F1115" s="2"/>
    </row>
    <row r="1116" spans="1:21" x14ac:dyDescent="0.25">
      <c r="A1116" s="1">
        <v>44136</v>
      </c>
      <c r="B1116" s="5">
        <v>11</v>
      </c>
      <c r="C1116">
        <v>3621.63</v>
      </c>
      <c r="D1116" s="6">
        <f t="shared" si="17"/>
        <v>0.10754565805086302</v>
      </c>
      <c r="F1116" s="2"/>
    </row>
    <row r="1117" spans="1:21" x14ac:dyDescent="0.25">
      <c r="A1117" s="1">
        <v>44166</v>
      </c>
      <c r="B1117" s="5">
        <v>12</v>
      </c>
      <c r="C1117">
        <v>3756.07</v>
      </c>
      <c r="D1117" s="6">
        <f t="shared" si="17"/>
        <v>3.7121406659432372E-2</v>
      </c>
      <c r="F1117" s="2"/>
      <c r="J1117" s="12" t="s">
        <v>4</v>
      </c>
      <c r="K1117" s="62" t="s">
        <v>20</v>
      </c>
      <c r="L1117" s="12" t="s">
        <v>0</v>
      </c>
      <c r="M1117" s="12" t="s">
        <v>1</v>
      </c>
      <c r="N1117" s="12" t="s">
        <v>2</v>
      </c>
      <c r="O1117" s="12" t="s">
        <v>3</v>
      </c>
      <c r="P1117" s="12">
        <v>2016</v>
      </c>
      <c r="Q1117" s="12">
        <v>2017</v>
      </c>
      <c r="R1117" s="12">
        <v>2018</v>
      </c>
      <c r="S1117" s="12">
        <v>2019</v>
      </c>
      <c r="T1117" s="12">
        <v>2020</v>
      </c>
      <c r="U1117" s="12">
        <v>2021</v>
      </c>
    </row>
    <row r="1118" spans="1:21" x14ac:dyDescent="0.25">
      <c r="A1118" s="1">
        <v>44197</v>
      </c>
      <c r="B1118" s="5">
        <v>1</v>
      </c>
      <c r="C1118">
        <v>3714.24</v>
      </c>
      <c r="D1118" s="6">
        <f t="shared" si="17"/>
        <v>-1.1136640158463601E-2</v>
      </c>
      <c r="F1118" s="2"/>
      <c r="H1118" s="52" t="s">
        <v>7</v>
      </c>
      <c r="I1118" s="53">
        <v>1</v>
      </c>
      <c r="J1118" s="44">
        <f>AVERAGEIF(B2:B1117,1,D2:D1117)</f>
        <v>1.2125793908472987E-2</v>
      </c>
      <c r="K1118" s="63" cm="1">
        <f t="array" ref="K1118">MEDIAN(IF(B2:B1117=1,D2:D1117))</f>
        <v>1.5424164524421569E-2</v>
      </c>
      <c r="L1118" s="14">
        <f>AVERAGEIF(B746:B1117,1,D746:D1117)</f>
        <v>3.2714641840256762E-3</v>
      </c>
      <c r="M1118" s="15">
        <f>AVERAGEIF(B866:B1117,1,D866:D1117)</f>
        <v>-2.8704673187204184E-3</v>
      </c>
      <c r="N1118" s="13">
        <f>AVERAGEIF(B986:B1117,1,D986:D1117)</f>
        <v>1.0312972809227751E-2</v>
      </c>
      <c r="O1118" s="13">
        <f>AVERAGEIF(B1046:B1117,1,D1046:D1117)</f>
        <v>1.1557198234059781E-2</v>
      </c>
      <c r="P1118" s="16">
        <f>D1058</f>
        <v>-5.0735344481736278E-2</v>
      </c>
      <c r="Q1118" s="17">
        <f t="shared" ref="Q1118:Q1129" si="18">D1070</f>
        <v>1.7884341374735897E-2</v>
      </c>
      <c r="R1118" s="18">
        <f t="shared" ref="R1118:R1129" si="19">D1082</f>
        <v>5.6178724645703677E-2</v>
      </c>
      <c r="S1118" s="18">
        <f t="shared" ref="S1118:S1129" si="20">D1094</f>
        <v>7.8684404731036967E-2</v>
      </c>
      <c r="T1118" s="15">
        <f t="shared" ref="T1118:T1129" si="21">D1106</f>
        <v>-1.6280898111292685E-3</v>
      </c>
      <c r="U1118" s="19">
        <f>D1118</f>
        <v>-1.1136640158463601E-2</v>
      </c>
    </row>
    <row r="1119" spans="1:21" x14ac:dyDescent="0.25">
      <c r="A1119" s="1">
        <v>44228</v>
      </c>
      <c r="B1119" s="5">
        <v>2</v>
      </c>
      <c r="C1119">
        <v>3811.15</v>
      </c>
      <c r="D1119" s="6">
        <f t="shared" si="17"/>
        <v>2.6091474971999741E-2</v>
      </c>
      <c r="F1119" s="2"/>
      <c r="H1119" s="54" t="s">
        <v>8</v>
      </c>
      <c r="I1119" s="55">
        <v>2</v>
      </c>
      <c r="J1119" s="45">
        <f>AVERAGEIF(B2:B1117,2,D2:D1117)</f>
        <v>-1.0368792230719401E-3</v>
      </c>
      <c r="K1119" s="64" cm="1">
        <f t="array" ref="K1119">MEDIAN(IF(B2:B1117=2,D2:D1117))</f>
        <v>2.6840490797546122E-3</v>
      </c>
      <c r="L1119" s="14">
        <f>AVERAGEIF(B746:B1117,2,D746:D1117)</f>
        <v>4.7238740808300662E-4</v>
      </c>
      <c r="M1119" s="15">
        <f>AVERAGEIF(B866:B1117,2,D866:D1117)</f>
        <v>-6.5860155549865599E-3</v>
      </c>
      <c r="N1119" s="13">
        <f>AVERAGEIF(B986:B1117,2,D986:D1117)</f>
        <v>1.3624623557683339E-2</v>
      </c>
      <c r="O1119" s="15">
        <f>AVERAGEIF(B1046:B1117,2,D1046:D1117)</f>
        <v>-8.9441790957492612E-4</v>
      </c>
      <c r="P1119" s="15">
        <f t="shared" ref="P1119:P1129" si="22">D1059</f>
        <v>-4.1283552550199932E-3</v>
      </c>
      <c r="Q1119" s="18">
        <f t="shared" si="18"/>
        <v>3.7198260541408672E-2</v>
      </c>
      <c r="R1119" s="16">
        <f t="shared" si="19"/>
        <v>-3.8947379604151844E-2</v>
      </c>
      <c r="S1119" s="17">
        <f t="shared" si="20"/>
        <v>2.9728930143115964E-2</v>
      </c>
      <c r="T1119" s="16">
        <f t="shared" si="21"/>
        <v>-8.4110469009648109E-2</v>
      </c>
      <c r="U1119" s="20">
        <f>D1119</f>
        <v>2.6091474971999741E-2</v>
      </c>
    </row>
    <row r="1120" spans="1:21" x14ac:dyDescent="0.25">
      <c r="A1120" s="1">
        <v>44256</v>
      </c>
      <c r="B1120" s="5">
        <v>3</v>
      </c>
      <c r="C1120">
        <v>3972.89</v>
      </c>
      <c r="D1120" s="6">
        <f t="shared" si="17"/>
        <v>4.2438634008107733E-2</v>
      </c>
      <c r="F1120" s="2"/>
      <c r="H1120" s="54" t="s">
        <v>9</v>
      </c>
      <c r="I1120" s="55">
        <v>3</v>
      </c>
      <c r="J1120" s="46">
        <f>AVERAGEIF(B2:B1117,3,D2:D1117)</f>
        <v>4.7120018032516331E-3</v>
      </c>
      <c r="K1120" s="64" cm="1">
        <f t="array" ref="K1120">MEDIAN(IF(B2:B1117=3,D2:D1117))</f>
        <v>9.8928276999174954E-3</v>
      </c>
      <c r="L1120" s="14">
        <f>AVERAGEIF(B746:B1117,3,D746:D1117)</f>
        <v>8.7116299851034921E-3</v>
      </c>
      <c r="M1120" s="14">
        <f>AVERAGEIF(B866:B1117,3,D866:D1117)</f>
        <v>9.1005716839319163E-3</v>
      </c>
      <c r="N1120" s="14">
        <f>AVERAGEIF(B986:B1117,3,D986:D1117)</f>
        <v>4.1934249642407943E-3</v>
      </c>
      <c r="O1120" s="21">
        <f>AVERAGEIF(B1046:B1117,3,D1046:D1117)</f>
        <v>-1.4312287395840327E-2</v>
      </c>
      <c r="P1120" s="18">
        <f t="shared" si="22"/>
        <v>6.5991108718941205E-2</v>
      </c>
      <c r="Q1120" s="15">
        <f t="shared" si="18"/>
        <v>-3.8923017041515325E-4</v>
      </c>
      <c r="R1120" s="21">
        <f t="shared" si="19"/>
        <v>-2.6884513768364281E-2</v>
      </c>
      <c r="S1120" s="17">
        <f t="shared" si="20"/>
        <v>1.7924287751078408E-2</v>
      </c>
      <c r="T1120" s="16">
        <f t="shared" si="21"/>
        <v>-0.12511932083595659</v>
      </c>
      <c r="U1120" s="22">
        <f>D1120</f>
        <v>4.2438634008107733E-2</v>
      </c>
    </row>
    <row r="1121" spans="1:21" x14ac:dyDescent="0.25">
      <c r="A1121" s="1">
        <v>44287</v>
      </c>
      <c r="B1121" s="7">
        <v>4</v>
      </c>
      <c r="C1121">
        <v>4191.9799999999996</v>
      </c>
      <c r="D1121" s="6">
        <f t="shared" si="17"/>
        <v>5.5146253734686762E-2</v>
      </c>
      <c r="H1121" s="54" t="s">
        <v>10</v>
      </c>
      <c r="I1121" s="55">
        <v>4</v>
      </c>
      <c r="J1121" s="44">
        <f>AVERAGEIF(B2:B1117,4,D2:D1117)</f>
        <v>1.4385100412794481E-2</v>
      </c>
      <c r="K1121" s="64" cm="1">
        <f t="array" ref="K1121">MEDIAN(IF(B2:B1117=4,D2:D1117))</f>
        <v>9.0912169025529985E-3</v>
      </c>
      <c r="L1121" s="17">
        <f>AVERAGEIF(B746:B1117,4,D746:D1117)</f>
        <v>1.9651580144558718E-2</v>
      </c>
      <c r="M1121" s="17">
        <f>AVERAGEIF(B866:B1117,4,D866:D1117)</f>
        <v>2.2616286844424138E-2</v>
      </c>
      <c r="N1121" s="17">
        <f>AVERAGEIF(B986:B1117,4,D986:D1117)</f>
        <v>2.265740333666055E-2</v>
      </c>
      <c r="O1121" s="17">
        <f>AVERAGEIF(B1046:B1117,4,D1046:D1117)</f>
        <v>3.1531281385370473E-2</v>
      </c>
      <c r="P1121" s="14">
        <f t="shared" si="22"/>
        <v>2.6993698233759604E-3</v>
      </c>
      <c r="Q1121" s="14">
        <f t="shared" si="18"/>
        <v>9.0912169025529985E-3</v>
      </c>
      <c r="R1121" s="14">
        <f t="shared" si="19"/>
        <v>2.718801001185326E-3</v>
      </c>
      <c r="S1121" s="18">
        <f t="shared" si="20"/>
        <v>3.9313434942139368E-2</v>
      </c>
      <c r="T1121" s="18">
        <f t="shared" si="21"/>
        <v>0.12684410293315368</v>
      </c>
      <c r="U1121" s="22">
        <f>D1121</f>
        <v>5.5146253734686762E-2</v>
      </c>
    </row>
    <row r="1122" spans="1:21" x14ac:dyDescent="0.25">
      <c r="A1122" s="1">
        <v>44317</v>
      </c>
      <c r="B1122" s="7">
        <v>5</v>
      </c>
      <c r="H1122" s="54" t="s">
        <v>11</v>
      </c>
      <c r="I1122" s="55">
        <v>5</v>
      </c>
      <c r="J1122" s="47">
        <f>AVERAGEIF(B2:B1117,5,D2:D1117)</f>
        <v>-1.2135345297535978E-3</v>
      </c>
      <c r="K1122" s="64" cm="1">
        <f t="array" ref="K1122">MEDIAN(IF(B2:B1117=4,D2:D1117))</f>
        <v>9.0912169025529985E-3</v>
      </c>
      <c r="L1122" s="14">
        <f>AVERAGEIF(B746:B1117,5,D746:D1117)</f>
        <v>9.5237583929630391E-3</v>
      </c>
      <c r="M1122" s="14">
        <f>AVERAGEIF(B866:B1117,5,D866:D1117)</f>
        <v>2.6008770865043108E-3</v>
      </c>
      <c r="N1122" s="15">
        <f>AVERAGEIF(B986:B1117,5,D986:D1117)</f>
        <v>-7.0749915567672539E-3</v>
      </c>
      <c r="O1122" s="14">
        <f>AVERAGEIF(B1046:B1117,5,D1046:D1117)</f>
        <v>6.4182570876705628E-3</v>
      </c>
      <c r="P1122" s="17">
        <f t="shared" si="22"/>
        <v>1.5329492083474484E-2</v>
      </c>
      <c r="Q1122" s="13">
        <f t="shared" si="18"/>
        <v>1.1576210049492646E-2</v>
      </c>
      <c r="R1122" s="18">
        <f t="shared" si="19"/>
        <v>2.1608353316591378E-2</v>
      </c>
      <c r="S1122" s="16">
        <f t="shared" si="20"/>
        <v>-6.5777726481161508E-2</v>
      </c>
      <c r="T1122" s="18">
        <f t="shared" si="21"/>
        <v>4.5281775012618368E-2</v>
      </c>
      <c r="U1122" s="11"/>
    </row>
    <row r="1123" spans="1:21" ht="15.75" thickBot="1" x14ac:dyDescent="0.3">
      <c r="A1123" s="1">
        <v>44348</v>
      </c>
      <c r="B1123" s="7">
        <v>6</v>
      </c>
      <c r="H1123" s="54" t="s">
        <v>12</v>
      </c>
      <c r="I1123" s="55">
        <v>6</v>
      </c>
      <c r="J1123" s="48">
        <f>AVERAGEIF(B2:B1117,6,D2:D1117)</f>
        <v>7.6963727280391012E-3</v>
      </c>
      <c r="K1123" s="64" cm="1">
        <f t="array" ref="K1123">MEDIAN(IF(B2:B1117=5,D2:D1117))</f>
        <v>1.067415324879668E-2</v>
      </c>
      <c r="L1123" s="24">
        <f>AVERAGEIF(B746:B1117,6,D746:D1117)</f>
        <v>-1.2436440182118985E-3</v>
      </c>
      <c r="M1123" s="24">
        <f>AVERAGEIF(B866:B1117,6,D866:D1117)</f>
        <v>-4.725906892329464E-3</v>
      </c>
      <c r="N1123" s="23">
        <f>AVERAGEIF(B986:B1117,6,D986:D1117)</f>
        <v>4.3948312525229133E-3</v>
      </c>
      <c r="O1123" s="25">
        <f>AVERAGEIF(B1046:B1117,6,D1046:D1117)</f>
        <v>1.2811519897682005E-2</v>
      </c>
      <c r="P1123" s="23">
        <f t="shared" si="22"/>
        <v>9.0607355409740335E-4</v>
      </c>
      <c r="Q1123" s="23">
        <f t="shared" si="18"/>
        <v>4.81383199270241E-3</v>
      </c>
      <c r="R1123" s="23">
        <f t="shared" si="19"/>
        <v>4.842400204046143E-3</v>
      </c>
      <c r="S1123" s="26">
        <f t="shared" si="20"/>
        <v>6.8930183208215035E-2</v>
      </c>
      <c r="T1123" s="27">
        <f t="shared" si="21"/>
        <v>1.838840328350267E-2</v>
      </c>
      <c r="U1123" s="28"/>
    </row>
    <row r="1124" spans="1:21" x14ac:dyDescent="0.25">
      <c r="A1124" s="1">
        <v>44378</v>
      </c>
      <c r="B1124" s="7">
        <v>7</v>
      </c>
      <c r="H1124" s="56" t="s">
        <v>13</v>
      </c>
      <c r="I1124" s="57">
        <v>7</v>
      </c>
      <c r="J1124" s="49">
        <f>AVERAGEIF(B2:B1117,7,D2:D1117)</f>
        <v>1.5984515722268656E-2</v>
      </c>
      <c r="K1124" s="65" cm="1">
        <f t="array" ref="K1124">MEDIAN(IF(B2:B1117=7,D2:D1117))</f>
        <v>1.3433190679980925E-2</v>
      </c>
      <c r="L1124" s="35">
        <f>AVERAGEIF(B746:B1117,7,D746:D1117)</f>
        <v>1.1219062100944728E-2</v>
      </c>
      <c r="M1124" s="35">
        <f>AVERAGEIF(B866:B1117,7,D866:D1117)</f>
        <v>1.05764685849726E-2</v>
      </c>
      <c r="N1124" s="36">
        <f>AVERAGEIF(B986:B1117,7,D986:D1117)</f>
        <v>2.4839543468041615E-2</v>
      </c>
      <c r="O1124" s="36">
        <f>AVERAGEIF(B1046:B1117,7,D1046:D1117)</f>
        <v>2.9825282474852041E-2</v>
      </c>
      <c r="P1124" s="36">
        <f t="shared" si="22"/>
        <v>3.5609807228685945E-2</v>
      </c>
      <c r="Q1124" s="36">
        <f t="shared" si="18"/>
        <v>1.9348768883515513E-2</v>
      </c>
      <c r="R1124" s="37">
        <f t="shared" si="19"/>
        <v>3.6021586465418642E-2</v>
      </c>
      <c r="S1124" s="35">
        <f t="shared" si="20"/>
        <v>1.312819536603934E-2</v>
      </c>
      <c r="T1124" s="37">
        <f t="shared" si="21"/>
        <v>5.5101296975444213E-2</v>
      </c>
      <c r="U1124" s="38"/>
    </row>
    <row r="1125" spans="1:21" ht="15.75" thickBot="1" x14ac:dyDescent="0.3">
      <c r="A1125" s="1">
        <v>44409</v>
      </c>
      <c r="B1125" s="7">
        <v>8</v>
      </c>
      <c r="H1125" s="58" t="s">
        <v>14</v>
      </c>
      <c r="I1125" s="59">
        <v>8</v>
      </c>
      <c r="J1125" s="50">
        <f>AVERAGEIF(B2:B1117,8,D2:D1117)</f>
        <v>6.7235402766411163E-3</v>
      </c>
      <c r="K1125" s="66" cm="1">
        <f t="array" ref="K1125">MEDIAN(IF(B2:B1117=8,D2:D1117))</f>
        <v>8.832807570977954E-3</v>
      </c>
      <c r="L1125" s="39">
        <f>AVERAGEIF(B746:B1117,8,D746:D1117)</f>
        <v>-6.0161459712053372E-3</v>
      </c>
      <c r="M1125" s="40">
        <f>AVERAGEIF(B866:B1117,8,D866:D1117)</f>
        <v>1.4835446671744637E-3</v>
      </c>
      <c r="N1125" s="39">
        <f>AVERAGEIF(B986:B1117,8,D986:D1117)</f>
        <v>-5.3760752125304231E-3</v>
      </c>
      <c r="O1125" s="40">
        <f>AVERAGEIF(B1046:B1117,8,D1046:D1117)</f>
        <v>3.1637942262026145E-3</v>
      </c>
      <c r="P1125" s="39">
        <f t="shared" si="22"/>
        <v>-1.2191755612808663E-3</v>
      </c>
      <c r="Q1125" s="40">
        <f t="shared" si="18"/>
        <v>5.4649232886690234E-4</v>
      </c>
      <c r="R1125" s="41">
        <f t="shared" si="19"/>
        <v>3.0263218631603996E-2</v>
      </c>
      <c r="S1125" s="42">
        <f t="shared" si="20"/>
        <v>-1.8091652742267789E-2</v>
      </c>
      <c r="T1125" s="41">
        <f t="shared" si="21"/>
        <v>7.0064687324219249E-2</v>
      </c>
      <c r="U1125" s="43"/>
    </row>
    <row r="1126" spans="1:21" x14ac:dyDescent="0.25">
      <c r="A1126" s="1">
        <v>44440</v>
      </c>
      <c r="B1126" s="7">
        <v>9</v>
      </c>
      <c r="H1126" s="54" t="s">
        <v>15</v>
      </c>
      <c r="I1126" s="55">
        <v>9</v>
      </c>
      <c r="J1126" s="51">
        <f>AVERAGEIF(B2:B1117,9,D2:D1117)</f>
        <v>-9.652763943884925E-3</v>
      </c>
      <c r="K1126" s="64" cm="1">
        <f t="array" ref="K1126">MEDIAN(IF(B2:B1117=9,D2:D1117))</f>
        <v>-3.1201248049922718E-3</v>
      </c>
      <c r="L1126" s="30">
        <f>AVERAGEIF(B746:B1117,9,D746:D1117)</f>
        <v>-4.0289401720619141E-3</v>
      </c>
      <c r="M1126" s="29">
        <f>AVERAGEIF(B866:B1117,9,D866:D1117)</f>
        <v>-9.9098788062788636E-3</v>
      </c>
      <c r="N1126" s="31">
        <f>AVERAGEIF(B986:B1117,9,D986:D1117)</f>
        <v>2.5576276627103933E-3</v>
      </c>
      <c r="O1126" s="30">
        <f>AVERAGEIF(B1046:B1117,9,D1046:D1117)</f>
        <v>-4.3544821466777548E-3</v>
      </c>
      <c r="P1126" s="30">
        <f t="shared" si="22"/>
        <v>-1.2344825997834296E-3</v>
      </c>
      <c r="Q1126" s="32">
        <f t="shared" si="18"/>
        <v>1.9302894827342074E-2</v>
      </c>
      <c r="R1126" s="31">
        <f t="shared" si="19"/>
        <v>4.2943009181394707E-3</v>
      </c>
      <c r="S1126" s="32">
        <f t="shared" si="20"/>
        <v>1.7181167690656883E-2</v>
      </c>
      <c r="T1126" s="33">
        <f t="shared" si="21"/>
        <v>-3.9227954095494386E-2</v>
      </c>
      <c r="U1126" s="34"/>
    </row>
    <row r="1127" spans="1:21" x14ac:dyDescent="0.25">
      <c r="A1127" s="1">
        <v>44470</v>
      </c>
      <c r="B1127" s="7">
        <v>10</v>
      </c>
      <c r="H1127" s="54" t="s">
        <v>16</v>
      </c>
      <c r="I1127" s="55">
        <v>10</v>
      </c>
      <c r="J1127" s="46">
        <f>AVERAGEIF(B2:B1117,10,D2:D1117)</f>
        <v>3.9244499319324305E-3</v>
      </c>
      <c r="K1127" s="64" cm="1">
        <f t="array" ref="K1127">MEDIAN(IF(B2:B1117=10,D2:D1117))</f>
        <v>9.3170511080958949E-3</v>
      </c>
      <c r="L1127" s="13">
        <f>AVERAGEIF(B746:B1117,10,D746:D1117)</f>
        <v>1.2471539082785723E-2</v>
      </c>
      <c r="M1127" s="13">
        <f>AVERAGEIF(B866:B1117,10,D866:D1117)</f>
        <v>9.9843422407493478E-3</v>
      </c>
      <c r="N1127" s="17">
        <f>AVERAGEIF(B986:B1117,10,D986:D1117)</f>
        <v>1.8335912176506489E-2</v>
      </c>
      <c r="O1127" s="14">
        <f>AVERAGEIF(B1046:B1117,10,D1046:D1117)</f>
        <v>1.5180403371329605E-3</v>
      </c>
      <c r="P1127" s="15">
        <f t="shared" si="22"/>
        <v>-1.9425625037472222E-2</v>
      </c>
      <c r="Q1127" s="17">
        <f t="shared" si="18"/>
        <v>2.218817477454595E-2</v>
      </c>
      <c r="R1127" s="16">
        <f t="shared" si="19"/>
        <v>-6.9403358979814631E-2</v>
      </c>
      <c r="S1127" s="17">
        <f t="shared" si="20"/>
        <v>2.0431747482144953E-2</v>
      </c>
      <c r="T1127" s="21">
        <f t="shared" si="21"/>
        <v>-2.766577460600653E-2</v>
      </c>
      <c r="U1127" s="11"/>
    </row>
    <row r="1128" spans="1:21" x14ac:dyDescent="0.25">
      <c r="A1128" s="1">
        <v>44501</v>
      </c>
      <c r="B1128" s="5">
        <v>11</v>
      </c>
      <c r="H1128" s="54" t="s">
        <v>17</v>
      </c>
      <c r="I1128" s="55">
        <v>11</v>
      </c>
      <c r="J1128" s="46">
        <f>AVERAGEIF(B2:B1117,11,D2:D1117)</f>
        <v>8.4885420862467042E-3</v>
      </c>
      <c r="K1128" s="64" cm="1">
        <f t="array" ref="K1128">MEDIAN(IF(B2:B1117=11,D2:D1117))</f>
        <v>1.6074037993180627E-2</v>
      </c>
      <c r="L1128" s="17">
        <f>AVERAGEIF(B746:B1117,11,D746:D1117)</f>
        <v>1.8994421951795282E-2</v>
      </c>
      <c r="M1128" s="17">
        <f>AVERAGEIF(B866:B1117,11,D866:D1117)</f>
        <v>1.7030131612259355E-2</v>
      </c>
      <c r="N1128" s="17">
        <f>AVERAGEIF(B986:B1117,11,D986:D1117)</f>
        <v>2.4572266853268198E-2</v>
      </c>
      <c r="O1128" s="17">
        <f>AVERAGEIF(B1046:B1117,11,D1046:D1117)</f>
        <v>3.7035685857477567E-2</v>
      </c>
      <c r="P1128" s="17">
        <f t="shared" si="22"/>
        <v>3.4174446769983234E-2</v>
      </c>
      <c r="Q1128" s="17">
        <f t="shared" si="18"/>
        <v>2.8082601368405406E-2</v>
      </c>
      <c r="R1128" s="17">
        <f t="shared" si="19"/>
        <v>1.7859381799140144E-2</v>
      </c>
      <c r="S1128" s="18">
        <f t="shared" si="20"/>
        <v>3.4047064090915104E-2</v>
      </c>
      <c r="T1128" s="18">
        <f t="shared" si="21"/>
        <v>0.10754565805086302</v>
      </c>
      <c r="U1128" s="11"/>
    </row>
    <row r="1129" spans="1:21" x14ac:dyDescent="0.25">
      <c r="A1129" s="1">
        <v>44531</v>
      </c>
      <c r="B1129" s="5">
        <v>12</v>
      </c>
      <c r="H1129" s="60" t="s">
        <v>18</v>
      </c>
      <c r="I1129" s="61">
        <v>12</v>
      </c>
      <c r="J1129" s="44">
        <f>AVERAGEIF(B2:B1117,12,D2:D1117)</f>
        <v>1.3318392221916907E-2</v>
      </c>
      <c r="K1129" s="67" cm="1">
        <f t="array" ref="K1129">MEDIAN(IF(B2:B1117=12,D2:D1117))</f>
        <v>1.5231357828629071E-2</v>
      </c>
      <c r="L1129" s="17">
        <f>AVERAGEIF(B746:B1117,12,D746:D1117)</f>
        <v>1.4320277096229633E-2</v>
      </c>
      <c r="M1129" s="14">
        <f>AVERAGEIF(B866:B1117,12,D866:D1117)</f>
        <v>7.107016000289036E-3</v>
      </c>
      <c r="N1129" s="14">
        <f>AVERAGEIF(B986:B1117,12,D986:D1117)</f>
        <v>7.7010804525363963E-3</v>
      </c>
      <c r="O1129" s="15">
        <f>AVERAGEIF(B1046:B1117,12,D1046:D1117)</f>
        <v>-2.5939284061018155E-3</v>
      </c>
      <c r="P1129" s="17">
        <f t="shared" si="22"/>
        <v>1.8200754044233009E-2</v>
      </c>
      <c r="Q1129" s="13">
        <f t="shared" si="18"/>
        <v>9.8316198188535195E-3</v>
      </c>
      <c r="R1129" s="16">
        <f t="shared" si="19"/>
        <v>-9.1776955767217297E-2</v>
      </c>
      <c r="S1129" s="17">
        <f t="shared" si="20"/>
        <v>2.8589803182446302E-2</v>
      </c>
      <c r="T1129" s="18">
        <f t="shared" si="21"/>
        <v>3.7121406659432372E-2</v>
      </c>
      <c r="U1129" s="11"/>
    </row>
    <row r="1130" spans="1:21" x14ac:dyDescent="0.25">
      <c r="A1130" s="1">
        <v>44562</v>
      </c>
      <c r="B1130" s="5">
        <v>1</v>
      </c>
      <c r="K1130" s="2"/>
      <c r="L1130" s="2"/>
    </row>
    <row r="1131" spans="1:21" x14ac:dyDescent="0.25">
      <c r="A1131" s="1">
        <v>44593</v>
      </c>
      <c r="B1131" s="5">
        <v>2</v>
      </c>
    </row>
    <row r="1132" spans="1:21" x14ac:dyDescent="0.25">
      <c r="A1132" s="1">
        <v>44621</v>
      </c>
      <c r="B1132" s="5">
        <v>3</v>
      </c>
      <c r="M1132" s="71" t="s">
        <v>21</v>
      </c>
      <c r="N1132" s="71"/>
      <c r="O1132" s="71"/>
      <c r="P1132" s="71"/>
      <c r="Q1132" s="71"/>
      <c r="R1132" s="71"/>
    </row>
    <row r="1133" spans="1:21" x14ac:dyDescent="0.25">
      <c r="A1133" s="1">
        <v>44652</v>
      </c>
      <c r="B1133" s="7">
        <v>4</v>
      </c>
      <c r="H1133" s="4"/>
      <c r="I1133" s="4"/>
      <c r="J1133" s="4"/>
      <c r="K1133" s="4"/>
      <c r="L1133" s="4"/>
      <c r="O1133" s="2"/>
    </row>
    <row r="1134" spans="1:21" x14ac:dyDescent="0.25">
      <c r="A1134" s="1">
        <v>44682</v>
      </c>
      <c r="B1134" s="7">
        <v>5</v>
      </c>
      <c r="H1134" s="4"/>
      <c r="I1134" s="4"/>
      <c r="J1134" s="4"/>
      <c r="K1134" s="4"/>
      <c r="L1134" s="4"/>
      <c r="O1134" s="52" t="s">
        <v>4</v>
      </c>
      <c r="P1134" s="79" t="s">
        <v>22</v>
      </c>
      <c r="Q1134" s="79" t="s">
        <v>1</v>
      </c>
      <c r="R1134" s="53" t="s">
        <v>2</v>
      </c>
    </row>
    <row r="1135" spans="1:21" x14ac:dyDescent="0.25">
      <c r="A1135" s="1">
        <v>44713</v>
      </c>
      <c r="B1135" s="7">
        <v>6</v>
      </c>
      <c r="H1135" s="4"/>
      <c r="I1135" s="4"/>
      <c r="J1135" s="4"/>
      <c r="K1135" s="4"/>
      <c r="L1135" s="4"/>
      <c r="M1135" s="52" t="s">
        <v>7</v>
      </c>
      <c r="N1135" s="79">
        <v>1</v>
      </c>
      <c r="O1135" s="74">
        <f>COUNTIFS($B$2:$B$1121,N1135,$D$2:$D$1121,"&gt;0")/COUNTIF($B$2:$B$1121,N1135)</f>
        <v>0.61702127659574468</v>
      </c>
      <c r="P1135" s="75">
        <f>COUNTIFS($B$746:$B$1121,N1135,$D$746:$D$1121,"&gt;0")/COUNTIF($B$746:$B$1121,N1135)</f>
        <v>0.5625</v>
      </c>
      <c r="Q1135" s="75">
        <f>COUNTIFS($B$866:$B$1121,N1135,$D$866:$D$1121,"&gt;0")/COUNTIF($B$866:$B$1121,N1135)</f>
        <v>0.45454545454545453</v>
      </c>
      <c r="R1135" s="76">
        <f>COUNTIFS($B$986:$B$1121,N1135,$D$986:$D$1121,"&gt;0")/COUNTIF($B$986:$B$1121,N1135)</f>
        <v>0.5</v>
      </c>
    </row>
    <row r="1136" spans="1:21" x14ac:dyDescent="0.25">
      <c r="A1136" s="1">
        <v>44743</v>
      </c>
      <c r="B1136" s="7">
        <v>7</v>
      </c>
      <c r="H1136" s="4"/>
      <c r="I1136" s="4"/>
      <c r="J1136" s="4"/>
      <c r="K1136" s="4"/>
      <c r="L1136" s="4"/>
      <c r="M1136" s="54" t="s">
        <v>8</v>
      </c>
      <c r="N1136" s="4">
        <v>2</v>
      </c>
      <c r="O1136" s="72">
        <f t="shared" ref="O1136:O1146" si="23">COUNTIFS($B$2:$B$1121,N1136,$D$2:$D$1121,"&gt;0")/COUNTIF($B$2:$B$1121,N1136)</f>
        <v>0.53191489361702127</v>
      </c>
      <c r="P1136" s="73">
        <f t="shared" ref="P1136:P1146" si="24">COUNTIFS($B$746:$B$1121,N1136,$D$746:$D$1121,"&gt;0")/COUNTIF($B$746:$B$1121,N1136)</f>
        <v>0.625</v>
      </c>
      <c r="Q1136" s="73">
        <f t="shared" ref="Q1136:Q1146" si="25">COUNTIFS($B$866:$B$1121,N1136,$D$866:$D$1121,"&gt;0")/COUNTIF($B$866:$B$1121,N1136)</f>
        <v>0.54545454545454541</v>
      </c>
      <c r="R1136" s="64">
        <f t="shared" ref="R1136:R1146" si="26">COUNTIFS($B$986:$B$1121,N1136,$D$986:$D$1121,"&gt;0")/COUNTIF($B$986:$B$1121,N1136)</f>
        <v>0.75</v>
      </c>
    </row>
    <row r="1137" spans="1:18" x14ac:dyDescent="0.25">
      <c r="A1137" s="1">
        <v>44774</v>
      </c>
      <c r="B1137" s="7">
        <v>8</v>
      </c>
      <c r="H1137" s="4"/>
      <c r="I1137" s="4"/>
      <c r="J1137" s="4"/>
      <c r="K1137" s="4"/>
      <c r="L1137" s="4"/>
      <c r="M1137" s="54" t="s">
        <v>9</v>
      </c>
      <c r="N1137" s="4">
        <v>3</v>
      </c>
      <c r="O1137" s="72">
        <f t="shared" si="23"/>
        <v>0.6063829787234043</v>
      </c>
      <c r="P1137" s="73">
        <f t="shared" si="24"/>
        <v>0.625</v>
      </c>
      <c r="Q1137" s="73">
        <f t="shared" si="25"/>
        <v>0.59090909090909094</v>
      </c>
      <c r="R1137" s="64">
        <f t="shared" si="26"/>
        <v>0.58333333333333337</v>
      </c>
    </row>
    <row r="1138" spans="1:18" x14ac:dyDescent="0.25">
      <c r="A1138" s="1">
        <v>44805</v>
      </c>
      <c r="B1138" s="7">
        <v>9</v>
      </c>
      <c r="H1138" s="4"/>
      <c r="I1138" s="4"/>
      <c r="J1138" s="4"/>
      <c r="K1138" s="4"/>
      <c r="L1138" s="4"/>
      <c r="M1138" s="54" t="s">
        <v>10</v>
      </c>
      <c r="N1138" s="4">
        <v>4</v>
      </c>
      <c r="O1138" s="72">
        <f t="shared" si="23"/>
        <v>0.64893617021276595</v>
      </c>
      <c r="P1138" s="73">
        <f t="shared" si="24"/>
        <v>0.78125</v>
      </c>
      <c r="Q1138" s="73">
        <f t="shared" si="25"/>
        <v>0.77272727272727271</v>
      </c>
      <c r="R1138" s="64">
        <f t="shared" si="26"/>
        <v>0.91666666666666663</v>
      </c>
    </row>
    <row r="1139" spans="1:18" x14ac:dyDescent="0.25">
      <c r="A1139" s="1">
        <v>44835</v>
      </c>
      <c r="B1139" s="7">
        <v>10</v>
      </c>
      <c r="H1139" s="4"/>
      <c r="I1139" s="4"/>
      <c r="J1139" s="4"/>
      <c r="K1139" s="4"/>
      <c r="L1139" s="4"/>
      <c r="M1139" s="54" t="s">
        <v>11</v>
      </c>
      <c r="N1139" s="4">
        <v>5</v>
      </c>
      <c r="O1139" s="72">
        <f t="shared" si="23"/>
        <v>0.58064516129032262</v>
      </c>
      <c r="P1139" s="73">
        <f t="shared" si="24"/>
        <v>0.70967741935483875</v>
      </c>
      <c r="Q1139" s="73">
        <f t="shared" si="25"/>
        <v>0.66666666666666663</v>
      </c>
      <c r="R1139" s="64">
        <f t="shared" si="26"/>
        <v>0.63636363636363635</v>
      </c>
    </row>
    <row r="1140" spans="1:18" x14ac:dyDescent="0.25">
      <c r="A1140" s="1">
        <v>44866</v>
      </c>
      <c r="B1140" s="5">
        <v>11</v>
      </c>
      <c r="H1140" s="4"/>
      <c r="I1140" s="4"/>
      <c r="J1140" s="4"/>
      <c r="K1140" s="4"/>
      <c r="L1140" s="4"/>
      <c r="M1140" s="54" t="s">
        <v>12</v>
      </c>
      <c r="N1140" s="4">
        <v>6</v>
      </c>
      <c r="O1140" s="72">
        <f t="shared" si="23"/>
        <v>0.55913978494623651</v>
      </c>
      <c r="P1140" s="73">
        <f t="shared" si="24"/>
        <v>0.58064516129032262</v>
      </c>
      <c r="Q1140" s="73">
        <f t="shared" si="25"/>
        <v>0.5714285714285714</v>
      </c>
      <c r="R1140" s="64">
        <f t="shared" si="26"/>
        <v>0.63636363636363635</v>
      </c>
    </row>
    <row r="1141" spans="1:18" x14ac:dyDescent="0.25">
      <c r="A1141" s="1"/>
      <c r="B1141" s="5"/>
      <c r="H1141" s="4"/>
      <c r="I1141" s="4"/>
      <c r="J1141" s="4"/>
      <c r="K1141" s="4"/>
      <c r="L1141" s="4"/>
      <c r="M1141" s="54" t="s">
        <v>13</v>
      </c>
      <c r="N1141" s="4">
        <v>7</v>
      </c>
      <c r="O1141" s="72">
        <f t="shared" si="23"/>
        <v>0.59139784946236562</v>
      </c>
      <c r="P1141" s="73">
        <f t="shared" si="24"/>
        <v>0.58064516129032262</v>
      </c>
      <c r="Q1141" s="73">
        <f t="shared" si="25"/>
        <v>0.61904761904761907</v>
      </c>
      <c r="R1141" s="64">
        <f t="shared" si="26"/>
        <v>0.81818181818181823</v>
      </c>
    </row>
    <row r="1142" spans="1:18" x14ac:dyDescent="0.25">
      <c r="A1142" s="1"/>
      <c r="B1142" s="5"/>
      <c r="H1142" s="4"/>
      <c r="I1142" s="4"/>
      <c r="J1142" s="4"/>
      <c r="K1142" s="4"/>
      <c r="L1142" s="4"/>
      <c r="M1142" s="54" t="s">
        <v>14</v>
      </c>
      <c r="N1142" s="4">
        <v>8</v>
      </c>
      <c r="O1142" s="72">
        <f t="shared" si="23"/>
        <v>0.59139784946236562</v>
      </c>
      <c r="P1142" s="73">
        <f t="shared" si="24"/>
        <v>0.54838709677419351</v>
      </c>
      <c r="Q1142" s="73">
        <f t="shared" si="25"/>
        <v>0.61904761904761907</v>
      </c>
      <c r="R1142" s="64">
        <f t="shared" si="26"/>
        <v>0.45454545454545453</v>
      </c>
    </row>
    <row r="1143" spans="1:18" x14ac:dyDescent="0.25">
      <c r="B1143" s="5"/>
      <c r="H1143" s="4"/>
      <c r="I1143" s="4"/>
      <c r="J1143" s="4"/>
      <c r="K1143" s="4"/>
      <c r="L1143" s="4"/>
      <c r="M1143" s="54" t="s">
        <v>15</v>
      </c>
      <c r="N1143" s="4">
        <v>9</v>
      </c>
      <c r="O1143" s="72">
        <f t="shared" si="23"/>
        <v>0.45161290322580644</v>
      </c>
      <c r="P1143" s="73">
        <f t="shared" si="24"/>
        <v>0.5161290322580645</v>
      </c>
      <c r="Q1143" s="73">
        <f t="shared" si="25"/>
        <v>0.52380952380952384</v>
      </c>
      <c r="R1143" s="64">
        <f t="shared" si="26"/>
        <v>0.54545454545454541</v>
      </c>
    </row>
    <row r="1144" spans="1:18" x14ac:dyDescent="0.25">
      <c r="B1144" s="5"/>
      <c r="H1144" s="4"/>
      <c r="I1144" s="4"/>
      <c r="J1144" s="4"/>
      <c r="K1144" s="4"/>
      <c r="L1144" s="4"/>
      <c r="M1144" s="54" t="s">
        <v>16</v>
      </c>
      <c r="N1144" s="4">
        <v>10</v>
      </c>
      <c r="O1144" s="72">
        <f t="shared" si="23"/>
        <v>0.56989247311827962</v>
      </c>
      <c r="P1144" s="73">
        <f t="shared" si="24"/>
        <v>0.64516129032258063</v>
      </c>
      <c r="Q1144" s="73">
        <f t="shared" si="25"/>
        <v>0.61904761904761907</v>
      </c>
      <c r="R1144" s="64">
        <f t="shared" si="26"/>
        <v>0.63636363636363635</v>
      </c>
    </row>
    <row r="1145" spans="1:18" x14ac:dyDescent="0.25">
      <c r="B1145" s="7"/>
      <c r="H1145" s="4"/>
      <c r="I1145" s="4"/>
      <c r="J1145" s="4"/>
      <c r="K1145" s="4"/>
      <c r="L1145" s="4"/>
      <c r="M1145" s="54" t="s">
        <v>17</v>
      </c>
      <c r="N1145" s="4">
        <v>11</v>
      </c>
      <c r="O1145" s="72">
        <f t="shared" si="23"/>
        <v>0.61290322580645162</v>
      </c>
      <c r="P1145" s="73">
        <f t="shared" si="24"/>
        <v>0.74193548387096775</v>
      </c>
      <c r="Q1145" s="73">
        <f t="shared" si="25"/>
        <v>0.76190476190476186</v>
      </c>
      <c r="R1145" s="64">
        <f t="shared" si="26"/>
        <v>0.81818181818181823</v>
      </c>
    </row>
    <row r="1146" spans="1:18" x14ac:dyDescent="0.25">
      <c r="B1146" s="7"/>
      <c r="H1146" s="4"/>
      <c r="I1146" s="4"/>
      <c r="J1146" s="4"/>
      <c r="K1146" s="4"/>
      <c r="L1146" s="4"/>
      <c r="M1146" s="60" t="s">
        <v>18</v>
      </c>
      <c r="N1146" s="68">
        <v>12</v>
      </c>
      <c r="O1146" s="77">
        <f t="shared" si="23"/>
        <v>0.73118279569892475</v>
      </c>
      <c r="P1146" s="78">
        <f t="shared" si="24"/>
        <v>0.77419354838709675</v>
      </c>
      <c r="Q1146" s="78">
        <f t="shared" si="25"/>
        <v>0.7142857142857143</v>
      </c>
      <c r="R1146" s="67">
        <f t="shared" si="26"/>
        <v>0.72727272727272729</v>
      </c>
    </row>
    <row r="1147" spans="1:18" x14ac:dyDescent="0.25">
      <c r="B1147" s="7"/>
    </row>
    <row r="1148" spans="1:18" x14ac:dyDescent="0.25">
      <c r="B1148" s="7"/>
    </row>
    <row r="1149" spans="1:18" x14ac:dyDescent="0.25">
      <c r="B1149" s="7"/>
    </row>
    <row r="1150" spans="1:18" x14ac:dyDescent="0.25">
      <c r="B1150" s="7"/>
    </row>
    <row r="1151" spans="1:18" x14ac:dyDescent="0.25">
      <c r="B1151" s="7"/>
    </row>
    <row r="1152" spans="1:18" x14ac:dyDescent="0.25">
      <c r="B1152" s="5"/>
    </row>
    <row r="1153" spans="2:2" x14ac:dyDescent="0.25">
      <c r="B1153" s="5"/>
    </row>
  </sheetData>
  <sortState xmlns:xlrd2="http://schemas.microsoft.com/office/spreadsheetml/2017/richdata2" ref="B1:C1121">
    <sortCondition descending="1" ref="B1:B1121"/>
  </sortState>
  <mergeCells count="2">
    <mergeCell ref="M1114:R1114"/>
    <mergeCell ref="M1132:R1132"/>
  </mergeCells>
  <phoneticPr fontId="18" type="noConversion"/>
  <pageMargins left="0.7" right="0.7" top="0.75" bottom="0.75" header="0.3" footer="0.3"/>
  <pageSetup paperSize="9" orientation="portrait" horizontalDpi="1200" verticalDpi="1200" r:id="rId1"/>
  <ignoredErrors>
    <ignoredError sqref="J1119:U1120 J1124:U1129 K1123:M1123 O1123:U1123 J1122:U1122 J1121:T1121 K1118 M1118:U1118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Seasonality ESX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Anonops</dc:creator>
  <cp:lastModifiedBy>h2so4</cp:lastModifiedBy>
  <dcterms:created xsi:type="dcterms:W3CDTF">2021-04-27T15:51:01Z</dcterms:created>
  <dcterms:modified xsi:type="dcterms:W3CDTF">2021-05-13T13:20:31Z</dcterms:modified>
</cp:coreProperties>
</file>