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75DA64B-4F68-413F-9014-436F0DEF01CC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G4" i="1"/>
  <c r="C7" i="1"/>
  <c r="D11" i="1" s="1"/>
  <c r="H11" i="1" s="1"/>
  <c r="D35" i="1" l="1"/>
  <c r="H35" i="1" s="1"/>
  <c r="D27" i="1"/>
  <c r="H27" i="1" s="1"/>
  <c r="D39" i="1"/>
  <c r="H39" i="1" s="1"/>
  <c r="D31" i="1"/>
  <c r="H31" i="1" s="1"/>
  <c r="D38" i="1"/>
  <c r="H38" i="1" s="1"/>
  <c r="D30" i="1"/>
  <c r="H30" i="1" s="1"/>
  <c r="D34" i="1"/>
  <c r="H34" i="1" s="1"/>
  <c r="D26" i="1"/>
  <c r="H26" i="1" s="1"/>
  <c r="D37" i="1"/>
  <c r="H37" i="1" s="1"/>
  <c r="D33" i="1"/>
  <c r="H33" i="1" s="1"/>
  <c r="D29" i="1"/>
  <c r="H29" i="1" s="1"/>
  <c r="D25" i="1"/>
  <c r="H25" i="1" s="1"/>
  <c r="D40" i="1"/>
  <c r="H40" i="1" s="1"/>
  <c r="D36" i="1"/>
  <c r="H36" i="1" s="1"/>
  <c r="D32" i="1"/>
  <c r="H32" i="1" s="1"/>
  <c r="D28" i="1"/>
  <c r="H28" i="1" s="1"/>
  <c r="D24" i="1"/>
  <c r="H24" i="1" s="1"/>
  <c r="D22" i="1"/>
  <c r="H22" i="1" s="1"/>
  <c r="D21" i="1"/>
  <c r="H21" i="1" s="1"/>
  <c r="D17" i="1"/>
  <c r="H17" i="1" s="1"/>
  <c r="D15" i="1"/>
  <c r="H15" i="1" s="1"/>
  <c r="D19" i="1"/>
  <c r="H19" i="1" s="1"/>
  <c r="D14" i="1"/>
  <c r="H14" i="1" s="1"/>
  <c r="D23" i="1"/>
  <c r="H23" i="1" s="1"/>
  <c r="D18" i="1"/>
  <c r="H18" i="1" s="1"/>
  <c r="H4" i="1" s="1"/>
  <c r="D13" i="1"/>
  <c r="H13" i="1" s="1"/>
  <c r="D20" i="1"/>
  <c r="H20" i="1" s="1"/>
  <c r="D16" i="1"/>
  <c r="H16" i="1" s="1"/>
  <c r="D12" i="1"/>
  <c r="H12" i="1" s="1"/>
  <c r="C2" i="1" l="1"/>
  <c r="D2" i="1" s="1"/>
</calcChain>
</file>

<file path=xl/sharedStrings.xml><?xml version="1.0" encoding="utf-8"?>
<sst xmlns="http://schemas.openxmlformats.org/spreadsheetml/2006/main" count="22" uniqueCount="20">
  <si>
    <t>montant</t>
  </si>
  <si>
    <t>nouveau montant</t>
  </si>
  <si>
    <t>nbr semaines -52</t>
  </si>
  <si>
    <t>Date du jour</t>
  </si>
  <si>
    <t>Dates</t>
  </si>
  <si>
    <t>Num semaine</t>
  </si>
  <si>
    <t>Total Pts non pondéré</t>
  </si>
  <si>
    <t>Pts</t>
  </si>
  <si>
    <t>Total pondéré</t>
  </si>
  <si>
    <t>?</t>
  </si>
  <si>
    <t>Divisor* réel</t>
  </si>
  <si>
    <t>** Pour trouver le divisor pondéré il faut appliquer 1 moins 2% de moins chaque semaine de la semaine 52 à 104 puis ne plus le compter</t>
  </si>
  <si>
    <t>Divisor Pondéré</t>
  </si>
  <si>
    <t>on devrait trouver</t>
  </si>
  <si>
    <t>Trouvé en appliquant la formule</t>
  </si>
  <si>
    <t>* un divisor est une ligne remplie correspondant à un évènement</t>
  </si>
  <si>
    <t xml:space="preserve">date de début </t>
  </si>
  <si>
    <t>Points Total minoré / Divisor x 100</t>
  </si>
  <si>
    <t>Total minoré***</t>
  </si>
  <si>
    <t>*** le total minoré est le total des points de la semaine 1 à 52 (G11 à G23) et le total pondéré des points de la semaine 53 à 104 G24 à G40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</si>
</sst>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2" fontId="0" fillId="0" borderId="0" xfId="0" applyNumberFormat="1"/>
    <xf numFmtId="9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1" fillId="0" borderId="0" xfId="0" applyNumberFormat="1" applyFont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5"/>
  <sheetViews>
    <sheetView tabSelected="1" workbookViewId="0">
      <selection activeCell="D11" sqref="D11"/>
    </sheetView>
  </sheetViews>
  <sheetFormatPr defaultColWidth="9.140625" defaultRowHeight="15" x14ac:dyDescent="0.25"/>
  <cols>
    <col min="1" max="1" width="14" bestFit="1" customWidth="1"/>
    <col min="2" max="2" width="17.42578125" bestFit="1" customWidth="1"/>
    <col min="3" max="3" width="16.140625" bestFit="1" customWidth="1"/>
    <col min="4" max="4" width="16.85546875" bestFit="1" customWidth="1"/>
    <col min="6" max="6" width="14.7109375" customWidth="1"/>
    <col min="7" max="7" width="20.5703125" bestFit="1" customWidth="1"/>
    <col min="8" max="8" width="16.28515625" customWidth="1"/>
    <col min="9" max="9" width="13.42578125" bestFit="1" customWidth="1"/>
    <col min="11" max="11" width="15.140625" bestFit="1" customWidth="1"/>
    <col min="15" max="15" width="13.42578125" bestFit="1" customWidth="1"/>
  </cols>
  <sheetData>
    <row r="1" spans="1:16" x14ac:dyDescent="0.25">
      <c r="A1" t="s">
        <v>16</v>
      </c>
      <c r="B1" t="s">
        <v>0</v>
      </c>
      <c r="C1" t="s">
        <v>2</v>
      </c>
      <c r="D1" t="s">
        <v>1</v>
      </c>
      <c r="G1" s="3"/>
    </row>
    <row r="2" spans="1:16" x14ac:dyDescent="0.25">
      <c r="A2" s="1">
        <v>43831</v>
      </c>
      <c r="B2">
        <v>10000</v>
      </c>
      <c r="C2" s="4">
        <f ca="1">INT((TODAY()-A2)/7)-52</f>
        <v>13</v>
      </c>
      <c r="D2" s="2">
        <f ca="1">IF(C2&gt;0,B2*(1-2%)^C2,B2)</f>
        <v>7690.2238926010368</v>
      </c>
    </row>
    <row r="3" spans="1:16" x14ac:dyDescent="0.25">
      <c r="G3" t="s">
        <v>6</v>
      </c>
      <c r="H3" s="5" t="s">
        <v>18</v>
      </c>
      <c r="I3" s="5" t="s">
        <v>10</v>
      </c>
      <c r="K3" t="s">
        <v>12</v>
      </c>
      <c r="L3" s="12" t="s">
        <v>13</v>
      </c>
      <c r="O3" t="s">
        <v>8</v>
      </c>
      <c r="P3" s="12" t="s">
        <v>13</v>
      </c>
    </row>
    <row r="4" spans="1:16" x14ac:dyDescent="0.25">
      <c r="G4" s="10">
        <f>SUM(G7:G40)</f>
        <v>216.97270000000003</v>
      </c>
      <c r="H4" s="10">
        <f ca="1">SUM(H7:H40)</f>
        <v>155.66935607167554</v>
      </c>
      <c r="I4" s="5">
        <f>COUNTA(G11:G84)</f>
        <v>30</v>
      </c>
      <c r="K4" s="11" t="s">
        <v>9</v>
      </c>
      <c r="L4" s="14">
        <v>22.3962</v>
      </c>
      <c r="O4" s="11" t="s">
        <v>9</v>
      </c>
      <c r="P4" s="13">
        <v>761.27700000000004</v>
      </c>
    </row>
    <row r="5" spans="1:16" x14ac:dyDescent="0.25">
      <c r="P5" t="s">
        <v>14</v>
      </c>
    </row>
    <row r="6" spans="1:16" x14ac:dyDescent="0.25">
      <c r="D6" s="5" t="s">
        <v>5</v>
      </c>
      <c r="F6" s="5" t="s">
        <v>4</v>
      </c>
      <c r="G6" s="5" t="s">
        <v>7</v>
      </c>
      <c r="P6" t="s">
        <v>17</v>
      </c>
    </row>
    <row r="7" spans="1:16" x14ac:dyDescent="0.25">
      <c r="B7" s="6" t="s">
        <v>3</v>
      </c>
      <c r="C7" s="7">
        <f ca="1">TODAY()</f>
        <v>44287</v>
      </c>
      <c r="D7" s="5"/>
      <c r="F7" s="5"/>
    </row>
    <row r="8" spans="1:16" x14ac:dyDescent="0.25">
      <c r="D8" s="5"/>
      <c r="F8" s="5"/>
    </row>
    <row r="9" spans="1:16" x14ac:dyDescent="0.25">
      <c r="D9" s="5"/>
      <c r="F9" s="5"/>
    </row>
    <row r="10" spans="1:16" x14ac:dyDescent="0.25">
      <c r="D10" s="5"/>
      <c r="F10" s="5"/>
      <c r="I10" t="s">
        <v>19</v>
      </c>
    </row>
    <row r="11" spans="1:16" x14ac:dyDescent="0.25">
      <c r="D11">
        <f ca="1">TRUNC((C$7 -F11)/7)</f>
        <v>0</v>
      </c>
      <c r="F11" s="1">
        <v>44282</v>
      </c>
      <c r="G11">
        <v>15.036899999999999</v>
      </c>
      <c r="H11">
        <f ca="1">IF(D11-52&gt;0,IF(D11-52&lt;=52,G11*(1-2%)^(D11-52),0),G11)</f>
        <v>15.036899999999999</v>
      </c>
    </row>
    <row r="12" spans="1:16" x14ac:dyDescent="0.25">
      <c r="D12">
        <f t="shared" ref="D12:D40" ca="1" si="0">TRUNC((C$7 -F12)/7)</f>
        <v>1</v>
      </c>
      <c r="F12" s="1">
        <v>44280</v>
      </c>
      <c r="G12">
        <v>9.1645000000000003</v>
      </c>
      <c r="H12" s="15">
        <f t="shared" ref="H12:H40" ca="1" si="1">IF(D12-52&gt;0,IF(D12-52&lt;=52,G12*(1-2%)^(D12-52),0),G12)</f>
        <v>9.1645000000000003</v>
      </c>
    </row>
    <row r="13" spans="1:16" x14ac:dyDescent="0.25">
      <c r="D13">
        <f t="shared" ca="1" si="0"/>
        <v>4</v>
      </c>
      <c r="F13" s="1">
        <v>44256</v>
      </c>
      <c r="G13">
        <v>4.2272999999999996</v>
      </c>
      <c r="H13" s="15">
        <f t="shared" ca="1" si="1"/>
        <v>4.2272999999999996</v>
      </c>
    </row>
    <row r="14" spans="1:16" x14ac:dyDescent="0.25">
      <c r="D14">
        <f t="shared" ca="1" si="0"/>
        <v>6</v>
      </c>
      <c r="F14" s="1">
        <v>44242</v>
      </c>
      <c r="G14">
        <v>7.3052999999999999</v>
      </c>
      <c r="H14" s="15">
        <f t="shared" ca="1" si="1"/>
        <v>7.3052999999999999</v>
      </c>
    </row>
    <row r="15" spans="1:16" x14ac:dyDescent="0.25">
      <c r="D15">
        <f t="shared" ca="1" si="0"/>
        <v>8</v>
      </c>
      <c r="F15" s="1">
        <v>44225</v>
      </c>
      <c r="G15">
        <v>5.2362000000000002</v>
      </c>
      <c r="H15" s="15">
        <f t="shared" ca="1" si="1"/>
        <v>5.2362000000000002</v>
      </c>
    </row>
    <row r="16" spans="1:16" x14ac:dyDescent="0.25">
      <c r="D16">
        <f t="shared" ca="1" si="0"/>
        <v>13</v>
      </c>
      <c r="F16" s="1">
        <v>44195</v>
      </c>
      <c r="G16">
        <v>5.1513999999999998</v>
      </c>
      <c r="H16" s="15">
        <f t="shared" ca="1" si="1"/>
        <v>5.1513999999999998</v>
      </c>
    </row>
    <row r="17" spans="4:8" x14ac:dyDescent="0.25">
      <c r="D17">
        <f t="shared" ca="1" si="0"/>
        <v>14</v>
      </c>
      <c r="F17" s="1">
        <v>44187</v>
      </c>
      <c r="G17">
        <v>5.0347999999999997</v>
      </c>
      <c r="H17" s="15">
        <f t="shared" ca="1" si="1"/>
        <v>5.0347999999999997</v>
      </c>
    </row>
    <row r="18" spans="4:8" x14ac:dyDescent="0.25">
      <c r="D18">
        <f t="shared" ca="1" si="0"/>
        <v>17</v>
      </c>
      <c r="F18" s="1">
        <v>44166</v>
      </c>
      <c r="G18">
        <v>6.8552999999999997</v>
      </c>
      <c r="H18" s="15">
        <f t="shared" ca="1" si="1"/>
        <v>6.8552999999999997</v>
      </c>
    </row>
    <row r="19" spans="4:8" x14ac:dyDescent="0.25">
      <c r="D19">
        <f t="shared" ca="1" si="0"/>
        <v>25</v>
      </c>
      <c r="F19" s="1">
        <v>44107</v>
      </c>
      <c r="G19">
        <v>0.40300000000000002</v>
      </c>
      <c r="H19" s="15">
        <f t="shared" ca="1" si="1"/>
        <v>0.40300000000000002</v>
      </c>
    </row>
    <row r="20" spans="4:8" x14ac:dyDescent="0.25">
      <c r="D20">
        <f t="shared" ca="1" si="0"/>
        <v>28</v>
      </c>
      <c r="F20" s="1">
        <v>44089</v>
      </c>
      <c r="G20">
        <v>7.7115</v>
      </c>
      <c r="H20" s="15">
        <f t="shared" ca="1" si="1"/>
        <v>7.7115</v>
      </c>
    </row>
    <row r="21" spans="4:8" x14ac:dyDescent="0.25">
      <c r="D21">
        <f t="shared" ca="1" si="0"/>
        <v>30</v>
      </c>
      <c r="F21" s="1">
        <v>44077</v>
      </c>
      <c r="G21">
        <v>1.8989</v>
      </c>
      <c r="H21" s="15">
        <f t="shared" ca="1" si="1"/>
        <v>1.8989</v>
      </c>
    </row>
    <row r="22" spans="4:8" x14ac:dyDescent="0.25">
      <c r="D22">
        <f t="shared" ca="1" si="0"/>
        <v>32</v>
      </c>
      <c r="F22" s="1">
        <v>44058</v>
      </c>
      <c r="G22">
        <v>6.1810999999999998</v>
      </c>
      <c r="H22" s="15">
        <f t="shared" ca="1" si="1"/>
        <v>6.1810999999999998</v>
      </c>
    </row>
    <row r="23" spans="4:8" ht="15.75" thickBot="1" x14ac:dyDescent="0.3">
      <c r="D23">
        <f t="shared" ca="1" si="0"/>
        <v>34</v>
      </c>
      <c r="F23" s="1">
        <v>44048</v>
      </c>
      <c r="G23">
        <v>7.0039999999999996</v>
      </c>
      <c r="H23" s="15">
        <f t="shared" ca="1" si="1"/>
        <v>7.0039999999999996</v>
      </c>
    </row>
    <row r="24" spans="4:8" ht="15.75" customHeight="1" thickTop="1" x14ac:dyDescent="0.25">
      <c r="D24" s="8">
        <f t="shared" ca="1" si="0"/>
        <v>55</v>
      </c>
      <c r="E24" s="8"/>
      <c r="F24" s="9">
        <v>43898</v>
      </c>
      <c r="G24" s="8">
        <v>6.8487999999999998</v>
      </c>
      <c r="H24" s="15">
        <f t="shared" ca="1" si="1"/>
        <v>6.446035769599999</v>
      </c>
    </row>
    <row r="25" spans="4:8" x14ac:dyDescent="0.25">
      <c r="D25">
        <f t="shared" ca="1" si="0"/>
        <v>57</v>
      </c>
      <c r="F25" s="1">
        <v>43884</v>
      </c>
      <c r="G25">
        <v>9.4295000000000009</v>
      </c>
      <c r="H25" s="15">
        <f t="shared" ca="1" si="1"/>
        <v>8.5235211534255999</v>
      </c>
    </row>
    <row r="26" spans="4:8" x14ac:dyDescent="0.25">
      <c r="D26">
        <f t="shared" ca="1" si="0"/>
        <v>59</v>
      </c>
      <c r="F26" s="1">
        <v>43868</v>
      </c>
      <c r="G26">
        <v>6.1382000000000003</v>
      </c>
      <c r="H26" s="15">
        <f t="shared" ca="1" si="1"/>
        <v>5.3287281481750162</v>
      </c>
    </row>
    <row r="27" spans="4:8" x14ac:dyDescent="0.25">
      <c r="D27">
        <f t="shared" ca="1" si="0"/>
        <v>65</v>
      </c>
      <c r="F27" s="1">
        <v>43829</v>
      </c>
      <c r="G27">
        <v>5.3188000000000004</v>
      </c>
      <c r="H27" s="15">
        <f t="shared" ca="1" si="1"/>
        <v>4.0902762839966398</v>
      </c>
    </row>
    <row r="28" spans="4:8" x14ac:dyDescent="0.25">
      <c r="D28">
        <f t="shared" ca="1" si="0"/>
        <v>66</v>
      </c>
      <c r="F28" s="1">
        <v>43821</v>
      </c>
      <c r="G28">
        <v>6.9246999999999996</v>
      </c>
      <c r="H28" s="15">
        <f t="shared" ca="1" si="1"/>
        <v>5.2187443521312504</v>
      </c>
    </row>
    <row r="29" spans="4:8" x14ac:dyDescent="0.25">
      <c r="D29">
        <f t="shared" ca="1" si="0"/>
        <v>73</v>
      </c>
      <c r="F29" s="1">
        <v>43775</v>
      </c>
      <c r="G29">
        <v>7.9771999999999998</v>
      </c>
      <c r="H29" s="15">
        <f t="shared" ca="1" si="1"/>
        <v>5.2191294660390417</v>
      </c>
    </row>
    <row r="30" spans="4:8" x14ac:dyDescent="0.25">
      <c r="D30">
        <f t="shared" ca="1" si="0"/>
        <v>76</v>
      </c>
      <c r="F30" s="1">
        <v>43753</v>
      </c>
      <c r="G30">
        <v>4.7580999999999998</v>
      </c>
      <c r="H30" s="15">
        <f t="shared" ca="1" si="1"/>
        <v>2.929944419143844</v>
      </c>
    </row>
    <row r="31" spans="4:8" x14ac:dyDescent="0.25">
      <c r="D31">
        <f t="shared" ca="1" si="0"/>
        <v>78</v>
      </c>
      <c r="F31" s="1">
        <v>43739</v>
      </c>
      <c r="G31">
        <v>5.5046999999999997</v>
      </c>
      <c r="H31" s="15">
        <f t="shared" ca="1" si="1"/>
        <v>3.2554544520536131</v>
      </c>
    </row>
    <row r="32" spans="4:8" x14ac:dyDescent="0.25">
      <c r="D32">
        <f t="shared" ca="1" si="0"/>
        <v>80</v>
      </c>
      <c r="F32" s="1">
        <v>43725</v>
      </c>
      <c r="G32">
        <v>8.3805999999999994</v>
      </c>
      <c r="H32" s="15">
        <f t="shared" ca="1" si="1"/>
        <v>4.7599811401670644</v>
      </c>
    </row>
    <row r="33" spans="3:8" x14ac:dyDescent="0.25">
      <c r="D33">
        <f t="shared" ca="1" si="0"/>
        <v>84</v>
      </c>
      <c r="F33" s="1">
        <v>43695</v>
      </c>
      <c r="G33">
        <v>17.147500000000001</v>
      </c>
      <c r="H33" s="15">
        <f t="shared" ca="1" si="1"/>
        <v>8.9832861488925637</v>
      </c>
    </row>
    <row r="34" spans="3:8" x14ac:dyDescent="0.25">
      <c r="D34">
        <f t="shared" ca="1" si="0"/>
        <v>86</v>
      </c>
      <c r="F34" s="1">
        <v>43685</v>
      </c>
      <c r="G34">
        <v>5.4753999999999996</v>
      </c>
      <c r="H34" s="15">
        <f t="shared" ca="1" si="1"/>
        <v>2.7548783446247174</v>
      </c>
    </row>
    <row r="35" spans="3:8" x14ac:dyDescent="0.25">
      <c r="D35">
        <f t="shared" ca="1" si="0"/>
        <v>89</v>
      </c>
      <c r="F35" s="1">
        <v>43659</v>
      </c>
      <c r="G35">
        <v>12.516299999999999</v>
      </c>
      <c r="H35" s="15">
        <f t="shared" ca="1" si="1"/>
        <v>5.9270796670299806</v>
      </c>
    </row>
    <row r="36" spans="3:8" x14ac:dyDescent="0.25">
      <c r="D36">
        <f t="shared" ca="1" si="0"/>
        <v>92</v>
      </c>
      <c r="F36" s="1">
        <v>43643</v>
      </c>
      <c r="G36">
        <v>12.833299999999999</v>
      </c>
      <c r="H36" s="15">
        <f t="shared" ca="1" si="1"/>
        <v>5.7198069940237319</v>
      </c>
    </row>
    <row r="37" spans="3:8" x14ac:dyDescent="0.25">
      <c r="D37">
        <f t="shared" ca="1" si="0"/>
        <v>101</v>
      </c>
      <c r="F37" s="1">
        <v>43578</v>
      </c>
      <c r="G37">
        <v>6.1417999999999999</v>
      </c>
      <c r="H37" s="15">
        <f t="shared" ca="1" si="1"/>
        <v>2.2823034093459715</v>
      </c>
    </row>
    <row r="38" spans="3:8" x14ac:dyDescent="0.25">
      <c r="D38">
        <f t="shared" ca="1" si="0"/>
        <v>102</v>
      </c>
      <c r="F38" s="1">
        <v>43572</v>
      </c>
      <c r="G38">
        <v>8.2927999999999997</v>
      </c>
      <c r="H38" s="15">
        <f t="shared" ca="1" si="1"/>
        <v>3.0199863230264392</v>
      </c>
    </row>
    <row r="39" spans="3:8" x14ac:dyDescent="0.25">
      <c r="D39">
        <f t="shared" ca="1" si="0"/>
        <v>105</v>
      </c>
      <c r="F39" s="1">
        <v>43550</v>
      </c>
      <c r="G39">
        <v>8.2508999999999997</v>
      </c>
      <c r="H39" s="15">
        <f t="shared" ca="1" si="1"/>
        <v>0</v>
      </c>
    </row>
    <row r="40" spans="3:8" x14ac:dyDescent="0.25">
      <c r="D40">
        <f t="shared" ca="1" si="0"/>
        <v>107</v>
      </c>
      <c r="F40" s="1">
        <v>43535</v>
      </c>
      <c r="G40">
        <v>3.8239000000000001</v>
      </c>
      <c r="H40" s="15">
        <f t="shared" ca="1" si="1"/>
        <v>0</v>
      </c>
    </row>
    <row r="44" spans="3:8" x14ac:dyDescent="0.25">
      <c r="C44" t="s">
        <v>15</v>
      </c>
    </row>
    <row r="45" spans="3:8" x14ac:dyDescent="0.25">
      <c r="C45" t="s">
        <v>11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2021-03-31T17:07:19Z</dcterms:created>
  <dcterms:modified xsi:type="dcterms:W3CDTF">2021-04-01T13:11:16Z</dcterms:modified>
</cp:coreProperties>
</file>