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5A9272C-6FB0-49CA-9D1A-AAD034405C5A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abonnement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6" i="2" l="1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" i="2"/>
  <c r="C3" i="2"/>
  <c r="C4" i="2"/>
  <c r="C5" i="2"/>
  <c r="I6" i="2" l="1" a="1"/>
  <c r="I6" i="2" s="1"/>
  <c r="L2" i="2" a="1"/>
  <c r="L2" i="2" s="1"/>
  <c r="L7" i="2" a="1"/>
  <c r="L7" i="2" s="1"/>
  <c r="I17" i="2" a="1"/>
  <c r="I17" i="2" s="1"/>
  <c r="I5" i="2" a="1"/>
  <c r="I5" i="2" s="1"/>
  <c r="I15" i="2" a="1"/>
  <c r="I15" i="2" s="1"/>
  <c r="J17" i="2" a="1"/>
  <c r="J17" i="2" s="1"/>
  <c r="I14" i="2" a="1"/>
  <c r="I14" i="2" s="1"/>
  <c r="J10" i="2" a="1"/>
  <c r="J10" i="2" s="1"/>
  <c r="J4" i="2" a="1"/>
  <c r="J4" i="2" s="1"/>
  <c r="I13" i="2" a="1"/>
  <c r="I13" i="2" s="1"/>
  <c r="K6" i="2" a="1"/>
  <c r="K6" i="2" s="1"/>
  <c r="I11" i="2" a="1"/>
  <c r="I11" i="2" s="1"/>
  <c r="L15" i="2" a="1"/>
  <c r="L15" i="2" s="1"/>
  <c r="I7" i="2" a="1"/>
  <c r="I7" i="2" s="1"/>
  <c r="I8" i="2" a="1"/>
  <c r="I8" i="2" s="1"/>
  <c r="J11" i="2" a="1"/>
  <c r="J11" i="2" s="1"/>
  <c r="J5" i="2" a="1"/>
  <c r="J5" i="2" s="1"/>
  <c r="K13" i="2" a="1"/>
  <c r="K13" i="2" s="1"/>
  <c r="K7" i="2" a="1"/>
  <c r="K7" i="2" s="1"/>
  <c r="L16" i="2" a="1"/>
  <c r="L16" i="2" s="1"/>
  <c r="L8" i="2" a="1"/>
  <c r="L8" i="2" s="1"/>
  <c r="J16" i="2" a="1"/>
  <c r="J16" i="2" s="1"/>
  <c r="J3" i="2" a="1"/>
  <c r="J3" i="2" s="1"/>
  <c r="K12" i="2" a="1"/>
  <c r="K12" i="2" s="1"/>
  <c r="K5" i="2" a="1"/>
  <c r="K5" i="2" s="1"/>
  <c r="L14" i="2" a="1"/>
  <c r="L14" i="2" s="1"/>
  <c r="L6" i="2" a="1"/>
  <c r="L6" i="2" s="1"/>
  <c r="I12" i="2" a="1"/>
  <c r="I12" i="2" s="1"/>
  <c r="J15" i="2" a="1"/>
  <c r="J15" i="2" s="1"/>
  <c r="J9" i="2" a="1"/>
  <c r="J9" i="2" s="1"/>
  <c r="J2" i="2" a="1"/>
  <c r="J2" i="2" s="1"/>
  <c r="K11" i="2" a="1"/>
  <c r="K11" i="2" s="1"/>
  <c r="L13" i="2" a="1"/>
  <c r="L13" i="2" s="1"/>
  <c r="L5" i="2" a="1"/>
  <c r="L5" i="2" s="1"/>
  <c r="J14" i="2" a="1"/>
  <c r="J14" i="2" s="1"/>
  <c r="J8" i="2" a="1"/>
  <c r="J8" i="2" s="1"/>
  <c r="K17" i="2" a="1"/>
  <c r="K17" i="2" s="1"/>
  <c r="K10" i="2" a="1"/>
  <c r="K10" i="2" s="1"/>
  <c r="K4" i="2" a="1"/>
  <c r="K4" i="2" s="1"/>
  <c r="L12" i="2" a="1"/>
  <c r="L12" i="2" s="1"/>
  <c r="L4" i="2" a="1"/>
  <c r="L4" i="2" s="1"/>
  <c r="I10" i="2" a="1"/>
  <c r="I10" i="2" s="1"/>
  <c r="I4" i="2" a="1"/>
  <c r="I4" i="2" s="1"/>
  <c r="J7" i="2" a="1"/>
  <c r="J7" i="2" s="1"/>
  <c r="K16" i="2" a="1"/>
  <c r="K16" i="2" s="1"/>
  <c r="K9" i="2" a="1"/>
  <c r="K9" i="2" s="1"/>
  <c r="K3" i="2" a="1"/>
  <c r="K3" i="2" s="1"/>
  <c r="L11" i="2" a="1"/>
  <c r="L11" i="2" s="1"/>
  <c r="H11" i="2" s="1"/>
  <c r="L3" i="2" a="1"/>
  <c r="L3" i="2" s="1"/>
  <c r="I16" i="2" a="1"/>
  <c r="I16" i="2" s="1"/>
  <c r="I3" i="2" a="1"/>
  <c r="I3" i="2" s="1"/>
  <c r="J13" i="2" a="1"/>
  <c r="J13" i="2" s="1"/>
  <c r="J6" i="2" a="1"/>
  <c r="J6" i="2" s="1"/>
  <c r="K15" i="2" a="1"/>
  <c r="K15" i="2" s="1"/>
  <c r="K2" i="2" a="1"/>
  <c r="K2" i="2" s="1"/>
  <c r="L10" i="2" a="1"/>
  <c r="L10" i="2" s="1"/>
  <c r="I9" i="2" a="1"/>
  <c r="I9" i="2" s="1"/>
  <c r="I2" i="2" a="1"/>
  <c r="I2" i="2" s="1"/>
  <c r="J12" i="2" a="1"/>
  <c r="J12" i="2" s="1"/>
  <c r="K14" i="2" a="1"/>
  <c r="K14" i="2" s="1"/>
  <c r="K8" i="2" a="1"/>
  <c r="K8" i="2" s="1"/>
  <c r="L17" i="2" a="1"/>
  <c r="L17" i="2" s="1"/>
  <c r="L9" i="2" a="1"/>
  <c r="L9" i="2" s="1"/>
  <c r="H7" i="2" l="1"/>
  <c r="H16" i="2"/>
  <c r="H4" i="2"/>
  <c r="H12" i="2"/>
  <c r="H10" i="2"/>
  <c r="H3" i="2"/>
  <c r="H14" i="2"/>
  <c r="H2" i="2"/>
  <c r="H6" i="2"/>
  <c r="H15" i="2"/>
  <c r="H17" i="2"/>
  <c r="H9" i="2"/>
  <c r="H8" i="2"/>
  <c r="H13" i="2"/>
  <c r="H5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<sst xmlns="http://schemas.openxmlformats.org/spreadsheetml/2006/main" count="9" uniqueCount="9">
  <si>
    <t>abonnement</t>
  </si>
  <si>
    <t>date de debut</t>
  </si>
  <si>
    <t>écheance</t>
  </si>
  <si>
    <t>en cours</t>
  </si>
  <si>
    <t>mois</t>
  </si>
  <si>
    <t>1mois</t>
  </si>
  <si>
    <t>3mois</t>
  </si>
  <si>
    <t>6mois</t>
  </si>
  <si>
    <t>12mois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</si>
</sst>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3" borderId="1" xfId="0" applyFont="1" applyFill="1" applyBorder="1"/>
    <xf numFmtId="14" fontId="0" fillId="3" borderId="2" xfId="0" applyNumberFormat="1" applyFont="1" applyFill="1" applyBorder="1"/>
    <xf numFmtId="14" fontId="0" fillId="3" borderId="3" xfId="0" applyNumberFormat="1" applyFont="1" applyFill="1" applyBorder="1"/>
    <xf numFmtId="0" fontId="0" fillId="0" borderId="1" xfId="0" applyFont="1" applyBorder="1"/>
    <xf numFmtId="14" fontId="0" fillId="0" borderId="2" xfId="0" applyNumberFormat="1" applyFont="1" applyBorder="1"/>
    <xf numFmtId="14" fontId="0" fillId="0" borderId="3" xfId="0" applyNumberFormat="1" applyFont="1" applyBorder="1"/>
    <xf numFmtId="0" fontId="1" fillId="2" borderId="4" xfId="0" applyFont="1" applyFill="1" applyBorder="1"/>
    <xf numFmtId="0" fontId="1" fillId="2" borderId="0" xfId="0" applyFont="1" applyFill="1" applyBorder="1"/>
    <xf numFmtId="0" fontId="1" fillId="2" borderId="5" xfId="0" applyFont="1" applyFill="1" applyBorder="1"/>
    <xf numFmtId="0" fontId="2" fillId="0" borderId="6" xfId="0" applyFont="1" applyBorder="1"/>
    <xf numFmtId="14" fontId="2" fillId="0" borderId="7" xfId="0" applyNumberFormat="1" applyFont="1" applyBorder="1"/>
    <xf numFmtId="14" fontId="0" fillId="0" borderId="5" xfId="0" applyNumberFormat="1" applyFont="1" applyBorder="1"/>
    <xf numFmtId="0" fontId="0" fillId="0" borderId="0" xfId="0" applyFont="1" applyBorder="1"/>
    <xf numFmtId="14" fontId="0" fillId="0" borderId="0" xfId="0" applyNumberFormat="1" applyFont="1" applyBorder="1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numFmt numFmtId="19" formatCode="dd/mm/yyyy"/>
    </dxf>
    <dxf>
      <border outline="0">
        <top style="thin">
          <color theme="4" tint="0.39997558519241921"/>
        </top>
      </border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0CE77CC-7715-4EFA-8F93-99464848661B}" name="Table2" displayName="Table2" ref="G1:L17" totalsRowShown="0">
  <autoFilter ref="G1:L17" xr:uid="{553627A6-5287-4BFC-86A1-344D69E84005}"/>
  <tableColumns count="6">
    <tableColumn id="1" xr3:uid="{C487A95A-3740-470B-8FA6-28880DE5A3B6}" name="mois" dataDxfId="8"/>
    <tableColumn id="2" xr3:uid="{2F3F11B6-2A58-4468-B936-B7DF7B897BA3}" name="en cours" dataDxfId="7">
      <calculatedColumnFormula>SUM(Table2[[#This Row],[1mois]:[12mois]])</calculatedColumnFormula>
    </tableColumn>
    <tableColumn id="3" xr3:uid="{E305D8B9-1C09-4E57-A626-88C1C382DF9C}" name="1mois" dataDxfId="3">
      <calculatedColumnFormula array="1">SUMPRODUCT((Table3[date de debut]&lt;EOMONTH(G2,0))*(Table3[écheance]&gt;G2)*(Table3[abonnement]=1))</calculatedColumnFormula>
    </tableColumn>
    <tableColumn id="4" xr3:uid="{04A0E85D-BB03-4761-A30A-E60E1AC82D7F}" name="3mois" dataDxfId="2">
      <calculatedColumnFormula array="1">SUMPRODUCT((Table3[date de debut]&lt;EOMONTH(G2,0))*(Table3[écheance]&gt;G2)*(Table3[abonnement]=3))</calculatedColumnFormula>
    </tableColumn>
    <tableColumn id="5" xr3:uid="{00357906-C30F-4A56-9432-FF3BCC11A0AA}" name="6mois" dataDxfId="1">
      <calculatedColumnFormula array="1">SUMPRODUCT((Table3[date de debut]&lt;EOMONTH(G2,0))*(Table3[écheance]&gt;G2)*(Table3[abonnement]=6))</calculatedColumnFormula>
    </tableColumn>
    <tableColumn id="6" xr3:uid="{8FBF29C9-3118-45BC-BD07-F9C25A665616}" name="12mois" dataDxfId="0">
      <calculatedColumnFormula array="1">SUMPRODUCT((Table3[date de debut]&lt;EOMONTH(G2,0))*(Table3[écheance]&gt;G2)*(Table3[abonnement]=12))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B3FA28-5F15-4D7D-8CAD-3882B587E41D}" name="Table3" displayName="Table3" ref="A1:C23" totalsRowShown="0" headerRowDxfId="4" tableBorderDxfId="6">
  <autoFilter ref="A1:C23" xr:uid="{14431D50-64FC-4E97-8FD4-7428CC936861}"/>
  <tableColumns count="3">
    <tableColumn id="1" xr3:uid="{7CAF393D-ADE2-40F9-8956-CF0B4F27C88D}" name="abonnement"/>
    <tableColumn id="2" xr3:uid="{C72BEBA3-8838-46B7-8C1C-6B4A4834178C}" name="date de debut" dataDxfId="5"/>
    <tableColumn id="3" xr3:uid="{6872CF28-7669-495F-9B87-628067D24408}" name="échea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13C93-66A8-4083-B0D0-55AF4F9A108F}">
  <dimension ref="A1:L23"/>
  <sheetViews>
    <sheetView tabSelected="1" workbookViewId="0">
      <selection activeCell="G29" sqref="G29"/>
    </sheetView>
  </sheetViews>
  <sheetFormatPr defaultRowHeight="15" x14ac:dyDescent="0.25"/>
  <cols>
    <col min="1" max="1" width="14.5703125" customWidth="1"/>
    <col min="2" max="2" width="15.5703125" customWidth="1"/>
    <col min="3" max="3" width="11.5703125" customWidth="1"/>
    <col min="7" max="8" width="10.7109375" bestFit="1" customWidth="1"/>
  </cols>
  <sheetData>
    <row r="1" spans="1:12" x14ac:dyDescent="0.25">
      <c r="A1" s="9" t="s">
        <v>0</v>
      </c>
      <c r="B1" s="10" t="s">
        <v>1</v>
      </c>
      <c r="C1" s="11" t="s">
        <v>2</v>
      </c>
      <c r="G1" t="s">
        <v>4</v>
      </c>
      <c r="H1" t="s">
        <v>3</v>
      </c>
      <c r="I1" t="s">
        <v>5</v>
      </c>
      <c r="J1" t="s">
        <v>6</v>
      </c>
      <c r="K1" t="s">
        <v>7</v>
      </c>
      <c r="L1" t="s">
        <v>8</v>
      </c>
    </row>
    <row r="2" spans="1:12" x14ac:dyDescent="0.25">
      <c r="A2" s="3">
        <v>1</v>
      </c>
      <c r="B2" s="4">
        <v>43831</v>
      </c>
      <c r="C2" s="5">
        <f t="shared" ref="C2:C23" si="0">EOMONTH(B2,A2-1)</f>
        <v>43861</v>
      </c>
      <c r="G2" s="1">
        <v>43800</v>
      </c>
      <c r="H2" s="2">
        <f>SUM(Table2[[#This Row],[1mois]:[12mois]])</f>
        <v>3</v>
      </c>
      <c r="I2" cm="1">
        <f t="array" ref="I2">SUMPRODUCT((Table3[date de debut]&lt;EOMONTH(G2,0))*(Table3[écheance]&gt;G2)*(Table3[abonnement]=1))</f>
        <v>0</v>
      </c>
      <c r="J2" cm="1">
        <f t="array" ref="J2">SUMPRODUCT((Table3[date de debut]&lt;EOMONTH(G2,0))*(Table3[écheance]&gt;G2)*(Table3[abonnement]=3))</f>
        <v>2</v>
      </c>
      <c r="K2" cm="1">
        <f t="array" ref="K2">SUMPRODUCT((Table3[date de debut]&lt;EOMONTH(G2,0))*(Table3[écheance]&gt;G2)*(Table3[abonnement]=6))</f>
        <v>0</v>
      </c>
      <c r="L2" cm="1">
        <f t="array" ref="L2">SUMPRODUCT((Table3[date de debut]&lt;EOMONTH(G2,0))*(Table3[écheance]&gt;G2)*(Table3[abonnement]=12))</f>
        <v>1</v>
      </c>
    </row>
    <row r="3" spans="1:12" x14ac:dyDescent="0.25">
      <c r="A3" s="6">
        <v>3</v>
      </c>
      <c r="B3" s="7">
        <v>43831</v>
      </c>
      <c r="C3" s="8">
        <f t="shared" si="0"/>
        <v>43921</v>
      </c>
      <c r="G3" s="1">
        <v>43831</v>
      </c>
      <c r="H3">
        <f>SUM(Table2[[#This Row],[1mois]:[12mois]])</f>
        <v>6</v>
      </c>
      <c r="I3" cm="1">
        <f t="array" ref="I3">SUMPRODUCT((Table3[date de debut]&lt;EOMONTH(G3,0))*(Table3[écheance]&gt;G3)*(Table3[abonnement]=1))</f>
        <v>2</v>
      </c>
      <c r="J3" cm="1">
        <f t="array" ref="J3">SUMPRODUCT((Table3[date de debut]&lt;EOMONTH(G3,0))*(Table3[écheance]&gt;G3)*(Table3[abonnement]=3))</f>
        <v>3</v>
      </c>
      <c r="K3" cm="1">
        <f t="array" ref="K3">SUMPRODUCT((Table3[date de debut]&lt;EOMONTH(G3,0))*(Table3[écheance]&gt;G3)*(Table3[abonnement]=6))</f>
        <v>0</v>
      </c>
      <c r="L3" cm="1">
        <f t="array" ref="L3">SUMPRODUCT((Table3[date de debut]&lt;EOMONTH(G3,0))*(Table3[écheance]&gt;G3)*(Table3[abonnement]=12))</f>
        <v>1</v>
      </c>
    </row>
    <row r="4" spans="1:12" x14ac:dyDescent="0.25">
      <c r="A4" s="3">
        <v>6</v>
      </c>
      <c r="B4" s="4">
        <v>43862</v>
      </c>
      <c r="C4" s="5">
        <f t="shared" si="0"/>
        <v>44043</v>
      </c>
      <c r="G4" s="1">
        <v>43862</v>
      </c>
      <c r="H4">
        <f>SUM(Table2[[#This Row],[1mois]:[12mois]])</f>
        <v>4</v>
      </c>
      <c r="I4" cm="1">
        <f t="array" ref="I4">SUMPRODUCT((Table3[date de debut]&lt;EOMONTH(G4,0))*(Table3[écheance]&gt;G4)*(Table3[abonnement]=1))</f>
        <v>0</v>
      </c>
      <c r="J4" cm="1">
        <f t="array" ref="J4">SUMPRODUCT((Table3[date de debut]&lt;EOMONTH(G4,0))*(Table3[écheance]&gt;G4)*(Table3[abonnement]=3))</f>
        <v>1</v>
      </c>
      <c r="K4" cm="1">
        <f t="array" ref="K4">SUMPRODUCT((Table3[date de debut]&lt;EOMONTH(G4,0))*(Table3[écheance]&gt;G4)*(Table3[abonnement]=6))</f>
        <v>1</v>
      </c>
      <c r="L4" cm="1">
        <f t="array" ref="L4">SUMPRODUCT((Table3[date de debut]&lt;EOMONTH(G4,0))*(Table3[écheance]&gt;G4)*(Table3[abonnement]=12))</f>
        <v>2</v>
      </c>
    </row>
    <row r="5" spans="1:12" x14ac:dyDescent="0.25">
      <c r="A5" s="15">
        <v>12</v>
      </c>
      <c r="B5" s="16">
        <v>43770</v>
      </c>
      <c r="C5" s="16">
        <f t="shared" si="0"/>
        <v>44135</v>
      </c>
      <c r="G5" s="1">
        <v>43891</v>
      </c>
      <c r="H5">
        <f>SUM(Table2[[#This Row],[1mois]:[12mois]])</f>
        <v>7</v>
      </c>
      <c r="I5" cm="1">
        <f t="array" ref="I5">SUMPRODUCT((Table3[date de debut]&lt;EOMONTH(G5,0))*(Table3[écheance]&gt;G5)*(Table3[abonnement]=1))</f>
        <v>0</v>
      </c>
      <c r="J5" cm="1">
        <f t="array" ref="J5">SUMPRODUCT((Table3[date de debut]&lt;EOMONTH(G5,0))*(Table3[écheance]&gt;G5)*(Table3[abonnement]=3))</f>
        <v>2</v>
      </c>
      <c r="K5" cm="1">
        <f t="array" ref="K5">SUMPRODUCT((Table3[date de debut]&lt;EOMONTH(G5,0))*(Table3[écheance]&gt;G5)*(Table3[abonnement]=6))</f>
        <v>2</v>
      </c>
      <c r="L5" cm="1">
        <f t="array" ref="L5">SUMPRODUCT((Table3[date de debut]&lt;EOMONTH(G5,0))*(Table3[écheance]&gt;G5)*(Table3[abonnement]=12))</f>
        <v>3</v>
      </c>
    </row>
    <row r="6" spans="1:12" x14ac:dyDescent="0.25">
      <c r="A6" s="12">
        <v>1</v>
      </c>
      <c r="B6" s="13">
        <v>43952</v>
      </c>
      <c r="C6" s="14">
        <f t="shared" si="0"/>
        <v>43982</v>
      </c>
      <c r="G6" s="1">
        <v>43922</v>
      </c>
      <c r="H6">
        <f>SUM(Table2[[#This Row],[1mois]:[12mois]])</f>
        <v>8</v>
      </c>
      <c r="I6" cm="1">
        <f t="array" ref="I6">SUMPRODUCT((Table3[date de debut]&lt;EOMONTH(G6,0))*(Table3[écheance]&gt;G6)*(Table3[abonnement]=1))</f>
        <v>2</v>
      </c>
      <c r="J6" cm="1">
        <f t="array" ref="J6">SUMPRODUCT((Table3[date de debut]&lt;EOMONTH(G6,0))*(Table3[écheance]&gt;G6)*(Table3[abonnement]=3))</f>
        <v>1</v>
      </c>
      <c r="K6" cm="1">
        <f t="array" ref="K6">SUMPRODUCT((Table3[date de debut]&lt;EOMONTH(G6,0))*(Table3[écheance]&gt;G6)*(Table3[abonnement]=6))</f>
        <v>2</v>
      </c>
      <c r="L6" cm="1">
        <f t="array" ref="L6">SUMPRODUCT((Table3[date de debut]&lt;EOMONTH(G6,0))*(Table3[écheance]&gt;G6)*(Table3[abonnement]=12))</f>
        <v>3</v>
      </c>
    </row>
    <row r="7" spans="1:12" x14ac:dyDescent="0.25">
      <c r="A7">
        <v>1</v>
      </c>
      <c r="B7" s="1">
        <v>43831</v>
      </c>
      <c r="C7" s="8">
        <f t="shared" si="0"/>
        <v>43861</v>
      </c>
      <c r="G7" s="1">
        <v>43952</v>
      </c>
      <c r="H7">
        <f>SUM(Table2[[#This Row],[1mois]:[12mois]])</f>
        <v>8</v>
      </c>
      <c r="I7" cm="1">
        <f t="array" ref="I7">SUMPRODUCT((Table3[date de debut]&lt;EOMONTH(G7,0))*(Table3[écheance]&gt;G7)*(Table3[abonnement]=1))</f>
        <v>2</v>
      </c>
      <c r="J7" cm="1">
        <f t="array" ref="J7">SUMPRODUCT((Table3[date de debut]&lt;EOMONTH(G7,0))*(Table3[écheance]&gt;G7)*(Table3[abonnement]=3))</f>
        <v>1</v>
      </c>
      <c r="K7" cm="1">
        <f t="array" ref="K7">SUMPRODUCT((Table3[date de debut]&lt;EOMONTH(G7,0))*(Table3[écheance]&gt;G7)*(Table3[abonnement]=6))</f>
        <v>2</v>
      </c>
      <c r="L7" cm="1">
        <f t="array" ref="L7">SUMPRODUCT((Table3[date de debut]&lt;EOMONTH(G7,0))*(Table3[écheance]&gt;G7)*(Table3[abonnement]=12))</f>
        <v>3</v>
      </c>
    </row>
    <row r="8" spans="1:12" x14ac:dyDescent="0.25">
      <c r="A8">
        <v>3</v>
      </c>
      <c r="B8" s="1">
        <v>43891</v>
      </c>
      <c r="C8" s="8">
        <f t="shared" si="0"/>
        <v>43982</v>
      </c>
      <c r="G8" s="1">
        <v>43983</v>
      </c>
      <c r="H8">
        <f>SUM(Table2[[#This Row],[1mois]:[12mois]])</f>
        <v>6</v>
      </c>
      <c r="I8" cm="1">
        <f t="array" ref="I8">SUMPRODUCT((Table3[date de debut]&lt;EOMONTH(G8,0))*(Table3[écheance]&gt;G8)*(Table3[abonnement]=1))</f>
        <v>0</v>
      </c>
      <c r="J8" cm="1">
        <f t="array" ref="J8">SUMPRODUCT((Table3[date de debut]&lt;EOMONTH(G8,0))*(Table3[écheance]&gt;G8)*(Table3[abonnement]=3))</f>
        <v>1</v>
      </c>
      <c r="K8" cm="1">
        <f t="array" ref="K8">SUMPRODUCT((Table3[date de debut]&lt;EOMONTH(G8,0))*(Table3[écheance]&gt;G8)*(Table3[abonnement]=6))</f>
        <v>2</v>
      </c>
      <c r="L8" cm="1">
        <f t="array" ref="L8">SUMPRODUCT((Table3[date de debut]&lt;EOMONTH(G8,0))*(Table3[écheance]&gt;G8)*(Table3[abonnement]=12))</f>
        <v>3</v>
      </c>
    </row>
    <row r="9" spans="1:12" x14ac:dyDescent="0.25">
      <c r="A9">
        <v>3</v>
      </c>
      <c r="B9" s="1">
        <v>43770</v>
      </c>
      <c r="C9" s="8">
        <f t="shared" si="0"/>
        <v>43861</v>
      </c>
      <c r="G9" s="1">
        <v>44013</v>
      </c>
      <c r="H9">
        <f>SUM(Table2[[#This Row],[1mois]:[12mois]])</f>
        <v>6</v>
      </c>
      <c r="I9" cm="1">
        <f t="array" ref="I9">SUMPRODUCT((Table3[date de debut]&lt;EOMONTH(G9,0))*(Table3[écheance]&gt;G9)*(Table3[abonnement]=1))</f>
        <v>0</v>
      </c>
      <c r="J9" cm="1">
        <f t="array" ref="J9">SUMPRODUCT((Table3[date de debut]&lt;EOMONTH(G9,0))*(Table3[écheance]&gt;G9)*(Table3[abonnement]=3))</f>
        <v>1</v>
      </c>
      <c r="K9" cm="1">
        <f t="array" ref="K9">SUMPRODUCT((Table3[date de debut]&lt;EOMONTH(G9,0))*(Table3[écheance]&gt;G9)*(Table3[abonnement]=6))</f>
        <v>2</v>
      </c>
      <c r="L9" cm="1">
        <f t="array" ref="L9">SUMPRODUCT((Table3[date de debut]&lt;EOMONTH(G9,0))*(Table3[écheance]&gt;G9)*(Table3[abonnement]=12))</f>
        <v>3</v>
      </c>
    </row>
    <row r="10" spans="1:12" x14ac:dyDescent="0.25">
      <c r="A10">
        <v>3</v>
      </c>
      <c r="B10" s="1">
        <v>44136</v>
      </c>
      <c r="C10" s="8">
        <f t="shared" si="0"/>
        <v>44227</v>
      </c>
      <c r="G10" s="1">
        <v>44044</v>
      </c>
      <c r="H10">
        <f>SUM(Table2[[#This Row],[1mois]:[12mois]])</f>
        <v>7</v>
      </c>
      <c r="I10" cm="1">
        <f t="array" ref="I10">SUMPRODUCT((Table3[date de debut]&lt;EOMONTH(G10,0))*(Table3[écheance]&gt;G10)*(Table3[abonnement]=1))</f>
        <v>0</v>
      </c>
      <c r="J10" cm="1">
        <f t="array" ref="J10">SUMPRODUCT((Table3[date de debut]&lt;EOMONTH(G10,0))*(Table3[écheance]&gt;G10)*(Table3[abonnement]=3))</f>
        <v>1</v>
      </c>
      <c r="K10" cm="1">
        <f t="array" ref="K10">SUMPRODUCT((Table3[date de debut]&lt;EOMONTH(G10,0))*(Table3[écheance]&gt;G10)*(Table3[abonnement]=6))</f>
        <v>1</v>
      </c>
      <c r="L10" cm="1">
        <f t="array" ref="L10">SUMPRODUCT((Table3[date de debut]&lt;EOMONTH(G10,0))*(Table3[écheance]&gt;G10)*(Table3[abonnement]=12))</f>
        <v>5</v>
      </c>
    </row>
    <row r="11" spans="1:12" x14ac:dyDescent="0.25">
      <c r="A11">
        <v>12</v>
      </c>
      <c r="B11" s="1">
        <v>44044</v>
      </c>
      <c r="C11" s="8">
        <f t="shared" si="0"/>
        <v>44408</v>
      </c>
      <c r="G11" s="1">
        <v>44075</v>
      </c>
      <c r="H11">
        <f>SUM(Table2[[#This Row],[1mois]:[12mois]])</f>
        <v>7</v>
      </c>
      <c r="I11" cm="1">
        <f t="array" ref="I11">SUMPRODUCT((Table3[date de debut]&lt;EOMONTH(G11,0))*(Table3[écheance]&gt;G11)*(Table3[abonnement]=1))</f>
        <v>1</v>
      </c>
      <c r="J11" cm="1">
        <f t="array" ref="J11">SUMPRODUCT((Table3[date de debut]&lt;EOMONTH(G11,0))*(Table3[écheance]&gt;G11)*(Table3[abonnement]=3))</f>
        <v>0</v>
      </c>
      <c r="K11" cm="1">
        <f t="array" ref="K11">SUMPRODUCT((Table3[date de debut]&lt;EOMONTH(G11,0))*(Table3[écheance]&gt;G11)*(Table3[abonnement]=6))</f>
        <v>1</v>
      </c>
      <c r="L11" cm="1">
        <f t="array" ref="L11">SUMPRODUCT((Table3[date de debut]&lt;EOMONTH(G11,0))*(Table3[écheance]&gt;G11)*(Table3[abonnement]=12))</f>
        <v>5</v>
      </c>
    </row>
    <row r="12" spans="1:12" x14ac:dyDescent="0.25">
      <c r="A12">
        <v>6</v>
      </c>
      <c r="B12" s="1">
        <v>43891</v>
      </c>
      <c r="C12" s="8">
        <f t="shared" si="0"/>
        <v>44074</v>
      </c>
      <c r="G12" s="1">
        <v>44105</v>
      </c>
      <c r="H12">
        <f>SUM(Table2[[#This Row],[1mois]:[12mois]])</f>
        <v>6</v>
      </c>
      <c r="I12" cm="1">
        <f t="array" ref="I12">SUMPRODUCT((Table3[date de debut]&lt;EOMONTH(G12,0))*(Table3[écheance]&gt;G12)*(Table3[abonnement]=1))</f>
        <v>0</v>
      </c>
      <c r="J12" cm="1">
        <f t="array" ref="J12">SUMPRODUCT((Table3[date de debut]&lt;EOMONTH(G12,0))*(Table3[écheance]&gt;G12)*(Table3[abonnement]=3))</f>
        <v>0</v>
      </c>
      <c r="K12" cm="1">
        <f t="array" ref="K12">SUMPRODUCT((Table3[date de debut]&lt;EOMONTH(G12,0))*(Table3[écheance]&gt;G12)*(Table3[abonnement]=6))</f>
        <v>1</v>
      </c>
      <c r="L12" cm="1">
        <f t="array" ref="L12">SUMPRODUCT((Table3[date de debut]&lt;EOMONTH(G12,0))*(Table3[écheance]&gt;G12)*(Table3[abonnement]=12))</f>
        <v>5</v>
      </c>
    </row>
    <row r="13" spans="1:12" x14ac:dyDescent="0.25">
      <c r="A13">
        <v>3</v>
      </c>
      <c r="B13" s="1">
        <v>43983</v>
      </c>
      <c r="C13" s="8">
        <f t="shared" si="0"/>
        <v>44074</v>
      </c>
      <c r="G13" s="1">
        <v>44136</v>
      </c>
      <c r="H13">
        <f>SUM(Table2[[#This Row],[1mois]:[12mois]])</f>
        <v>6</v>
      </c>
      <c r="I13" cm="1">
        <f t="array" ref="I13">SUMPRODUCT((Table3[date de debut]&lt;EOMONTH(G13,0))*(Table3[écheance]&gt;G13)*(Table3[abonnement]=1))</f>
        <v>0</v>
      </c>
      <c r="J13" cm="1">
        <f t="array" ref="J13">SUMPRODUCT((Table3[date de debut]&lt;EOMONTH(G13,0))*(Table3[écheance]&gt;G13)*(Table3[abonnement]=3))</f>
        <v>1</v>
      </c>
      <c r="K13" cm="1">
        <f t="array" ref="K13">SUMPRODUCT((Table3[date de debut]&lt;EOMONTH(G13,0))*(Table3[écheance]&gt;G13)*(Table3[abonnement]=6))</f>
        <v>1</v>
      </c>
      <c r="L13" cm="1">
        <f t="array" ref="L13">SUMPRODUCT((Table3[date de debut]&lt;EOMONTH(G13,0))*(Table3[écheance]&gt;G13)*(Table3[abonnement]=12))</f>
        <v>4</v>
      </c>
    </row>
    <row r="14" spans="1:12" x14ac:dyDescent="0.25">
      <c r="A14">
        <v>1</v>
      </c>
      <c r="B14" s="1">
        <v>43922</v>
      </c>
      <c r="C14" s="8">
        <f t="shared" si="0"/>
        <v>43951</v>
      </c>
      <c r="G14" s="1">
        <v>44166</v>
      </c>
      <c r="H14">
        <f>SUM(Table2[[#This Row],[1mois]:[12mois]])</f>
        <v>6</v>
      </c>
      <c r="I14" cm="1">
        <f t="array" ref="I14">SUMPRODUCT((Table3[date de debut]&lt;EOMONTH(G14,0))*(Table3[écheance]&gt;G14)*(Table3[abonnement]=1))</f>
        <v>0</v>
      </c>
      <c r="J14" cm="1">
        <f t="array" ref="J14">SUMPRODUCT((Table3[date de debut]&lt;EOMONTH(G14,0))*(Table3[écheance]&gt;G14)*(Table3[abonnement]=3))</f>
        <v>1</v>
      </c>
      <c r="K14" cm="1">
        <f t="array" ref="K14">SUMPRODUCT((Table3[date de debut]&lt;EOMONTH(G14,0))*(Table3[écheance]&gt;G14)*(Table3[abonnement]=6))</f>
        <v>1</v>
      </c>
      <c r="L14" cm="1">
        <f t="array" ref="L14">SUMPRODUCT((Table3[date de debut]&lt;EOMONTH(G14,0))*(Table3[écheance]&gt;G14)*(Table3[abonnement]=12))</f>
        <v>4</v>
      </c>
    </row>
    <row r="15" spans="1:12" x14ac:dyDescent="0.25">
      <c r="A15">
        <v>12</v>
      </c>
      <c r="B15" s="1">
        <v>43862</v>
      </c>
      <c r="C15" s="8">
        <f t="shared" si="0"/>
        <v>44227</v>
      </c>
      <c r="G15" s="1">
        <v>44197</v>
      </c>
      <c r="H15">
        <f>SUM(Table2[[#This Row],[1mois]:[12mois]])</f>
        <v>6</v>
      </c>
      <c r="I15" cm="1">
        <f t="array" ref="I15">SUMPRODUCT((Table3[date de debut]&lt;EOMONTH(G15,0))*(Table3[écheance]&gt;G15)*(Table3[abonnement]=1))</f>
        <v>0</v>
      </c>
      <c r="J15" cm="1">
        <f t="array" ref="J15">SUMPRODUCT((Table3[date de debut]&lt;EOMONTH(G15,0))*(Table3[écheance]&gt;G15)*(Table3[abonnement]=3))</f>
        <v>1</v>
      </c>
      <c r="K15" cm="1">
        <f t="array" ref="K15">SUMPRODUCT((Table3[date de debut]&lt;EOMONTH(G15,0))*(Table3[écheance]&gt;G15)*(Table3[abonnement]=6))</f>
        <v>1</v>
      </c>
      <c r="L15" cm="1">
        <f t="array" ref="L15">SUMPRODUCT((Table3[date de debut]&lt;EOMONTH(G15,0))*(Table3[écheance]&gt;G15)*(Table3[abonnement]=12))</f>
        <v>4</v>
      </c>
    </row>
    <row r="16" spans="1:12" x14ac:dyDescent="0.25">
      <c r="A16">
        <v>1</v>
      </c>
      <c r="B16" s="1">
        <v>44075</v>
      </c>
      <c r="C16" s="8">
        <f t="shared" si="0"/>
        <v>44104</v>
      </c>
      <c r="G16" s="1">
        <v>44228</v>
      </c>
      <c r="H16">
        <f>SUM(Table2[[#This Row],[1mois]:[12mois]])</f>
        <v>4</v>
      </c>
      <c r="I16" cm="1">
        <f t="array" ref="I16">SUMPRODUCT((Table3[date de debut]&lt;EOMONTH(G16,0))*(Table3[écheance]&gt;G16)*(Table3[abonnement]=1))</f>
        <v>0</v>
      </c>
      <c r="J16" cm="1">
        <f t="array" ref="J16">SUMPRODUCT((Table3[date de debut]&lt;EOMONTH(G16,0))*(Table3[écheance]&gt;G16)*(Table3[abonnement]=3))</f>
        <v>0</v>
      </c>
      <c r="K16" cm="1">
        <f t="array" ref="K16">SUMPRODUCT((Table3[date de debut]&lt;EOMONTH(G16,0))*(Table3[écheance]&gt;G16)*(Table3[abonnement]=6))</f>
        <v>1</v>
      </c>
      <c r="L16" cm="1">
        <f t="array" ref="L16">SUMPRODUCT((Table3[date de debut]&lt;EOMONTH(G16,0))*(Table3[écheance]&gt;G16)*(Table3[abonnement]=12))</f>
        <v>3</v>
      </c>
    </row>
    <row r="17" spans="1:12" x14ac:dyDescent="0.25">
      <c r="A17">
        <v>12</v>
      </c>
      <c r="B17" s="1">
        <v>43891</v>
      </c>
      <c r="C17" s="8">
        <f t="shared" si="0"/>
        <v>44255</v>
      </c>
      <c r="G17" s="1">
        <v>44256</v>
      </c>
      <c r="H17">
        <f>SUM(Table2[[#This Row],[1mois]:[12mois]])</f>
        <v>2</v>
      </c>
      <c r="I17" cm="1">
        <f t="array" ref="I17">SUMPRODUCT((Table3[date de debut]&lt;EOMONTH(G17,0))*(Table3[écheance]&gt;G17)*(Table3[abonnement]=1))</f>
        <v>0</v>
      </c>
      <c r="J17" cm="1">
        <f t="array" ref="J17">SUMPRODUCT((Table3[date de debut]&lt;EOMONTH(G17,0))*(Table3[écheance]&gt;G17)*(Table3[abonnement]=3))</f>
        <v>0</v>
      </c>
      <c r="K17" cm="1">
        <f t="array" ref="K17">SUMPRODUCT((Table3[date de debut]&lt;EOMONTH(G17,0))*(Table3[écheance]&gt;G17)*(Table3[abonnement]=6))</f>
        <v>0</v>
      </c>
      <c r="L17" cm="1">
        <f t="array" ref="L17">SUMPRODUCT((Table3[date de debut]&lt;EOMONTH(G17,0))*(Table3[écheance]&gt;G17)*(Table3[abonnement]=12))</f>
        <v>2</v>
      </c>
    </row>
    <row r="18" spans="1:12" x14ac:dyDescent="0.25">
      <c r="A18">
        <v>1</v>
      </c>
      <c r="B18" s="1">
        <v>43952</v>
      </c>
      <c r="C18" s="8">
        <f t="shared" si="0"/>
        <v>43982</v>
      </c>
    </row>
    <row r="19" spans="1:12" x14ac:dyDescent="0.25">
      <c r="A19">
        <v>6</v>
      </c>
      <c r="B19" s="1">
        <v>44075</v>
      </c>
      <c r="C19" s="8">
        <f t="shared" si="0"/>
        <v>44255</v>
      </c>
    </row>
    <row r="20" spans="1:12" x14ac:dyDescent="0.25">
      <c r="A20">
        <v>12</v>
      </c>
      <c r="B20" s="1">
        <v>44044</v>
      </c>
      <c r="C20" s="8">
        <f t="shared" si="0"/>
        <v>44408</v>
      </c>
    </row>
    <row r="21" spans="1:12" x14ac:dyDescent="0.25">
      <c r="A21">
        <v>3</v>
      </c>
      <c r="B21" s="1">
        <v>43770</v>
      </c>
      <c r="C21" s="8">
        <f t="shared" si="0"/>
        <v>43861</v>
      </c>
    </row>
    <row r="22" spans="1:12" x14ac:dyDescent="0.25">
      <c r="A22">
        <v>3</v>
      </c>
      <c r="B22" s="1">
        <v>43647</v>
      </c>
      <c r="C22" s="8">
        <f t="shared" si="0"/>
        <v>43738</v>
      </c>
    </row>
    <row r="23" spans="1:12" x14ac:dyDescent="0.25">
      <c r="A23">
        <v>1</v>
      </c>
      <c r="B23" s="1">
        <v>43922</v>
      </c>
      <c r="C23" s="8">
        <f t="shared" si="0"/>
        <v>43951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abonnements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2020-08-04T16:09:37Z</dcterms:created>
  <dcterms:modified xsi:type="dcterms:W3CDTF">2020-08-13T07:50:23Z</dcterms:modified>
</cp:coreProperties>
</file>