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040" windowHeight="883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Feuil1!$A$10:$E$10</definedName>
    <definedName name="CHCZABL0033_CentreUsinage_EtatMachine" localSheetId="0" hidden="1">Feuil1!$A$15:$D$222</definedName>
    <definedName name="CHCZABL0033_CentreUsinage_EtatMachine_1" localSheetId="0" hidden="1">Feuil1!#REF!</definedName>
    <definedName name="CHCZABL0033_CentreUsinage_Table_1" localSheetId="0" hidden="1">Feuil1!#REF!</definedName>
    <definedName name="CHCZABL0033_testdb_aTable" localSheetId="0" hidden="1">Feuil1!#REF!</definedName>
    <definedName name="CHCZABL0033_testdb_aTable_1" localSheetId="0" hidden="1">Feuil1!#REF!</definedName>
  </definedNames>
  <calcPr calcId="152511"/>
</workbook>
</file>

<file path=xl/calcChain.xml><?xml version="1.0" encoding="utf-8"?>
<calcChain xmlns="http://schemas.openxmlformats.org/spreadsheetml/2006/main">
  <c r="E16" i="1" l="1"/>
  <c r="E17" i="1"/>
  <c r="E18" i="1"/>
  <c r="M5" i="1" s="1"/>
  <c r="E19" i="1"/>
  <c r="M8" i="1" s="1"/>
  <c r="E20" i="1"/>
  <c r="E21" i="1"/>
  <c r="E22" i="1"/>
  <c r="E23" i="1"/>
  <c r="E24" i="1"/>
  <c r="E25" i="1"/>
  <c r="E26" i="1"/>
  <c r="E27" i="1"/>
  <c r="E28" i="1"/>
  <c r="E29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30" i="1"/>
  <c r="E142" i="1"/>
  <c r="E188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31" i="1"/>
  <c r="E32" i="1"/>
  <c r="E33" i="1"/>
  <c r="E34" i="1"/>
  <c r="E35" i="1"/>
  <c r="E36" i="1"/>
  <c r="E37" i="1"/>
  <c r="E38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87" i="1"/>
  <c r="E189" i="1"/>
  <c r="E190" i="1"/>
  <c r="M6" i="1" l="1"/>
  <c r="M7" i="1"/>
  <c r="M9" i="1"/>
  <c r="M4" i="1"/>
  <c r="M3" i="1"/>
  <c r="M10" i="1" s="1"/>
  <c r="N3" i="1" s="1"/>
  <c r="N5" i="1" l="1"/>
  <c r="N8" i="1"/>
  <c r="N6" i="1"/>
  <c r="N9" i="1"/>
  <c r="N4" i="1"/>
  <c r="N7" i="1"/>
  <c r="N10" i="1" l="1"/>
</calcChain>
</file>

<file path=xl/connections.xml><?xml version="1.0" encoding="utf-8"?>
<connections xmlns="http://schemas.openxmlformats.org/spreadsheetml/2006/main">
  <connection id="1" odcFile="\\chczabf0001\Users$\smaintenance\Documents\Mes sources de données\CHCZABL0033 CentreUsinage EtatMachine.odc" keepAlive="1" name="CHCZABL0033 CentreUsinage EtatMachine" type="5" refreshedVersion="4" background="1" refreshOnLoad="1" saveData="1">
    <dbPr connection="Provider=SQLOLEDB.1;Persist Security Info=True;User ID=sa;Initial Catalog=CentreUsinage;Data Source=CHCZABL0033;Use Procedure for Prepare=1;Auto Translate=True;Packet Size=4096;Workstation ID=CHCZABL0033;Use Encryption for Data=False;Tag with column collation when possible=False" command="&quot;CentreUsinage&quot;.&quot;dbo&quot;.&quot;EtatMachine&quot;" commandType="3"/>
  </connection>
</connections>
</file>

<file path=xl/sharedStrings.xml><?xml version="1.0" encoding="utf-8"?>
<sst xmlns="http://schemas.openxmlformats.org/spreadsheetml/2006/main" count="222" uniqueCount="24">
  <si>
    <t>NumMachine</t>
  </si>
  <si>
    <t>Id</t>
  </si>
  <si>
    <t>Heure</t>
  </si>
  <si>
    <t>Etat</t>
  </si>
  <si>
    <t>en production</t>
  </si>
  <si>
    <t>en panne</t>
  </si>
  <si>
    <t>en preventif</t>
  </si>
  <si>
    <t>en BM</t>
  </si>
  <si>
    <t>en attente</t>
  </si>
  <si>
    <t>en avertissement</t>
  </si>
  <si>
    <t>en autres</t>
  </si>
  <si>
    <t>Production</t>
  </si>
  <si>
    <t>Autres</t>
  </si>
  <si>
    <t>Avertissement</t>
  </si>
  <si>
    <t>BM</t>
  </si>
  <si>
    <t>temps totaux</t>
  </si>
  <si>
    <t>%</t>
  </si>
  <si>
    <t>sous tension en attente</t>
  </si>
  <si>
    <t>sous tension, en panne</t>
  </si>
  <si>
    <t>avertissement</t>
  </si>
  <si>
    <t>HeureEtat</t>
  </si>
  <si>
    <t>Panne</t>
  </si>
  <si>
    <t>Attente</t>
  </si>
  <si>
    <t>Préventif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</si>
</sst>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[hh]:mm:ss"/>
    <numFmt numFmtId="166" formatCode="h:mm:ss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0" fontId="2" fillId="0" borderId="1" xfId="0" applyFont="1" applyBorder="1"/>
    <xf numFmtId="0" fontId="0" fillId="0" borderId="1" xfId="0" applyBorder="1"/>
    <xf numFmtId="10" fontId="0" fillId="0" borderId="1" xfId="1" applyNumberFormat="1" applyFont="1" applyBorder="1"/>
    <xf numFmtId="10" fontId="0" fillId="0" borderId="1" xfId="0" applyNumberFormat="1" applyBorder="1"/>
    <xf numFmtId="0" fontId="2" fillId="0" borderId="1" xfId="0" applyFont="1" applyBorder="1" applyAlignment="1">
      <alignment horizontal="center"/>
    </xf>
    <xf numFmtId="14" fontId="0" fillId="0" borderId="0" xfId="0" applyNumberFormat="1"/>
    <xf numFmtId="22" fontId="0" fillId="0" borderId="0" xfId="0" applyNumberFormat="1"/>
    <xf numFmtId="21" fontId="0" fillId="0" borderId="0" xfId="0" applyNumberFormat="1"/>
    <xf numFmtId="165" fontId="0" fillId="0" borderId="1" xfId="0" applyNumberFormat="1" applyBorder="1"/>
    <xf numFmtId="0" fontId="0" fillId="0" borderId="0" xfId="0" applyBorder="1"/>
    <xf numFmtId="165" fontId="0" fillId="0" borderId="0" xfId="0" applyNumberFormat="1" applyBorder="1"/>
    <xf numFmtId="10" fontId="0" fillId="0" borderId="0" xfId="1" applyNumberFormat="1" applyFont="1" applyBorder="1"/>
    <xf numFmtId="165" fontId="2" fillId="0" borderId="0" xfId="0" applyNumberFormat="1" applyFont="1" applyBorder="1"/>
    <xf numFmtId="10" fontId="0" fillId="0" borderId="0" xfId="0" applyNumberFormat="1" applyBorder="1"/>
    <xf numFmtId="166" fontId="0" fillId="0" borderId="0" xfId="0" applyNumberFormat="1"/>
    <xf numFmtId="46" fontId="0" fillId="0" borderId="0" xfId="0" applyNumberFormat="1"/>
  </cellXfs>
  <cellStyles count="2">
    <cellStyle name="Normal" xfId="0" builtinId="0"/>
    <cellStyle name="Percent" xfId="1" builtinId="5"/>
  </cellStyles>
  <dxfs count="2">
    <dxf>
      <numFmt numFmtId="164" formatCode="[$-F400]h:mm:ss\ AM/PM"/>
    </dxf>
    <dxf>
      <numFmt numFmtId="167" formatCode="dd/mm/yyyy\ hh:mm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Feuil1!$L$3</c:f>
              <c:strCache>
                <c:ptCount val="1"/>
                <c:pt idx="0">
                  <c:v>Production</c:v>
                </c:pt>
              </c:strCache>
            </c:strRef>
          </c:tx>
          <c:invertIfNegative val="0"/>
          <c:val>
            <c:numRef>
              <c:f>Feuil1!$M$3</c:f>
              <c:numCache>
                <c:formatCode>[hh]:mm:ss</c:formatCode>
                <c:ptCount val="1"/>
                <c:pt idx="0">
                  <c:v>3.0017862037129817</c:v>
                </c:pt>
              </c:numCache>
            </c:numRef>
          </c:val>
        </c:ser>
        <c:ser>
          <c:idx val="1"/>
          <c:order val="1"/>
          <c:tx>
            <c:strRef>
              <c:f>Feuil1!$L$4</c:f>
              <c:strCache>
                <c:ptCount val="1"/>
                <c:pt idx="0">
                  <c:v>Panne</c:v>
                </c:pt>
              </c:strCache>
            </c:strRef>
          </c:tx>
          <c:invertIfNegative val="0"/>
          <c:val>
            <c:numRef>
              <c:f>Feuil1!$M$4</c:f>
              <c:numCache>
                <c:formatCode>[hh]:mm:ss</c:formatCode>
                <c:ptCount val="1"/>
                <c:pt idx="0">
                  <c:v>3.4963888880156446E-2</c:v>
                </c:pt>
              </c:numCache>
            </c:numRef>
          </c:val>
        </c:ser>
        <c:ser>
          <c:idx val="2"/>
          <c:order val="2"/>
          <c:tx>
            <c:strRef>
              <c:f>Feuil1!$L$5</c:f>
              <c:strCache>
                <c:ptCount val="1"/>
                <c:pt idx="0">
                  <c:v>Préventif</c:v>
                </c:pt>
              </c:strCache>
            </c:strRef>
          </c:tx>
          <c:invertIfNegative val="0"/>
          <c:val>
            <c:numRef>
              <c:f>Feuil1!$M$5</c:f>
              <c:numCache>
                <c:formatCode>[hh]:mm:ss</c:formatCode>
                <c:ptCount val="1"/>
                <c:pt idx="0">
                  <c:v>3.0155092827044427E-4</c:v>
                </c:pt>
              </c:numCache>
            </c:numRef>
          </c:val>
        </c:ser>
        <c:ser>
          <c:idx val="3"/>
          <c:order val="3"/>
          <c:tx>
            <c:strRef>
              <c:f>Feuil1!$L$6</c:f>
              <c:strCache>
                <c:ptCount val="1"/>
                <c:pt idx="0">
                  <c:v>Autres</c:v>
                </c:pt>
              </c:strCache>
            </c:strRef>
          </c:tx>
          <c:invertIfNegative val="0"/>
          <c:val>
            <c:numRef>
              <c:f>Feuil1!$M$6</c:f>
              <c:numCache>
                <c:formatCode>[hh]:mm:ss</c:formatCode>
                <c:ptCount val="1"/>
                <c:pt idx="0">
                  <c:v>5.5666667321929708E-4</c:v>
                </c:pt>
              </c:numCache>
            </c:numRef>
          </c:val>
        </c:ser>
        <c:ser>
          <c:idx val="4"/>
          <c:order val="4"/>
          <c:tx>
            <c:strRef>
              <c:f>Feuil1!$L$7</c:f>
              <c:strCache>
                <c:ptCount val="1"/>
                <c:pt idx="0">
                  <c:v>Avertissement</c:v>
                </c:pt>
              </c:strCache>
            </c:strRef>
          </c:tx>
          <c:invertIfNegative val="0"/>
          <c:val>
            <c:numRef>
              <c:f>Feuil1!$M$7</c:f>
              <c:numCache>
                <c:formatCode>[hh]:mm:ss</c:formatCode>
                <c:ptCount val="1"/>
                <c:pt idx="0">
                  <c:v>1.1071064800489694E-3</c:v>
                </c:pt>
              </c:numCache>
            </c:numRef>
          </c:val>
        </c:ser>
        <c:ser>
          <c:idx val="5"/>
          <c:order val="5"/>
          <c:tx>
            <c:strRef>
              <c:f>Feuil1!$L$8</c:f>
              <c:strCache>
                <c:ptCount val="1"/>
                <c:pt idx="0">
                  <c:v>BM</c:v>
                </c:pt>
              </c:strCache>
            </c:strRef>
          </c:tx>
          <c:invertIfNegative val="0"/>
          <c:val>
            <c:numRef>
              <c:f>Feuil1!$M$8</c:f>
              <c:numCache>
                <c:formatCode>[hh]:mm:ss</c:formatCode>
                <c:ptCount val="1"/>
                <c:pt idx="0">
                  <c:v>2.2954861196922138E-4</c:v>
                </c:pt>
              </c:numCache>
            </c:numRef>
          </c:val>
        </c:ser>
        <c:ser>
          <c:idx val="6"/>
          <c:order val="6"/>
          <c:tx>
            <c:strRef>
              <c:f>Feuil1!$L$9</c:f>
              <c:strCache>
                <c:ptCount val="1"/>
                <c:pt idx="0">
                  <c:v>Attente</c:v>
                </c:pt>
              </c:strCache>
            </c:strRef>
          </c:tx>
          <c:invertIfNegative val="0"/>
          <c:val>
            <c:numRef>
              <c:f>Feuil1!$M$9</c:f>
              <c:numCache>
                <c:formatCode>[hh]:mm:ss</c:formatCode>
                <c:ptCount val="1"/>
                <c:pt idx="0">
                  <c:v>0.99497065971809207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5517688"/>
        <c:axId val="363281520"/>
      </c:barChart>
      <c:catAx>
        <c:axId val="265517688"/>
        <c:scaling>
          <c:orientation val="minMax"/>
        </c:scaling>
        <c:delete val="0"/>
        <c:axPos val="b"/>
        <c:majorTickMark val="out"/>
        <c:minorTickMark val="none"/>
        <c:tickLblPos val="nextTo"/>
        <c:crossAx val="363281520"/>
        <c:crosses val="autoZero"/>
        <c:auto val="1"/>
        <c:lblAlgn val="ctr"/>
        <c:lblOffset val="100"/>
        <c:noMultiLvlLbl val="0"/>
      </c:catAx>
      <c:valAx>
        <c:axId val="363281520"/>
        <c:scaling>
          <c:orientation val="minMax"/>
        </c:scaling>
        <c:delete val="0"/>
        <c:axPos val="l"/>
        <c:majorGridlines/>
        <c:numFmt formatCode="[hh]:mm:ss" sourceLinked="1"/>
        <c:majorTickMark val="out"/>
        <c:minorTickMark val="none"/>
        <c:tickLblPos val="nextTo"/>
        <c:crossAx val="265517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259080</xdr:colOff>
          <xdr:row>5</xdr:row>
          <xdr:rowOff>160020</xdr:rowOff>
        </xdr:from>
        <xdr:to>
          <xdr:col>9</xdr:col>
          <xdr:colOff>449580</xdr:colOff>
          <xdr:row>8</xdr:row>
          <xdr:rowOff>22860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333376</xdr:colOff>
      <xdr:row>0</xdr:row>
      <xdr:rowOff>95250</xdr:rowOff>
    </xdr:from>
    <xdr:to>
      <xdr:col>7</xdr:col>
      <xdr:colOff>409575</xdr:colOff>
      <xdr:row>13</xdr:row>
      <xdr:rowOff>100011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CHCZABL0033 CentreUsinage EtatMachine" refreshOnLoad="1" connectionId="1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Id" tableColumnId="1"/>
      <queryTableField id="2" name="Heure" tableColumnId="2"/>
      <queryTableField id="3" name="NumMachine" tableColumnId="3"/>
      <queryTableField id="4" name="Etat" tableColumnId="4"/>
      <queryTableField id="5" dataBound="0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_CHCZABL0033_CentreUsinage_EtatMachine" displayName="Tableau_CHCZABL0033_CentreUsinage_EtatMachine" ref="A15:E222" tableType="queryTable" totalsRowShown="0">
  <sortState ref="A16:E222">
    <sortCondition ref="C16:C222"/>
    <sortCondition ref="B16:B222"/>
  </sortState>
  <tableColumns count="5">
    <tableColumn id="1" uniqueName="1" name="Id" queryTableFieldId="1"/>
    <tableColumn id="2" uniqueName="2" name="Heure" queryTableFieldId="2" dataDxfId="1"/>
    <tableColumn id="3" uniqueName="3" name="NumMachine" queryTableFieldId="3"/>
    <tableColumn id="4" uniqueName="4" name="Etat" queryTableFieldId="4"/>
    <tableColumn id="5" uniqueName="5" name="HeureEtat" queryTableFieldId="5" dataDxfId="0">
      <calculatedColumnFormula>IF(ISTEXT(D17),B17-Tableau_CHCZABL0033_CentreUsinage_EtatMachine[[#This Row],[Heure]],"")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P222"/>
  <sheetViews>
    <sheetView tabSelected="1" workbookViewId="0">
      <selection activeCell="C15" sqref="C15"/>
    </sheetView>
  </sheetViews>
  <sheetFormatPr defaultColWidth="9.109375" defaultRowHeight="14.4" x14ac:dyDescent="0.3"/>
  <cols>
    <col min="1" max="1" width="4" customWidth="1"/>
    <col min="2" max="2" width="15.109375" bestFit="1" customWidth="1"/>
    <col min="3" max="3" width="13" customWidth="1"/>
    <col min="4" max="4" width="22.109375" bestFit="1" customWidth="1"/>
    <col min="5" max="5" width="9.88671875" style="1" customWidth="1"/>
    <col min="9" max="9" width="15.109375" customWidth="1"/>
    <col min="10" max="10" width="16.6640625" bestFit="1" customWidth="1"/>
    <col min="11" max="11" width="14.88671875" customWidth="1"/>
    <col min="12" max="12" width="20.33203125" customWidth="1"/>
    <col min="13" max="13" width="12.44140625" customWidth="1"/>
    <col min="16" max="16" width="15.6640625" customWidth="1"/>
  </cols>
  <sheetData>
    <row r="2" spans="1:16" x14ac:dyDescent="0.3">
      <c r="J2" s="7"/>
      <c r="L2" s="2" t="s">
        <v>3</v>
      </c>
      <c r="M2" s="2" t="s">
        <v>15</v>
      </c>
      <c r="N2" s="6" t="s">
        <v>16</v>
      </c>
    </row>
    <row r="3" spans="1:16" x14ac:dyDescent="0.3">
      <c r="J3" s="7"/>
      <c r="L3" s="3" t="s">
        <v>11</v>
      </c>
      <c r="M3" s="10">
        <f>SUMIF(D:D,"*production",E:E)</f>
        <v>3.0017862037129817</v>
      </c>
      <c r="N3" s="4">
        <f>SUM(M3/$M$10)</f>
        <v>0.74413708236881027</v>
      </c>
    </row>
    <row r="4" spans="1:16" x14ac:dyDescent="0.3">
      <c r="J4" s="7"/>
      <c r="L4" s="3" t="s">
        <v>21</v>
      </c>
      <c r="M4" s="10">
        <f>SUMIF(D:D,"*panne",E:E)</f>
        <v>3.4963888880156446E-2</v>
      </c>
      <c r="N4" s="4">
        <f t="shared" ref="N4:N9" si="0">SUM(M4/$M$10)</f>
        <v>8.6674814573285425E-3</v>
      </c>
    </row>
    <row r="5" spans="1:16" x14ac:dyDescent="0.3">
      <c r="L5" s="3" t="s">
        <v>23</v>
      </c>
      <c r="M5" s="10">
        <f>SUMIF(D:D,"*preventif",E:E)</f>
        <v>3.0155092827044427E-4</v>
      </c>
      <c r="N5" s="4">
        <f t="shared" si="0"/>
        <v>7.475390075123103E-5</v>
      </c>
    </row>
    <row r="6" spans="1:16" x14ac:dyDescent="0.3">
      <c r="L6" s="3" t="s">
        <v>12</v>
      </c>
      <c r="M6" s="10">
        <f>SUMIF(D:D,"*autres",E:E)</f>
        <v>5.5666667321929708E-4</v>
      </c>
      <c r="N6" s="4">
        <f t="shared" si="0"/>
        <v>1.3799660800258885E-4</v>
      </c>
    </row>
    <row r="7" spans="1:16" x14ac:dyDescent="0.3">
      <c r="L7" s="3" t="s">
        <v>13</v>
      </c>
      <c r="M7" s="10">
        <f>SUMIF(D:D,"*avertissement",E:E)</f>
        <v>1.1071064800489694E-3</v>
      </c>
      <c r="N7" s="4">
        <f t="shared" si="0"/>
        <v>2.7444958768756323E-4</v>
      </c>
    </row>
    <row r="8" spans="1:16" x14ac:dyDescent="0.3">
      <c r="L8" s="3" t="s">
        <v>14</v>
      </c>
      <c r="M8" s="10">
        <f>SUMIF(D:D,"*BM",E:E)</f>
        <v>2.2954861196922138E-4</v>
      </c>
      <c r="N8" s="4">
        <f t="shared" si="0"/>
        <v>5.690466368367627E-5</v>
      </c>
      <c r="P8" s="8"/>
    </row>
    <row r="9" spans="1:16" x14ac:dyDescent="0.3">
      <c r="L9" s="3" t="s">
        <v>22</v>
      </c>
      <c r="M9" s="10">
        <f>SUMIF(D:D,"*attente",E:E)</f>
        <v>0.99497065971809207</v>
      </c>
      <c r="N9" s="4">
        <f t="shared" si="0"/>
        <v>0.2466513314137361</v>
      </c>
    </row>
    <row r="10" spans="1:16" x14ac:dyDescent="0.3">
      <c r="M10" s="10">
        <f>SUM(M3:M9)</f>
        <v>4.0339156250047381</v>
      </c>
      <c r="N10" s="5">
        <f>SUM(N3:N9)</f>
        <v>0.99999999999999989</v>
      </c>
    </row>
    <row r="11" spans="1:16" x14ac:dyDescent="0.3">
      <c r="M11" s="17"/>
    </row>
    <row r="12" spans="1:16" x14ac:dyDescent="0.3">
      <c r="L12" s="11"/>
      <c r="M12" s="12"/>
      <c r="N12" s="13"/>
    </row>
    <row r="13" spans="1:16" x14ac:dyDescent="0.3">
      <c r="L13" s="11"/>
      <c r="M13" s="14"/>
      <c r="N13" s="15"/>
    </row>
    <row r="15" spans="1:16" x14ac:dyDescent="0.3">
      <c r="A15" t="s">
        <v>1</v>
      </c>
      <c r="B15" t="s">
        <v>2</v>
      </c>
      <c r="C15" t="s">
        <v>0</v>
      </c>
      <c r="D15" t="s">
        <v>3</v>
      </c>
      <c r="E15" s="1" t="s">
        <v>20</v>
      </c>
    </row>
    <row r="16" spans="1:16" x14ac:dyDescent="0.3">
      <c r="A16">
        <v>1</v>
      </c>
      <c r="B16" s="8">
        <v>41561.582519363423</v>
      </c>
      <c r="C16">
        <v>265</v>
      </c>
      <c r="D16" t="s">
        <v>4</v>
      </c>
      <c r="E16" s="1">
        <f>IF(ISTEXT(D17),B17-Tableau_CHCZABL0033_CentreUsinage_EtatMachine[[#This Row],[Heure]],"")</f>
        <v>1.3943750018370338E-3</v>
      </c>
      <c r="I16" s="16"/>
    </row>
    <row r="17" spans="1:13" x14ac:dyDescent="0.3">
      <c r="A17">
        <v>2</v>
      </c>
      <c r="B17" s="8">
        <v>41561.583913738425</v>
      </c>
      <c r="C17">
        <v>265</v>
      </c>
      <c r="D17" t="s">
        <v>5</v>
      </c>
      <c r="E17" s="1">
        <f>IF(ISTEXT(D18),B18-Tableau_CHCZABL0033_CentreUsinage_EtatMachine[[#This Row],[Heure]],"")</f>
        <v>3.237962955608964E-4</v>
      </c>
      <c r="M17" s="9"/>
    </row>
    <row r="18" spans="1:13" x14ac:dyDescent="0.3">
      <c r="A18">
        <v>3</v>
      </c>
      <c r="B18" s="8">
        <v>41561.58423753472</v>
      </c>
      <c r="C18">
        <v>265</v>
      </c>
      <c r="D18" t="s">
        <v>6</v>
      </c>
      <c r="E18" s="1">
        <f>IF(ISTEXT(D19),B19-Tableau_CHCZABL0033_CentreUsinage_EtatMachine[[#This Row],[Heure]],"")</f>
        <v>3.0155092827044427E-4</v>
      </c>
    </row>
    <row r="19" spans="1:13" x14ac:dyDescent="0.3">
      <c r="A19">
        <v>4</v>
      </c>
      <c r="B19" s="8">
        <v>41561.584539085648</v>
      </c>
      <c r="C19">
        <v>265</v>
      </c>
      <c r="D19" t="s">
        <v>7</v>
      </c>
      <c r="E19" s="1">
        <f>IF(ISTEXT(D20),B20-Tableau_CHCZABL0033_CentreUsinage_EtatMachine[[#This Row],[Heure]],"")</f>
        <v>2.2954861196922138E-4</v>
      </c>
      <c r="M19" s="1"/>
    </row>
    <row r="20" spans="1:13" x14ac:dyDescent="0.3">
      <c r="A20">
        <v>5</v>
      </c>
      <c r="B20" s="8">
        <v>41561.58476863426</v>
      </c>
      <c r="C20">
        <v>265</v>
      </c>
      <c r="D20" t="s">
        <v>8</v>
      </c>
      <c r="E20" s="1">
        <f>IF(ISTEXT(D21),B21-Tableau_CHCZABL0033_CentreUsinage_EtatMachine[[#This Row],[Heure]],"")</f>
        <v>3.4687500010477379E-4</v>
      </c>
    </row>
    <row r="21" spans="1:13" x14ac:dyDescent="0.3">
      <c r="A21">
        <v>6</v>
      </c>
      <c r="B21" s="8">
        <v>41561.585115509261</v>
      </c>
      <c r="C21">
        <v>265</v>
      </c>
      <c r="D21" t="s">
        <v>9</v>
      </c>
      <c r="E21" s="1">
        <f>IF(ISTEXT(D22),B22-Tableau_CHCZABL0033_CentreUsinage_EtatMachine[[#This Row],[Heure]],"")</f>
        <v>2.0621527801267803E-4</v>
      </c>
    </row>
    <row r="22" spans="1:13" x14ac:dyDescent="0.3">
      <c r="A22">
        <v>7</v>
      </c>
      <c r="B22" s="8">
        <v>41561.585321724539</v>
      </c>
      <c r="C22">
        <v>265</v>
      </c>
      <c r="D22" t="s">
        <v>10</v>
      </c>
      <c r="E22" s="1">
        <f>IF(ISTEXT(D23),B23-Tableau_CHCZABL0033_CentreUsinage_EtatMachine[[#This Row],[Heure]],"")</f>
        <v>4.3525463115656748E-4</v>
      </c>
    </row>
    <row r="23" spans="1:13" x14ac:dyDescent="0.3">
      <c r="A23">
        <v>8</v>
      </c>
      <c r="B23" s="8">
        <v>41561.58575697917</v>
      </c>
      <c r="C23">
        <v>265</v>
      </c>
      <c r="D23" t="s">
        <v>4</v>
      </c>
      <c r="E23" s="1">
        <f>IF(ISTEXT(D24),B24-Tableau_CHCZABL0033_CentreUsinage_EtatMachine[[#This Row],[Heure]],"")</f>
        <v>1.0372962962719612E-2</v>
      </c>
    </row>
    <row r="24" spans="1:13" x14ac:dyDescent="0.3">
      <c r="A24">
        <v>1</v>
      </c>
      <c r="B24" s="8">
        <v>41561.596129942132</v>
      </c>
      <c r="C24">
        <v>265</v>
      </c>
      <c r="D24" t="s">
        <v>4</v>
      </c>
      <c r="E24" s="1">
        <f>IF(ISTEXT(D25),B25-Tableau_CHCZABL0033_CentreUsinage_EtatMachine[[#This Row],[Heure]],"")</f>
        <v>7.5969282406731509E-2</v>
      </c>
    </row>
    <row r="25" spans="1:13" x14ac:dyDescent="0.3">
      <c r="A25">
        <v>1</v>
      </c>
      <c r="B25" s="8">
        <v>41561.672099224539</v>
      </c>
      <c r="C25">
        <v>265</v>
      </c>
      <c r="D25" t="s">
        <v>4</v>
      </c>
      <c r="E25" s="1">
        <f>IF(ISTEXT(D26),B26-Tableau_CHCZABL0033_CentreUsinage_EtatMachine[[#This Row],[Heure]],"")</f>
        <v>8.7134259229060262E-4</v>
      </c>
    </row>
    <row r="26" spans="1:13" x14ac:dyDescent="0.3">
      <c r="A26">
        <v>2</v>
      </c>
      <c r="B26" s="8">
        <v>41561.672970567131</v>
      </c>
      <c r="C26">
        <v>265</v>
      </c>
      <c r="D26" t="s">
        <v>4</v>
      </c>
      <c r="E26" s="1">
        <f>IF(ISTEXT(D27),B27-Tableau_CHCZABL0033_CentreUsinage_EtatMachine[[#This Row],[Heure]],"")</f>
        <v>1.0616897634463385E-4</v>
      </c>
    </row>
    <row r="27" spans="1:13" x14ac:dyDescent="0.3">
      <c r="A27">
        <v>3</v>
      </c>
      <c r="B27" s="8">
        <v>41561.673076736108</v>
      </c>
      <c r="C27">
        <v>265</v>
      </c>
      <c r="D27" t="s">
        <v>4</v>
      </c>
      <c r="E27" s="1">
        <f>IF(ISTEXT(D28),B28-Tableau_CHCZABL0033_CentreUsinage_EtatMachine[[#This Row],[Heure]],"")</f>
        <v>1.7549769108882174E-4</v>
      </c>
    </row>
    <row r="28" spans="1:13" x14ac:dyDescent="0.3">
      <c r="A28">
        <v>4</v>
      </c>
      <c r="B28" s="8">
        <v>41561.673252233799</v>
      </c>
      <c r="C28">
        <v>265</v>
      </c>
      <c r="D28" t="s">
        <v>4</v>
      </c>
      <c r="E28" s="1">
        <f>IF(ISTEXT(D29),B29-Tableau_CHCZABL0033_CentreUsinage_EtatMachine[[#This Row],[Heure]],"")</f>
        <v>3.8928240246605128E-4</v>
      </c>
    </row>
    <row r="29" spans="1:13" x14ac:dyDescent="0.3">
      <c r="A29">
        <v>5</v>
      </c>
      <c r="B29" s="8">
        <v>41561.673641516201</v>
      </c>
      <c r="C29">
        <v>265</v>
      </c>
      <c r="D29" t="s">
        <v>4</v>
      </c>
      <c r="E29" s="1">
        <f>IF(ISTEXT(D30),B30-Tableau_CHCZABL0033_CentreUsinage_EtatMachine[[#This Row],[Heure]],"")</f>
        <v>4.8629166703904048E-3</v>
      </c>
    </row>
    <row r="30" spans="1:13" x14ac:dyDescent="0.3">
      <c r="A30">
        <v>1</v>
      </c>
      <c r="B30" s="8">
        <v>41561.678504432872</v>
      </c>
      <c r="C30">
        <v>265</v>
      </c>
      <c r="D30" t="s">
        <v>4</v>
      </c>
      <c r="E30" s="1">
        <f>IF(ISTEXT(D31),B31-Tableau_CHCZABL0033_CentreUsinage_EtatMachine[[#This Row],[Heure]],"")</f>
        <v>4.1382025461643934E-2</v>
      </c>
    </row>
    <row r="31" spans="1:13" x14ac:dyDescent="0.3">
      <c r="A31">
        <v>2</v>
      </c>
      <c r="B31" s="8">
        <v>41561.719886458333</v>
      </c>
      <c r="C31">
        <v>265</v>
      </c>
      <c r="D31" t="s">
        <v>4</v>
      </c>
      <c r="E31" s="1">
        <f>IF(ISTEXT(D32),B32-Tableau_CHCZABL0033_CentreUsinage_EtatMachine[[#This Row],[Heure]],"")</f>
        <v>4.7534718760289252E-5</v>
      </c>
    </row>
    <row r="32" spans="1:13" x14ac:dyDescent="0.3">
      <c r="A32">
        <v>3</v>
      </c>
      <c r="B32" s="8">
        <v>41561.719933993052</v>
      </c>
      <c r="C32">
        <v>265</v>
      </c>
      <c r="D32" t="s">
        <v>4</v>
      </c>
      <c r="E32" s="1">
        <f>IF(ISTEXT(D33),B33-Tableau_CHCZABL0033_CentreUsinage_EtatMachine[[#This Row],[Heure]],"")</f>
        <v>3.5682875022757798E-5</v>
      </c>
    </row>
    <row r="33" spans="1:5" x14ac:dyDescent="0.3">
      <c r="A33">
        <v>4</v>
      </c>
      <c r="B33" s="8">
        <v>41561.719969675927</v>
      </c>
      <c r="C33">
        <v>265</v>
      </c>
      <c r="D33" t="s">
        <v>4</v>
      </c>
      <c r="E33" s="1">
        <f>IF(ISTEXT(D34),B34-Tableau_CHCZABL0033_CentreUsinage_EtatMachine[[#This Row],[Heure]],"")</f>
        <v>1.9560182408895344E-5</v>
      </c>
    </row>
    <row r="34" spans="1:5" x14ac:dyDescent="0.3">
      <c r="A34">
        <v>5</v>
      </c>
      <c r="B34" s="8">
        <v>41561.71998923611</v>
      </c>
      <c r="C34">
        <v>265</v>
      </c>
      <c r="D34" t="s">
        <v>4</v>
      </c>
      <c r="E34" s="1">
        <f>IF(ISTEXT(D35),B35-Tableau_CHCZABL0033_CentreUsinage_EtatMachine[[#This Row],[Heure]],"")</f>
        <v>2.5463014026172459E-6</v>
      </c>
    </row>
    <row r="35" spans="1:5" x14ac:dyDescent="0.3">
      <c r="A35">
        <v>6</v>
      </c>
      <c r="B35" s="8">
        <v>41561.719991782411</v>
      </c>
      <c r="C35">
        <v>265</v>
      </c>
      <c r="D35" t="s">
        <v>4</v>
      </c>
      <c r="E35" s="1">
        <f>IF(ISTEXT(D36),B36-Tableau_CHCZABL0033_CentreUsinage_EtatMachine[[#This Row],[Heure]],"")</f>
        <v>3.8738420698791742E-5</v>
      </c>
    </row>
    <row r="36" spans="1:5" x14ac:dyDescent="0.3">
      <c r="A36">
        <v>7</v>
      </c>
      <c r="B36" s="8">
        <v>41561.720030520832</v>
      </c>
      <c r="C36">
        <v>265</v>
      </c>
      <c r="D36" t="s">
        <v>4</v>
      </c>
      <c r="E36" s="1">
        <f>IF(ISTEXT(D37),B37-Tableau_CHCZABL0033_CentreUsinage_EtatMachine[[#This Row],[Heure]],"")</f>
        <v>1.5000005078036338E-5</v>
      </c>
    </row>
    <row r="37" spans="1:5" x14ac:dyDescent="0.3">
      <c r="A37">
        <v>8</v>
      </c>
      <c r="B37" s="8">
        <v>41561.720045520837</v>
      </c>
      <c r="C37">
        <v>265</v>
      </c>
      <c r="D37" t="s">
        <v>4</v>
      </c>
      <c r="E37" s="1">
        <f>IF(ISTEXT(D38),B38-Tableau_CHCZABL0033_CentreUsinage_EtatMachine[[#This Row],[Heure]],"")</f>
        <v>9.0821755293291062E-5</v>
      </c>
    </row>
    <row r="38" spans="1:5" x14ac:dyDescent="0.3">
      <c r="A38">
        <v>9</v>
      </c>
      <c r="B38" s="8">
        <v>41561.720136342592</v>
      </c>
      <c r="C38">
        <v>265</v>
      </c>
      <c r="D38" t="s">
        <v>4</v>
      </c>
      <c r="E38" s="1">
        <f>IF(ISTEXT(D39),B39-Tableau_CHCZABL0033_CentreUsinage_EtatMachine[[#This Row],[Heure]],"")</f>
        <v>0.68056064815027639</v>
      </c>
    </row>
    <row r="39" spans="1:5" x14ac:dyDescent="0.3">
      <c r="A39">
        <v>10</v>
      </c>
      <c r="B39" s="8">
        <v>41562.400696990742</v>
      </c>
      <c r="C39">
        <v>265</v>
      </c>
      <c r="D39" t="s">
        <v>17</v>
      </c>
      <c r="E39" s="1">
        <f>IF(ISTEXT(D40),B40-Tableau_CHCZABL0033_CentreUsinage_EtatMachine[[#This Row],[Heure]],"")</f>
        <v>9.1168978542555124E-5</v>
      </c>
    </row>
    <row r="40" spans="1:5" x14ac:dyDescent="0.3">
      <c r="A40">
        <v>11</v>
      </c>
      <c r="B40" s="8">
        <v>41562.400788159721</v>
      </c>
      <c r="C40">
        <v>265</v>
      </c>
      <c r="D40" t="s">
        <v>17</v>
      </c>
      <c r="E40" s="1">
        <f>IF(ISTEXT(D41),B41-Tableau_CHCZABL0033_CentreUsinage_EtatMachine[[#This Row],[Heure]],"")</f>
        <v>2.1997684962116182E-4</v>
      </c>
    </row>
    <row r="41" spans="1:5" x14ac:dyDescent="0.3">
      <c r="A41">
        <v>12</v>
      </c>
      <c r="B41" s="8">
        <v>41562.40100813657</v>
      </c>
      <c r="C41">
        <v>265</v>
      </c>
      <c r="D41" t="s">
        <v>17</v>
      </c>
      <c r="E41" s="1">
        <f>IF(ISTEXT(D42),B42-Tableau_CHCZABL0033_CentreUsinage_EtatMachine[[#This Row],[Heure]],"")</f>
        <v>5.494213110068813E-5</v>
      </c>
    </row>
    <row r="42" spans="1:5" x14ac:dyDescent="0.3">
      <c r="A42">
        <v>13</v>
      </c>
      <c r="B42" s="8">
        <v>41562.401063078702</v>
      </c>
      <c r="C42">
        <v>265</v>
      </c>
      <c r="D42" t="s">
        <v>17</v>
      </c>
      <c r="E42" s="1">
        <f>IF(ISTEXT(D43),B43-Tableau_CHCZABL0033_CentreUsinage_EtatMachine[[#This Row],[Heure]],"")</f>
        <v>3.0656168986752164E-2</v>
      </c>
    </row>
    <row r="43" spans="1:5" x14ac:dyDescent="0.3">
      <c r="A43">
        <v>14</v>
      </c>
      <c r="B43" s="8">
        <v>41562.431719247688</v>
      </c>
      <c r="C43">
        <v>265</v>
      </c>
      <c r="D43" t="s">
        <v>4</v>
      </c>
      <c r="E43" s="1">
        <f>IF(ISTEXT(D44),B44-Tableau_CHCZABL0033_CentreUsinage_EtatMachine[[#This Row],[Heure]],"")</f>
        <v>2.9664351313840598E-4</v>
      </c>
    </row>
    <row r="44" spans="1:5" x14ac:dyDescent="0.3">
      <c r="A44">
        <v>15</v>
      </c>
      <c r="B44" s="8">
        <v>41562.432015891201</v>
      </c>
      <c r="C44">
        <v>265</v>
      </c>
      <c r="D44" t="s">
        <v>4</v>
      </c>
      <c r="E44" s="1">
        <f>IF(ISTEXT(D45),B45-Tableau_CHCZABL0033_CentreUsinage_EtatMachine[[#This Row],[Heure]],"")</f>
        <v>9.1107639309484512E-4</v>
      </c>
    </row>
    <row r="45" spans="1:5" x14ac:dyDescent="0.3">
      <c r="A45">
        <v>16</v>
      </c>
      <c r="B45" s="8">
        <v>41562.432926967595</v>
      </c>
      <c r="C45">
        <v>265</v>
      </c>
      <c r="D45" t="s">
        <v>4</v>
      </c>
      <c r="E45" s="1">
        <f>IF(ISTEXT(D46),B46-Tableau_CHCZABL0033_CentreUsinage_EtatMachine[[#This Row],[Heure]],"")</f>
        <v>1.368402736261487E-4</v>
      </c>
    </row>
    <row r="46" spans="1:5" x14ac:dyDescent="0.3">
      <c r="A46">
        <v>17</v>
      </c>
      <c r="B46" s="8">
        <v>41562.433063807868</v>
      </c>
      <c r="C46">
        <v>265</v>
      </c>
      <c r="D46" t="s">
        <v>4</v>
      </c>
      <c r="E46" s="1">
        <f>IF(ISTEXT(D47),B47-Tableau_CHCZABL0033_CentreUsinage_EtatMachine[[#This Row],[Heure]],"")</f>
        <v>8.4490740846376866E-5</v>
      </c>
    </row>
    <row r="47" spans="1:5" x14ac:dyDescent="0.3">
      <c r="A47">
        <v>18</v>
      </c>
      <c r="B47" s="8">
        <v>41562.433148298609</v>
      </c>
      <c r="C47">
        <v>265</v>
      </c>
      <c r="D47" t="s">
        <v>4</v>
      </c>
      <c r="E47" s="1">
        <f>IF(ISTEXT(D48),B48-Tableau_CHCZABL0033_CentreUsinage_EtatMachine[[#This Row],[Heure]],"")</f>
        <v>3.685185220092535E-5</v>
      </c>
    </row>
    <row r="48" spans="1:5" x14ac:dyDescent="0.3">
      <c r="A48">
        <v>19</v>
      </c>
      <c r="B48" s="8">
        <v>41562.433185150461</v>
      </c>
      <c r="C48">
        <v>265</v>
      </c>
      <c r="D48" t="s">
        <v>4</v>
      </c>
      <c r="E48" s="1">
        <f>IF(ISTEXT(D49),B49-Tableau_CHCZABL0033_CentreUsinage_EtatMachine[[#This Row],[Heure]],"")</f>
        <v>6.2997685745358467E-5</v>
      </c>
    </row>
    <row r="49" spans="1:5" x14ac:dyDescent="0.3">
      <c r="A49">
        <v>20</v>
      </c>
      <c r="B49" s="8">
        <v>41562.433248148147</v>
      </c>
      <c r="C49">
        <v>265</v>
      </c>
      <c r="D49" t="s">
        <v>4</v>
      </c>
      <c r="E49" s="1">
        <f>IF(ISTEXT(D50),B50-Tableau_CHCZABL0033_CentreUsinage_EtatMachine[[#This Row],[Heure]],"")</f>
        <v>3.1200231751427054E-4</v>
      </c>
    </row>
    <row r="50" spans="1:5" x14ac:dyDescent="0.3">
      <c r="A50">
        <v>21</v>
      </c>
      <c r="B50" s="8">
        <v>41562.433560150464</v>
      </c>
      <c r="C50">
        <v>265</v>
      </c>
      <c r="D50" t="s">
        <v>4</v>
      </c>
      <c r="E50" s="1">
        <f>IF(ISTEXT(D51),B51-Tableau_CHCZABL0033_CentreUsinage_EtatMachine[[#This Row],[Heure]],"")</f>
        <v>7.4135416798526421E-4</v>
      </c>
    </row>
    <row r="51" spans="1:5" x14ac:dyDescent="0.3">
      <c r="A51">
        <v>22</v>
      </c>
      <c r="B51" s="8">
        <v>41562.434301504632</v>
      </c>
      <c r="C51">
        <v>265</v>
      </c>
      <c r="D51" t="s">
        <v>4</v>
      </c>
      <c r="E51" s="1">
        <f>IF(ISTEXT(D52),B52-Tableau_CHCZABL0033_CentreUsinage_EtatMachine[[#This Row],[Heure]],"")</f>
        <v>6.9401619839482009E-4</v>
      </c>
    </row>
    <row r="52" spans="1:5" x14ac:dyDescent="0.3">
      <c r="A52">
        <v>23</v>
      </c>
      <c r="B52" s="8">
        <v>41562.434995520831</v>
      </c>
      <c r="C52">
        <v>265</v>
      </c>
      <c r="D52" t="s">
        <v>4</v>
      </c>
      <c r="E52" s="1">
        <f>IF(ISTEXT(D53),B53-Tableau_CHCZABL0033_CentreUsinage_EtatMachine[[#This Row],[Heure]],"")</f>
        <v>1.1135115746583324E-2</v>
      </c>
    </row>
    <row r="53" spans="1:5" x14ac:dyDescent="0.3">
      <c r="A53">
        <v>1</v>
      </c>
      <c r="B53" s="8">
        <v>41562.446130636577</v>
      </c>
      <c r="C53">
        <v>265</v>
      </c>
      <c r="D53" t="s">
        <v>4</v>
      </c>
      <c r="E53" s="1">
        <f>IF(ISTEXT(D54),B54-Tableau_CHCZABL0033_CentreUsinage_EtatMachine[[#This Row],[Heure]],"")</f>
        <v>4.0153934969566762E-4</v>
      </c>
    </row>
    <row r="54" spans="1:5" x14ac:dyDescent="0.3">
      <c r="A54">
        <v>2</v>
      </c>
      <c r="B54" s="8">
        <v>41562.446532175927</v>
      </c>
      <c r="C54">
        <v>265</v>
      </c>
      <c r="D54" t="s">
        <v>4</v>
      </c>
      <c r="E54" s="1">
        <f>IF(ISTEXT(D55),B55-Tableau_CHCZABL0033_CentreUsinage_EtatMachine[[#This Row],[Heure]],"")</f>
        <v>1.488078705733642E-4</v>
      </c>
    </row>
    <row r="55" spans="1:5" x14ac:dyDescent="0.3">
      <c r="A55">
        <v>3</v>
      </c>
      <c r="B55" s="8">
        <v>41562.446680983798</v>
      </c>
      <c r="C55">
        <v>265</v>
      </c>
      <c r="D55" t="s">
        <v>4</v>
      </c>
      <c r="E55" s="1">
        <f>IF(ISTEXT(D56),B56-Tableau_CHCZABL0033_CentreUsinage_EtatMachine[[#This Row],[Heure]],"")</f>
        <v>4.1157407395076007E-5</v>
      </c>
    </row>
    <row r="56" spans="1:5" x14ac:dyDescent="0.3">
      <c r="A56">
        <v>4</v>
      </c>
      <c r="B56" s="8">
        <v>41562.446722141205</v>
      </c>
      <c r="C56">
        <v>265</v>
      </c>
      <c r="D56" t="s">
        <v>4</v>
      </c>
      <c r="E56" s="1">
        <f>IF(ISTEXT(D57),B57-Tableau_CHCZABL0033_CentreUsinage_EtatMachine[[#This Row],[Heure]],"")</f>
        <v>2.5259258836740628E-4</v>
      </c>
    </row>
    <row r="57" spans="1:5" x14ac:dyDescent="0.3">
      <c r="A57">
        <v>5</v>
      </c>
      <c r="B57" s="8">
        <v>41562.446974733793</v>
      </c>
      <c r="C57">
        <v>265</v>
      </c>
      <c r="D57" t="s">
        <v>4</v>
      </c>
      <c r="E57" s="1">
        <f>IF(ISTEXT(D58),B58-Tableau_CHCZABL0033_CentreUsinage_EtatMachine[[#This Row],[Heure]],"")</f>
        <v>2.2283565340330824E-4</v>
      </c>
    </row>
    <row r="58" spans="1:5" x14ac:dyDescent="0.3">
      <c r="A58">
        <v>6</v>
      </c>
      <c r="B58" s="8">
        <v>41562.447197569447</v>
      </c>
      <c r="C58">
        <v>265</v>
      </c>
      <c r="D58" t="s">
        <v>4</v>
      </c>
      <c r="E58" s="1">
        <f>IF(ISTEXT(D59),B59-Tableau_CHCZABL0033_CentreUsinage_EtatMachine[[#This Row],[Heure]],"")</f>
        <v>5.6296295952051878E-4</v>
      </c>
    </row>
    <row r="59" spans="1:5" x14ac:dyDescent="0.3">
      <c r="A59">
        <v>7</v>
      </c>
      <c r="B59" s="8">
        <v>41562.447760532406</v>
      </c>
      <c r="C59">
        <v>265</v>
      </c>
      <c r="D59" t="s">
        <v>4</v>
      </c>
      <c r="E59" s="1">
        <f>IF(ISTEXT(D60),B60-Tableau_CHCZABL0033_CentreUsinage_EtatMachine[[#This Row],[Heure]],"")</f>
        <v>2.5193287001457065E-4</v>
      </c>
    </row>
    <row r="60" spans="1:5" x14ac:dyDescent="0.3">
      <c r="A60">
        <v>8</v>
      </c>
      <c r="B60" s="8">
        <v>41562.448012465276</v>
      </c>
      <c r="C60">
        <v>265</v>
      </c>
      <c r="D60" t="s">
        <v>4</v>
      </c>
      <c r="E60" s="1">
        <f>IF(ISTEXT(D61),B61-Tableau_CHCZABL0033_CentreUsinage_EtatMachine[[#This Row],[Heure]],"")</f>
        <v>3.1169328722171485E-3</v>
      </c>
    </row>
    <row r="61" spans="1:5" x14ac:dyDescent="0.3">
      <c r="A61">
        <v>1</v>
      </c>
      <c r="B61" s="8">
        <v>41562.451129398149</v>
      </c>
      <c r="C61">
        <v>265</v>
      </c>
      <c r="D61" t="s">
        <v>4</v>
      </c>
      <c r="E61" s="1">
        <f>IF(ISTEXT(D62),B62-Tableau_CHCZABL0033_CentreUsinage_EtatMachine[[#This Row],[Heure]],"")</f>
        <v>1.09780092316214E-3</v>
      </c>
    </row>
    <row r="62" spans="1:5" x14ac:dyDescent="0.3">
      <c r="A62">
        <v>2</v>
      </c>
      <c r="B62" s="8">
        <v>41562.452227199072</v>
      </c>
      <c r="C62">
        <v>265</v>
      </c>
      <c r="D62" t="s">
        <v>4</v>
      </c>
      <c r="E62" s="1">
        <f>IF(ISTEXT(D63),B63-Tableau_CHCZABL0033_CentreUsinage_EtatMachine[[#This Row],[Heure]],"")</f>
        <v>6.8167280092893634E-2</v>
      </c>
    </row>
    <row r="63" spans="1:5" x14ac:dyDescent="0.3">
      <c r="A63">
        <v>3</v>
      </c>
      <c r="B63" s="8">
        <v>41562.520394479165</v>
      </c>
      <c r="C63">
        <v>265</v>
      </c>
      <c r="D63" t="s">
        <v>17</v>
      </c>
      <c r="E63" s="1">
        <f>IF(ISTEXT(D64),B64-Tableau_CHCZABL0033_CentreUsinage_EtatMachine[[#This Row],[Heure]],"")</f>
        <v>2.7708338166121393E-5</v>
      </c>
    </row>
    <row r="64" spans="1:5" x14ac:dyDescent="0.3">
      <c r="A64">
        <v>4</v>
      </c>
      <c r="B64" s="8">
        <v>41562.520422187503</v>
      </c>
      <c r="C64">
        <v>265</v>
      </c>
      <c r="D64" t="s">
        <v>4</v>
      </c>
      <c r="E64" s="1">
        <f>IF(ISTEXT(D65),B65-Tableau_CHCZABL0033_CentreUsinage_EtatMachine[[#This Row],[Heure]],"")</f>
        <v>5.7442128309048712E-5</v>
      </c>
    </row>
    <row r="65" spans="1:5" x14ac:dyDescent="0.3">
      <c r="A65">
        <v>5</v>
      </c>
      <c r="B65" s="8">
        <v>41562.520479629631</v>
      </c>
      <c r="C65">
        <v>265</v>
      </c>
      <c r="D65" t="s">
        <v>17</v>
      </c>
      <c r="E65" s="1">
        <f>IF(ISTEXT(D66),B66-Tableau_CHCZABL0033_CentreUsinage_EtatMachine[[#This Row],[Heure]],"")</f>
        <v>4.4776620052289218E-4</v>
      </c>
    </row>
    <row r="66" spans="1:5" x14ac:dyDescent="0.3">
      <c r="A66">
        <v>6</v>
      </c>
      <c r="B66" s="8">
        <v>41562.520927395832</v>
      </c>
      <c r="C66">
        <v>265</v>
      </c>
      <c r="D66" t="s">
        <v>4</v>
      </c>
      <c r="E66" s="1">
        <f>IF(ISTEXT(D67),B67-Tableau_CHCZABL0033_CentreUsinage_EtatMachine[[#This Row],[Heure]],"")</f>
        <v>1.7164355085697025E-5</v>
      </c>
    </row>
    <row r="67" spans="1:5" x14ac:dyDescent="0.3">
      <c r="A67">
        <v>7</v>
      </c>
      <c r="B67" s="8">
        <v>41562.520944560187</v>
      </c>
      <c r="C67">
        <v>265</v>
      </c>
      <c r="D67" t="s">
        <v>17</v>
      </c>
      <c r="E67" s="1">
        <f>IF(ISTEXT(D68),B68-Tableau_CHCZABL0033_CentreUsinage_EtatMachine[[#This Row],[Heure]],"")</f>
        <v>1.1539348633959889E-5</v>
      </c>
    </row>
    <row r="68" spans="1:5" x14ac:dyDescent="0.3">
      <c r="A68">
        <v>8</v>
      </c>
      <c r="B68" s="8">
        <v>41562.520956099535</v>
      </c>
      <c r="C68">
        <v>265</v>
      </c>
      <c r="D68" t="s">
        <v>4</v>
      </c>
      <c r="E68" s="1">
        <f>IF(ISTEXT(D69),B69-Tableau_CHCZABL0033_CentreUsinage_EtatMachine[[#This Row],[Heure]],"")</f>
        <v>5.0748333334922791E-2</v>
      </c>
    </row>
    <row r="69" spans="1:5" x14ac:dyDescent="0.3">
      <c r="A69">
        <v>9</v>
      </c>
      <c r="B69" s="8">
        <v>41562.57170443287</v>
      </c>
      <c r="C69">
        <v>265</v>
      </c>
      <c r="D69" t="s">
        <v>17</v>
      </c>
      <c r="E69" s="1">
        <f>IF(ISTEXT(D70),B70-Tableau_CHCZABL0033_CentreUsinage_EtatMachine[[#This Row],[Heure]],"")</f>
        <v>2.8356480470392853E-5</v>
      </c>
    </row>
    <row r="70" spans="1:5" x14ac:dyDescent="0.3">
      <c r="A70">
        <v>10</v>
      </c>
      <c r="B70" s="8">
        <v>41562.571732789351</v>
      </c>
      <c r="C70">
        <v>265</v>
      </c>
      <c r="D70" t="s">
        <v>4</v>
      </c>
      <c r="E70" s="1">
        <f>IF(ISTEXT(D71),B71-Tableau_CHCZABL0033_CentreUsinage_EtatMachine[[#This Row],[Heure]],"")</f>
        <v>1.7129634215962142E-5</v>
      </c>
    </row>
    <row r="71" spans="1:5" x14ac:dyDescent="0.3">
      <c r="A71">
        <v>11</v>
      </c>
      <c r="B71" s="8">
        <v>41562.571749918985</v>
      </c>
      <c r="C71">
        <v>265</v>
      </c>
      <c r="D71" t="s">
        <v>17</v>
      </c>
      <c r="E71" s="1">
        <f>IF(ISTEXT(D72),B72-Tableau_CHCZABL0033_CentreUsinage_EtatMachine[[#This Row],[Heure]],"")</f>
        <v>6.9627314805984497E-3</v>
      </c>
    </row>
    <row r="72" spans="1:5" x14ac:dyDescent="0.3">
      <c r="A72">
        <v>12</v>
      </c>
      <c r="B72" s="8">
        <v>41562.578712650466</v>
      </c>
      <c r="C72">
        <v>265</v>
      </c>
      <c r="D72" t="s">
        <v>18</v>
      </c>
      <c r="E72" s="1">
        <f>IF(ISTEXT(D73),B73-Tableau_CHCZABL0033_CentreUsinage_EtatMachine[[#This Row],[Heure]],"")</f>
        <v>1.7326383385807276E-5</v>
      </c>
    </row>
    <row r="73" spans="1:5" x14ac:dyDescent="0.3">
      <c r="A73">
        <v>13</v>
      </c>
      <c r="B73" s="8">
        <v>41562.578729976849</v>
      </c>
      <c r="C73">
        <v>265</v>
      </c>
      <c r="D73" t="s">
        <v>17</v>
      </c>
      <c r="E73" s="1">
        <f>IF(ISTEXT(D74),B74-Tableau_CHCZABL0033_CentreUsinage_EtatMachine[[#This Row],[Heure]],"")</f>
        <v>6.2635763897560537E-3</v>
      </c>
    </row>
    <row r="74" spans="1:5" x14ac:dyDescent="0.3">
      <c r="A74">
        <v>14</v>
      </c>
      <c r="B74" s="8">
        <v>41562.584993553239</v>
      </c>
      <c r="C74">
        <v>265</v>
      </c>
      <c r="D74" t="s">
        <v>18</v>
      </c>
      <c r="E74" s="1">
        <f>IF(ISTEXT(D75),B75-Tableau_CHCZABL0033_CentreUsinage_EtatMachine[[#This Row],[Heure]],"")</f>
        <v>5.6180557294283062E-5</v>
      </c>
    </row>
    <row r="75" spans="1:5" x14ac:dyDescent="0.3">
      <c r="A75">
        <v>15</v>
      </c>
      <c r="B75" s="8">
        <v>41562.585049733796</v>
      </c>
      <c r="C75">
        <v>265</v>
      </c>
      <c r="D75" t="s">
        <v>17</v>
      </c>
      <c r="E75" s="1">
        <f>IF(ISTEXT(D76),B76-Tableau_CHCZABL0033_CentreUsinage_EtatMachine[[#This Row],[Heure]],"")</f>
        <v>7.6539348810911179E-5</v>
      </c>
    </row>
    <row r="76" spans="1:5" x14ac:dyDescent="0.3">
      <c r="A76">
        <v>16</v>
      </c>
      <c r="B76" s="8">
        <v>41562.585126273145</v>
      </c>
      <c r="C76">
        <v>265</v>
      </c>
      <c r="D76" t="s">
        <v>12</v>
      </c>
      <c r="E76" s="1">
        <f>IF(ISTEXT(D77),B77-Tableau_CHCZABL0033_CentreUsinage_EtatMachine[[#This Row],[Heure]],"")</f>
        <v>1.214120420627296E-4</v>
      </c>
    </row>
    <row r="77" spans="1:5" x14ac:dyDescent="0.3">
      <c r="A77">
        <v>17</v>
      </c>
      <c r="B77" s="8">
        <v>41562.585247685187</v>
      </c>
      <c r="C77">
        <v>265</v>
      </c>
      <c r="D77" t="s">
        <v>17</v>
      </c>
      <c r="E77" s="1">
        <f>IF(ISTEXT(D78),B78-Tableau_CHCZABL0033_CentreUsinage_EtatMachine[[#This Row],[Heure]],"")</f>
        <v>7.5034717156086117E-5</v>
      </c>
    </row>
    <row r="78" spans="1:5" x14ac:dyDescent="0.3">
      <c r="A78">
        <v>18</v>
      </c>
      <c r="B78" s="8">
        <v>41562.585322719904</v>
      </c>
      <c r="C78">
        <v>265</v>
      </c>
      <c r="D78" t="s">
        <v>4</v>
      </c>
      <c r="E78" s="1">
        <f>IF(ISTEXT(D79),B79-Tableau_CHCZABL0033_CentreUsinage_EtatMachine[[#This Row],[Heure]],"")</f>
        <v>7.4537041655275971E-5</v>
      </c>
    </row>
    <row r="79" spans="1:5" x14ac:dyDescent="0.3">
      <c r="A79">
        <v>19</v>
      </c>
      <c r="B79" s="8">
        <v>41562.585397256946</v>
      </c>
      <c r="C79">
        <v>265</v>
      </c>
      <c r="D79" t="s">
        <v>17</v>
      </c>
      <c r="E79" s="1">
        <f>IF(ISTEXT(D80),B80-Tableau_CHCZABL0033_CentreUsinage_EtatMachine[[#This Row],[Heure]],"")</f>
        <v>7.4517361063044518E-3</v>
      </c>
    </row>
    <row r="80" spans="1:5" x14ac:dyDescent="0.3">
      <c r="A80">
        <v>20</v>
      </c>
      <c r="B80" s="8">
        <v>41562.592848993052</v>
      </c>
      <c r="C80">
        <v>265</v>
      </c>
      <c r="D80" t="s">
        <v>4</v>
      </c>
      <c r="E80" s="1">
        <f>IF(ISTEXT(D81),B81-Tableau_CHCZABL0033_CentreUsinage_EtatMachine[[#This Row],[Heure]],"")</f>
        <v>3.9745376852806658E-5</v>
      </c>
    </row>
    <row r="81" spans="1:5" x14ac:dyDescent="0.3">
      <c r="A81">
        <v>21</v>
      </c>
      <c r="B81" s="8">
        <v>41562.592888738429</v>
      </c>
      <c r="C81">
        <v>265</v>
      </c>
      <c r="D81" t="s">
        <v>17</v>
      </c>
      <c r="E81" s="1">
        <f>IF(ISTEXT(D82),B82-Tableau_CHCZABL0033_CentreUsinage_EtatMachine[[#This Row],[Heure]],"")</f>
        <v>7.8070601739455014E-4</v>
      </c>
    </row>
    <row r="82" spans="1:5" x14ac:dyDescent="0.3">
      <c r="A82">
        <v>22</v>
      </c>
      <c r="B82" s="8">
        <v>41562.593669444446</v>
      </c>
      <c r="C82">
        <v>265</v>
      </c>
      <c r="D82" t="s">
        <v>4</v>
      </c>
      <c r="E82" s="1">
        <f>IF(ISTEXT(D83),B83-Tableau_CHCZABL0033_CentreUsinage_EtatMachine[[#This Row],[Heure]],"")</f>
        <v>1.7476850189268589E-5</v>
      </c>
    </row>
    <row r="83" spans="1:5" x14ac:dyDescent="0.3">
      <c r="A83">
        <v>23</v>
      </c>
      <c r="B83" s="8">
        <v>41562.593686921296</v>
      </c>
      <c r="C83">
        <v>265</v>
      </c>
      <c r="D83" t="s">
        <v>17</v>
      </c>
      <c r="E83" s="1">
        <f>IF(ISTEXT(D84),B84-Tableau_CHCZABL0033_CentreUsinage_EtatMachine[[#This Row],[Heure]],"")</f>
        <v>1.1574076779652387E-5</v>
      </c>
    </row>
    <row r="84" spans="1:5" x14ac:dyDescent="0.3">
      <c r="A84">
        <v>24</v>
      </c>
      <c r="B84" s="8">
        <v>41562.593698495373</v>
      </c>
      <c r="C84">
        <v>265</v>
      </c>
      <c r="D84" t="s">
        <v>4</v>
      </c>
      <c r="E84" s="1">
        <f>IF(ISTEXT(D85),B85-Tableau_CHCZABL0033_CentreUsinage_EtatMachine[[#This Row],[Heure]],"")</f>
        <v>4.6891550882719457E-3</v>
      </c>
    </row>
    <row r="85" spans="1:5" x14ac:dyDescent="0.3">
      <c r="A85">
        <v>25</v>
      </c>
      <c r="B85" s="8">
        <v>41562.598387650462</v>
      </c>
      <c r="C85">
        <v>265</v>
      </c>
      <c r="D85" t="s">
        <v>4</v>
      </c>
      <c r="E85" s="1">
        <f>IF(ISTEXT(D86),B86-Tableau_CHCZABL0033_CentreUsinage_EtatMachine[[#This Row],[Heure]],"")</f>
        <v>2.1829166653333232E-3</v>
      </c>
    </row>
    <row r="86" spans="1:5" x14ac:dyDescent="0.3">
      <c r="A86">
        <v>26</v>
      </c>
      <c r="B86" s="8">
        <v>41562.600570567127</v>
      </c>
      <c r="C86">
        <v>265</v>
      </c>
      <c r="D86" t="s">
        <v>17</v>
      </c>
      <c r="E86" s="1">
        <f>IF(ISTEXT(D87),B87-Tableau_CHCZABL0033_CentreUsinage_EtatMachine[[#This Row],[Heure]],"")</f>
        <v>9.357986127724871E-4</v>
      </c>
    </row>
    <row r="87" spans="1:5" x14ac:dyDescent="0.3">
      <c r="A87">
        <v>27</v>
      </c>
      <c r="B87" s="8">
        <v>41562.60150636574</v>
      </c>
      <c r="C87">
        <v>265</v>
      </c>
      <c r="D87" t="s">
        <v>19</v>
      </c>
      <c r="E87" s="1">
        <f>IF(ISTEXT(D88),B88-Tableau_CHCZABL0033_CentreUsinage_EtatMachine[[#This Row],[Heure]],"")</f>
        <v>8.7835648446343839E-4</v>
      </c>
    </row>
    <row r="88" spans="1:5" x14ac:dyDescent="0.3">
      <c r="A88">
        <v>28</v>
      </c>
      <c r="B88" s="8">
        <v>41562.602384722224</v>
      </c>
      <c r="C88">
        <v>265</v>
      </c>
      <c r="D88" t="s">
        <v>17</v>
      </c>
      <c r="E88" s="1">
        <f>IF(ISTEXT(D89),B89-Tableau_CHCZABL0033_CentreUsinage_EtatMachine[[#This Row],[Heure]],"")</f>
        <v>1.0347222269047052E-4</v>
      </c>
    </row>
    <row r="89" spans="1:5" x14ac:dyDescent="0.3">
      <c r="A89">
        <v>29</v>
      </c>
      <c r="B89" s="8">
        <v>41562.602488194447</v>
      </c>
      <c r="C89">
        <v>265</v>
      </c>
      <c r="D89" t="s">
        <v>4</v>
      </c>
      <c r="E89" s="1">
        <f>IF(ISTEXT(D90),B90-Tableau_CHCZABL0033_CentreUsinage_EtatMachine[[#This Row],[Heure]],"")</f>
        <v>3.1398148144944571E-2</v>
      </c>
    </row>
    <row r="90" spans="1:5" x14ac:dyDescent="0.3">
      <c r="A90">
        <v>30</v>
      </c>
      <c r="B90" s="8">
        <v>41562.633886342592</v>
      </c>
      <c r="C90">
        <v>265</v>
      </c>
      <c r="D90" t="s">
        <v>17</v>
      </c>
      <c r="E90" s="1">
        <f>IF(ISTEXT(D91),B91-Tableau_CHCZABL0033_CentreUsinage_EtatMachine[[#This Row],[Heure]],"")</f>
        <v>3.9699072658549994E-5</v>
      </c>
    </row>
    <row r="91" spans="1:5" x14ac:dyDescent="0.3">
      <c r="A91">
        <v>31</v>
      </c>
      <c r="B91" s="8">
        <v>41562.633926041664</v>
      </c>
      <c r="C91">
        <v>265</v>
      </c>
      <c r="D91" t="s">
        <v>4</v>
      </c>
      <c r="E91" s="1">
        <f>IF(ISTEXT(D92),B92-Tableau_CHCZABL0033_CentreUsinage_EtatMachine[[#This Row],[Heure]],"")</f>
        <v>1.7361111531499773E-5</v>
      </c>
    </row>
    <row r="92" spans="1:5" x14ac:dyDescent="0.3">
      <c r="A92">
        <v>32</v>
      </c>
      <c r="B92" s="8">
        <v>41562.633943402776</v>
      </c>
      <c r="C92">
        <v>265</v>
      </c>
      <c r="D92" t="s">
        <v>17</v>
      </c>
      <c r="E92" s="1">
        <f>IF(ISTEXT(D93),B93-Tableau_CHCZABL0033_CentreUsinage_EtatMachine[[#This Row],[Heure]],"")</f>
        <v>9.9952546297572553E-3</v>
      </c>
    </row>
    <row r="93" spans="1:5" x14ac:dyDescent="0.3">
      <c r="A93">
        <v>33</v>
      </c>
      <c r="B93" s="8">
        <v>41562.643938657406</v>
      </c>
      <c r="C93">
        <v>265</v>
      </c>
      <c r="D93" t="s">
        <v>4</v>
      </c>
      <c r="E93" s="1">
        <f>IF(ISTEXT(D94),B94-Tableau_CHCZABL0033_CentreUsinage_EtatMachine[[#This Row],[Heure]],"")</f>
        <v>1.6550926375202835E-5</v>
      </c>
    </row>
    <row r="94" spans="1:5" x14ac:dyDescent="0.3">
      <c r="A94">
        <v>34</v>
      </c>
      <c r="B94" s="8">
        <v>41562.643955208332</v>
      </c>
      <c r="C94">
        <v>265</v>
      </c>
      <c r="D94" t="s">
        <v>17</v>
      </c>
      <c r="E94" s="1">
        <f>IF(ISTEXT(D95),B95-Tableau_CHCZABL0033_CentreUsinage_EtatMachine[[#This Row],[Heure]],"")</f>
        <v>1.1458338121883571E-5</v>
      </c>
    </row>
    <row r="95" spans="1:5" x14ac:dyDescent="0.3">
      <c r="A95">
        <v>35</v>
      </c>
      <c r="B95" s="8">
        <v>41562.64396666667</v>
      </c>
      <c r="C95">
        <v>265</v>
      </c>
      <c r="D95" t="s">
        <v>4</v>
      </c>
      <c r="E95" s="1">
        <f>IF(ISTEXT(D96),B96-Tableau_CHCZABL0033_CentreUsinage_EtatMachine[[#This Row],[Heure]],"")</f>
        <v>1.5789004624821246E-2</v>
      </c>
    </row>
    <row r="96" spans="1:5" x14ac:dyDescent="0.3">
      <c r="A96">
        <v>36</v>
      </c>
      <c r="B96" s="8">
        <v>41562.659755671295</v>
      </c>
      <c r="C96">
        <v>265</v>
      </c>
      <c r="D96" t="s">
        <v>17</v>
      </c>
      <c r="E96" s="1">
        <f>IF(ISTEXT(D97),B97-Tableau_CHCZABL0033_CentreUsinage_EtatMachine[[#This Row],[Heure]],"")</f>
        <v>4.525231481238734E-3</v>
      </c>
    </row>
    <row r="97" spans="1:5" x14ac:dyDescent="0.3">
      <c r="A97">
        <v>37</v>
      </c>
      <c r="B97" s="8">
        <v>41562.664280902776</v>
      </c>
      <c r="C97">
        <v>265</v>
      </c>
      <c r="D97" t="s">
        <v>4</v>
      </c>
      <c r="E97" s="1">
        <f>IF(ISTEXT(D98),B98-Tableau_CHCZABL0033_CentreUsinage_EtatMachine[[#This Row],[Heure]],"")</f>
        <v>8.392939816985745E-3</v>
      </c>
    </row>
    <row r="98" spans="1:5" x14ac:dyDescent="0.3">
      <c r="A98">
        <v>38</v>
      </c>
      <c r="B98" s="8">
        <v>41562.672673842593</v>
      </c>
      <c r="C98">
        <v>265</v>
      </c>
      <c r="D98" t="s">
        <v>17</v>
      </c>
      <c r="E98" s="1">
        <f>IF(ISTEXT(D99),B99-Tableau_CHCZABL0033_CentreUsinage_EtatMachine[[#This Row],[Heure]],"")</f>
        <v>2.832175960065797E-5</v>
      </c>
    </row>
    <row r="99" spans="1:5" x14ac:dyDescent="0.3">
      <c r="A99">
        <v>39</v>
      </c>
      <c r="B99" s="8">
        <v>41562.672702164353</v>
      </c>
      <c r="C99">
        <v>265</v>
      </c>
      <c r="D99" t="s">
        <v>4</v>
      </c>
      <c r="E99" s="1">
        <f>IF(ISTEXT(D100),B100-Tableau_CHCZABL0033_CentreUsinage_EtatMachine[[#This Row],[Heure]],"")</f>
        <v>1.7245372873730958E-5</v>
      </c>
    </row>
    <row r="100" spans="1:5" x14ac:dyDescent="0.3">
      <c r="A100">
        <v>40</v>
      </c>
      <c r="B100" s="8">
        <v>41562.672719409726</v>
      </c>
      <c r="C100">
        <v>265</v>
      </c>
      <c r="D100" t="s">
        <v>17</v>
      </c>
      <c r="E100" s="1">
        <f>IF(ISTEXT(D101),B101-Tableau_CHCZABL0033_CentreUsinage_EtatMachine[[#This Row],[Heure]],"")</f>
        <v>4.593287012539804E-4</v>
      </c>
    </row>
    <row r="101" spans="1:5" x14ac:dyDescent="0.3">
      <c r="A101">
        <v>41</v>
      </c>
      <c r="B101" s="8">
        <v>41562.673178738427</v>
      </c>
      <c r="C101">
        <v>265</v>
      </c>
      <c r="D101" t="s">
        <v>4</v>
      </c>
      <c r="E101" s="1">
        <f>IF(ISTEXT(D102),B102-Tableau_CHCZABL0033_CentreUsinage_EtatMachine[[#This Row],[Heure]],"")</f>
        <v>1.732639066176489E-5</v>
      </c>
    </row>
    <row r="102" spans="1:5" x14ac:dyDescent="0.3">
      <c r="A102">
        <v>42</v>
      </c>
      <c r="B102" s="8">
        <v>41562.673196064818</v>
      </c>
      <c r="C102">
        <v>265</v>
      </c>
      <c r="D102" t="s">
        <v>17</v>
      </c>
      <c r="E102" s="1">
        <f>IF(ISTEXT(D103),B103-Tableau_CHCZABL0033_CentreUsinage_EtatMachine[[#This Row],[Heure]],"")</f>
        <v>1.7164347809739411E-5</v>
      </c>
    </row>
    <row r="103" spans="1:5" x14ac:dyDescent="0.3">
      <c r="A103">
        <v>43</v>
      </c>
      <c r="B103" s="8">
        <v>41562.673213229165</v>
      </c>
      <c r="C103">
        <v>265</v>
      </c>
      <c r="D103" t="s">
        <v>4</v>
      </c>
      <c r="E103" s="1">
        <f>IF(ISTEXT(D104),B104-Tableau_CHCZABL0033_CentreUsinage_EtatMachine[[#This Row],[Heure]],"")</f>
        <v>9.4741897919448093E-4</v>
      </c>
    </row>
    <row r="104" spans="1:5" x14ac:dyDescent="0.3">
      <c r="A104">
        <v>44</v>
      </c>
      <c r="B104" s="8">
        <v>41562.674160648145</v>
      </c>
      <c r="C104">
        <v>265</v>
      </c>
      <c r="D104" t="s">
        <v>17</v>
      </c>
      <c r="E104" s="1">
        <f>IF(ISTEXT(D105),B105-Tableau_CHCZABL0033_CentreUsinage_EtatMachine[[#This Row],[Heure]],"")</f>
        <v>5.868059815838933E-6</v>
      </c>
    </row>
    <row r="105" spans="1:5" x14ac:dyDescent="0.3">
      <c r="A105">
        <v>45</v>
      </c>
      <c r="B105" s="8">
        <v>41562.674166516204</v>
      </c>
      <c r="C105">
        <v>265</v>
      </c>
      <c r="D105" t="s">
        <v>18</v>
      </c>
      <c r="E105" s="1">
        <f>IF(ISTEXT(D106),B106-Tableau_CHCZABL0033_CentreUsinage_EtatMachine[[#This Row],[Heure]],"")</f>
        <v>9.4266203668667004E-3</v>
      </c>
    </row>
    <row r="106" spans="1:5" x14ac:dyDescent="0.3">
      <c r="A106">
        <v>46</v>
      </c>
      <c r="B106" s="8">
        <v>41562.683593136571</v>
      </c>
      <c r="C106">
        <v>265</v>
      </c>
      <c r="D106" t="s">
        <v>17</v>
      </c>
      <c r="E106" s="1">
        <f>IF(ISTEXT(D107),B107-Tableau_CHCZABL0033_CentreUsinage_EtatMachine[[#This Row],[Heure]],"")</f>
        <v>1.4317130262497813E-4</v>
      </c>
    </row>
    <row r="107" spans="1:5" x14ac:dyDescent="0.3">
      <c r="A107">
        <v>47</v>
      </c>
      <c r="B107" s="8">
        <v>41562.683736307874</v>
      </c>
      <c r="C107">
        <v>265</v>
      </c>
      <c r="D107" t="s">
        <v>4</v>
      </c>
      <c r="E107" s="1">
        <f>IF(ISTEXT(D108),B108-Tableau_CHCZABL0033_CentreUsinage_EtatMachine[[#This Row],[Heure]],"")</f>
        <v>3.4675918868742883E-5</v>
      </c>
    </row>
    <row r="108" spans="1:5" x14ac:dyDescent="0.3">
      <c r="A108">
        <v>48</v>
      </c>
      <c r="B108" s="8">
        <v>41562.683770983793</v>
      </c>
      <c r="C108">
        <v>265</v>
      </c>
      <c r="D108" t="s">
        <v>17</v>
      </c>
      <c r="E108" s="1">
        <f>IF(ISTEXT(D109),B109-Tableau_CHCZABL0033_CentreUsinage_EtatMachine[[#This Row],[Heure]],"")</f>
        <v>1.1584953710553236E-2</v>
      </c>
    </row>
    <row r="109" spans="1:5" x14ac:dyDescent="0.3">
      <c r="A109">
        <v>49</v>
      </c>
      <c r="B109" s="8">
        <v>41562.695355937503</v>
      </c>
      <c r="C109">
        <v>265</v>
      </c>
      <c r="D109" t="s">
        <v>4</v>
      </c>
      <c r="E109" s="1">
        <f>IF(ISTEXT(D110),B110-Tableau_CHCZABL0033_CentreUsinage_EtatMachine[[#This Row],[Heure]],"")</f>
        <v>1.127314317272976E-5</v>
      </c>
    </row>
    <row r="110" spans="1:5" x14ac:dyDescent="0.3">
      <c r="A110">
        <v>50</v>
      </c>
      <c r="B110" s="8">
        <v>41562.695367210647</v>
      </c>
      <c r="C110">
        <v>265</v>
      </c>
      <c r="D110" t="s">
        <v>17</v>
      </c>
      <c r="E110" s="1">
        <f>IF(ISTEXT(D111),B111-Tableau_CHCZABL0033_CentreUsinage_EtatMachine[[#This Row],[Heure]],"")</f>
        <v>1.7083337297663093E-5</v>
      </c>
    </row>
    <row r="111" spans="1:5" x14ac:dyDescent="0.3">
      <c r="A111">
        <v>51</v>
      </c>
      <c r="B111" s="8">
        <v>41562.695384293984</v>
      </c>
      <c r="C111">
        <v>265</v>
      </c>
      <c r="D111" t="s">
        <v>4</v>
      </c>
      <c r="E111" s="1">
        <f>IF(ISTEXT(D112),B112-Tableau_CHCZABL0033_CentreUsinage_EtatMachine[[#This Row],[Heure]],"")</f>
        <v>7.2956018266268075E-4</v>
      </c>
    </row>
    <row r="112" spans="1:5" x14ac:dyDescent="0.3">
      <c r="A112">
        <v>52</v>
      </c>
      <c r="B112" s="8">
        <v>41562.696113854166</v>
      </c>
      <c r="C112">
        <v>265</v>
      </c>
      <c r="D112" t="s">
        <v>18</v>
      </c>
      <c r="E112" s="1">
        <f>IF(ISTEXT(D113),B113-Tableau_CHCZABL0033_CentreUsinage_EtatMachine[[#This Row],[Heure]],"")</f>
        <v>2.3298613086808473E-5</v>
      </c>
    </row>
    <row r="113" spans="1:5" x14ac:dyDescent="0.3">
      <c r="A113">
        <v>53</v>
      </c>
      <c r="B113" s="8">
        <v>41562.69613715278</v>
      </c>
      <c r="C113">
        <v>265</v>
      </c>
      <c r="D113" t="s">
        <v>17</v>
      </c>
      <c r="E113" s="1">
        <f>IF(ISTEXT(D114),B114-Tableau_CHCZABL0033_CentreUsinage_EtatMachine[[#This Row],[Heure]],"")</f>
        <v>3.9965278119780123E-5</v>
      </c>
    </row>
    <row r="114" spans="1:5" x14ac:dyDescent="0.3">
      <c r="A114">
        <v>54</v>
      </c>
      <c r="B114" s="8">
        <v>41562.696177118058</v>
      </c>
      <c r="C114">
        <v>265</v>
      </c>
      <c r="D114" t="s">
        <v>4</v>
      </c>
      <c r="E114" s="1">
        <f>IF(ISTEXT(D115),B115-Tableau_CHCZABL0033_CentreUsinage_EtatMachine[[#This Row],[Heure]],"")</f>
        <v>1.8372685008216649E-4</v>
      </c>
    </row>
    <row r="115" spans="1:5" x14ac:dyDescent="0.3">
      <c r="A115">
        <v>55</v>
      </c>
      <c r="B115" s="8">
        <v>41562.696360844908</v>
      </c>
      <c r="C115">
        <v>265</v>
      </c>
      <c r="D115" t="s">
        <v>17</v>
      </c>
      <c r="E115" s="1">
        <f>IF(ISTEXT(D116),B116-Tableau_CHCZABL0033_CentreUsinage_EtatMachine[[#This Row],[Heure]],"")</f>
        <v>3.4143515222240239E-5</v>
      </c>
    </row>
    <row r="116" spans="1:5" x14ac:dyDescent="0.3">
      <c r="A116">
        <v>56</v>
      </c>
      <c r="B116" s="8">
        <v>41562.696394988423</v>
      </c>
      <c r="C116">
        <v>265</v>
      </c>
      <c r="D116" t="s">
        <v>4</v>
      </c>
      <c r="E116" s="1">
        <f>IF(ISTEXT(D117),B117-Tableau_CHCZABL0033_CentreUsinage_EtatMachine[[#This Row],[Heure]],"")</f>
        <v>1.7280093743465841E-5</v>
      </c>
    </row>
    <row r="117" spans="1:5" x14ac:dyDescent="0.3">
      <c r="A117">
        <v>57</v>
      </c>
      <c r="B117" s="8">
        <v>41562.696412268517</v>
      </c>
      <c r="C117">
        <v>265</v>
      </c>
      <c r="D117" t="s">
        <v>17</v>
      </c>
      <c r="E117" s="1">
        <f>IF(ISTEXT(D118),B118-Tableau_CHCZABL0033_CentreUsinage_EtatMachine[[#This Row],[Heure]],"")</f>
        <v>4.5914355723652989E-5</v>
      </c>
    </row>
    <row r="118" spans="1:5" x14ac:dyDescent="0.3">
      <c r="A118">
        <v>58</v>
      </c>
      <c r="B118" s="8">
        <v>41562.696458182872</v>
      </c>
      <c r="C118">
        <v>265</v>
      </c>
      <c r="D118" t="s">
        <v>4</v>
      </c>
      <c r="E118" s="1">
        <f>IF(ISTEXT(D119),B119-Tableau_CHCZABL0033_CentreUsinage_EtatMachine[[#This Row],[Heure]],"")</f>
        <v>6.7167129629524425E-2</v>
      </c>
    </row>
    <row r="119" spans="1:5" x14ac:dyDescent="0.3">
      <c r="A119">
        <v>59</v>
      </c>
      <c r="B119" s="8">
        <v>41562.763625312502</v>
      </c>
      <c r="C119">
        <v>265</v>
      </c>
      <c r="D119" t="s">
        <v>17</v>
      </c>
      <c r="E119" s="1">
        <f>IF(ISTEXT(D120),B120-Tableau_CHCZABL0033_CentreUsinage_EtatMachine[[#This Row],[Heure]],"")</f>
        <v>1.2071099532477092E-2</v>
      </c>
    </row>
    <row r="120" spans="1:5" x14ac:dyDescent="0.3">
      <c r="A120">
        <v>60</v>
      </c>
      <c r="B120" s="8">
        <v>41562.775696412034</v>
      </c>
      <c r="C120">
        <v>265</v>
      </c>
      <c r="D120" t="s">
        <v>4</v>
      </c>
      <c r="E120" s="1">
        <f>IF(ISTEXT(D121),B121-Tableau_CHCZABL0033_CentreUsinage_EtatMachine[[#This Row],[Heure]],"")</f>
        <v>1.0288622688676696E-2</v>
      </c>
    </row>
    <row r="121" spans="1:5" x14ac:dyDescent="0.3">
      <c r="A121">
        <v>61</v>
      </c>
      <c r="B121" s="8">
        <v>41562.785985034723</v>
      </c>
      <c r="C121">
        <v>265</v>
      </c>
      <c r="D121" t="s">
        <v>17</v>
      </c>
      <c r="E121" s="1">
        <f>IF(ISTEXT(D122),B122-Tableau_CHCZABL0033_CentreUsinage_EtatMachine[[#This Row],[Heure]],"")</f>
        <v>2.8506939997896552E-5</v>
      </c>
    </row>
    <row r="122" spans="1:5" x14ac:dyDescent="0.3">
      <c r="A122">
        <v>62</v>
      </c>
      <c r="B122" s="8">
        <v>41562.786013541663</v>
      </c>
      <c r="C122">
        <v>265</v>
      </c>
      <c r="D122" t="s">
        <v>4</v>
      </c>
      <c r="E122" s="1">
        <f>IF(ISTEXT(D123),B123-Tableau_CHCZABL0033_CentreUsinage_EtatMachine[[#This Row],[Heure]],"")</f>
        <v>1.732639066176489E-5</v>
      </c>
    </row>
    <row r="123" spans="1:5" x14ac:dyDescent="0.3">
      <c r="A123">
        <v>63</v>
      </c>
      <c r="B123" s="8">
        <v>41562.786030868054</v>
      </c>
      <c r="C123">
        <v>265</v>
      </c>
      <c r="D123" t="s">
        <v>17</v>
      </c>
      <c r="E123" s="1">
        <f>IF(ISTEXT(D124),B124-Tableau_CHCZABL0033_CentreUsinage_EtatMachine[[#This Row],[Heure]],"")</f>
        <v>4.3603009544312954E-4</v>
      </c>
    </row>
    <row r="124" spans="1:5" x14ac:dyDescent="0.3">
      <c r="A124">
        <v>64</v>
      </c>
      <c r="B124" s="8">
        <v>41562.786466898149</v>
      </c>
      <c r="C124">
        <v>265</v>
      </c>
      <c r="D124" t="s">
        <v>4</v>
      </c>
      <c r="E124" s="1">
        <f>IF(ISTEXT(D125),B125-Tableau_CHCZABL0033_CentreUsinage_EtatMachine[[#This Row],[Heure]],"")</f>
        <v>1.732639066176489E-5</v>
      </c>
    </row>
    <row r="125" spans="1:5" x14ac:dyDescent="0.3">
      <c r="A125">
        <v>65</v>
      </c>
      <c r="B125" s="8">
        <v>41562.78648422454</v>
      </c>
      <c r="C125">
        <v>265</v>
      </c>
      <c r="D125" t="s">
        <v>17</v>
      </c>
      <c r="E125" s="1">
        <f>IF(ISTEXT(D126),B126-Tableau_CHCZABL0033_CentreUsinage_EtatMachine[[#This Row],[Heure]],"")</f>
        <v>1.7314814613200724E-5</v>
      </c>
    </row>
    <row r="126" spans="1:5" x14ac:dyDescent="0.3">
      <c r="A126">
        <v>66</v>
      </c>
      <c r="B126" s="8">
        <v>41562.786501539355</v>
      </c>
      <c r="C126">
        <v>265</v>
      </c>
      <c r="D126" t="s">
        <v>4</v>
      </c>
      <c r="E126" s="1">
        <f>IF(ISTEXT(D127),B127-Tableau_CHCZABL0033_CentreUsinage_EtatMachine[[#This Row],[Heure]],"")</f>
        <v>1.7282754626648966E-2</v>
      </c>
    </row>
    <row r="127" spans="1:5" x14ac:dyDescent="0.3">
      <c r="A127">
        <v>67</v>
      </c>
      <c r="B127" s="8">
        <v>41562.803784293981</v>
      </c>
      <c r="C127">
        <v>265</v>
      </c>
      <c r="D127" t="s">
        <v>17</v>
      </c>
      <c r="E127" s="1">
        <f>IF(ISTEXT(D128),B128-Tableau_CHCZABL0033_CentreUsinage_EtatMachine[[#This Row],[Heure]],"")</f>
        <v>2.2615742636844516E-5</v>
      </c>
    </row>
    <row r="128" spans="1:5" x14ac:dyDescent="0.3">
      <c r="A128">
        <v>68</v>
      </c>
      <c r="B128" s="8">
        <v>41562.803806909724</v>
      </c>
      <c r="C128">
        <v>265</v>
      </c>
      <c r="D128" t="s">
        <v>4</v>
      </c>
      <c r="E128" s="1">
        <f>IF(ISTEXT(D129),B129-Tableau_CHCZABL0033_CentreUsinage_EtatMachine[[#This Row],[Heure]],"")</f>
        <v>5.1574075769167393E-5</v>
      </c>
    </row>
    <row r="129" spans="1:5" x14ac:dyDescent="0.3">
      <c r="A129">
        <v>69</v>
      </c>
      <c r="B129" s="8">
        <v>41562.8038584838</v>
      </c>
      <c r="C129">
        <v>265</v>
      </c>
      <c r="D129" t="s">
        <v>17</v>
      </c>
      <c r="E129" s="1">
        <f>IF(ISTEXT(D130),B130-Tableau_CHCZABL0033_CentreUsinage_EtatMachine[[#This Row],[Heure]],"")</f>
        <v>1.2044374998367857E-2</v>
      </c>
    </row>
    <row r="130" spans="1:5" x14ac:dyDescent="0.3">
      <c r="A130">
        <v>70</v>
      </c>
      <c r="B130" s="8">
        <v>41562.815902858798</v>
      </c>
      <c r="C130">
        <v>265</v>
      </c>
      <c r="D130" t="s">
        <v>4</v>
      </c>
      <c r="E130" s="1">
        <f>IF(ISTEXT(D131),B131-Tableau_CHCZABL0033_CentreUsinage_EtatMachine[[#This Row],[Heure]],"")</f>
        <v>1.1261574400123209E-5</v>
      </c>
    </row>
    <row r="131" spans="1:5" x14ac:dyDescent="0.3">
      <c r="A131">
        <v>71</v>
      </c>
      <c r="B131" s="8">
        <v>41562.815914120372</v>
      </c>
      <c r="C131">
        <v>265</v>
      </c>
      <c r="D131" t="s">
        <v>17</v>
      </c>
      <c r="E131" s="1">
        <f>IF(ISTEXT(D132),B132-Tableau_CHCZABL0033_CentreUsinage_EtatMachine[[#This Row],[Heure]],"")</f>
        <v>1.7245365597773343E-5</v>
      </c>
    </row>
    <row r="132" spans="1:5" x14ac:dyDescent="0.3">
      <c r="A132">
        <v>72</v>
      </c>
      <c r="B132" s="8">
        <v>41562.815931365738</v>
      </c>
      <c r="C132">
        <v>265</v>
      </c>
      <c r="D132" t="s">
        <v>4</v>
      </c>
      <c r="E132" s="1">
        <f>IF(ISTEXT(D133),B133-Tableau_CHCZABL0033_CentreUsinage_EtatMachine[[#This Row],[Heure]],"")</f>
        <v>4.3125000011059456E-3</v>
      </c>
    </row>
    <row r="133" spans="1:5" x14ac:dyDescent="0.3">
      <c r="A133">
        <v>73</v>
      </c>
      <c r="B133" s="8">
        <v>41562.820243865739</v>
      </c>
      <c r="C133">
        <v>265</v>
      </c>
      <c r="D133" t="s">
        <v>17</v>
      </c>
      <c r="E133" s="1">
        <f>IF(ISTEXT(D134),B134-Tableau_CHCZABL0033_CentreUsinage_EtatMachine[[#This Row],[Heure]],"")</f>
        <v>3.993055725004524E-5</v>
      </c>
    </row>
    <row r="134" spans="1:5" x14ac:dyDescent="0.3">
      <c r="A134">
        <v>74</v>
      </c>
      <c r="B134" s="8">
        <v>41562.820283796296</v>
      </c>
      <c r="C134">
        <v>265</v>
      </c>
      <c r="D134" t="s">
        <v>4</v>
      </c>
      <c r="E134" s="1">
        <f>IF(ISTEXT(D135),B135-Tableau_CHCZABL0033_CentreUsinage_EtatMachine[[#This Row],[Heure]],"")</f>
        <v>1.732639066176489E-5</v>
      </c>
    </row>
    <row r="135" spans="1:5" x14ac:dyDescent="0.3">
      <c r="A135">
        <v>75</v>
      </c>
      <c r="B135" s="8">
        <v>41562.820301122687</v>
      </c>
      <c r="C135">
        <v>265</v>
      </c>
      <c r="D135" t="s">
        <v>17</v>
      </c>
      <c r="E135" s="1">
        <f>IF(ISTEXT(D136),B136-Tableau_CHCZABL0033_CentreUsinage_EtatMachine[[#This Row],[Heure]],"")</f>
        <v>1.0201273144048173E-2</v>
      </c>
    </row>
    <row r="136" spans="1:5" x14ac:dyDescent="0.3">
      <c r="A136">
        <v>76</v>
      </c>
      <c r="B136" s="8">
        <v>41562.830502395831</v>
      </c>
      <c r="C136">
        <v>265</v>
      </c>
      <c r="D136" t="s">
        <v>4</v>
      </c>
      <c r="E136" s="1">
        <f>IF(ISTEXT(D137),B137-Tableau_CHCZABL0033_CentreUsinage_EtatMachine[[#This Row],[Heure]],"")</f>
        <v>1.7129634215962142E-5</v>
      </c>
    </row>
    <row r="137" spans="1:5" x14ac:dyDescent="0.3">
      <c r="A137">
        <v>77</v>
      </c>
      <c r="B137" s="8">
        <v>41562.830519525465</v>
      </c>
      <c r="C137">
        <v>265</v>
      </c>
      <c r="D137" t="s">
        <v>17</v>
      </c>
      <c r="E137" s="1">
        <f>IF(ISTEXT(D138),B138-Tableau_CHCZABL0033_CentreUsinage_EtatMachine[[#This Row],[Heure]],"")</f>
        <v>1.7164347809739411E-5</v>
      </c>
    </row>
    <row r="138" spans="1:5" x14ac:dyDescent="0.3">
      <c r="A138">
        <v>78</v>
      </c>
      <c r="B138" s="8">
        <v>41562.830536689813</v>
      </c>
      <c r="C138">
        <v>265</v>
      </c>
      <c r="D138" t="s">
        <v>4</v>
      </c>
      <c r="E138" s="1">
        <f>IF(ISTEXT(D139),B139-Tableau_CHCZABL0033_CentreUsinage_EtatMachine[[#This Row],[Heure]],"")</f>
        <v>3.0173842591466382E-2</v>
      </c>
    </row>
    <row r="139" spans="1:5" x14ac:dyDescent="0.3">
      <c r="A139">
        <v>79</v>
      </c>
      <c r="B139" s="8">
        <v>41562.860710532404</v>
      </c>
      <c r="C139">
        <v>265</v>
      </c>
      <c r="D139" t="s">
        <v>4</v>
      </c>
      <c r="E139" s="1">
        <f>IF(ISTEXT(D140),B140-Tableau_CHCZABL0033_CentreUsinage_EtatMachine[[#This Row],[Heure]],"")</f>
        <v>0.63640582175867166</v>
      </c>
    </row>
    <row r="140" spans="1:5" x14ac:dyDescent="0.3">
      <c r="A140">
        <v>80</v>
      </c>
      <c r="B140" s="8">
        <v>41563.497116354163</v>
      </c>
      <c r="C140">
        <v>265</v>
      </c>
      <c r="D140" t="s">
        <v>4</v>
      </c>
      <c r="E140" s="1">
        <f>IF(ISTEXT(D141),B141-Tableau_CHCZABL0033_CentreUsinage_EtatMachine[[#This Row],[Heure]],"")</f>
        <v>3.701107639062684E-2</v>
      </c>
    </row>
    <row r="141" spans="1:5" x14ac:dyDescent="0.3">
      <c r="A141">
        <v>81</v>
      </c>
      <c r="B141" s="8">
        <v>41563.534127430554</v>
      </c>
      <c r="C141">
        <v>265</v>
      </c>
      <c r="D141" t="s">
        <v>17</v>
      </c>
      <c r="E141" s="1">
        <f>IF(ISTEXT(D142),B142-Tableau_CHCZABL0033_CentreUsinage_EtatMachine[[#This Row],[Heure]],"")</f>
        <v>6.8326736145536415E-3</v>
      </c>
    </row>
    <row r="142" spans="1:5" x14ac:dyDescent="0.3">
      <c r="A142">
        <v>82</v>
      </c>
      <c r="B142" s="8">
        <v>41563.540960104168</v>
      </c>
      <c r="C142">
        <v>265</v>
      </c>
      <c r="D142" t="s">
        <v>19</v>
      </c>
      <c r="E142" s="1">
        <f>IF(ISTEXT(D143),B143-Tableau_CHCZABL0033_CentreUsinage_EtatMachine[[#This Row],[Heure]],"")</f>
        <v>2.2534717572852969E-5</v>
      </c>
    </row>
    <row r="143" spans="1:5" x14ac:dyDescent="0.3">
      <c r="A143">
        <v>83</v>
      </c>
      <c r="B143" s="8">
        <v>41563.540982638886</v>
      </c>
      <c r="C143">
        <v>265</v>
      </c>
      <c r="D143" t="s">
        <v>17</v>
      </c>
      <c r="E143" s="1">
        <f>IF(ISTEXT(D144),B144-Tableau_CHCZABL0033_CentreUsinage_EtatMachine[[#This Row],[Heure]],"")</f>
        <v>4.6836805995553732E-4</v>
      </c>
    </row>
    <row r="144" spans="1:5" x14ac:dyDescent="0.3">
      <c r="A144">
        <v>84</v>
      </c>
      <c r="B144" s="8">
        <v>41563.541451006946</v>
      </c>
      <c r="C144">
        <v>265</v>
      </c>
      <c r="D144" t="s">
        <v>4</v>
      </c>
      <c r="E144" s="1">
        <f>IF(ISTEXT(D145),B145-Tableau_CHCZABL0033_CentreUsinage_EtatMachine[[#This Row],[Heure]],"")</f>
        <v>1.2469097200664692E-3</v>
      </c>
    </row>
    <row r="145" spans="1:5" x14ac:dyDescent="0.3">
      <c r="A145">
        <v>85</v>
      </c>
      <c r="B145" s="8">
        <v>41563.542697916666</v>
      </c>
      <c r="C145">
        <v>265</v>
      </c>
      <c r="D145" t="s">
        <v>18</v>
      </c>
      <c r="E145" s="1">
        <f>IF(ISTEXT(D146),B146-Tableau_CHCZABL0033_CentreUsinage_EtatMachine[[#This Row],[Heure]],"")</f>
        <v>2.6009259236161597E-3</v>
      </c>
    </row>
    <row r="146" spans="1:5" x14ac:dyDescent="0.3">
      <c r="A146">
        <v>86</v>
      </c>
      <c r="B146" s="8">
        <v>41563.54529884259</v>
      </c>
      <c r="C146">
        <v>265</v>
      </c>
      <c r="D146" t="s">
        <v>17</v>
      </c>
      <c r="E146" s="1">
        <f>IF(ISTEXT(D147),B147-Tableau_CHCZABL0033_CentreUsinage_EtatMachine[[#This Row],[Heure]],"")</f>
        <v>1.8935185653390363E-4</v>
      </c>
    </row>
    <row r="147" spans="1:5" x14ac:dyDescent="0.3">
      <c r="A147">
        <v>87</v>
      </c>
      <c r="B147" s="8">
        <v>41563.545488194446</v>
      </c>
      <c r="C147">
        <v>265</v>
      </c>
      <c r="D147" t="s">
        <v>4</v>
      </c>
      <c r="E147" s="1">
        <f>IF(ISTEXT(D148),B148-Tableau_CHCZABL0033_CentreUsinage_EtatMachine[[#This Row],[Heure]],"")</f>
        <v>2.8738424589391798E-5</v>
      </c>
    </row>
    <row r="148" spans="1:5" x14ac:dyDescent="0.3">
      <c r="A148">
        <v>88</v>
      </c>
      <c r="B148" s="8">
        <v>41563.545516932871</v>
      </c>
      <c r="C148">
        <v>265</v>
      </c>
      <c r="D148" t="s">
        <v>17</v>
      </c>
      <c r="E148" s="1">
        <f>IF(ISTEXT(D149),B149-Tableau_CHCZABL0033_CentreUsinage_EtatMachine[[#This Row],[Heure]],"")</f>
        <v>3.6724536766996607E-4</v>
      </c>
    </row>
    <row r="149" spans="1:5" x14ac:dyDescent="0.3">
      <c r="A149">
        <v>89</v>
      </c>
      <c r="B149" s="8">
        <v>41563.545884178238</v>
      </c>
      <c r="C149">
        <v>265</v>
      </c>
      <c r="D149" t="s">
        <v>4</v>
      </c>
      <c r="E149" s="1">
        <f>IF(ISTEXT(D150),B150-Tableau_CHCZABL0033_CentreUsinage_EtatMachine[[#This Row],[Heure]],"")</f>
        <v>1.0328704229323193E-4</v>
      </c>
    </row>
    <row r="150" spans="1:5" x14ac:dyDescent="0.3">
      <c r="A150">
        <v>90</v>
      </c>
      <c r="B150" s="8">
        <v>41563.545987465281</v>
      </c>
      <c r="C150">
        <v>265</v>
      </c>
      <c r="D150" t="s">
        <v>17</v>
      </c>
      <c r="E150" s="1">
        <f>IF(ISTEXT(D151),B151-Tableau_CHCZABL0033_CentreUsinage_EtatMachine[[#This Row],[Heure]],"")</f>
        <v>3.3278935006819665E-4</v>
      </c>
    </row>
    <row r="151" spans="1:5" x14ac:dyDescent="0.3">
      <c r="A151">
        <v>91</v>
      </c>
      <c r="B151" s="8">
        <v>41563.546320254631</v>
      </c>
      <c r="C151">
        <v>265</v>
      </c>
      <c r="D151" t="s">
        <v>4</v>
      </c>
      <c r="E151" s="1">
        <f>IF(ISTEXT(D152),B152-Tableau_CHCZABL0033_CentreUsinage_EtatMachine[[#This Row],[Heure]],"")</f>
        <v>1.1689815437421203E-5</v>
      </c>
    </row>
    <row r="152" spans="1:5" x14ac:dyDescent="0.3">
      <c r="A152">
        <v>92</v>
      </c>
      <c r="B152" s="8">
        <v>41563.546331944446</v>
      </c>
      <c r="C152">
        <v>265</v>
      </c>
      <c r="D152" t="s">
        <v>17</v>
      </c>
      <c r="E152" s="1">
        <f>IF(ISTEXT(D153),B153-Tableau_CHCZABL0033_CentreUsinage_EtatMachine[[#This Row],[Heure]],"")</f>
        <v>3.3278935006819665E-4</v>
      </c>
    </row>
    <row r="153" spans="1:5" x14ac:dyDescent="0.3">
      <c r="A153">
        <v>93</v>
      </c>
      <c r="B153" s="8">
        <v>41563.546664733796</v>
      </c>
      <c r="C153">
        <v>265</v>
      </c>
      <c r="D153" t="s">
        <v>4</v>
      </c>
      <c r="E153" s="1">
        <f>IF(ISTEXT(D154),B154-Tableau_CHCZABL0033_CentreUsinage_EtatMachine[[#This Row],[Heure]],"")</f>
        <v>4.0324077417608351E-5</v>
      </c>
    </row>
    <row r="154" spans="1:5" x14ac:dyDescent="0.3">
      <c r="A154">
        <v>94</v>
      </c>
      <c r="B154" s="8">
        <v>41563.546705057874</v>
      </c>
      <c r="C154">
        <v>265</v>
      </c>
      <c r="D154" t="s">
        <v>17</v>
      </c>
      <c r="E154" s="1">
        <f>IF(ISTEXT(D155),B155-Tableau_CHCZABL0033_CentreUsinage_EtatMachine[[#This Row],[Heure]],"")</f>
        <v>4.650810151360929E-4</v>
      </c>
    </row>
    <row r="155" spans="1:5" x14ac:dyDescent="0.3">
      <c r="A155">
        <v>95</v>
      </c>
      <c r="B155" s="8">
        <v>41563.547170138889</v>
      </c>
      <c r="C155">
        <v>265</v>
      </c>
      <c r="D155" t="s">
        <v>4</v>
      </c>
      <c r="E155" s="1">
        <f>IF(ISTEXT(D156),B156-Tableau_CHCZABL0033_CentreUsinage_EtatMachine[[#This Row],[Heure]],"")</f>
        <v>1.732639066176489E-5</v>
      </c>
    </row>
    <row r="156" spans="1:5" x14ac:dyDescent="0.3">
      <c r="A156">
        <v>96</v>
      </c>
      <c r="B156" s="8">
        <v>41563.547187465279</v>
      </c>
      <c r="C156">
        <v>265</v>
      </c>
      <c r="D156" t="s">
        <v>17</v>
      </c>
      <c r="E156" s="1">
        <f>IF(ISTEXT(D157),B157-Tableau_CHCZABL0033_CentreUsinage_EtatMachine[[#This Row],[Heure]],"")</f>
        <v>1.1724536307156086E-5</v>
      </c>
    </row>
    <row r="157" spans="1:5" x14ac:dyDescent="0.3">
      <c r="A157">
        <v>97</v>
      </c>
      <c r="B157" s="8">
        <v>41563.547199189816</v>
      </c>
      <c r="C157">
        <v>265</v>
      </c>
      <c r="D157" t="s">
        <v>4</v>
      </c>
      <c r="E157" s="1">
        <f>IF(ISTEXT(D158),B158-Tableau_CHCZABL0033_CentreUsinage_EtatMachine[[#This Row],[Heure]],"")</f>
        <v>6.7168483794375788E-2</v>
      </c>
    </row>
    <row r="158" spans="1:5" x14ac:dyDescent="0.3">
      <c r="A158">
        <v>98</v>
      </c>
      <c r="B158" s="8">
        <v>41563.61436767361</v>
      </c>
      <c r="C158">
        <v>265</v>
      </c>
      <c r="D158" t="s">
        <v>17</v>
      </c>
      <c r="E158" s="1">
        <f>IF(ISTEXT(D159),B159-Tableau_CHCZABL0033_CentreUsinage_EtatMachine[[#This Row],[Heure]],"")</f>
        <v>9.1098726843483746E-3</v>
      </c>
    </row>
    <row r="159" spans="1:5" x14ac:dyDescent="0.3">
      <c r="A159">
        <v>99</v>
      </c>
      <c r="B159" s="8">
        <v>41563.623477546294</v>
      </c>
      <c r="C159">
        <v>265</v>
      </c>
      <c r="D159" t="s">
        <v>4</v>
      </c>
      <c r="E159" s="1">
        <f>IF(ISTEXT(D160),B160-Tableau_CHCZABL0033_CentreUsinage_EtatMachine[[#This Row],[Heure]],"")</f>
        <v>1.0294826388417277E-2</v>
      </c>
    </row>
    <row r="160" spans="1:5" x14ac:dyDescent="0.3">
      <c r="A160">
        <v>100</v>
      </c>
      <c r="B160" s="8">
        <v>41563.633772372683</v>
      </c>
      <c r="C160">
        <v>265</v>
      </c>
      <c r="D160" t="s">
        <v>17</v>
      </c>
      <c r="E160" s="1">
        <f>IF(ISTEXT(D161),B161-Tableau_CHCZABL0033_CentreUsinage_EtatMachine[[#This Row],[Heure]],"")</f>
        <v>1.6597223293501884E-5</v>
      </c>
    </row>
    <row r="161" spans="1:5" x14ac:dyDescent="0.3">
      <c r="A161">
        <v>101</v>
      </c>
      <c r="B161" s="8">
        <v>41563.633788969906</v>
      </c>
      <c r="C161">
        <v>265</v>
      </c>
      <c r="D161" t="s">
        <v>4</v>
      </c>
      <c r="E161" s="1">
        <f>IF(ISTEXT(D162),B162-Tableau_CHCZABL0033_CentreUsinage_EtatMachine[[#This Row],[Heure]],"")</f>
        <v>1.7511578334961087E-5</v>
      </c>
    </row>
    <row r="162" spans="1:5" x14ac:dyDescent="0.3">
      <c r="A162">
        <v>102</v>
      </c>
      <c r="B162" s="8">
        <v>41563.633806481484</v>
      </c>
      <c r="C162">
        <v>265</v>
      </c>
      <c r="D162" t="s">
        <v>17</v>
      </c>
      <c r="E162" s="1">
        <f>IF(ISTEXT(D163),B163-Tableau_CHCZABL0033_CentreUsinage_EtatMachine[[#This Row],[Heure]],"")</f>
        <v>4.3043980986112729E-4</v>
      </c>
    </row>
    <row r="163" spans="1:5" x14ac:dyDescent="0.3">
      <c r="A163">
        <v>103</v>
      </c>
      <c r="B163" s="8">
        <v>41563.634236921294</v>
      </c>
      <c r="C163">
        <v>265</v>
      </c>
      <c r="D163" t="s">
        <v>4</v>
      </c>
      <c r="E163" s="1">
        <f>IF(ISTEXT(D164),B164-Tableau_CHCZABL0033_CentreUsinage_EtatMachine[[#This Row],[Heure]],"")</f>
        <v>1.7361111531499773E-5</v>
      </c>
    </row>
    <row r="164" spans="1:5" x14ac:dyDescent="0.3">
      <c r="A164">
        <v>104</v>
      </c>
      <c r="B164" s="8">
        <v>41563.634254282406</v>
      </c>
      <c r="C164">
        <v>265</v>
      </c>
      <c r="D164" t="s">
        <v>17</v>
      </c>
      <c r="E164" s="1">
        <f>IF(ISTEXT(D165),B165-Tableau_CHCZABL0033_CentreUsinage_EtatMachine[[#This Row],[Heure]],"")</f>
        <v>1.1458338121883571E-5</v>
      </c>
    </row>
    <row r="165" spans="1:5" x14ac:dyDescent="0.3">
      <c r="A165">
        <v>105</v>
      </c>
      <c r="B165" s="8">
        <v>41563.634265740744</v>
      </c>
      <c r="C165">
        <v>265</v>
      </c>
      <c r="D165" t="s">
        <v>4</v>
      </c>
      <c r="E165" s="1">
        <f>IF(ISTEXT(D166),B166-Tableau_CHCZABL0033_CentreUsinage_EtatMachine[[#This Row],[Heure]],"")</f>
        <v>5.085011573828524E-2</v>
      </c>
    </row>
    <row r="166" spans="1:5" x14ac:dyDescent="0.3">
      <c r="A166">
        <v>106</v>
      </c>
      <c r="B166" s="8">
        <v>41563.685115856482</v>
      </c>
      <c r="C166">
        <v>265</v>
      </c>
      <c r="D166" t="s">
        <v>17</v>
      </c>
      <c r="E166" s="1">
        <f>IF(ISTEXT(D167),B167-Tableau_CHCZABL0033_CentreUsinage_EtatMachine[[#This Row],[Heure]],"")</f>
        <v>3.9733793528284878E-5</v>
      </c>
    </row>
    <row r="167" spans="1:5" x14ac:dyDescent="0.3">
      <c r="A167">
        <v>107</v>
      </c>
      <c r="B167" s="8">
        <v>41563.685155590276</v>
      </c>
      <c r="C167">
        <v>265</v>
      </c>
      <c r="D167" t="s">
        <v>4</v>
      </c>
      <c r="E167" s="1">
        <f>IF(ISTEXT(D168),B168-Tableau_CHCZABL0033_CentreUsinage_EtatMachine[[#This Row],[Heure]],"")</f>
        <v>1.732639066176489E-5</v>
      </c>
    </row>
    <row r="168" spans="1:5" x14ac:dyDescent="0.3">
      <c r="A168">
        <v>108</v>
      </c>
      <c r="B168" s="8">
        <v>41563.685172916666</v>
      </c>
      <c r="C168">
        <v>265</v>
      </c>
      <c r="D168" t="s">
        <v>17</v>
      </c>
      <c r="E168" s="1">
        <f>IF(ISTEXT(D169),B169-Tableau_CHCZABL0033_CentreUsinage_EtatMachine[[#This Row],[Heure]],"")</f>
        <v>4.3622685188893229E-4</v>
      </c>
    </row>
    <row r="169" spans="1:5" x14ac:dyDescent="0.3">
      <c r="A169">
        <v>109</v>
      </c>
      <c r="B169" s="8">
        <v>41563.685609143518</v>
      </c>
      <c r="C169">
        <v>265</v>
      </c>
      <c r="D169" t="s">
        <v>4</v>
      </c>
      <c r="E169" s="1">
        <f>IF(ISTEXT(D170),B170-Tableau_CHCZABL0033_CentreUsinage_EtatMachine[[#This Row],[Heure]],"")</f>
        <v>1.7129626940004528E-5</v>
      </c>
    </row>
    <row r="170" spans="1:5" x14ac:dyDescent="0.3">
      <c r="A170">
        <v>110</v>
      </c>
      <c r="B170" s="8">
        <v>41563.685626273145</v>
      </c>
      <c r="C170">
        <v>265</v>
      </c>
      <c r="D170" t="s">
        <v>17</v>
      </c>
      <c r="E170" s="1">
        <f>IF(ISTEXT(D171),B171-Tableau_CHCZABL0033_CentreUsinage_EtatMachine[[#This Row],[Heure]],"")</f>
        <v>1.7164355085697025E-5</v>
      </c>
    </row>
    <row r="171" spans="1:5" x14ac:dyDescent="0.3">
      <c r="A171">
        <v>111</v>
      </c>
      <c r="B171" s="8">
        <v>41563.6856434375</v>
      </c>
      <c r="C171">
        <v>265</v>
      </c>
      <c r="D171" t="s">
        <v>4</v>
      </c>
      <c r="E171" s="1">
        <f>IF(ISTEXT(D172),B172-Tableau_CHCZABL0033_CentreUsinage_EtatMachine[[#This Row],[Heure]],"")</f>
        <v>8.1145335650944617E-2</v>
      </c>
    </row>
    <row r="172" spans="1:5" x14ac:dyDescent="0.3">
      <c r="A172">
        <v>112</v>
      </c>
      <c r="B172" s="8">
        <v>41563.766788773151</v>
      </c>
      <c r="C172">
        <v>265</v>
      </c>
      <c r="D172" t="s">
        <v>17</v>
      </c>
      <c r="E172" s="1">
        <f>IF(ISTEXT(D173),B173-Tableau_CHCZABL0033_CentreUsinage_EtatMachine[[#This Row],[Heure]],"")</f>
        <v>4.0081016777548939E-5</v>
      </c>
    </row>
    <row r="173" spans="1:5" x14ac:dyDescent="0.3">
      <c r="A173">
        <v>113</v>
      </c>
      <c r="B173" s="8">
        <v>41563.766828854168</v>
      </c>
      <c r="C173">
        <v>265</v>
      </c>
      <c r="D173" t="s">
        <v>4</v>
      </c>
      <c r="E173" s="1">
        <f>IF(ISTEXT(D174),B174-Tableau_CHCZABL0033_CentreUsinage_EtatMachine[[#This Row],[Heure]],"")</f>
        <v>1.7175923858303577E-5</v>
      </c>
    </row>
    <row r="174" spans="1:5" x14ac:dyDescent="0.3">
      <c r="A174">
        <v>114</v>
      </c>
      <c r="B174" s="8">
        <v>41563.766846030092</v>
      </c>
      <c r="C174">
        <v>265</v>
      </c>
      <c r="D174" t="s">
        <v>17</v>
      </c>
      <c r="E174" s="1">
        <f>IF(ISTEXT(D175),B175-Tableau_CHCZABL0033_CentreUsinage_EtatMachine[[#This Row],[Heure]],"")</f>
        <v>8.1635416645440273E-3</v>
      </c>
    </row>
    <row r="175" spans="1:5" x14ac:dyDescent="0.3">
      <c r="A175">
        <v>115</v>
      </c>
      <c r="B175" s="8">
        <v>41563.775009571757</v>
      </c>
      <c r="C175">
        <v>265</v>
      </c>
      <c r="D175" t="s">
        <v>4</v>
      </c>
      <c r="E175" s="1">
        <f>IF(ISTEXT(D176),B176-Tableau_CHCZABL0033_CentreUsinage_EtatMachine[[#This Row],[Heure]],"")</f>
        <v>1.7129634215962142E-5</v>
      </c>
    </row>
    <row r="176" spans="1:5" x14ac:dyDescent="0.3">
      <c r="A176">
        <v>116</v>
      </c>
      <c r="B176" s="8">
        <v>41563.775026701391</v>
      </c>
      <c r="C176">
        <v>265</v>
      </c>
      <c r="D176" t="s">
        <v>17</v>
      </c>
      <c r="E176" s="1">
        <f>IF(ISTEXT(D177),B177-Tableau_CHCZABL0033_CentreUsinage_EtatMachine[[#This Row],[Heure]],"")</f>
        <v>1.1458330845925957E-5</v>
      </c>
    </row>
    <row r="177" spans="1:5" x14ac:dyDescent="0.3">
      <c r="A177">
        <v>117</v>
      </c>
      <c r="B177" s="8">
        <v>41563.775038159722</v>
      </c>
      <c r="C177">
        <v>265</v>
      </c>
      <c r="D177" t="s">
        <v>4</v>
      </c>
      <c r="E177" s="1">
        <f>IF(ISTEXT(D178),B178-Tableau_CHCZABL0033_CentreUsinage_EtatMachine[[#This Row],[Heure]],"")</f>
        <v>4.4223379663890228E-3</v>
      </c>
    </row>
    <row r="178" spans="1:5" x14ac:dyDescent="0.3">
      <c r="A178">
        <v>118</v>
      </c>
      <c r="B178" s="8">
        <v>41563.779460497688</v>
      </c>
      <c r="C178">
        <v>265</v>
      </c>
      <c r="D178" t="s">
        <v>17</v>
      </c>
      <c r="E178" s="1">
        <f>IF(ISTEXT(D179),B179-Tableau_CHCZABL0033_CentreUsinage_EtatMachine[[#This Row],[Heure]],"")</f>
        <v>2.8275462682358921E-5</v>
      </c>
    </row>
    <row r="179" spans="1:5" x14ac:dyDescent="0.3">
      <c r="A179">
        <v>119</v>
      </c>
      <c r="B179" s="8">
        <v>41563.779488773151</v>
      </c>
      <c r="C179">
        <v>265</v>
      </c>
      <c r="D179" t="s">
        <v>4</v>
      </c>
      <c r="E179" s="1">
        <f>IF(ISTEXT(D180),B180-Tableau_CHCZABL0033_CentreUsinage_EtatMachine[[#This Row],[Heure]],"")</f>
        <v>1.7326383385807276E-5</v>
      </c>
    </row>
    <row r="180" spans="1:5" x14ac:dyDescent="0.3">
      <c r="A180">
        <v>120</v>
      </c>
      <c r="B180" s="8">
        <v>41563.779506099534</v>
      </c>
      <c r="C180">
        <v>265</v>
      </c>
      <c r="D180" t="s">
        <v>17</v>
      </c>
      <c r="E180" s="1">
        <f>IF(ISTEXT(D181),B181-Tableau_CHCZABL0033_CentreUsinage_EtatMachine[[#This Row],[Heure]],"")</f>
        <v>3.85200231539784E-3</v>
      </c>
    </row>
    <row r="181" spans="1:5" x14ac:dyDescent="0.3">
      <c r="A181">
        <v>121</v>
      </c>
      <c r="B181" s="8">
        <v>41563.783358101849</v>
      </c>
      <c r="C181">
        <v>265</v>
      </c>
      <c r="D181" t="s">
        <v>4</v>
      </c>
      <c r="E181" s="1">
        <f>IF(ISTEXT(D182),B182-Tableau_CHCZABL0033_CentreUsinage_EtatMachine[[#This Row],[Heure]],"")</f>
        <v>1.1261574400123209E-5</v>
      </c>
    </row>
    <row r="182" spans="1:5" x14ac:dyDescent="0.3">
      <c r="A182">
        <v>122</v>
      </c>
      <c r="B182" s="8">
        <v>41563.783369363424</v>
      </c>
      <c r="C182">
        <v>265</v>
      </c>
      <c r="D182" t="s">
        <v>17</v>
      </c>
      <c r="E182" s="1">
        <f>IF(ISTEXT(D183),B183-Tableau_CHCZABL0033_CentreUsinage_EtatMachine[[#This Row],[Heure]],"")</f>
        <v>1.7245372873730958E-5</v>
      </c>
    </row>
    <row r="183" spans="1:5" x14ac:dyDescent="0.3">
      <c r="A183">
        <v>123</v>
      </c>
      <c r="B183" s="8">
        <v>41563.783386608797</v>
      </c>
      <c r="C183">
        <v>265</v>
      </c>
      <c r="D183" t="s">
        <v>4</v>
      </c>
      <c r="E183" s="1">
        <f>IF(ISTEXT(D184),B184-Tableau_CHCZABL0033_CentreUsinage_EtatMachine[[#This Row],[Heure]],"")</f>
        <v>9.4799768703524023E-4</v>
      </c>
    </row>
    <row r="184" spans="1:5" x14ac:dyDescent="0.3">
      <c r="A184">
        <v>124</v>
      </c>
      <c r="B184" s="8">
        <v>41563.784334606484</v>
      </c>
      <c r="C184">
        <v>265</v>
      </c>
      <c r="D184" t="s">
        <v>18</v>
      </c>
      <c r="E184" s="1">
        <f>IF(ISTEXT(D185),B185-Tableau_CHCZABL0033_CentreUsinage_EtatMachine[[#This Row],[Heure]],"")</f>
        <v>2.2515740740345791E-2</v>
      </c>
    </row>
    <row r="185" spans="1:5" x14ac:dyDescent="0.3">
      <c r="A185">
        <v>125</v>
      </c>
      <c r="B185" s="8">
        <v>41563.806850347224</v>
      </c>
      <c r="C185">
        <v>265</v>
      </c>
      <c r="D185" t="s">
        <v>17</v>
      </c>
      <c r="E185" s="1">
        <f>IF(ISTEXT(D186),B186-Tableau_CHCZABL0033_CentreUsinage_EtatMachine[[#This Row],[Heure]],"")</f>
        <v>1.5609143520123325E-3</v>
      </c>
    </row>
    <row r="186" spans="1:5" x14ac:dyDescent="0.3">
      <c r="A186">
        <v>126</v>
      </c>
      <c r="B186" s="8">
        <v>41563.808411261576</v>
      </c>
      <c r="C186">
        <v>265</v>
      </c>
      <c r="D186" t="s">
        <v>4</v>
      </c>
      <c r="E186" s="1">
        <f>IF(ISTEXT(D187),B187-Tableau_CHCZABL0033_CentreUsinage_EtatMachine[[#This Row],[Heure]],"")</f>
        <v>1.1013703704520594E-2</v>
      </c>
    </row>
    <row r="187" spans="1:5" x14ac:dyDescent="0.3">
      <c r="A187">
        <v>127</v>
      </c>
      <c r="B187" s="8">
        <v>41563.819424965281</v>
      </c>
      <c r="C187">
        <v>265</v>
      </c>
      <c r="D187" t="s">
        <v>4</v>
      </c>
      <c r="E187" s="1">
        <f>IF(ISTEXT(D188),B188-Tableau_CHCZABL0033_CentreUsinage_EtatMachine[[#This Row],[Heure]],"")</f>
        <v>0.60328895832935814</v>
      </c>
    </row>
    <row r="188" spans="1:5" x14ac:dyDescent="0.3">
      <c r="A188">
        <v>128</v>
      </c>
      <c r="B188" s="8">
        <v>41564.42271392361</v>
      </c>
      <c r="C188">
        <v>265</v>
      </c>
      <c r="D188" t="s">
        <v>4</v>
      </c>
      <c r="E188" s="1">
        <f>IF(ISTEXT(D189),B189-Tableau_CHCZABL0033_CentreUsinage_EtatMachine[[#This Row],[Heure]],"")</f>
        <v>0.15657878472120501</v>
      </c>
    </row>
    <row r="189" spans="1:5" x14ac:dyDescent="0.3">
      <c r="A189">
        <v>129</v>
      </c>
      <c r="B189" s="8">
        <v>41564.579292708331</v>
      </c>
      <c r="C189">
        <v>265</v>
      </c>
      <c r="D189" t="s">
        <v>17</v>
      </c>
      <c r="E189" s="1">
        <f>IF(ISTEXT(D190),B190-Tableau_CHCZABL0033_CentreUsinage_EtatMachine[[#This Row],[Heure]],"")</f>
        <v>0.82641238426003838</v>
      </c>
    </row>
    <row r="190" spans="1:5" x14ac:dyDescent="0.3">
      <c r="A190">
        <v>130</v>
      </c>
      <c r="B190" s="8">
        <v>41565.405705092591</v>
      </c>
      <c r="C190">
        <v>265</v>
      </c>
      <c r="D190" t="s">
        <v>4</v>
      </c>
      <c r="E190" s="1">
        <f>IF(ISTEXT(D191),B191-Tableau_CHCZABL0033_CentreUsinage_EtatMachine[[#This Row],[Heure]],"")</f>
        <v>0.15422133101674262</v>
      </c>
    </row>
    <row r="191" spans="1:5" x14ac:dyDescent="0.3">
      <c r="A191">
        <v>131</v>
      </c>
      <c r="B191" s="8">
        <v>41565.559926423608</v>
      </c>
      <c r="C191">
        <v>265</v>
      </c>
      <c r="D191" t="s">
        <v>17</v>
      </c>
      <c r="E191" s="1">
        <f>IF(ISTEXT(D192),B192-Tableau_CHCZABL0033_CentreUsinage_EtatMachine[[#This Row],[Heure]],"")</f>
        <v>4.0046295907814056E-5</v>
      </c>
    </row>
    <row r="192" spans="1:5" x14ac:dyDescent="0.3">
      <c r="A192">
        <v>132</v>
      </c>
      <c r="B192" s="8">
        <v>41565.559966469904</v>
      </c>
      <c r="C192">
        <v>265</v>
      </c>
      <c r="D192" t="s">
        <v>4</v>
      </c>
      <c r="E192" s="1">
        <f>IF(ISTEXT(D193),B193-Tableau_CHCZABL0033_CentreUsinage_EtatMachine[[#This Row],[Heure]],"")</f>
        <v>1.7175931134261191E-5</v>
      </c>
    </row>
    <row r="193" spans="1:5" x14ac:dyDescent="0.3">
      <c r="A193">
        <v>133</v>
      </c>
      <c r="B193" s="8">
        <v>41565.559983645835</v>
      </c>
      <c r="C193">
        <v>265</v>
      </c>
      <c r="D193" t="s">
        <v>17</v>
      </c>
      <c r="E193" s="1">
        <f>IF(ISTEXT(D194),B194-Tableau_CHCZABL0033_CentreUsinage_EtatMachine[[#This Row],[Heure]],"")</f>
        <v>4.593287012539804E-4</v>
      </c>
    </row>
    <row r="194" spans="1:5" x14ac:dyDescent="0.3">
      <c r="A194">
        <v>134</v>
      </c>
      <c r="B194" s="8">
        <v>41565.560442974536</v>
      </c>
      <c r="C194">
        <v>265</v>
      </c>
      <c r="D194" t="s">
        <v>4</v>
      </c>
      <c r="E194" s="1">
        <f>IF(ISTEXT(D195),B195-Tableau_CHCZABL0033_CentreUsinage_EtatMachine[[#This Row],[Heure]],"")</f>
        <v>1.7523147107567638E-5</v>
      </c>
    </row>
    <row r="195" spans="1:5" x14ac:dyDescent="0.3">
      <c r="A195">
        <v>135</v>
      </c>
      <c r="B195" s="8">
        <v>41565.560460497683</v>
      </c>
      <c r="C195">
        <v>265</v>
      </c>
      <c r="D195" t="s">
        <v>17</v>
      </c>
      <c r="E195" s="1">
        <f>IF(ISTEXT(D196),B196-Tableau_CHCZABL0033_CentreUsinage_EtatMachine[[#This Row],[Heure]],"")</f>
        <v>1.7164355085697025E-5</v>
      </c>
    </row>
    <row r="196" spans="1:5" x14ac:dyDescent="0.3">
      <c r="A196">
        <v>136</v>
      </c>
      <c r="B196" s="8">
        <v>41565.560477662038</v>
      </c>
      <c r="C196">
        <v>265</v>
      </c>
      <c r="D196" t="s">
        <v>4</v>
      </c>
      <c r="E196" s="1">
        <f>IF(ISTEXT(D197),B197-Tableau_CHCZABL0033_CentreUsinage_EtatMachine[[#This Row],[Heure]],"")</f>
        <v>1.5776423606439494E-2</v>
      </c>
    </row>
    <row r="197" spans="1:5" x14ac:dyDescent="0.3">
      <c r="A197">
        <v>137</v>
      </c>
      <c r="B197" s="8">
        <v>41565.576254085645</v>
      </c>
      <c r="C197">
        <v>265</v>
      </c>
      <c r="D197" t="s">
        <v>17</v>
      </c>
      <c r="E197" s="1">
        <f>IF(ISTEXT(D198),B198-Tableau_CHCZABL0033_CentreUsinage_EtatMachine[[#This Row],[Heure]],"")</f>
        <v>4.8826041675056331E-3</v>
      </c>
    </row>
    <row r="198" spans="1:5" x14ac:dyDescent="0.3">
      <c r="A198">
        <v>138</v>
      </c>
      <c r="B198" s="8">
        <v>41565.581136689812</v>
      </c>
      <c r="C198">
        <v>265</v>
      </c>
      <c r="D198" t="s">
        <v>4</v>
      </c>
      <c r="E198" s="1">
        <f>IF(ISTEXT(D199),B199-Tableau_CHCZABL0033_CentreUsinage_EtatMachine[[#This Row],[Heure]],"")</f>
        <v>8.2962615779251792E-3</v>
      </c>
    </row>
    <row r="199" spans="1:5" x14ac:dyDescent="0.3">
      <c r="A199">
        <v>139</v>
      </c>
      <c r="B199" s="8">
        <v>41565.58943295139</v>
      </c>
      <c r="C199">
        <v>265</v>
      </c>
      <c r="D199" t="s">
        <v>17</v>
      </c>
      <c r="E199" s="1">
        <f>IF(ISTEXT(D200),B200-Tableau_CHCZABL0033_CentreUsinage_EtatMachine[[#This Row],[Heure]],"")</f>
        <v>3.4143515222240239E-5</v>
      </c>
    </row>
    <row r="200" spans="1:5" x14ac:dyDescent="0.3">
      <c r="A200">
        <v>140</v>
      </c>
      <c r="B200" s="8">
        <v>41565.589467094906</v>
      </c>
      <c r="C200">
        <v>265</v>
      </c>
      <c r="D200" t="s">
        <v>4</v>
      </c>
      <c r="E200" s="1">
        <f>IF(ISTEXT(D201),B201-Tableau_CHCZABL0033_CentreUsinage_EtatMachine[[#This Row],[Heure]],"")</f>
        <v>1.7314814613200724E-5</v>
      </c>
    </row>
    <row r="201" spans="1:5" x14ac:dyDescent="0.3">
      <c r="A201">
        <v>141</v>
      </c>
      <c r="B201" s="8">
        <v>41565.58948440972</v>
      </c>
      <c r="C201">
        <v>265</v>
      </c>
      <c r="D201" t="s">
        <v>17</v>
      </c>
      <c r="E201" s="1">
        <f>IF(ISTEXT(D202),B202-Tableau_CHCZABL0033_CentreUsinage_EtatMachine[[#This Row],[Heure]],"")</f>
        <v>4.649305556085892E-4</v>
      </c>
    </row>
    <row r="202" spans="1:5" x14ac:dyDescent="0.3">
      <c r="A202">
        <v>142</v>
      </c>
      <c r="B202" s="8">
        <v>41565.589949340276</v>
      </c>
      <c r="C202">
        <v>265</v>
      </c>
      <c r="D202" t="s">
        <v>4</v>
      </c>
      <c r="E202" s="1">
        <f>IF(ISTEXT(D203),B203-Tableau_CHCZABL0033_CentreUsinage_EtatMachine[[#This Row],[Heure]],"")</f>
        <v>1.7407408449798822E-5</v>
      </c>
    </row>
    <row r="203" spans="1:5" x14ac:dyDescent="0.3">
      <c r="A203">
        <v>143</v>
      </c>
      <c r="B203" s="8">
        <v>41565.589966747684</v>
      </c>
      <c r="C203">
        <v>265</v>
      </c>
      <c r="D203" t="s">
        <v>17</v>
      </c>
      <c r="E203" s="1">
        <f>IF(ISTEXT(D204),B204-Tableau_CHCZABL0033_CentreUsinage_EtatMachine[[#This Row],[Heure]],"")</f>
        <v>1.1296295269858092E-5</v>
      </c>
    </row>
    <row r="204" spans="1:5" x14ac:dyDescent="0.3">
      <c r="A204">
        <v>144</v>
      </c>
      <c r="B204" s="8">
        <v>41565.589978043979</v>
      </c>
      <c r="C204">
        <v>265</v>
      </c>
      <c r="D204" t="s">
        <v>4</v>
      </c>
      <c r="E204" s="1">
        <f>IF(ISTEXT(D205),B205-Tableau_CHCZABL0033_CentreUsinage_EtatMachine[[#This Row],[Heure]],"")</f>
        <v>4.2745023165480234E-3</v>
      </c>
    </row>
    <row r="205" spans="1:5" x14ac:dyDescent="0.3">
      <c r="A205">
        <v>145</v>
      </c>
      <c r="B205" s="8">
        <v>41565.594252546296</v>
      </c>
      <c r="C205">
        <v>265</v>
      </c>
      <c r="D205" t="s">
        <v>17</v>
      </c>
      <c r="E205" s="1">
        <f>IF(ISTEXT(D206),B206-Tableau_CHCZABL0033_CentreUsinage_EtatMachine[[#This Row],[Heure]],"")</f>
        <v>3.9895836380310357E-5</v>
      </c>
    </row>
    <row r="206" spans="1:5" x14ac:dyDescent="0.3">
      <c r="A206">
        <v>146</v>
      </c>
      <c r="B206" s="8">
        <v>41565.594292442132</v>
      </c>
      <c r="C206">
        <v>265</v>
      </c>
      <c r="D206" t="s">
        <v>4</v>
      </c>
      <c r="E206" s="1">
        <f>IF(ISTEXT(D207),B207-Tableau_CHCZABL0033_CentreUsinage_EtatMachine[[#This Row],[Heure]],"")</f>
        <v>1.7314814613200724E-5</v>
      </c>
    </row>
    <row r="207" spans="1:5" x14ac:dyDescent="0.3">
      <c r="A207">
        <v>147</v>
      </c>
      <c r="B207" s="8">
        <v>41565.594309756947</v>
      </c>
      <c r="C207">
        <v>265</v>
      </c>
      <c r="D207" t="s">
        <v>17</v>
      </c>
      <c r="E207" s="1">
        <f>IF(ISTEXT(D208),B208-Tableau_CHCZABL0033_CentreUsinage_EtatMachine[[#This Row],[Heure]],"")</f>
        <v>5.2249652726459317E-3</v>
      </c>
    </row>
    <row r="208" spans="1:5" x14ac:dyDescent="0.3">
      <c r="A208">
        <v>148</v>
      </c>
      <c r="B208" s="8">
        <v>41565.59953472222</v>
      </c>
      <c r="C208">
        <v>265</v>
      </c>
      <c r="D208" t="s">
        <v>4</v>
      </c>
      <c r="E208" s="1">
        <f>IF(ISTEXT(D209),B209-Tableau_CHCZABL0033_CentreUsinage_EtatMachine[[#This Row],[Heure]],"")</f>
        <v>1.6817131836432964E-5</v>
      </c>
    </row>
    <row r="209" spans="1:5" x14ac:dyDescent="0.3">
      <c r="A209">
        <v>149</v>
      </c>
      <c r="B209" s="8">
        <v>41565.599551539352</v>
      </c>
      <c r="C209">
        <v>265</v>
      </c>
      <c r="D209" t="s">
        <v>17</v>
      </c>
      <c r="E209" s="1">
        <f>IF(ISTEXT(D210),B210-Tableau_CHCZABL0033_CentreUsinage_EtatMachine[[#This Row],[Heure]],"")</f>
        <v>1.1273150448687375E-5</v>
      </c>
    </row>
    <row r="210" spans="1:5" x14ac:dyDescent="0.3">
      <c r="A210">
        <v>150</v>
      </c>
      <c r="B210" s="8">
        <v>41565.599562812502</v>
      </c>
      <c r="C210">
        <v>265</v>
      </c>
      <c r="D210" t="s">
        <v>4</v>
      </c>
      <c r="E210" s="1">
        <f>IF(ISTEXT(D211),B211-Tableau_CHCZABL0033_CentreUsinage_EtatMachine[[#This Row],[Heure]],"")</f>
        <v>4.2793518514372408E-3</v>
      </c>
    </row>
    <row r="211" spans="1:5" x14ac:dyDescent="0.3">
      <c r="A211">
        <v>151</v>
      </c>
      <c r="B211" s="8">
        <v>41565.603842164353</v>
      </c>
      <c r="C211">
        <v>265</v>
      </c>
      <c r="D211" t="s">
        <v>17</v>
      </c>
      <c r="E211" s="1">
        <f>IF(ISTEXT(D212),B212-Tableau_CHCZABL0033_CentreUsinage_EtatMachine[[#This Row],[Heure]],"")</f>
        <v>4.0046295907814056E-5</v>
      </c>
    </row>
    <row r="212" spans="1:5" x14ac:dyDescent="0.3">
      <c r="A212">
        <v>152</v>
      </c>
      <c r="B212" s="8">
        <v>41565.603882210649</v>
      </c>
      <c r="C212">
        <v>265</v>
      </c>
      <c r="D212" t="s">
        <v>4</v>
      </c>
      <c r="E212" s="1">
        <f>IF(ISTEXT(D213),B213-Tableau_CHCZABL0033_CentreUsinage_EtatMachine[[#This Row],[Heure]],"")</f>
        <v>1.1574069503694773E-5</v>
      </c>
    </row>
    <row r="213" spans="1:5" x14ac:dyDescent="0.3">
      <c r="A213">
        <v>153</v>
      </c>
      <c r="B213" s="8">
        <v>41565.603893784719</v>
      </c>
      <c r="C213">
        <v>265</v>
      </c>
      <c r="D213" t="s">
        <v>17</v>
      </c>
      <c r="E213" s="1">
        <f>IF(ISTEXT(D214),B214-Tableau_CHCZABL0033_CentreUsinage_EtatMachine[[#This Row],[Heure]],"")</f>
        <v>7.3254282469861209E-3</v>
      </c>
    </row>
    <row r="214" spans="1:5" x14ac:dyDescent="0.3">
      <c r="A214">
        <v>154</v>
      </c>
      <c r="B214" s="8">
        <v>41565.611219212966</v>
      </c>
      <c r="C214">
        <v>265</v>
      </c>
      <c r="D214" t="s">
        <v>4</v>
      </c>
      <c r="E214" s="1">
        <f>IF(ISTEXT(D215),B215-Tableau_CHCZABL0033_CentreUsinage_EtatMachine[[#This Row],[Heure]],"")</f>
        <v>1.6782403690740466E-5</v>
      </c>
    </row>
    <row r="215" spans="1:5" x14ac:dyDescent="0.3">
      <c r="A215">
        <v>155</v>
      </c>
      <c r="B215" s="8">
        <v>41565.611235995369</v>
      </c>
      <c r="C215">
        <v>265</v>
      </c>
      <c r="D215" t="s">
        <v>17</v>
      </c>
      <c r="E215" s="1">
        <f>IF(ISTEXT(D216),B216-Tableau_CHCZABL0033_CentreUsinage_EtatMachine[[#This Row],[Heure]],"")</f>
        <v>1.1458330845925957E-5</v>
      </c>
    </row>
    <row r="216" spans="1:5" x14ac:dyDescent="0.3">
      <c r="A216">
        <v>156</v>
      </c>
      <c r="B216" s="8">
        <v>41565.6112474537</v>
      </c>
      <c r="C216">
        <v>265</v>
      </c>
      <c r="D216" t="s">
        <v>4</v>
      </c>
      <c r="E216" s="1">
        <f>IF(ISTEXT(D217),B217-Tableau_CHCZABL0033_CentreUsinage_EtatMachine[[#This Row],[Heure]],"")</f>
        <v>4.2811689854715951E-3</v>
      </c>
    </row>
    <row r="217" spans="1:5" x14ac:dyDescent="0.3">
      <c r="A217">
        <v>157</v>
      </c>
      <c r="B217" s="8">
        <v>41565.615528622686</v>
      </c>
      <c r="C217">
        <v>265</v>
      </c>
      <c r="D217" t="s">
        <v>17</v>
      </c>
      <c r="E217" s="1">
        <f>IF(ISTEXT(D218),B218-Tableau_CHCZABL0033_CentreUsinage_EtatMachine[[#This Row],[Heure]],"")</f>
        <v>3.5543981357477605E-4</v>
      </c>
    </row>
    <row r="218" spans="1:5" x14ac:dyDescent="0.3">
      <c r="A218">
        <v>158</v>
      </c>
      <c r="B218" s="8">
        <v>41565.615884062499</v>
      </c>
      <c r="C218">
        <v>265</v>
      </c>
      <c r="D218" t="s">
        <v>4</v>
      </c>
      <c r="E218" s="1">
        <f>IF(ISTEXT(D219),B219-Tableau_CHCZABL0033_CentreUsinage_EtatMachine[[#This Row],[Heure]],"")</f>
        <v>1.7291669792030007E-5</v>
      </c>
    </row>
    <row r="219" spans="1:5" x14ac:dyDescent="0.3">
      <c r="A219">
        <v>159</v>
      </c>
      <c r="B219" s="8">
        <v>41565.615901354169</v>
      </c>
      <c r="C219">
        <v>265</v>
      </c>
      <c r="D219" t="s">
        <v>17</v>
      </c>
      <c r="E219" s="1">
        <f>IF(ISTEXT(D220),B220-Tableau_CHCZABL0033_CentreUsinage_EtatMachine[[#This Row],[Heure]],"")</f>
        <v>4.9930555542232469E-4</v>
      </c>
    </row>
    <row r="220" spans="1:5" x14ac:dyDescent="0.3">
      <c r="A220">
        <v>160</v>
      </c>
      <c r="B220" s="8">
        <v>41565.616400659725</v>
      </c>
      <c r="C220">
        <v>265</v>
      </c>
      <c r="D220" t="s">
        <v>4</v>
      </c>
      <c r="E220" s="1">
        <f>IF(ISTEXT(D221),B221-Tableau_CHCZABL0033_CentreUsinage_EtatMachine[[#This Row],[Heure]],"")</f>
        <v>1.7199068679474294E-5</v>
      </c>
    </row>
    <row r="221" spans="1:5" x14ac:dyDescent="0.3">
      <c r="A221">
        <v>161</v>
      </c>
      <c r="B221" s="8">
        <v>41565.616417858793</v>
      </c>
      <c r="C221">
        <v>265</v>
      </c>
      <c r="D221" t="s">
        <v>17</v>
      </c>
      <c r="E221" s="1">
        <f>IF(ISTEXT(D222),B222-Tableau_CHCZABL0033_CentreUsinage_EtatMachine[[#This Row],[Heure]],"")</f>
        <v>1.7129634215962142E-5</v>
      </c>
    </row>
    <row r="222" spans="1:5" x14ac:dyDescent="0.3">
      <c r="A222">
        <v>162</v>
      </c>
      <c r="B222" s="8">
        <v>41565.616434988427</v>
      </c>
      <c r="C222">
        <v>265</v>
      </c>
      <c r="D222" t="s">
        <v>4</v>
      </c>
      <c r="E222" s="1" t="str">
        <f>IF(ISTEXT(D223),B223-Tableau_CHCZABL0033_CentreUsinage_EtatMachine[[#This Row],[Heure]],"")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8</xdr:col>
                <xdr:colOff>259080</xdr:colOff>
                <xdr:row>5</xdr:row>
                <xdr:rowOff>160020</xdr:rowOff>
              </from>
              <to>
                <xdr:col>9</xdr:col>
                <xdr:colOff>449580</xdr:colOff>
                <xdr:row>8</xdr:row>
                <xdr:rowOff>22860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2013-10-24T19:01:09Z</dcterms:modified>
</cp:coreProperties>
</file>