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825"/>
  </bookViews>
  <sheets>
    <sheet name="Salarié 1" sheetId="63" r:id="rId1"/>
  </sheets>
  <definedNames>
    <definedName name="Module1OPT">#REF!</definedName>
    <definedName name="Module1TC">#REF!</definedName>
    <definedName name="Module2TC">#REF!</definedName>
    <definedName name="Module3OPT">#REF!</definedName>
    <definedName name="Module3TC">#REF!</definedName>
    <definedName name="Module4OPT">#REF!</definedName>
    <definedName name="Module4TC">#REF!</definedName>
    <definedName name="NomsFeuilles">MID(GET.WORKBOOK(1),FIND("]",GET.WORKBOOK(1))+1,99)&amp;INDIRECT("iv65000")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6" i="63" l="1"/>
  <c r="M7" i="63"/>
  <c r="M8" i="63"/>
  <c r="M9" i="63"/>
  <c r="M10" i="63"/>
  <c r="M11" i="63"/>
  <c r="M12" i="63"/>
  <c r="M13" i="63"/>
  <c r="M14" i="63"/>
  <c r="M15" i="63"/>
  <c r="M16" i="63"/>
  <c r="M17" i="63"/>
  <c r="M18" i="63"/>
  <c r="G11" i="63"/>
  <c r="G13" i="63"/>
  <c r="G14" i="63"/>
  <c r="F6" i="63"/>
  <c r="I6" i="63" s="1"/>
  <c r="F7" i="63"/>
  <c r="G7" i="63" s="1"/>
  <c r="F8" i="63"/>
  <c r="H8" i="63" s="1"/>
  <c r="F9" i="63"/>
  <c r="H9" i="63" s="1"/>
  <c r="F10" i="63"/>
  <c r="G10" i="63" s="1"/>
  <c r="F11" i="63"/>
  <c r="F12" i="63"/>
  <c r="G12" i="63" s="1"/>
  <c r="F13" i="63"/>
  <c r="F14" i="63"/>
  <c r="F15" i="63"/>
  <c r="G15" i="63" s="1"/>
  <c r="F16" i="63"/>
  <c r="G16" i="63" s="1"/>
  <c r="F17" i="63"/>
  <c r="G17" i="63" s="1"/>
  <c r="F18" i="63"/>
  <c r="G18" i="63" s="1"/>
  <c r="H10" i="63"/>
  <c r="L9" i="63"/>
  <c r="L10" i="63"/>
  <c r="L11" i="63"/>
  <c r="L12" i="63"/>
  <c r="L13" i="63"/>
  <c r="L14" i="63"/>
  <c r="L15" i="63"/>
  <c r="L16" i="63"/>
  <c r="L17" i="63"/>
  <c r="L18" i="63"/>
  <c r="K9" i="63"/>
  <c r="K10" i="63"/>
  <c r="K11" i="63"/>
  <c r="K12" i="63"/>
  <c r="K13" i="63"/>
  <c r="K14" i="63"/>
  <c r="K15" i="63"/>
  <c r="K16" i="63"/>
  <c r="K17" i="63"/>
  <c r="K18" i="63"/>
  <c r="J9" i="63"/>
  <c r="J10" i="63"/>
  <c r="J11" i="63"/>
  <c r="J12" i="63"/>
  <c r="J13" i="63"/>
  <c r="J14" i="63"/>
  <c r="J15" i="63"/>
  <c r="J16" i="63"/>
  <c r="J17" i="63"/>
  <c r="J18" i="63"/>
  <c r="I9" i="63"/>
  <c r="I10" i="63"/>
  <c r="I11" i="63"/>
  <c r="I12" i="63"/>
  <c r="I13" i="63"/>
  <c r="I14" i="63"/>
  <c r="I15" i="63"/>
  <c r="I16" i="63"/>
  <c r="I17" i="63"/>
  <c r="I18" i="63"/>
  <c r="H7" i="63"/>
  <c r="H11" i="63"/>
  <c r="H12" i="63"/>
  <c r="H13" i="63"/>
  <c r="H15" i="63"/>
  <c r="H18" i="63" l="1"/>
  <c r="H16" i="63"/>
  <c r="G9" i="63"/>
  <c r="G8" i="63"/>
  <c r="G6" i="63"/>
  <c r="H6" i="63"/>
  <c r="K6" i="63"/>
  <c r="H17" i="63"/>
  <c r="K8" i="63"/>
  <c r="H14" i="63"/>
  <c r="K7" i="63"/>
  <c r="J7" i="63"/>
  <c r="J6" i="63"/>
  <c r="L8" i="63"/>
  <c r="I8" i="63"/>
  <c r="L7" i="63"/>
  <c r="J8" i="63"/>
  <c r="I7" i="63"/>
  <c r="L6" i="63"/>
  <c r="C2" i="63"/>
  <c r="E7" i="63"/>
  <c r="E6" i="63"/>
  <c r="E8" i="63"/>
  <c r="E9" i="63"/>
  <c r="E10" i="63"/>
  <c r="E11" i="63"/>
  <c r="E12" i="63"/>
  <c r="E13" i="63"/>
  <c r="E14" i="63"/>
  <c r="E15" i="63"/>
  <c r="E16" i="63"/>
  <c r="E17" i="63"/>
  <c r="E18" i="63"/>
  <c r="B19" i="63"/>
  <c r="N19" i="63"/>
</calcChain>
</file>

<file path=xl/comments1.xml><?xml version="1.0" encoding="utf-8"?>
<comments xmlns="http://schemas.openxmlformats.org/spreadsheetml/2006/main">
  <authors>
    <author>Eric LE DIVENAH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Eric LE DIVENAH:</t>
        </r>
        <r>
          <rPr>
            <sz val="9"/>
            <color indexed="81"/>
            <rFont val="Tahoma"/>
            <family val="2"/>
          </rPr>
          <t xml:space="preserve">
Pour indiquer le nom du salarié, modifier le nom de l'onglet</t>
        </r>
      </text>
    </comment>
  </commentList>
</comments>
</file>

<file path=xl/sharedStrings.xml><?xml version="1.0" encoding="utf-8"?>
<sst xmlns="http://schemas.openxmlformats.org/spreadsheetml/2006/main" count="22" uniqueCount="21">
  <si>
    <t>ID salarié</t>
  </si>
  <si>
    <t>Durée de chaque période</t>
  </si>
  <si>
    <t>Durées cumulées</t>
  </si>
  <si>
    <t>Nom ou raison sociale de l'entreprise</t>
  </si>
  <si>
    <t>Date d'entrée</t>
  </si>
  <si>
    <t>Date de départ</t>
  </si>
  <si>
    <t>Nbre de jours</t>
  </si>
  <si>
    <t>Années</t>
  </si>
  <si>
    <t>Mois</t>
  </si>
  <si>
    <t xml:space="preserve">Jours </t>
  </si>
  <si>
    <t xml:space="preserve">Années </t>
  </si>
  <si>
    <t xml:space="preserve">Mois </t>
  </si>
  <si>
    <t xml:space="preserve">Jours  </t>
  </si>
  <si>
    <t>Etablissement de même nature</t>
  </si>
  <si>
    <t>test</t>
  </si>
  <si>
    <t>oui</t>
  </si>
  <si>
    <t>gg</t>
  </si>
  <si>
    <t>yy</t>
  </si>
  <si>
    <t>non</t>
  </si>
  <si>
    <t>Nbre jours cumulés</t>
  </si>
  <si>
    <t>Nbre de jours ajustés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</si>
</sst>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&quot; &quot;dd&quot;-&quot;mm&quot;-&quot;yyyy"/>
    <numFmt numFmtId="165" formatCode="#,##0&quot;  &quot;"/>
    <numFmt numFmtId="166" formatCode="00&quot; a&quot;"/>
    <numFmt numFmtId="167" formatCode="00&quot; m&quot;"/>
    <numFmt numFmtId="168" formatCode="00&quot; j&quot;"/>
  </numFmts>
  <fonts count="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1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 applyProtection="1">
      <alignment vertical="center" wrapText="1"/>
    </xf>
    <xf numFmtId="0" fontId="4" fillId="0" borderId="0" xfId="1" applyFont="1" applyAlignment="1">
      <alignment vertical="center"/>
    </xf>
    <xf numFmtId="164" fontId="3" fillId="0" borderId="0" xfId="2" applyNumberFormat="1" applyFont="1" applyFill="1" applyBorder="1" applyAlignment="1" applyProtection="1">
      <alignment horizontal="center" vertical="center"/>
      <protection locked="0"/>
    </xf>
    <xf numFmtId="0" fontId="3" fillId="0" borderId="0" xfId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7" fillId="0" borderId="0" xfId="2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3" fillId="0" borderId="0" xfId="1" applyFill="1" applyBorder="1" applyAlignment="1">
      <alignment vertical="center"/>
    </xf>
    <xf numFmtId="0" fontId="3" fillId="0" borderId="0" xfId="1" applyFill="1" applyBorder="1" applyAlignment="1">
      <alignment vertical="center" wrapText="1"/>
    </xf>
    <xf numFmtId="166" fontId="3" fillId="0" borderId="0" xfId="0" applyNumberFormat="1" applyFont="1" applyFill="1" applyBorder="1" applyAlignment="1" applyProtection="1">
      <alignment horizontal="center" vertical="center"/>
      <protection hidden="1"/>
    </xf>
    <xf numFmtId="167" fontId="3" fillId="0" borderId="0" xfId="0" applyNumberFormat="1" applyFont="1" applyFill="1" applyBorder="1" applyAlignment="1" applyProtection="1">
      <alignment horizontal="center" vertical="center"/>
      <protection hidden="1"/>
    </xf>
    <xf numFmtId="168" fontId="3" fillId="0" borderId="0" xfId="0" applyNumberFormat="1" applyFont="1" applyFill="1" applyBorder="1" applyAlignment="1" applyProtection="1">
      <alignment horizontal="center" vertical="center"/>
      <protection hidden="1"/>
    </xf>
    <xf numFmtId="165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165" fontId="3" fillId="0" borderId="0" xfId="1" applyNumberFormat="1" applyFont="1" applyFill="1" applyAlignment="1">
      <alignment horizontal="center" vertical="center"/>
    </xf>
    <xf numFmtId="166" fontId="3" fillId="0" borderId="0" xfId="1" applyNumberFormat="1" applyFont="1" applyFill="1" applyAlignment="1">
      <alignment horizontal="center" vertical="center"/>
    </xf>
    <xf numFmtId="167" fontId="3" fillId="0" borderId="0" xfId="1" applyNumberFormat="1" applyFont="1" applyFill="1" applyAlignment="1">
      <alignment horizontal="center" vertical="center"/>
    </xf>
    <xf numFmtId="167" fontId="3" fillId="0" borderId="0" xfId="0" applyNumberFormat="1" applyFont="1" applyFill="1" applyAlignment="1">
      <alignment horizontal="center" vertical="center"/>
    </xf>
    <xf numFmtId="168" fontId="3" fillId="0" borderId="0" xfId="1" applyNumberFormat="1" applyFont="1" applyFill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M_Calcul_Anciennete" xfId="2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0&quot; 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00&quot; a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0&quot; j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0&quot; 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00&quot; a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0&quot; j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0&quot; m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&quot;  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3" name="Tableau33" displayName="Tableau33" ref="B5:N19" totalsRowCount="1" headerRowDxfId="28" dataDxfId="27" totalsRowDxfId="26" headerRowCellStyle="Normal 2" dataCellStyle="Normal 2">
  <tableColumns count="13">
    <tableColumn id="1" name="Nom ou raison sociale de l'entreprise" totalsRowFunction="count" dataDxfId="25" totalsRowDxfId="12" dataCellStyle="Normal 2"/>
    <tableColumn id="2" name="Date d'entrée" dataDxfId="24" totalsRowDxfId="11"/>
    <tableColumn id="3" name="Date de départ" dataDxfId="23" totalsRowDxfId="10"/>
    <tableColumn id="4" name="Nbre de jours" dataDxfId="22" totalsRowDxfId="9">
      <calculatedColumnFormula>IF(OR(ISBLANK(C6),ISBLANK(D6)),"",IF(C6=D6,1,ROUND((DAYS360(EOMONTH(C6,0)+1,EOMONTH(D6,-2)+1)+DATE(YEAR(C6),MONTH(C6),30)-C6+1+DAYS360(EOMONTH(D6,-2),D6)+((MONTH(D6)=2)*(D6=EOMONTH(D6,0))*(30-DAY(D6)))),0)))</calculatedColumnFormula>
    </tableColumn>
    <tableColumn id="12" name="Nbre de jours ajustés" dataDxfId="15" totalsRowDxfId="8" dataCellStyle="Normal 2">
      <calculatedColumnFormula>IF(Tableau33[[#This Row],[Nbre de jours]]&lt;&gt;"",IF(Tableau33[[#This Row],[Etablissement de même nature]]&lt;&gt;"oui",Tableau33[[#This Row],[Nbre de jours]]*2/3,Tableau33[[#This Row],[Nbre de jours]]),"")</calculatedColumnFormula>
    </tableColumn>
    <tableColumn id="5" name="Années" dataDxfId="14" totalsRowDxfId="7">
      <calculatedColumnFormula>IF(Tableau33[[#This Row],[Nbre de jours ajustés]]="","",INT(F6/360))</calculatedColumnFormula>
    </tableColumn>
    <tableColumn id="6" name="Mois" dataDxfId="20" totalsRowDxfId="6">
      <calculatedColumnFormula>IF(Tableau33[[#This Row],[Nbre de jours ajustés]]="","",(MOD(F6,360)-MOD(F6,30))/30)</calculatedColumnFormula>
    </tableColumn>
    <tableColumn id="7" name="Jours " dataDxfId="19" totalsRowDxfId="5">
      <calculatedColumnFormula>IF(Tableau33[[#This Row],[Nbre de jours]]="","",MOD(F6,30))</calculatedColumnFormula>
    </tableColumn>
    <tableColumn id="8" name="Années " dataDxfId="18" totalsRowDxfId="4">
      <calculatedColumnFormula>IF(Tableau33[[#This Row],[Nbre de jours]]="","",INT(SUM(F$6:F6)/360))</calculatedColumnFormula>
    </tableColumn>
    <tableColumn id="9" name="Mois " dataDxfId="17" totalsRowDxfId="3">
      <calculatedColumnFormula>IF(Tableau33[[#This Row],[Nbre de jours]]="","",(MOD(SUM(F$6:F6),360)-MOD(SUM(F$6:F6),30))/30)</calculatedColumnFormula>
    </tableColumn>
    <tableColumn id="10" name="Jours  " dataDxfId="16" totalsRowDxfId="2">
      <calculatedColumnFormula>IF(Tableau33[[#This Row],[Nbre de jours]]="","",MOD(SUM(F$6:F6),30))</calculatedColumnFormula>
    </tableColumn>
    <tableColumn id="13" name="Nbre jours cumulés" dataDxfId="13" totalsRowDxfId="1">
      <calculatedColumnFormula>IF(Tableau33[[#This Row],[Nbre de jours]]&lt;&gt;"",SUM($F$6:$F6),"")</calculatedColumnFormula>
    </tableColumn>
    <tableColumn id="11" name="Etablissement de même nature" totalsRowFunction="count" dataDxfId="21" totalsRow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A1:N19"/>
  <sheetViews>
    <sheetView showGridLines="0" tabSelected="1" zoomScaleNormal="100" workbookViewId="0">
      <selection activeCell="F6" sqref="F6"/>
    </sheetView>
  </sheetViews>
  <sheetFormatPr defaultColWidth="11.42578125" defaultRowHeight="12.75" x14ac:dyDescent="0.25"/>
  <cols>
    <col min="1" max="1" width="3.28515625" style="5" customWidth="1"/>
    <col min="2" max="2" width="26.140625" style="5" customWidth="1"/>
    <col min="3" max="3" width="18.140625" style="5" customWidth="1"/>
    <col min="4" max="4" width="19" style="5" customWidth="1"/>
    <col min="5" max="6" width="11.28515625" style="5" customWidth="1"/>
    <col min="7" max="13" width="10.5703125" style="5" customWidth="1"/>
    <col min="14" max="14" width="19.7109375" style="5" customWidth="1"/>
    <col min="15" max="257" width="11.42578125" style="5"/>
    <col min="258" max="258" width="29.5703125" style="5" customWidth="1"/>
    <col min="259" max="260" width="18.140625" style="5" customWidth="1"/>
    <col min="261" max="267" width="11.28515625" style="5" customWidth="1"/>
    <col min="268" max="513" width="11.42578125" style="5"/>
    <col min="514" max="514" width="29.5703125" style="5" customWidth="1"/>
    <col min="515" max="516" width="18.140625" style="5" customWidth="1"/>
    <col min="517" max="523" width="11.28515625" style="5" customWidth="1"/>
    <col min="524" max="769" width="11.42578125" style="5"/>
    <col min="770" max="770" width="29.5703125" style="5" customWidth="1"/>
    <col min="771" max="772" width="18.140625" style="5" customWidth="1"/>
    <col min="773" max="779" width="11.28515625" style="5" customWidth="1"/>
    <col min="780" max="1025" width="11.42578125" style="5"/>
    <col min="1026" max="1026" width="29.5703125" style="5" customWidth="1"/>
    <col min="1027" max="1028" width="18.140625" style="5" customWidth="1"/>
    <col min="1029" max="1035" width="11.28515625" style="5" customWidth="1"/>
    <col min="1036" max="1281" width="11.42578125" style="5"/>
    <col min="1282" max="1282" width="29.5703125" style="5" customWidth="1"/>
    <col min="1283" max="1284" width="18.140625" style="5" customWidth="1"/>
    <col min="1285" max="1291" width="11.28515625" style="5" customWidth="1"/>
    <col min="1292" max="1537" width="11.42578125" style="5"/>
    <col min="1538" max="1538" width="29.5703125" style="5" customWidth="1"/>
    <col min="1539" max="1540" width="18.140625" style="5" customWidth="1"/>
    <col min="1541" max="1547" width="11.28515625" style="5" customWidth="1"/>
    <col min="1548" max="1793" width="11.42578125" style="5"/>
    <col min="1794" max="1794" width="29.5703125" style="5" customWidth="1"/>
    <col min="1795" max="1796" width="18.140625" style="5" customWidth="1"/>
    <col min="1797" max="1803" width="11.28515625" style="5" customWidth="1"/>
    <col min="1804" max="2049" width="11.42578125" style="5"/>
    <col min="2050" max="2050" width="29.5703125" style="5" customWidth="1"/>
    <col min="2051" max="2052" width="18.140625" style="5" customWidth="1"/>
    <col min="2053" max="2059" width="11.28515625" style="5" customWidth="1"/>
    <col min="2060" max="2305" width="11.42578125" style="5"/>
    <col min="2306" max="2306" width="29.5703125" style="5" customWidth="1"/>
    <col min="2307" max="2308" width="18.140625" style="5" customWidth="1"/>
    <col min="2309" max="2315" width="11.28515625" style="5" customWidth="1"/>
    <col min="2316" max="2561" width="11.42578125" style="5"/>
    <col min="2562" max="2562" width="29.5703125" style="5" customWidth="1"/>
    <col min="2563" max="2564" width="18.140625" style="5" customWidth="1"/>
    <col min="2565" max="2571" width="11.28515625" style="5" customWidth="1"/>
    <col min="2572" max="2817" width="11.42578125" style="5"/>
    <col min="2818" max="2818" width="29.5703125" style="5" customWidth="1"/>
    <col min="2819" max="2820" width="18.140625" style="5" customWidth="1"/>
    <col min="2821" max="2827" width="11.28515625" style="5" customWidth="1"/>
    <col min="2828" max="3073" width="11.42578125" style="5"/>
    <col min="3074" max="3074" width="29.5703125" style="5" customWidth="1"/>
    <col min="3075" max="3076" width="18.140625" style="5" customWidth="1"/>
    <col min="3077" max="3083" width="11.28515625" style="5" customWidth="1"/>
    <col min="3084" max="3329" width="11.42578125" style="5"/>
    <col min="3330" max="3330" width="29.5703125" style="5" customWidth="1"/>
    <col min="3331" max="3332" width="18.140625" style="5" customWidth="1"/>
    <col min="3333" max="3339" width="11.28515625" style="5" customWidth="1"/>
    <col min="3340" max="3585" width="11.42578125" style="5"/>
    <col min="3586" max="3586" width="29.5703125" style="5" customWidth="1"/>
    <col min="3587" max="3588" width="18.140625" style="5" customWidth="1"/>
    <col min="3589" max="3595" width="11.28515625" style="5" customWidth="1"/>
    <col min="3596" max="3841" width="11.42578125" style="5"/>
    <col min="3842" max="3842" width="29.5703125" style="5" customWidth="1"/>
    <col min="3843" max="3844" width="18.140625" style="5" customWidth="1"/>
    <col min="3845" max="3851" width="11.28515625" style="5" customWidth="1"/>
    <col min="3852" max="4097" width="11.42578125" style="5"/>
    <col min="4098" max="4098" width="29.5703125" style="5" customWidth="1"/>
    <col min="4099" max="4100" width="18.140625" style="5" customWidth="1"/>
    <col min="4101" max="4107" width="11.28515625" style="5" customWidth="1"/>
    <col min="4108" max="4353" width="11.42578125" style="5"/>
    <col min="4354" max="4354" width="29.5703125" style="5" customWidth="1"/>
    <col min="4355" max="4356" width="18.140625" style="5" customWidth="1"/>
    <col min="4357" max="4363" width="11.28515625" style="5" customWidth="1"/>
    <col min="4364" max="4609" width="11.42578125" style="5"/>
    <col min="4610" max="4610" width="29.5703125" style="5" customWidth="1"/>
    <col min="4611" max="4612" width="18.140625" style="5" customWidth="1"/>
    <col min="4613" max="4619" width="11.28515625" style="5" customWidth="1"/>
    <col min="4620" max="4865" width="11.42578125" style="5"/>
    <col min="4866" max="4866" width="29.5703125" style="5" customWidth="1"/>
    <col min="4867" max="4868" width="18.140625" style="5" customWidth="1"/>
    <col min="4869" max="4875" width="11.28515625" style="5" customWidth="1"/>
    <col min="4876" max="5121" width="11.42578125" style="5"/>
    <col min="5122" max="5122" width="29.5703125" style="5" customWidth="1"/>
    <col min="5123" max="5124" width="18.140625" style="5" customWidth="1"/>
    <col min="5125" max="5131" width="11.28515625" style="5" customWidth="1"/>
    <col min="5132" max="5377" width="11.42578125" style="5"/>
    <col min="5378" max="5378" width="29.5703125" style="5" customWidth="1"/>
    <col min="5379" max="5380" width="18.140625" style="5" customWidth="1"/>
    <col min="5381" max="5387" width="11.28515625" style="5" customWidth="1"/>
    <col min="5388" max="5633" width="11.42578125" style="5"/>
    <col min="5634" max="5634" width="29.5703125" style="5" customWidth="1"/>
    <col min="5635" max="5636" width="18.140625" style="5" customWidth="1"/>
    <col min="5637" max="5643" width="11.28515625" style="5" customWidth="1"/>
    <col min="5644" max="5889" width="11.42578125" style="5"/>
    <col min="5890" max="5890" width="29.5703125" style="5" customWidth="1"/>
    <col min="5891" max="5892" width="18.140625" style="5" customWidth="1"/>
    <col min="5893" max="5899" width="11.28515625" style="5" customWidth="1"/>
    <col min="5900" max="6145" width="11.42578125" style="5"/>
    <col min="6146" max="6146" width="29.5703125" style="5" customWidth="1"/>
    <col min="6147" max="6148" width="18.140625" style="5" customWidth="1"/>
    <col min="6149" max="6155" width="11.28515625" style="5" customWidth="1"/>
    <col min="6156" max="6401" width="11.42578125" style="5"/>
    <col min="6402" max="6402" width="29.5703125" style="5" customWidth="1"/>
    <col min="6403" max="6404" width="18.140625" style="5" customWidth="1"/>
    <col min="6405" max="6411" width="11.28515625" style="5" customWidth="1"/>
    <col min="6412" max="6657" width="11.42578125" style="5"/>
    <col min="6658" max="6658" width="29.5703125" style="5" customWidth="1"/>
    <col min="6659" max="6660" width="18.140625" style="5" customWidth="1"/>
    <col min="6661" max="6667" width="11.28515625" style="5" customWidth="1"/>
    <col min="6668" max="6913" width="11.42578125" style="5"/>
    <col min="6914" max="6914" width="29.5703125" style="5" customWidth="1"/>
    <col min="6915" max="6916" width="18.140625" style="5" customWidth="1"/>
    <col min="6917" max="6923" width="11.28515625" style="5" customWidth="1"/>
    <col min="6924" max="7169" width="11.42578125" style="5"/>
    <col min="7170" max="7170" width="29.5703125" style="5" customWidth="1"/>
    <col min="7171" max="7172" width="18.140625" style="5" customWidth="1"/>
    <col min="7173" max="7179" width="11.28515625" style="5" customWidth="1"/>
    <col min="7180" max="7425" width="11.42578125" style="5"/>
    <col min="7426" max="7426" width="29.5703125" style="5" customWidth="1"/>
    <col min="7427" max="7428" width="18.140625" style="5" customWidth="1"/>
    <col min="7429" max="7435" width="11.28515625" style="5" customWidth="1"/>
    <col min="7436" max="7681" width="11.42578125" style="5"/>
    <col min="7682" max="7682" width="29.5703125" style="5" customWidth="1"/>
    <col min="7683" max="7684" width="18.140625" style="5" customWidth="1"/>
    <col min="7685" max="7691" width="11.28515625" style="5" customWidth="1"/>
    <col min="7692" max="7937" width="11.42578125" style="5"/>
    <col min="7938" max="7938" width="29.5703125" style="5" customWidth="1"/>
    <col min="7939" max="7940" width="18.140625" style="5" customWidth="1"/>
    <col min="7941" max="7947" width="11.28515625" style="5" customWidth="1"/>
    <col min="7948" max="8193" width="11.42578125" style="5"/>
    <col min="8194" max="8194" width="29.5703125" style="5" customWidth="1"/>
    <col min="8195" max="8196" width="18.140625" style="5" customWidth="1"/>
    <col min="8197" max="8203" width="11.28515625" style="5" customWidth="1"/>
    <col min="8204" max="8449" width="11.42578125" style="5"/>
    <col min="8450" max="8450" width="29.5703125" style="5" customWidth="1"/>
    <col min="8451" max="8452" width="18.140625" style="5" customWidth="1"/>
    <col min="8453" max="8459" width="11.28515625" style="5" customWidth="1"/>
    <col min="8460" max="8705" width="11.42578125" style="5"/>
    <col min="8706" max="8706" width="29.5703125" style="5" customWidth="1"/>
    <col min="8707" max="8708" width="18.140625" style="5" customWidth="1"/>
    <col min="8709" max="8715" width="11.28515625" style="5" customWidth="1"/>
    <col min="8716" max="8961" width="11.42578125" style="5"/>
    <col min="8962" max="8962" width="29.5703125" style="5" customWidth="1"/>
    <col min="8963" max="8964" width="18.140625" style="5" customWidth="1"/>
    <col min="8965" max="8971" width="11.28515625" style="5" customWidth="1"/>
    <col min="8972" max="9217" width="11.42578125" style="5"/>
    <col min="9218" max="9218" width="29.5703125" style="5" customWidth="1"/>
    <col min="9219" max="9220" width="18.140625" style="5" customWidth="1"/>
    <col min="9221" max="9227" width="11.28515625" style="5" customWidth="1"/>
    <col min="9228" max="9473" width="11.42578125" style="5"/>
    <col min="9474" max="9474" width="29.5703125" style="5" customWidth="1"/>
    <col min="9475" max="9476" width="18.140625" style="5" customWidth="1"/>
    <col min="9477" max="9483" width="11.28515625" style="5" customWidth="1"/>
    <col min="9484" max="9729" width="11.42578125" style="5"/>
    <col min="9730" max="9730" width="29.5703125" style="5" customWidth="1"/>
    <col min="9731" max="9732" width="18.140625" style="5" customWidth="1"/>
    <col min="9733" max="9739" width="11.28515625" style="5" customWidth="1"/>
    <col min="9740" max="9985" width="11.42578125" style="5"/>
    <col min="9986" max="9986" width="29.5703125" style="5" customWidth="1"/>
    <col min="9987" max="9988" width="18.140625" style="5" customWidth="1"/>
    <col min="9989" max="9995" width="11.28515625" style="5" customWidth="1"/>
    <col min="9996" max="10241" width="11.42578125" style="5"/>
    <col min="10242" max="10242" width="29.5703125" style="5" customWidth="1"/>
    <col min="10243" max="10244" width="18.140625" style="5" customWidth="1"/>
    <col min="10245" max="10251" width="11.28515625" style="5" customWidth="1"/>
    <col min="10252" max="10497" width="11.42578125" style="5"/>
    <col min="10498" max="10498" width="29.5703125" style="5" customWidth="1"/>
    <col min="10499" max="10500" width="18.140625" style="5" customWidth="1"/>
    <col min="10501" max="10507" width="11.28515625" style="5" customWidth="1"/>
    <col min="10508" max="10753" width="11.42578125" style="5"/>
    <col min="10754" max="10754" width="29.5703125" style="5" customWidth="1"/>
    <col min="10755" max="10756" width="18.140625" style="5" customWidth="1"/>
    <col min="10757" max="10763" width="11.28515625" style="5" customWidth="1"/>
    <col min="10764" max="11009" width="11.42578125" style="5"/>
    <col min="11010" max="11010" width="29.5703125" style="5" customWidth="1"/>
    <col min="11011" max="11012" width="18.140625" style="5" customWidth="1"/>
    <col min="11013" max="11019" width="11.28515625" style="5" customWidth="1"/>
    <col min="11020" max="11265" width="11.42578125" style="5"/>
    <col min="11266" max="11266" width="29.5703125" style="5" customWidth="1"/>
    <col min="11267" max="11268" width="18.140625" style="5" customWidth="1"/>
    <col min="11269" max="11275" width="11.28515625" style="5" customWidth="1"/>
    <col min="11276" max="11521" width="11.42578125" style="5"/>
    <col min="11522" max="11522" width="29.5703125" style="5" customWidth="1"/>
    <col min="11523" max="11524" width="18.140625" style="5" customWidth="1"/>
    <col min="11525" max="11531" width="11.28515625" style="5" customWidth="1"/>
    <col min="11532" max="11777" width="11.42578125" style="5"/>
    <col min="11778" max="11778" width="29.5703125" style="5" customWidth="1"/>
    <col min="11779" max="11780" width="18.140625" style="5" customWidth="1"/>
    <col min="11781" max="11787" width="11.28515625" style="5" customWidth="1"/>
    <col min="11788" max="12033" width="11.42578125" style="5"/>
    <col min="12034" max="12034" width="29.5703125" style="5" customWidth="1"/>
    <col min="12035" max="12036" width="18.140625" style="5" customWidth="1"/>
    <col min="12037" max="12043" width="11.28515625" style="5" customWidth="1"/>
    <col min="12044" max="12289" width="11.42578125" style="5"/>
    <col min="12290" max="12290" width="29.5703125" style="5" customWidth="1"/>
    <col min="12291" max="12292" width="18.140625" style="5" customWidth="1"/>
    <col min="12293" max="12299" width="11.28515625" style="5" customWidth="1"/>
    <col min="12300" max="12545" width="11.42578125" style="5"/>
    <col min="12546" max="12546" width="29.5703125" style="5" customWidth="1"/>
    <col min="12547" max="12548" width="18.140625" style="5" customWidth="1"/>
    <col min="12549" max="12555" width="11.28515625" style="5" customWidth="1"/>
    <col min="12556" max="12801" width="11.42578125" style="5"/>
    <col min="12802" max="12802" width="29.5703125" style="5" customWidth="1"/>
    <col min="12803" max="12804" width="18.140625" style="5" customWidth="1"/>
    <col min="12805" max="12811" width="11.28515625" style="5" customWidth="1"/>
    <col min="12812" max="13057" width="11.42578125" style="5"/>
    <col min="13058" max="13058" width="29.5703125" style="5" customWidth="1"/>
    <col min="13059" max="13060" width="18.140625" style="5" customWidth="1"/>
    <col min="13061" max="13067" width="11.28515625" style="5" customWidth="1"/>
    <col min="13068" max="13313" width="11.42578125" style="5"/>
    <col min="13314" max="13314" width="29.5703125" style="5" customWidth="1"/>
    <col min="13315" max="13316" width="18.140625" style="5" customWidth="1"/>
    <col min="13317" max="13323" width="11.28515625" style="5" customWidth="1"/>
    <col min="13324" max="13569" width="11.42578125" style="5"/>
    <col min="13570" max="13570" width="29.5703125" style="5" customWidth="1"/>
    <col min="13571" max="13572" width="18.140625" style="5" customWidth="1"/>
    <col min="13573" max="13579" width="11.28515625" style="5" customWidth="1"/>
    <col min="13580" max="13825" width="11.42578125" style="5"/>
    <col min="13826" max="13826" width="29.5703125" style="5" customWidth="1"/>
    <col min="13827" max="13828" width="18.140625" style="5" customWidth="1"/>
    <col min="13829" max="13835" width="11.28515625" style="5" customWidth="1"/>
    <col min="13836" max="14081" width="11.42578125" style="5"/>
    <col min="14082" max="14082" width="29.5703125" style="5" customWidth="1"/>
    <col min="14083" max="14084" width="18.140625" style="5" customWidth="1"/>
    <col min="14085" max="14091" width="11.28515625" style="5" customWidth="1"/>
    <col min="14092" max="14337" width="11.42578125" style="5"/>
    <col min="14338" max="14338" width="29.5703125" style="5" customWidth="1"/>
    <col min="14339" max="14340" width="18.140625" style="5" customWidth="1"/>
    <col min="14341" max="14347" width="11.28515625" style="5" customWidth="1"/>
    <col min="14348" max="14593" width="11.42578125" style="5"/>
    <col min="14594" max="14594" width="29.5703125" style="5" customWidth="1"/>
    <col min="14595" max="14596" width="18.140625" style="5" customWidth="1"/>
    <col min="14597" max="14603" width="11.28515625" style="5" customWidth="1"/>
    <col min="14604" max="14849" width="11.42578125" style="5"/>
    <col min="14850" max="14850" width="29.5703125" style="5" customWidth="1"/>
    <col min="14851" max="14852" width="18.140625" style="5" customWidth="1"/>
    <col min="14853" max="14859" width="11.28515625" style="5" customWidth="1"/>
    <col min="14860" max="15105" width="11.42578125" style="5"/>
    <col min="15106" max="15106" width="29.5703125" style="5" customWidth="1"/>
    <col min="15107" max="15108" width="18.140625" style="5" customWidth="1"/>
    <col min="15109" max="15115" width="11.28515625" style="5" customWidth="1"/>
    <col min="15116" max="15361" width="11.42578125" style="5"/>
    <col min="15362" max="15362" width="29.5703125" style="5" customWidth="1"/>
    <col min="15363" max="15364" width="18.140625" style="5" customWidth="1"/>
    <col min="15365" max="15371" width="11.28515625" style="5" customWidth="1"/>
    <col min="15372" max="15617" width="11.42578125" style="5"/>
    <col min="15618" max="15618" width="29.5703125" style="5" customWidth="1"/>
    <col min="15619" max="15620" width="18.140625" style="5" customWidth="1"/>
    <col min="15621" max="15627" width="11.28515625" style="5" customWidth="1"/>
    <col min="15628" max="15873" width="11.42578125" style="5"/>
    <col min="15874" max="15874" width="29.5703125" style="5" customWidth="1"/>
    <col min="15875" max="15876" width="18.140625" style="5" customWidth="1"/>
    <col min="15877" max="15883" width="11.28515625" style="5" customWidth="1"/>
    <col min="15884" max="16129" width="11.42578125" style="5"/>
    <col min="16130" max="16130" width="29.5703125" style="5" customWidth="1"/>
    <col min="16131" max="16132" width="18.140625" style="5" customWidth="1"/>
    <col min="16133" max="16139" width="11.28515625" style="5" customWidth="1"/>
    <col min="16140" max="16384" width="11.42578125" style="5"/>
  </cols>
  <sheetData>
    <row r="1" spans="1:14" x14ac:dyDescent="0.25">
      <c r="A1" s="3"/>
    </row>
    <row r="2" spans="1:14" ht="21" customHeight="1" x14ac:dyDescent="0.25">
      <c r="A2" s="3"/>
      <c r="B2" s="1" t="s">
        <v>0</v>
      </c>
      <c r="C2" s="2" t="e">
        <f ca="1">MID(CELL("nomfichier",A1),FIND("]",CELL("nomfichier",A1),1)+1,30)</f>
        <v>#VALUE!</v>
      </c>
    </row>
    <row r="3" spans="1:14" x14ac:dyDescent="0.25">
      <c r="A3" s="3"/>
    </row>
    <row r="4" spans="1:14" s="15" customFormat="1" ht="48" customHeight="1" x14ac:dyDescent="0.25">
      <c r="A4" s="14"/>
      <c r="G4" s="30" t="s">
        <v>1</v>
      </c>
      <c r="H4" s="30"/>
      <c r="I4" s="30"/>
      <c r="J4" s="30" t="s">
        <v>2</v>
      </c>
      <c r="K4" s="30"/>
      <c r="L4" s="30"/>
      <c r="M4" s="28"/>
    </row>
    <row r="5" spans="1:14" s="16" customFormat="1" ht="45" x14ac:dyDescent="0.25">
      <c r="B5" s="10" t="s">
        <v>3</v>
      </c>
      <c r="C5" s="10" t="s">
        <v>4</v>
      </c>
      <c r="D5" s="10" t="s">
        <v>5</v>
      </c>
      <c r="E5" s="10" t="s">
        <v>6</v>
      </c>
      <c r="F5" s="10" t="s">
        <v>20</v>
      </c>
      <c r="G5" s="11" t="s">
        <v>7</v>
      </c>
      <c r="H5" s="11" t="s">
        <v>8</v>
      </c>
      <c r="I5" s="11" t="s">
        <v>9</v>
      </c>
      <c r="J5" s="11" t="s">
        <v>10</v>
      </c>
      <c r="K5" s="11" t="s">
        <v>11</v>
      </c>
      <c r="L5" s="11" t="s">
        <v>12</v>
      </c>
      <c r="M5" s="11" t="s">
        <v>19</v>
      </c>
      <c r="N5" s="11" t="s">
        <v>13</v>
      </c>
    </row>
    <row r="6" spans="1:14" s="6" customFormat="1" ht="18.75" customHeight="1" x14ac:dyDescent="0.25">
      <c r="B6" s="6" t="s">
        <v>14</v>
      </c>
      <c r="C6" s="4">
        <v>43221</v>
      </c>
      <c r="D6" s="4">
        <v>43238</v>
      </c>
      <c r="E6" s="20">
        <f t="shared" ref="E6:E18" si="0">IF(OR(ISBLANK(C6),ISBLANK(D6)),"",IF(C6=D6,1,ROUND((DAYS360(EOMONTH(C6,0)+1,EOMONTH(D6,-2)+1)+DATE(YEAR(C6),MONTH(C6),30)-C6+1+DAYS360(EOMONTH(D6,-2),D6)+((MONTH(D6)=2)*(D6=EOMONTH(D6,0))*(30-DAY(D6)))),0)))</f>
        <v>18</v>
      </c>
      <c r="F6" s="20">
        <f>IF(Tableau33[[#This Row],[Nbre de jours]]&lt;&gt;"",IF(Tableau33[[#This Row],[Etablissement de même nature]]&lt;&gt;"oui",Tableau33[[#This Row],[Nbre de jours]]*2/3,Tableau33[[#This Row],[Nbre de jours]]),"")</f>
        <v>12</v>
      </c>
      <c r="G6" s="17">
        <f>IF(Tableau33[[#This Row],[Nbre de jours ajustés]]="","",INT(F6/360))</f>
        <v>0</v>
      </c>
      <c r="H6" s="18">
        <f>IF(Tableau33[[#This Row],[Nbre de jours ajustés]]="","",(MOD(F6,360)-MOD(F6,30))/30)</f>
        <v>0</v>
      </c>
      <c r="I6" s="19">
        <f>IF(Tableau33[[#This Row],[Nbre de jours]]="","",MOD(F6,30))</f>
        <v>12</v>
      </c>
      <c r="J6" s="17">
        <f>IF(Tableau33[[#This Row],[Nbre de jours]]="","",INT(SUM(F$6:F6)/360))</f>
        <v>0</v>
      </c>
      <c r="K6" s="18">
        <f>IF(Tableau33[[#This Row],[Nbre de jours]]="","",(MOD(SUM(F$6:F6),360)-MOD(SUM(F$6:F6),30))/30)</f>
        <v>0</v>
      </c>
      <c r="L6" s="19">
        <f>IF(Tableau33[[#This Row],[Nbre de jours]]="","",MOD(SUM(F$6:F6),30))</f>
        <v>12</v>
      </c>
      <c r="M6" s="19">
        <f>IF(Tableau33[[#This Row],[Nbre de jours]]&lt;&gt;"",SUM($F$6:$F6),"")</f>
        <v>12</v>
      </c>
      <c r="N6" s="7" t="s">
        <v>18</v>
      </c>
    </row>
    <row r="7" spans="1:14" s="6" customFormat="1" ht="18.75" customHeight="1" x14ac:dyDescent="0.25">
      <c r="B7" s="6" t="s">
        <v>16</v>
      </c>
      <c r="C7" s="4">
        <v>43252</v>
      </c>
      <c r="D7" s="4">
        <v>43266</v>
      </c>
      <c r="E7" s="20">
        <f t="shared" si="0"/>
        <v>15</v>
      </c>
      <c r="F7" s="20">
        <f>IF(Tableau33[[#This Row],[Nbre de jours]]&lt;&gt;"",IF(Tableau33[[#This Row],[Etablissement de même nature]]&lt;&gt;"oui",Tableau33[[#This Row],[Nbre de jours]]*2/3,Tableau33[[#This Row],[Nbre de jours]]),"")</f>
        <v>15</v>
      </c>
      <c r="G7" s="17">
        <f>IF(Tableau33[[#This Row],[Nbre de jours ajustés]]="","",INT(F7/360))</f>
        <v>0</v>
      </c>
      <c r="H7" s="18">
        <f>IF(Tableau33[[#This Row],[Nbre de jours ajustés]]="","",(MOD(F7,360)-MOD(F7,30))/30)</f>
        <v>0</v>
      </c>
      <c r="I7" s="19">
        <f>IF(Tableau33[[#This Row],[Nbre de jours]]="","",MOD(F7,30))</f>
        <v>15</v>
      </c>
      <c r="J7" s="17">
        <f>IF(Tableau33[[#This Row],[Nbre de jours]]="","",INT(SUM(F$6:F7)/360))</f>
        <v>0</v>
      </c>
      <c r="K7" s="18">
        <f>IF(Tableau33[[#This Row],[Nbre de jours]]="","",(MOD(SUM(F$6:F7),360)-MOD(SUM(F$6:F7),30))/30)</f>
        <v>0</v>
      </c>
      <c r="L7" s="19">
        <f>IF(Tableau33[[#This Row],[Nbre de jours]]="","",MOD(SUM(F$6:F7),30))</f>
        <v>27</v>
      </c>
      <c r="M7" s="19">
        <f>IF(Tableau33[[#This Row],[Nbre de jours]]&lt;&gt;"",SUM($F$6:$F7),"")</f>
        <v>27</v>
      </c>
      <c r="N7" s="7" t="s">
        <v>15</v>
      </c>
    </row>
    <row r="8" spans="1:14" s="6" customFormat="1" ht="18.75" customHeight="1" x14ac:dyDescent="0.25">
      <c r="B8" s="6" t="s">
        <v>17</v>
      </c>
      <c r="C8" s="4">
        <v>43191</v>
      </c>
      <c r="D8" s="4">
        <v>44019</v>
      </c>
      <c r="E8" s="20">
        <f t="shared" si="0"/>
        <v>817</v>
      </c>
      <c r="F8" s="20">
        <f>IF(Tableau33[[#This Row],[Nbre de jours]]&lt;&gt;"",IF(Tableau33[[#This Row],[Etablissement de même nature]]&lt;&gt;"oui",Tableau33[[#This Row],[Nbre de jours]]*2/3,Tableau33[[#This Row],[Nbre de jours]]),"")</f>
        <v>544.66666666666663</v>
      </c>
      <c r="G8" s="17">
        <f>IF(Tableau33[[#This Row],[Nbre de jours ajustés]]="","",INT(F8/360))</f>
        <v>1</v>
      </c>
      <c r="H8" s="18">
        <f>IF(Tableau33[[#This Row],[Nbre de jours ajustés]]="","",(MOD(F8,360)-MOD(F8,30))/30)</f>
        <v>6</v>
      </c>
      <c r="I8" s="19">
        <f>IF(Tableau33[[#This Row],[Nbre de jours]]="","",MOD(F8,30))</f>
        <v>4.6666666666666288</v>
      </c>
      <c r="J8" s="17">
        <f>IF(Tableau33[[#This Row],[Nbre de jours]]="","",INT(SUM(F$6:F8)/360))</f>
        <v>1</v>
      </c>
      <c r="K8" s="18">
        <f>IF(Tableau33[[#This Row],[Nbre de jours]]="","",(MOD(SUM(F$6:F8),360)-MOD(SUM(F$6:F8),30))/30)</f>
        <v>7</v>
      </c>
      <c r="L8" s="19">
        <f>IF(Tableau33[[#This Row],[Nbre de jours]]="","",MOD(SUM(F$6:F8),30))</f>
        <v>1.6666666666666288</v>
      </c>
      <c r="M8" s="19">
        <f>IF(Tableau33[[#This Row],[Nbre de jours]]&lt;&gt;"",SUM($F$6:$F8),"")</f>
        <v>571.66666666666663</v>
      </c>
      <c r="N8" s="7" t="s">
        <v>18</v>
      </c>
    </row>
    <row r="9" spans="1:14" s="15" customFormat="1" ht="18.75" customHeight="1" x14ac:dyDescent="0.25">
      <c r="B9" s="21"/>
      <c r="C9" s="22"/>
      <c r="D9" s="22"/>
      <c r="E9" s="23" t="str">
        <f t="shared" si="0"/>
        <v/>
      </c>
      <c r="F9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9" s="24" t="str">
        <f>IF(Tableau33[[#This Row],[Nbre de jours ajustés]]="","",INT(F9/360))</f>
        <v/>
      </c>
      <c r="H9" s="25" t="str">
        <f>IF(Tableau33[[#This Row],[Nbre de jours ajustés]]="","",(MOD(F9,360)-MOD(F9,30))/30)</f>
        <v/>
      </c>
      <c r="I9" s="27" t="str">
        <f>IF(Tableau33[[#This Row],[Nbre de jours]]="","",MOD(F9,30))</f>
        <v/>
      </c>
      <c r="J9" s="17" t="str">
        <f>IF(Tableau33[[#This Row],[Nbre de jours]]="","",INT(SUM(F$6:F9)/360))</f>
        <v/>
      </c>
      <c r="K9" s="18" t="str">
        <f>IF(Tableau33[[#This Row],[Nbre de jours]]="","",(MOD(SUM(F$6:F9),360)-MOD(SUM(F$6:F9),30))/30)</f>
        <v/>
      </c>
      <c r="L9" s="19" t="str">
        <f>IF(Tableau33[[#This Row],[Nbre de jours]]="","",MOD(SUM(F$6:F9),30))</f>
        <v/>
      </c>
      <c r="M9" s="19" t="str">
        <f>IF(Tableau33[[#This Row],[Nbre de jours]]&lt;&gt;"",SUM($F$6:$F9),"")</f>
        <v/>
      </c>
      <c r="N9" s="22"/>
    </row>
    <row r="10" spans="1:14" ht="18.75" customHeight="1" x14ac:dyDescent="0.25">
      <c r="B10" s="21"/>
      <c r="C10" s="22"/>
      <c r="D10" s="22"/>
      <c r="E10" s="23" t="str">
        <f t="shared" si="0"/>
        <v/>
      </c>
      <c r="F10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0" s="24" t="str">
        <f>IF(Tableau33[[#This Row],[Nbre de jours ajustés]]="","",INT(F10/360))</f>
        <v/>
      </c>
      <c r="H10" s="25" t="str">
        <f>IF(Tableau33[[#This Row],[Nbre de jours ajustés]]="","",(MOD(F10,360)-MOD(F10,30))/30)</f>
        <v/>
      </c>
      <c r="I10" s="27" t="str">
        <f>IF(Tableau33[[#This Row],[Nbre de jours]]="","",MOD(F10,30))</f>
        <v/>
      </c>
      <c r="J10" s="17" t="str">
        <f>IF(Tableau33[[#This Row],[Nbre de jours]]="","",INT(SUM(F$6:F10)/360))</f>
        <v/>
      </c>
      <c r="K10" s="18" t="str">
        <f>IF(Tableau33[[#This Row],[Nbre de jours]]="","",(MOD(SUM(F$6:F10),360)-MOD(SUM(F$6:F10),30))/30)</f>
        <v/>
      </c>
      <c r="L10" s="19" t="str">
        <f>IF(Tableau33[[#This Row],[Nbre de jours]]="","",MOD(SUM(F$6:F10),30))</f>
        <v/>
      </c>
      <c r="M10" s="19" t="str">
        <f>IF(Tableau33[[#This Row],[Nbre de jours]]&lt;&gt;"",SUM($F$6:$F10),"")</f>
        <v/>
      </c>
      <c r="N10" s="22"/>
    </row>
    <row r="11" spans="1:14" ht="18.75" customHeight="1" x14ac:dyDescent="0.25">
      <c r="B11" s="21"/>
      <c r="C11" s="22"/>
      <c r="D11" s="22"/>
      <c r="E11" s="23" t="str">
        <f t="shared" si="0"/>
        <v/>
      </c>
      <c r="F11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1" s="24" t="str">
        <f>IF(Tableau33[[#This Row],[Nbre de jours ajustés]]="","",INT(F11/360))</f>
        <v/>
      </c>
      <c r="H11" s="25" t="str">
        <f>IF(Tableau33[[#This Row],[Nbre de jours ajustés]]="","",(MOD(F11,360)-MOD(F11,30))/30)</f>
        <v/>
      </c>
      <c r="I11" s="27" t="str">
        <f>IF(Tableau33[[#This Row],[Nbre de jours]]="","",MOD(F11,30))</f>
        <v/>
      </c>
      <c r="J11" s="17" t="str">
        <f>IF(Tableau33[[#This Row],[Nbre de jours]]="","",INT(SUM(F$6:F11)/360))</f>
        <v/>
      </c>
      <c r="K11" s="18" t="str">
        <f>IF(Tableau33[[#This Row],[Nbre de jours]]="","",(MOD(SUM(F$6:F11),360)-MOD(SUM(F$6:F11),30))/30)</f>
        <v/>
      </c>
      <c r="L11" s="19" t="str">
        <f>IF(Tableau33[[#This Row],[Nbre de jours]]="","",MOD(SUM(F$6:F11),30))</f>
        <v/>
      </c>
      <c r="M11" s="19" t="str">
        <f>IF(Tableau33[[#This Row],[Nbre de jours]]&lt;&gt;"",SUM($F$6:$F11),"")</f>
        <v/>
      </c>
      <c r="N11" s="22"/>
    </row>
    <row r="12" spans="1:14" ht="18.75" customHeight="1" x14ac:dyDescent="0.25">
      <c r="B12" s="21"/>
      <c r="C12" s="22"/>
      <c r="D12" s="22"/>
      <c r="E12" s="23" t="str">
        <f t="shared" si="0"/>
        <v/>
      </c>
      <c r="F12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2" s="24" t="str">
        <f>IF(Tableau33[[#This Row],[Nbre de jours ajustés]]="","",INT(F12/360))</f>
        <v/>
      </c>
      <c r="H12" s="25" t="str">
        <f>IF(Tableau33[[#This Row],[Nbre de jours ajustés]]="","",(MOD(F12,360)-MOD(F12,30))/30)</f>
        <v/>
      </c>
      <c r="I12" s="27" t="str">
        <f>IF(Tableau33[[#This Row],[Nbre de jours]]="","",MOD(F12,30))</f>
        <v/>
      </c>
      <c r="J12" s="17" t="str">
        <f>IF(Tableau33[[#This Row],[Nbre de jours]]="","",INT(SUM(F$6:F12)/360))</f>
        <v/>
      </c>
      <c r="K12" s="18" t="str">
        <f>IF(Tableau33[[#This Row],[Nbre de jours]]="","",(MOD(SUM(F$6:F12),360)-MOD(SUM(F$6:F12),30))/30)</f>
        <v/>
      </c>
      <c r="L12" s="19" t="str">
        <f>IF(Tableau33[[#This Row],[Nbre de jours]]="","",MOD(SUM(F$6:F12),30))</f>
        <v/>
      </c>
      <c r="M12" s="19" t="str">
        <f>IF(Tableau33[[#This Row],[Nbre de jours]]&lt;&gt;"",SUM($F$6:$F12),"")</f>
        <v/>
      </c>
      <c r="N12" s="22"/>
    </row>
    <row r="13" spans="1:14" ht="18.75" customHeight="1" x14ac:dyDescent="0.25">
      <c r="B13" s="21"/>
      <c r="C13" s="8"/>
      <c r="D13" s="22"/>
      <c r="E13" s="23" t="str">
        <f t="shared" si="0"/>
        <v/>
      </c>
      <c r="F13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3" s="24" t="str">
        <f>IF(Tableau33[[#This Row],[Nbre de jours ajustés]]="","",INT(F13/360))</f>
        <v/>
      </c>
      <c r="H13" s="26" t="str">
        <f>IF(Tableau33[[#This Row],[Nbre de jours ajustés]]="","",(MOD(F13,360)-MOD(F13,30))/30)</f>
        <v/>
      </c>
      <c r="I13" s="27" t="str">
        <f>IF(Tableau33[[#This Row],[Nbre de jours]]="","",MOD(F13,30))</f>
        <v/>
      </c>
      <c r="J13" s="17" t="str">
        <f>IF(Tableau33[[#This Row],[Nbre de jours]]="","",INT(SUM(F$6:F13)/360))</f>
        <v/>
      </c>
      <c r="K13" s="18" t="str">
        <f>IF(Tableau33[[#This Row],[Nbre de jours]]="","",(MOD(SUM(F$6:F13),360)-MOD(SUM(F$6:F13),30))/30)</f>
        <v/>
      </c>
      <c r="L13" s="19" t="str">
        <f>IF(Tableau33[[#This Row],[Nbre de jours]]="","",MOD(SUM(F$6:F13),30))</f>
        <v/>
      </c>
      <c r="M13" s="19" t="str">
        <f>IF(Tableau33[[#This Row],[Nbre de jours]]&lt;&gt;"",SUM($F$6:$F13),"")</f>
        <v/>
      </c>
      <c r="N13" s="22"/>
    </row>
    <row r="14" spans="1:14" ht="18.75" customHeight="1" x14ac:dyDescent="0.25">
      <c r="B14" s="21"/>
      <c r="C14" s="22"/>
      <c r="D14" s="29"/>
      <c r="E14" s="23" t="str">
        <f t="shared" si="0"/>
        <v/>
      </c>
      <c r="F14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4" s="24" t="str">
        <f>IF(Tableau33[[#This Row],[Nbre de jours ajustés]]="","",INT(F14/360))</f>
        <v/>
      </c>
      <c r="H14" s="25" t="str">
        <f>IF(Tableau33[[#This Row],[Nbre de jours ajustés]]="","",(MOD(F14,360)-MOD(F14,30))/30)</f>
        <v/>
      </c>
      <c r="I14" s="27" t="str">
        <f>IF(Tableau33[[#This Row],[Nbre de jours]]="","",MOD(F14,30))</f>
        <v/>
      </c>
      <c r="J14" s="17" t="str">
        <f>IF(Tableau33[[#This Row],[Nbre de jours]]="","",INT(SUM(F$6:F14)/360))</f>
        <v/>
      </c>
      <c r="K14" s="18" t="str">
        <f>IF(Tableau33[[#This Row],[Nbre de jours]]="","",(MOD(SUM(F$6:F14),360)-MOD(SUM(F$6:F14),30))/30)</f>
        <v/>
      </c>
      <c r="L14" s="19" t="str">
        <f>IF(Tableau33[[#This Row],[Nbre de jours]]="","",MOD(SUM(F$6:F14),30))</f>
        <v/>
      </c>
      <c r="M14" s="19" t="str">
        <f>IF(Tableau33[[#This Row],[Nbre de jours]]&lt;&gt;"",SUM($F$6:$F14),"")</f>
        <v/>
      </c>
      <c r="N14" s="22"/>
    </row>
    <row r="15" spans="1:14" ht="18.75" customHeight="1" x14ac:dyDescent="0.25">
      <c r="B15" s="21"/>
      <c r="C15" s="22"/>
      <c r="D15" s="22"/>
      <c r="E15" s="23" t="str">
        <f t="shared" si="0"/>
        <v/>
      </c>
      <c r="F15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5" s="24" t="str">
        <f>IF(Tableau33[[#This Row],[Nbre de jours ajustés]]="","",INT(F15/360))</f>
        <v/>
      </c>
      <c r="H15" s="25" t="str">
        <f>IF(Tableau33[[#This Row],[Nbre de jours ajustés]]="","",(MOD(F15,360)-MOD(F15,30))/30)</f>
        <v/>
      </c>
      <c r="I15" s="27" t="str">
        <f>IF(Tableau33[[#This Row],[Nbre de jours]]="","",MOD(F15,30))</f>
        <v/>
      </c>
      <c r="J15" s="17" t="str">
        <f>IF(Tableau33[[#This Row],[Nbre de jours]]="","",INT(SUM(F$6:F15)/360))</f>
        <v/>
      </c>
      <c r="K15" s="18" t="str">
        <f>IF(Tableau33[[#This Row],[Nbre de jours]]="","",(MOD(SUM(F$6:F15),360)-MOD(SUM(F$6:F15),30))/30)</f>
        <v/>
      </c>
      <c r="L15" s="19" t="str">
        <f>IF(Tableau33[[#This Row],[Nbre de jours]]="","",MOD(SUM(F$6:F15),30))</f>
        <v/>
      </c>
      <c r="M15" s="19" t="str">
        <f>IF(Tableau33[[#This Row],[Nbre de jours]]&lt;&gt;"",SUM($F$6:$F15),"")</f>
        <v/>
      </c>
      <c r="N15" s="22"/>
    </row>
    <row r="16" spans="1:14" ht="18.75" customHeight="1" x14ac:dyDescent="0.25">
      <c r="B16" s="21"/>
      <c r="C16" s="22"/>
      <c r="D16" s="22"/>
      <c r="E16" s="23" t="str">
        <f t="shared" si="0"/>
        <v/>
      </c>
      <c r="F16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6" s="24" t="str">
        <f>IF(Tableau33[[#This Row],[Nbre de jours ajustés]]="","",INT(F16/360))</f>
        <v/>
      </c>
      <c r="H16" s="25" t="str">
        <f>IF(Tableau33[[#This Row],[Nbre de jours ajustés]]="","",(MOD(F16,360)-MOD(F16,30))/30)</f>
        <v/>
      </c>
      <c r="I16" s="27" t="str">
        <f>IF(Tableau33[[#This Row],[Nbre de jours]]="","",MOD(F16,30))</f>
        <v/>
      </c>
      <c r="J16" s="17" t="str">
        <f>IF(Tableau33[[#This Row],[Nbre de jours]]="","",INT(SUM(F$6:F16)/360))</f>
        <v/>
      </c>
      <c r="K16" s="18" t="str">
        <f>IF(Tableau33[[#This Row],[Nbre de jours]]="","",(MOD(SUM(F$6:F16),360)-MOD(SUM(F$6:F16),30))/30)</f>
        <v/>
      </c>
      <c r="L16" s="19" t="str">
        <f>IF(Tableau33[[#This Row],[Nbre de jours]]="","",MOD(SUM(F$6:F16),30))</f>
        <v/>
      </c>
      <c r="M16" s="19" t="str">
        <f>IF(Tableau33[[#This Row],[Nbre de jours]]&lt;&gt;"",SUM($F$6:$F16),"")</f>
        <v/>
      </c>
      <c r="N16" s="22"/>
    </row>
    <row r="17" spans="2:14" ht="18.75" customHeight="1" x14ac:dyDescent="0.25">
      <c r="B17" s="21"/>
      <c r="C17" s="22"/>
      <c r="D17" s="22"/>
      <c r="E17" s="23" t="str">
        <f t="shared" si="0"/>
        <v/>
      </c>
      <c r="F17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7" s="24" t="str">
        <f>IF(Tableau33[[#This Row],[Nbre de jours ajustés]]="","",INT(F17/360))</f>
        <v/>
      </c>
      <c r="H17" s="25" t="str">
        <f>IF(Tableau33[[#This Row],[Nbre de jours ajustés]]="","",(MOD(F17,360)-MOD(F17,30))/30)</f>
        <v/>
      </c>
      <c r="I17" s="27" t="str">
        <f>IF(Tableau33[[#This Row],[Nbre de jours]]="","",MOD(F17,30))</f>
        <v/>
      </c>
      <c r="J17" s="17" t="str">
        <f>IF(Tableau33[[#This Row],[Nbre de jours]]="","",INT(SUM(F$6:F17)/360))</f>
        <v/>
      </c>
      <c r="K17" s="18" t="str">
        <f>IF(Tableau33[[#This Row],[Nbre de jours]]="","",(MOD(SUM(F$6:F17),360)-MOD(SUM(F$6:F17),30))/30)</f>
        <v/>
      </c>
      <c r="L17" s="19" t="str">
        <f>IF(Tableau33[[#This Row],[Nbre de jours]]="","",MOD(SUM(F$6:F17),30))</f>
        <v/>
      </c>
      <c r="M17" s="19" t="str">
        <f>IF(Tableau33[[#This Row],[Nbre de jours]]&lt;&gt;"",SUM($F$6:$F17),"")</f>
        <v/>
      </c>
      <c r="N17" s="22"/>
    </row>
    <row r="18" spans="2:14" ht="18.75" customHeight="1" x14ac:dyDescent="0.25">
      <c r="B18" s="21"/>
      <c r="C18" s="22"/>
      <c r="D18" s="22"/>
      <c r="E18" s="23" t="str">
        <f t="shared" si="0"/>
        <v/>
      </c>
      <c r="F18" s="23" t="str">
        <f>IF(Tableau33[[#This Row],[Nbre de jours]]&lt;&gt;"",IF(Tableau33[[#This Row],[Etablissement de même nature]]&lt;&gt;"oui",Tableau33[[#This Row],[Nbre de jours]]*2/3,Tableau33[[#This Row],[Nbre de jours]]),"")</f>
        <v/>
      </c>
      <c r="G18" s="24" t="str">
        <f>IF(Tableau33[[#This Row],[Nbre de jours ajustés]]="","",INT(F18/360))</f>
        <v/>
      </c>
      <c r="H18" s="25" t="str">
        <f>IF(Tableau33[[#This Row],[Nbre de jours ajustés]]="","",(MOD(F18,360)-MOD(F18,30))/30)</f>
        <v/>
      </c>
      <c r="I18" s="27" t="str">
        <f>IF(Tableau33[[#This Row],[Nbre de jours]]="","",MOD(F18,30))</f>
        <v/>
      </c>
      <c r="J18" s="17" t="str">
        <f>IF(Tableau33[[#This Row],[Nbre de jours]]="","",INT(SUM(F$6:F18)/360))</f>
        <v/>
      </c>
      <c r="K18" s="18" t="str">
        <f>IF(Tableau33[[#This Row],[Nbre de jours]]="","",(MOD(SUM(F$6:F18),360)-MOD(SUM(F$6:F18),30))/30)</f>
        <v/>
      </c>
      <c r="L18" s="19" t="str">
        <f>IF(Tableau33[[#This Row],[Nbre de jours]]="","",MOD(SUM(F$6:F18),30))</f>
        <v/>
      </c>
      <c r="M18" s="19" t="str">
        <f>IF(Tableau33[[#This Row],[Nbre de jours]]&lt;&gt;"",SUM($F$6:$F18),"")</f>
        <v/>
      </c>
      <c r="N18" s="22"/>
    </row>
    <row r="19" spans="2:14" x14ac:dyDescent="0.25">
      <c r="B19" s="9">
        <f>SUBTOTAL(103,Tableau33[Nom ou raison sociale de l''entreprise])</f>
        <v>3</v>
      </c>
      <c r="C19" s="12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9">
        <f>SUBTOTAL(103,Tableau33[Etablissement de même nature])</f>
        <v>3</v>
      </c>
    </row>
  </sheetData>
  <mergeCells count="2">
    <mergeCell ref="G4:I4"/>
    <mergeCell ref="J4:L4"/>
  </mergeCells>
  <dataValidations count="1">
    <dataValidation type="list" allowBlank="1" showInputMessage="1" showErrorMessage="1" sqref="N6:N18">
      <formula1>"oui,non"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Salarié 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 LE DIVENAH</dc:creator>
  <cp:keywords/>
  <dc:description/>
  <cp:lastModifiedBy>h2so4</cp:lastModifiedBy>
  <cp:revision/>
  <dcterms:created xsi:type="dcterms:W3CDTF">2016-11-29T14:08:49Z</dcterms:created>
  <dcterms:modified xsi:type="dcterms:W3CDTF">2019-01-04T09:49:35Z</dcterms:modified>
  <cp:category/>
  <cp:contentStatus/>
</cp:coreProperties>
</file>