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FEDB1EC-E568-43F3-B8D4-7AD1F47FF719}" xr6:coauthVersionLast="45" xr6:coauthVersionMax="45" xr10:uidLastSave="{00000000-0000-0000-0000-000000000000}"/>
  <bookViews>
    <workbookView xWindow="-120" yWindow="-120" windowWidth="29040" windowHeight="16440" firstSheet="1" activeTab="1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S36" i="3"/>
  <c r="B17" i="5"/>
  <c r="B16" i="5"/>
  <c r="S32" i="3"/>
  <c r="B12" i="5"/>
  <c r="S33" i="3"/>
  <c r="B15" i="5"/>
  <c r="S28" i="3"/>
  <c r="B11" i="5"/>
  <c r="S29" i="3"/>
  <c r="B14" i="5"/>
  <c r="S24" i="3"/>
  <c r="S25" i="3"/>
  <c r="B6" i="5"/>
  <c r="B10" i="5"/>
  <c r="S12" i="3"/>
  <c r="S13" i="3"/>
  <c r="B4" i="5"/>
  <c r="S8" i="3"/>
  <c r="B2" i="5"/>
  <c r="S9" i="3"/>
  <c r="B3" i="5"/>
  <c r="S16" i="3"/>
  <c r="B5" i="5"/>
  <c r="S17" i="3"/>
  <c r="B8" i="5"/>
  <c r="S20" i="3"/>
  <c r="S21" i="3"/>
  <c r="B9" i="5"/>
  <c r="B13" i="5"/>
  <c r="B7" i="5"/>
  <c r="B2" i="2"/>
  <c r="B3" i="1"/>
  <c r="C3" i="2"/>
  <c r="C4" i="1"/>
  <c r="C4" i="2"/>
  <c r="C5" i="1"/>
  <c r="C5" i="2"/>
  <c r="C6" i="2"/>
  <c r="C7" i="2"/>
  <c r="C8" i="2"/>
  <c r="C9" i="2"/>
  <c r="C10" i="1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1"/>
  <c r="B6" i="2"/>
  <c r="B7" i="1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10" i="5" a="1"/>
  <c r="E8" i="5" a="1"/>
  <c r="E15" i="5" a="1"/>
  <c r="D16" i="5" a="1"/>
  <c r="E10" i="5" a="1"/>
  <c r="D17" i="5" a="1"/>
  <c r="D14" i="5" a="1"/>
  <c r="D5" i="5" a="1"/>
  <c r="E3" i="5" a="1"/>
  <c r="D7" i="5" a="1"/>
  <c r="D9" i="5" a="1"/>
  <c r="E17" i="5" a="1"/>
  <c r="D2" i="5" a="1"/>
  <c r="E2" i="5" a="1"/>
  <c r="E7" i="5" a="1"/>
  <c r="D11" i="5" a="1"/>
  <c r="D8" i="5" a="1"/>
  <c r="D12" i="5" a="1"/>
  <c r="E9" i="5" a="1"/>
  <c r="E14" i="5" a="1"/>
  <c r="E11" i="5" a="1"/>
  <c r="D3" i="5" a="1"/>
  <c r="D6" i="5" a="1"/>
  <c r="E16" i="5" a="1"/>
  <c r="E4" i="5" a="1"/>
  <c r="D4" i="5" a="1"/>
  <c r="D15" i="5" a="1"/>
  <c r="E12" i="5" a="1"/>
  <c r="D13" i="5" a="1"/>
  <c r="E13" i="5" a="1"/>
  <c r="E6" i="5" a="1"/>
  <c r="E5" i="5" a="1"/>
  <c r="E5" i="5"/>
  <c r="E6" i="5"/>
  <c r="E13" i="5"/>
  <c r="D13" i="5"/>
  <c r="E12" i="5"/>
  <c r="D15" i="5"/>
  <c r="D4" i="5"/>
  <c r="E4" i="5"/>
  <c r="E16" i="5"/>
  <c r="D6" i="5"/>
  <c r="D3" i="5"/>
  <c r="E11" i="5"/>
  <c r="E14" i="5"/>
  <c r="E9" i="5"/>
  <c r="D12" i="5"/>
  <c r="D8" i="5"/>
  <c r="D11" i="5"/>
  <c r="E7" i="5"/>
  <c r="E2" i="5"/>
  <c r="D2" i="5"/>
  <c r="E17" i="5"/>
  <c r="D9" i="5"/>
  <c r="D7" i="5"/>
  <c r="E3" i="5"/>
  <c r="D5" i="5"/>
  <c r="D14" i="5"/>
  <c r="D17" i="5"/>
  <c r="E10" i="5"/>
  <c r="D16" i="5"/>
  <c r="E15" i="5"/>
  <c r="E8" i="5"/>
  <c r="D10" i="5"/>
</calcChain>
</file>

<file path=xl/sharedStrings.xml><?xml version="1.0" encoding="utf-8"?>
<sst xmlns="http://schemas.openxmlformats.org/spreadsheetml/2006/main" count="170" uniqueCount="68">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</sst>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19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5" xfId="0" applyFont="1" applyFill="1" applyBorder="1" applyAlignment="1" applyProtection="1">
      <alignment horizontal="center" vertical="center" wrapText="1"/>
    </xf>
    <xf numFmtId="0" fontId="15" fillId="7" borderId="25" xfId="0" quotePrefix="1" applyFont="1" applyFill="1" applyBorder="1" applyAlignment="1" applyProtection="1">
      <alignment horizontal="left" vertical="center" wrapText="1" indent="1"/>
    </xf>
    <xf numFmtId="0" fontId="15" fillId="8" borderId="25" xfId="0" applyFont="1" applyFill="1" applyBorder="1" applyAlignment="1" applyProtection="1">
      <alignment horizontal="center" vertical="center" wrapText="1"/>
    </xf>
    <xf numFmtId="0" fontId="15" fillId="9" borderId="25" xfId="0" applyFont="1" applyFill="1" applyBorder="1" applyAlignment="1" applyProtection="1">
      <alignment horizontal="center" vertical="center" wrapText="1"/>
    </xf>
    <xf numFmtId="0" fontId="15" fillId="10" borderId="24" xfId="0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 applyProtection="1">
      <alignment horizontal="center" vertical="center" wrapText="1"/>
    </xf>
    <xf numFmtId="0" fontId="15" fillId="7" borderId="26" xfId="0" quotePrefix="1" applyFont="1" applyFill="1" applyBorder="1" applyAlignment="1" applyProtection="1">
      <alignment horizontal="left" vertical="center" wrapText="1" indent="1"/>
    </xf>
    <xf numFmtId="0" fontId="15" fillId="8" borderId="26" xfId="0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7" borderId="27" xfId="0" quotePrefix="1" applyFont="1" applyFill="1" applyBorder="1" applyAlignment="1" applyProtection="1">
      <alignment horizontal="left" vertical="center" wrapText="1" indent="1"/>
    </xf>
    <xf numFmtId="0" fontId="15" fillId="8" borderId="27" xfId="0" applyFont="1" applyFill="1" applyBorder="1" applyAlignment="1" applyProtection="1">
      <alignment horizontal="center" vertical="center" wrapText="1"/>
    </xf>
    <xf numFmtId="0" fontId="14" fillId="12" borderId="21" xfId="0" applyFont="1" applyFill="1" applyBorder="1" applyAlignment="1" applyProtection="1">
      <alignment horizontal="center" vertical="center" wrapText="1"/>
    </xf>
    <xf numFmtId="0" fontId="14" fillId="13" borderId="21" xfId="0" applyFont="1" applyFill="1" applyBorder="1" applyAlignment="1" applyProtection="1">
      <alignment horizontal="center" vertical="center" wrapText="1"/>
    </xf>
    <xf numFmtId="0" fontId="14" fillId="15" borderId="21" xfId="0" applyFont="1" applyFill="1" applyBorder="1" applyAlignment="1" applyProtection="1">
      <alignment horizontal="center" vertical="center" wrapText="1"/>
    </xf>
    <xf numFmtId="0" fontId="14" fillId="17" borderId="23" xfId="0" applyFont="1" applyFill="1" applyBorder="1" applyAlignment="1" applyProtection="1">
      <alignment horizontal="center" vertical="center" wrapText="1"/>
    </xf>
    <xf numFmtId="0" fontId="15" fillId="2" borderId="33" xfId="0" applyFont="1" applyFill="1" applyBorder="1" applyAlignment="1" applyProtection="1">
      <alignment horizontal="center" vertical="center" wrapText="1"/>
    </xf>
    <xf numFmtId="0" fontId="15" fillId="14" borderId="34" xfId="0" applyFont="1" applyFill="1" applyBorder="1" applyAlignment="1" applyProtection="1">
      <alignment horizontal="center" vertical="center" wrapText="1"/>
    </xf>
    <xf numFmtId="0" fontId="14" fillId="12" borderId="34" xfId="0" applyFont="1" applyFill="1" applyBorder="1" applyAlignment="1" applyProtection="1">
      <alignment horizontal="center" vertical="center" wrapText="1"/>
    </xf>
    <xf numFmtId="0" fontId="14" fillId="13" borderId="35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0" fillId="16" borderId="36" xfId="0" applyFont="1" applyFill="1" applyBorder="1" applyAlignment="1" applyProtection="1">
      <alignment horizontal="center" vertical="center" wrapText="1"/>
    </xf>
    <xf numFmtId="0" fontId="19" fillId="7" borderId="15" xfId="0" applyFont="1" applyFill="1" applyBorder="1" applyAlignment="1" applyProtection="1">
      <alignment horizontal="center" vertical="center" wrapText="1"/>
    </xf>
    <xf numFmtId="0" fontId="19" fillId="8" borderId="12" xfId="0" applyFont="1" applyFill="1" applyBorder="1" applyAlignment="1" applyProtection="1">
      <alignment horizontal="center" vertical="center" wrapText="1"/>
      <protection locked="0"/>
    </xf>
    <xf numFmtId="0" fontId="20" fillId="16" borderId="15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Protection="1"/>
    <xf numFmtId="0" fontId="20" fillId="16" borderId="37" xfId="0" applyFont="1" applyFill="1" applyBorder="1" applyAlignment="1" applyProtection="1">
      <alignment horizontal="center" vertical="center" wrapText="1"/>
    </xf>
    <xf numFmtId="0" fontId="19" fillId="7" borderId="32" xfId="0" applyFont="1" applyFill="1" applyBorder="1" applyAlignment="1" applyProtection="1">
      <alignment horizontal="center" vertical="center" wrapText="1"/>
    </xf>
    <xf numFmtId="0" fontId="19" fillId="8" borderId="17" xfId="0" applyFont="1" applyFill="1" applyBorder="1" applyAlignment="1" applyProtection="1">
      <alignment horizontal="center" vertical="center" wrapText="1"/>
      <protection locked="0"/>
    </xf>
    <xf numFmtId="0" fontId="20" fillId="16" borderId="20" xfId="0" applyFont="1" applyFill="1" applyBorder="1" applyAlignment="1" applyProtection="1">
      <alignment horizontal="center" vertical="center" wrapText="1"/>
    </xf>
    <xf numFmtId="0" fontId="19" fillId="7" borderId="2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5" fillId="9" borderId="21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14" fillId="12" borderId="15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4" fillId="13" borderId="12" xfId="0" applyFont="1" applyFill="1" applyBorder="1" applyAlignment="1" applyProtection="1">
      <alignment horizontal="center" vertical="center"/>
    </xf>
    <xf numFmtId="0" fontId="18" fillId="6" borderId="13" xfId="0" applyFont="1" applyFill="1" applyBorder="1" applyAlignment="1" applyProtection="1">
      <alignment horizontal="center" vertical="center"/>
    </xf>
    <xf numFmtId="0" fontId="18" fillId="6" borderId="16" xfId="0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left" vertical="center" indent="1"/>
      <protection locked="0"/>
    </xf>
    <xf numFmtId="0" fontId="18" fillId="8" borderId="14" xfId="0" applyFont="1" applyFill="1" applyBorder="1" applyAlignment="1" applyProtection="1">
      <alignment horizontal="left" vertical="center" indent="1"/>
      <protection locked="0"/>
    </xf>
    <xf numFmtId="0" fontId="18" fillId="7" borderId="20" xfId="0" applyFont="1" applyFill="1" applyBorder="1" applyAlignment="1" applyProtection="1">
      <alignment horizontal="left" vertical="center" indent="1"/>
      <protection locked="0"/>
    </xf>
    <xf numFmtId="0" fontId="18" fillId="8" borderId="17" xfId="0" applyFont="1" applyFill="1" applyBorder="1" applyAlignment="1" applyProtection="1">
      <alignment horizontal="left" vertical="center" indent="1"/>
      <protection locked="0"/>
    </xf>
    <xf numFmtId="0" fontId="13" fillId="2" borderId="22" xfId="0" applyFont="1" applyFill="1" applyBorder="1" applyAlignment="1" applyProtection="1">
      <alignment horizontal="center" vertical="center"/>
    </xf>
    <xf numFmtId="0" fontId="14" fillId="12" borderId="18" xfId="0" applyFont="1" applyFill="1" applyBorder="1" applyAlignment="1" applyProtection="1">
      <alignment horizontal="left" vertical="center" indent="1"/>
    </xf>
    <xf numFmtId="0" fontId="14" fillId="13" borderId="23" xfId="0" applyFont="1" applyFill="1" applyBorder="1" applyAlignment="1" applyProtection="1">
      <alignment horizontal="left" vertical="center" indent="1"/>
    </xf>
    <xf numFmtId="0" fontId="18" fillId="6" borderId="25" xfId="0" applyFont="1" applyFill="1" applyBorder="1" applyAlignment="1" applyProtection="1">
      <alignment horizontal="center" vertical="center"/>
    </xf>
    <xf numFmtId="0" fontId="18" fillId="6" borderId="26" xfId="0" applyFont="1" applyFill="1" applyBorder="1" applyAlignment="1" applyProtection="1">
      <alignment horizontal="center" vertical="center"/>
    </xf>
    <xf numFmtId="0" fontId="18" fillId="6" borderId="27" xfId="0" applyFont="1" applyFill="1" applyBorder="1" applyAlignment="1" applyProtection="1">
      <alignment horizontal="center" vertical="center"/>
    </xf>
    <xf numFmtId="0" fontId="13" fillId="6" borderId="25" xfId="0" applyFont="1" applyFill="1" applyBorder="1" applyAlignment="1" applyProtection="1">
      <alignment horizontal="center" vertical="center"/>
    </xf>
    <xf numFmtId="0" fontId="13" fillId="6" borderId="26" xfId="0" applyFont="1" applyFill="1" applyBorder="1" applyAlignment="1" applyProtection="1">
      <alignment horizontal="center" vertical="center"/>
    </xf>
    <xf numFmtId="0" fontId="13" fillId="6" borderId="27" xfId="0" applyFont="1" applyFill="1" applyBorder="1" applyAlignment="1" applyProtection="1">
      <alignment horizontal="center" vertical="center"/>
    </xf>
    <xf numFmtId="0" fontId="13" fillId="7" borderId="25" xfId="0" applyFont="1" applyFill="1" applyBorder="1" applyAlignment="1" applyProtection="1">
      <alignment horizontal="left" vertical="center" indent="1"/>
    </xf>
    <xf numFmtId="0" fontId="13" fillId="7" borderId="26" xfId="0" applyFont="1" applyFill="1" applyBorder="1" applyAlignment="1" applyProtection="1">
      <alignment horizontal="left" vertical="center" indent="1"/>
    </xf>
    <xf numFmtId="0" fontId="13" fillId="7" borderId="27" xfId="0" applyFont="1" applyFill="1" applyBorder="1" applyAlignment="1" applyProtection="1">
      <alignment horizontal="left" vertical="center" indent="1"/>
    </xf>
    <xf numFmtId="0" fontId="13" fillId="8" borderId="25" xfId="0" applyFont="1" applyFill="1" applyBorder="1" applyAlignment="1" applyProtection="1">
      <alignment horizontal="left" vertical="center" indent="1"/>
    </xf>
    <xf numFmtId="0" fontId="13" fillId="8" borderId="26" xfId="0" applyFont="1" applyFill="1" applyBorder="1" applyAlignment="1" applyProtection="1">
      <alignment horizontal="left" vertical="center" indent="1"/>
    </xf>
    <xf numFmtId="0" fontId="13" fillId="8" borderId="27" xfId="0" applyFont="1" applyFill="1" applyBorder="1" applyAlignment="1" applyProtection="1">
      <alignment horizontal="left" vertical="center" indent="1"/>
    </xf>
    <xf numFmtId="0" fontId="18" fillId="7" borderId="25" xfId="0" applyFont="1" applyFill="1" applyBorder="1" applyAlignment="1" applyProtection="1">
      <alignment horizontal="left" vertical="center" indent="1"/>
    </xf>
    <xf numFmtId="0" fontId="18" fillId="8" borderId="30" xfId="0" applyFont="1" applyFill="1" applyBorder="1" applyAlignment="1" applyProtection="1">
      <alignment horizontal="left" vertical="center" indent="1"/>
    </xf>
    <xf numFmtId="0" fontId="18" fillId="7" borderId="26" xfId="0" applyFont="1" applyFill="1" applyBorder="1" applyAlignment="1" applyProtection="1">
      <alignment horizontal="left" vertical="center" indent="1"/>
    </xf>
    <xf numFmtId="0" fontId="18" fillId="8" borderId="28" xfId="0" applyFont="1" applyFill="1" applyBorder="1" applyAlignment="1" applyProtection="1">
      <alignment horizontal="left" vertical="center" indent="1"/>
    </xf>
    <xf numFmtId="0" fontId="18" fillId="7" borderId="27" xfId="0" applyFont="1" applyFill="1" applyBorder="1" applyAlignment="1" applyProtection="1">
      <alignment horizontal="left" vertical="center" indent="1"/>
    </xf>
    <xf numFmtId="0" fontId="18" fillId="8" borderId="29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13" fillId="2" borderId="18" xfId="0" applyFont="1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8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9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9" fillId="6" borderId="40" xfId="0" applyFont="1" applyFill="1" applyBorder="1" applyAlignment="1" applyProtection="1">
      <alignment horizontal="center" vertical="center" wrapText="1"/>
    </xf>
    <xf numFmtId="0" fontId="19" fillId="6" borderId="31" xfId="0" applyFont="1" applyFill="1" applyBorder="1" applyAlignment="1" applyProtection="1">
      <alignment horizontal="center" vertical="center" wrapText="1"/>
    </xf>
    <xf numFmtId="0" fontId="19" fillId="6" borderId="40" xfId="0" quotePrefix="1" applyFont="1" applyFill="1" applyBorder="1" applyAlignment="1" applyProtection="1">
      <alignment horizontal="center" vertical="center" wrapText="1"/>
    </xf>
    <xf numFmtId="0" fontId="19" fillId="6" borderId="31" xfId="0" quotePrefix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49" fontId="16" fillId="11" borderId="13" xfId="0" applyNumberFormat="1" applyFont="1" applyFill="1" applyBorder="1" applyAlignment="1" applyProtection="1">
      <alignment horizontal="left" vertical="center" indent="1"/>
    </xf>
    <xf numFmtId="49" fontId="16" fillId="11" borderId="1" xfId="0" applyNumberFormat="1" applyFont="1" applyFill="1" applyBorder="1" applyAlignment="1" applyProtection="1">
      <alignment horizontal="left" vertical="center" indent="1"/>
    </xf>
    <xf numFmtId="49" fontId="16" fillId="11" borderId="14" xfId="0" applyNumberFormat="1" applyFont="1" applyFill="1" applyBorder="1" applyAlignment="1" applyProtection="1">
      <alignment horizontal="left" vertical="center" indent="1"/>
    </xf>
    <xf numFmtId="49" fontId="16" fillId="11" borderId="16" xfId="0" applyNumberFormat="1" applyFont="1" applyFill="1" applyBorder="1" applyAlignment="1" applyProtection="1">
      <alignment horizontal="left" vertical="center" indent="1"/>
    </xf>
    <xf numFmtId="49" fontId="16" fillId="11" borderId="20" xfId="0" applyNumberFormat="1" applyFont="1" applyFill="1" applyBorder="1" applyAlignment="1" applyProtection="1">
      <alignment horizontal="left" vertical="center" indent="1"/>
    </xf>
    <xf numFmtId="49" fontId="16" fillId="11" borderId="17" xfId="0" applyNumberFormat="1" applyFont="1" applyFill="1" applyBorder="1" applyAlignment="1" applyProtection="1">
      <alignment horizontal="left" vertical="center" indent="1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49" fontId="16" fillId="11" borderId="11" xfId="0" applyNumberFormat="1" applyFont="1" applyFill="1" applyBorder="1" applyAlignment="1" applyProtection="1">
      <alignment horizontal="left" vertical="center" indent="1"/>
    </xf>
    <xf numFmtId="49" fontId="16" fillId="11" borderId="15" xfId="0" applyNumberFormat="1" applyFont="1" applyFill="1" applyBorder="1" applyAlignment="1" applyProtection="1">
      <alignment horizontal="left" vertical="center" indent="1"/>
    </xf>
    <xf numFmtId="49" fontId="16" fillId="11" borderId="12" xfId="0" applyNumberFormat="1" applyFont="1" applyFill="1" applyBorder="1" applyAlignment="1" applyProtection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23385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12880975" y="23814"/>
          <a:ext cx="909210" cy="68738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10" t="s">
        <v>5</v>
      </c>
      <c r="AO2" s="111"/>
      <c r="AP2" s="110" t="s">
        <v>6</v>
      </c>
      <c r="AQ2" s="111"/>
      <c r="AR2" s="110" t="s">
        <v>7</v>
      </c>
      <c r="AS2" s="111"/>
      <c r="AT2" s="110" t="s">
        <v>8</v>
      </c>
      <c r="AU2" s="111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9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9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9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9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9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9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9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9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9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9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9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9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9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9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9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109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109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109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109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109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109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109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109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109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109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109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109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109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109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109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109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109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109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109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109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109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showGridLines="0" showRowColHeaders="0" tabSelected="1" zoomScale="75" zoomScaleNormal="75" zoomScalePageLayoutView="75" workbookViewId="0">
      <selection activeCell="B3" sqref="B3"/>
    </sheetView>
  </sheetViews>
  <sheetFormatPr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12" t="s">
        <v>14</v>
      </c>
      <c r="B1" s="113"/>
      <c r="C1" s="114"/>
    </row>
    <row r="2" spans="1:3" ht="39.950000000000003" customHeight="1" x14ac:dyDescent="0.25">
      <c r="A2" s="80" t="s">
        <v>50</v>
      </c>
      <c r="B2" s="79" t="s">
        <v>17</v>
      </c>
      <c r="C2" s="81" t="s">
        <v>24</v>
      </c>
    </row>
    <row r="3" spans="1:3" ht="39.950000000000003" customHeight="1" x14ac:dyDescent="0.25">
      <c r="A3" s="82">
        <v>1</v>
      </c>
      <c r="B3" s="84" t="s">
        <v>29</v>
      </c>
      <c r="C3" s="85" t="s">
        <v>5</v>
      </c>
    </row>
    <row r="4" spans="1:3" ht="39.950000000000003" customHeight="1" x14ac:dyDescent="0.25">
      <c r="A4" s="82">
        <v>2</v>
      </c>
      <c r="B4" s="84" t="s">
        <v>30</v>
      </c>
      <c r="C4" s="85" t="s">
        <v>6</v>
      </c>
    </row>
    <row r="5" spans="1:3" ht="39.950000000000003" customHeight="1" x14ac:dyDescent="0.25">
      <c r="A5" s="82">
        <v>3</v>
      </c>
      <c r="B5" s="84" t="s">
        <v>31</v>
      </c>
      <c r="C5" s="85" t="s">
        <v>7</v>
      </c>
    </row>
    <row r="6" spans="1:3" ht="39.950000000000003" customHeight="1" x14ac:dyDescent="0.25">
      <c r="A6" s="82">
        <v>4</v>
      </c>
      <c r="B6" s="84" t="s">
        <v>32</v>
      </c>
      <c r="C6" s="85" t="s">
        <v>8</v>
      </c>
    </row>
    <row r="7" spans="1:3" ht="39.950000000000003" customHeight="1" x14ac:dyDescent="0.25">
      <c r="A7" s="82">
        <v>5</v>
      </c>
      <c r="B7" s="84" t="s">
        <v>33</v>
      </c>
      <c r="C7" s="85" t="s">
        <v>5</v>
      </c>
    </row>
    <row r="8" spans="1:3" ht="39.950000000000003" customHeight="1" x14ac:dyDescent="0.25">
      <c r="A8" s="82">
        <v>6</v>
      </c>
      <c r="B8" s="84" t="s">
        <v>34</v>
      </c>
      <c r="C8" s="85" t="s">
        <v>18</v>
      </c>
    </row>
    <row r="9" spans="1:3" ht="39.950000000000003" customHeight="1" x14ac:dyDescent="0.25">
      <c r="A9" s="82">
        <v>7</v>
      </c>
      <c r="B9" s="84" t="s">
        <v>35</v>
      </c>
      <c r="C9" s="85" t="s">
        <v>6</v>
      </c>
    </row>
    <row r="10" spans="1:3" ht="39.950000000000003" customHeight="1" x14ac:dyDescent="0.25">
      <c r="A10" s="82">
        <v>8</v>
      </c>
      <c r="B10" s="84" t="s">
        <v>36</v>
      </c>
      <c r="C10" s="85" t="s">
        <v>19</v>
      </c>
    </row>
    <row r="11" spans="1:3" ht="39.950000000000003" customHeight="1" x14ac:dyDescent="0.25">
      <c r="A11" s="82">
        <v>9</v>
      </c>
      <c r="B11" s="84" t="s">
        <v>37</v>
      </c>
      <c r="C11" s="85" t="s">
        <v>20</v>
      </c>
    </row>
    <row r="12" spans="1:3" ht="39.950000000000003" customHeight="1" x14ac:dyDescent="0.25">
      <c r="A12" s="82">
        <v>10</v>
      </c>
      <c r="B12" s="84" t="s">
        <v>38</v>
      </c>
      <c r="C12" s="85" t="s">
        <v>21</v>
      </c>
    </row>
    <row r="13" spans="1:3" ht="39.950000000000003" customHeight="1" x14ac:dyDescent="0.25">
      <c r="A13" s="82">
        <v>11</v>
      </c>
      <c r="B13" s="84" t="s">
        <v>39</v>
      </c>
      <c r="C13" s="85" t="s">
        <v>8</v>
      </c>
    </row>
    <row r="14" spans="1:3" ht="39.950000000000003" customHeight="1" x14ac:dyDescent="0.25">
      <c r="A14" s="82">
        <v>12</v>
      </c>
      <c r="B14" s="84" t="s">
        <v>40</v>
      </c>
      <c r="C14" s="85" t="s">
        <v>5</v>
      </c>
    </row>
    <row r="15" spans="1:3" ht="39.950000000000003" customHeight="1" x14ac:dyDescent="0.25">
      <c r="A15" s="82">
        <v>13</v>
      </c>
      <c r="B15" s="84" t="s">
        <v>41</v>
      </c>
      <c r="C15" s="85" t="s">
        <v>22</v>
      </c>
    </row>
    <row r="16" spans="1:3" ht="39.950000000000003" customHeight="1" x14ac:dyDescent="0.25">
      <c r="A16" s="82">
        <v>14</v>
      </c>
      <c r="B16" s="84" t="s">
        <v>42</v>
      </c>
      <c r="C16" s="85" t="s">
        <v>23</v>
      </c>
    </row>
    <row r="17" spans="1:3" ht="39.950000000000003" customHeight="1" x14ac:dyDescent="0.25">
      <c r="A17" s="82">
        <v>15</v>
      </c>
      <c r="B17" s="84" t="s">
        <v>43</v>
      </c>
      <c r="C17" s="85" t="s">
        <v>19</v>
      </c>
    </row>
    <row r="18" spans="1:3" ht="39.950000000000003" customHeight="1" thickBot="1" x14ac:dyDescent="0.3">
      <c r="A18" s="83">
        <v>16</v>
      </c>
      <c r="B18" s="86" t="s">
        <v>44</v>
      </c>
      <c r="C18" s="87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showGridLines="0" showRowColHeaders="0" zoomScale="75" zoomScaleNormal="75" zoomScalePageLayoutView="75" workbookViewId="0">
      <selection activeCell="F2" sqref="F2"/>
    </sheetView>
  </sheetViews>
  <sheetFormatPr defaultColWidth="11.42578125" defaultRowHeight="15" x14ac:dyDescent="0.25"/>
  <cols>
    <col min="1" max="1" width="8.28515625" customWidth="1"/>
    <col min="2" max="3" width="35.7109375" style="37" customWidth="1"/>
    <col min="4" max="4" width="22.7109375" customWidth="1"/>
    <col min="5" max="5" width="8.28515625" customWidth="1"/>
    <col min="6" max="9" width="35.7109375" style="37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88" t="s">
        <v>49</v>
      </c>
      <c r="B1" s="89" t="s">
        <v>17</v>
      </c>
      <c r="C1" s="90" t="s">
        <v>24</v>
      </c>
      <c r="D1" s="15"/>
      <c r="E1" s="115" t="s">
        <v>28</v>
      </c>
      <c r="F1" s="116"/>
      <c r="G1" s="116"/>
      <c r="H1" s="116"/>
      <c r="I1" s="117"/>
      <c r="K1" s="2" t="s">
        <v>4</v>
      </c>
      <c r="L1" s="110" t="s">
        <v>5</v>
      </c>
      <c r="M1" s="111"/>
      <c r="N1" s="110" t="s">
        <v>6</v>
      </c>
      <c r="O1" s="111"/>
      <c r="P1" s="110" t="s">
        <v>7</v>
      </c>
      <c r="Q1" s="111"/>
      <c r="R1" s="110" t="s">
        <v>8</v>
      </c>
      <c r="S1" s="111"/>
    </row>
    <row r="2" spans="1:19" ht="36.950000000000003" customHeight="1" x14ac:dyDescent="0.25">
      <c r="A2" s="91">
        <v>1</v>
      </c>
      <c r="B2" s="103" t="str">
        <f>Inscription!B3</f>
        <v>Equipe 1</v>
      </c>
      <c r="C2" s="104" t="str">
        <f>Inscription!C3</f>
        <v>A</v>
      </c>
      <c r="D2" s="15"/>
      <c r="E2" s="94">
        <v>1</v>
      </c>
      <c r="F2" s="97"/>
      <c r="G2" s="100"/>
      <c r="H2" s="97"/>
      <c r="I2" s="100"/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92">
        <v>2</v>
      </c>
      <c r="B3" s="105" t="str">
        <f>Inscription!B4</f>
        <v>Equipe 2</v>
      </c>
      <c r="C3" s="106" t="str">
        <f>Inscription!C4</f>
        <v>B</v>
      </c>
      <c r="D3" s="15"/>
      <c r="E3" s="95">
        <v>2</v>
      </c>
      <c r="F3" s="98"/>
      <c r="G3" s="101"/>
      <c r="H3" s="98"/>
      <c r="I3" s="101"/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92">
        <v>3</v>
      </c>
      <c r="B4" s="105" t="str">
        <f>Inscription!B5</f>
        <v>Equipe 3</v>
      </c>
      <c r="C4" s="106" t="str">
        <f>Inscription!C5</f>
        <v>C</v>
      </c>
      <c r="D4" s="15"/>
      <c r="E4" s="95">
        <v>3</v>
      </c>
      <c r="F4" s="98"/>
      <c r="G4" s="101"/>
      <c r="H4" s="98"/>
      <c r="I4" s="101"/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92">
        <v>4</v>
      </c>
      <c r="B5" s="105" t="str">
        <f>Inscription!B6</f>
        <v>Equipe 4</v>
      </c>
      <c r="C5" s="106" t="str">
        <f>Inscription!C6</f>
        <v>D</v>
      </c>
      <c r="D5" s="15"/>
      <c r="E5" s="95">
        <v>4</v>
      </c>
      <c r="F5" s="98"/>
      <c r="G5" s="101"/>
      <c r="H5" s="98"/>
      <c r="I5" s="101"/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92">
        <v>5</v>
      </c>
      <c r="B6" s="105" t="str">
        <f>Inscription!B7</f>
        <v>Equipe 5</v>
      </c>
      <c r="C6" s="106" t="str">
        <f>Inscription!C7</f>
        <v>A</v>
      </c>
      <c r="D6" s="15"/>
      <c r="E6" s="95">
        <v>5</v>
      </c>
      <c r="F6" s="98"/>
      <c r="G6" s="101"/>
      <c r="H6" s="98"/>
      <c r="I6" s="101"/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92">
        <v>6</v>
      </c>
      <c r="B7" s="105" t="str">
        <f>Inscription!B8</f>
        <v>Equipe 6</v>
      </c>
      <c r="C7" s="106" t="str">
        <f>Inscription!C8</f>
        <v>E</v>
      </c>
      <c r="D7" s="15"/>
      <c r="E7" s="95">
        <v>6</v>
      </c>
      <c r="F7" s="98"/>
      <c r="G7" s="101"/>
      <c r="H7" s="98"/>
      <c r="I7" s="101"/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92">
        <v>7</v>
      </c>
      <c r="B8" s="105" t="str">
        <f>Inscription!B9</f>
        <v>Equipe 7</v>
      </c>
      <c r="C8" s="106" t="str">
        <f>Inscription!C9</f>
        <v>B</v>
      </c>
      <c r="D8" s="15"/>
      <c r="E8" s="95">
        <v>7</v>
      </c>
      <c r="F8" s="98"/>
      <c r="G8" s="101"/>
      <c r="H8" s="98"/>
      <c r="I8" s="101"/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92">
        <v>8</v>
      </c>
      <c r="B9" s="105" t="str">
        <f>Inscription!B10</f>
        <v>Equipe 8</v>
      </c>
      <c r="C9" s="106" t="str">
        <f>Inscription!C10</f>
        <v>F</v>
      </c>
      <c r="D9" s="15"/>
      <c r="E9" s="96">
        <v>8</v>
      </c>
      <c r="F9" s="99"/>
      <c r="G9" s="102"/>
      <c r="H9" s="99"/>
      <c r="I9" s="102"/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92">
        <v>9</v>
      </c>
      <c r="B10" s="105" t="str">
        <f>Inscription!B11</f>
        <v>Equipe 9</v>
      </c>
      <c r="C10" s="106" t="str">
        <f>Inscription!C11</f>
        <v>G</v>
      </c>
      <c r="D10" s="15"/>
      <c r="E10" s="16"/>
      <c r="F10" s="38"/>
      <c r="G10" s="38"/>
      <c r="H10" s="38"/>
      <c r="I10" s="38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92">
        <v>10</v>
      </c>
      <c r="B11" s="105" t="str">
        <f>Inscription!B12</f>
        <v>Equipe 10</v>
      </c>
      <c r="C11" s="106" t="str">
        <f>Inscription!C12</f>
        <v>H</v>
      </c>
      <c r="D11" s="15"/>
      <c r="E11" s="16"/>
      <c r="F11" s="38"/>
      <c r="G11" s="38"/>
      <c r="H11" s="38"/>
      <c r="I11" s="38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92">
        <v>11</v>
      </c>
      <c r="B12" s="105" t="str">
        <f>Inscription!B13</f>
        <v>Equipe 11</v>
      </c>
      <c r="C12" s="106" t="str">
        <f>Inscription!C13</f>
        <v>D</v>
      </c>
      <c r="D12" s="15"/>
      <c r="E12" s="16"/>
      <c r="F12" s="38"/>
      <c r="G12" s="38"/>
      <c r="H12" s="38"/>
      <c r="I12" s="38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92">
        <v>12</v>
      </c>
      <c r="B13" s="105" t="str">
        <f>Inscription!B14</f>
        <v>Equipe 12</v>
      </c>
      <c r="C13" s="106" t="str">
        <f>Inscription!C14</f>
        <v>A</v>
      </c>
      <c r="D13" s="15"/>
      <c r="E13" s="16"/>
      <c r="F13" s="38"/>
      <c r="G13" s="38"/>
      <c r="H13" s="38"/>
      <c r="I13" s="38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92">
        <v>13</v>
      </c>
      <c r="B14" s="105" t="str">
        <f>Inscription!B15</f>
        <v>Equipe 13</v>
      </c>
      <c r="C14" s="106" t="str">
        <f>Inscription!C15</f>
        <v>I</v>
      </c>
      <c r="D14" s="15"/>
      <c r="E14" s="16"/>
      <c r="F14" s="38"/>
      <c r="G14" s="38"/>
      <c r="H14" s="38"/>
      <c r="I14" s="38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92">
        <v>14</v>
      </c>
      <c r="B15" s="105" t="str">
        <f>Inscription!B16</f>
        <v>Equipe 14</v>
      </c>
      <c r="C15" s="106" t="str">
        <f>Inscription!C16</f>
        <v>J</v>
      </c>
      <c r="D15" s="15"/>
      <c r="E15" s="16"/>
      <c r="F15" s="38"/>
      <c r="G15" s="38"/>
      <c r="H15" s="38"/>
      <c r="I15" s="38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92">
        <v>15</v>
      </c>
      <c r="B16" s="105" t="str">
        <f>Inscription!B17</f>
        <v>Equipe 15</v>
      </c>
      <c r="C16" s="106" t="str">
        <f>Inscription!C17</f>
        <v>F</v>
      </c>
      <c r="D16" s="15"/>
      <c r="E16" s="16"/>
      <c r="F16" s="38"/>
      <c r="G16" s="38"/>
      <c r="H16" s="38"/>
      <c r="I16" s="38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93">
        <v>16</v>
      </c>
      <c r="B17" s="107" t="str">
        <f>Inscription!B18</f>
        <v>Equipe 16</v>
      </c>
      <c r="C17" s="108" t="str">
        <f>Inscription!C18</f>
        <v>C</v>
      </c>
      <c r="D17" s="15"/>
      <c r="E17" s="16"/>
      <c r="F17" s="38"/>
      <c r="G17" s="38"/>
      <c r="H17" s="38"/>
      <c r="I17" s="38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36"/>
      <c r="C18" s="36"/>
      <c r="E18" s="14">
        <v>17</v>
      </c>
      <c r="F18" s="39">
        <f>'Stage 1'!AC19</f>
        <v>0</v>
      </c>
      <c r="G18" s="39">
        <f>'Stage 1'!AD19</f>
        <v>0</v>
      </c>
      <c r="H18" s="39">
        <f>'Stage 1'!AE19</f>
        <v>0</v>
      </c>
      <c r="I18" s="39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36"/>
      <c r="C19" s="36"/>
      <c r="E19" s="1">
        <v>18</v>
      </c>
      <c r="F19" s="40">
        <f>'Stage 1'!AC20</f>
        <v>0</v>
      </c>
      <c r="G19" s="40">
        <f>'Stage 1'!AD20</f>
        <v>0</v>
      </c>
      <c r="H19" s="40">
        <f>'Stage 1'!AE20</f>
        <v>0</v>
      </c>
      <c r="I19" s="40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36"/>
      <c r="C20" s="36"/>
      <c r="E20" s="1">
        <v>19</v>
      </c>
      <c r="F20" s="40">
        <f>'Stage 1'!AC21</f>
        <v>0</v>
      </c>
      <c r="G20" s="40">
        <f>'Stage 1'!AD21</f>
        <v>0</v>
      </c>
      <c r="H20" s="40">
        <f>'Stage 1'!AE21</f>
        <v>0</v>
      </c>
      <c r="I20" s="40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36"/>
      <c r="C21" s="36"/>
      <c r="E21" s="1">
        <v>20</v>
      </c>
      <c r="F21" s="40">
        <f>'Stage 1'!AC22</f>
        <v>0</v>
      </c>
      <c r="G21" s="40">
        <f>'Stage 1'!AD22</f>
        <v>0</v>
      </c>
      <c r="H21" s="40">
        <f>'Stage 1'!AE22</f>
        <v>0</v>
      </c>
      <c r="I21" s="40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36"/>
      <c r="C22" s="36"/>
      <c r="E22" s="1">
        <v>21</v>
      </c>
      <c r="F22" s="40">
        <f>'Stage 1'!AC23</f>
        <v>0</v>
      </c>
      <c r="G22" s="40">
        <f>'Stage 1'!AD23</f>
        <v>0</v>
      </c>
      <c r="H22" s="40">
        <f>'Stage 1'!AE23</f>
        <v>0</v>
      </c>
      <c r="I22" s="40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36"/>
      <c r="C23" s="36"/>
      <c r="E23" s="1">
        <v>22</v>
      </c>
      <c r="F23" s="40">
        <f>'Stage 1'!AC24</f>
        <v>0</v>
      </c>
      <c r="G23" s="40">
        <f>'Stage 1'!AD24</f>
        <v>0</v>
      </c>
      <c r="H23" s="40">
        <f>'Stage 1'!AE24</f>
        <v>0</v>
      </c>
      <c r="I23" s="40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36"/>
      <c r="C24" s="36"/>
      <c r="E24" s="1">
        <v>23</v>
      </c>
      <c r="F24" s="40">
        <f>'Stage 1'!AC25</f>
        <v>0</v>
      </c>
      <c r="G24" s="40">
        <f>'Stage 1'!AD25</f>
        <v>0</v>
      </c>
      <c r="H24" s="40">
        <f>'Stage 1'!AE25</f>
        <v>0</v>
      </c>
      <c r="I24" s="40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36"/>
      <c r="C25" s="36"/>
      <c r="E25" s="1">
        <v>24</v>
      </c>
      <c r="F25" s="40">
        <f>'Stage 1'!AC26</f>
        <v>0</v>
      </c>
      <c r="G25" s="40">
        <f>'Stage 1'!AD26</f>
        <v>0</v>
      </c>
      <c r="H25" s="40">
        <f>'Stage 1'!AE26</f>
        <v>0</v>
      </c>
      <c r="I25" s="40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36"/>
      <c r="C26" s="36"/>
      <c r="E26" s="1">
        <v>25</v>
      </c>
      <c r="F26" s="40">
        <f>'Stage 1'!AC27</f>
        <v>0</v>
      </c>
      <c r="G26" s="40">
        <f>'Stage 1'!AD27</f>
        <v>0</v>
      </c>
      <c r="H26" s="40">
        <f>'Stage 1'!AE27</f>
        <v>0</v>
      </c>
      <c r="I26" s="40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36"/>
      <c r="C27" s="36"/>
      <c r="E27" s="1">
        <v>26</v>
      </c>
      <c r="F27" s="40">
        <f>'Stage 1'!AC28</f>
        <v>0</v>
      </c>
      <c r="G27" s="40">
        <f>'Stage 1'!AD28</f>
        <v>0</v>
      </c>
      <c r="H27" s="40">
        <f>'Stage 1'!AE28</f>
        <v>0</v>
      </c>
      <c r="I27" s="40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36"/>
      <c r="C28" s="36"/>
      <c r="E28" s="1">
        <v>27</v>
      </c>
      <c r="F28" s="40">
        <f>'Stage 1'!AC29</f>
        <v>0</v>
      </c>
      <c r="G28" s="40">
        <f>'Stage 1'!AD29</f>
        <v>0</v>
      </c>
      <c r="H28" s="40">
        <f>'Stage 1'!AE29</f>
        <v>0</v>
      </c>
      <c r="I28" s="40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36"/>
      <c r="C29" s="36"/>
      <c r="E29" s="1">
        <v>28</v>
      </c>
      <c r="F29" s="40">
        <f>'Stage 1'!AC30</f>
        <v>0</v>
      </c>
      <c r="G29" s="40">
        <f>'Stage 1'!AD30</f>
        <v>0</v>
      </c>
      <c r="H29" s="40">
        <f>'Stage 1'!AE30</f>
        <v>0</v>
      </c>
      <c r="I29" s="40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36"/>
      <c r="C30" s="36"/>
      <c r="E30" s="1">
        <v>29</v>
      </c>
      <c r="F30" s="40">
        <f>'Stage 1'!AC31</f>
        <v>0</v>
      </c>
      <c r="G30" s="40">
        <f>'Stage 1'!AD31</f>
        <v>0</v>
      </c>
      <c r="H30" s="40">
        <f>'Stage 1'!AE31</f>
        <v>0</v>
      </c>
      <c r="I30" s="40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36"/>
      <c r="C31" s="36"/>
      <c r="E31" s="1">
        <v>30</v>
      </c>
      <c r="F31" s="40">
        <f>'Stage 1'!AC32</f>
        <v>0</v>
      </c>
      <c r="G31" s="40">
        <f>'Stage 1'!AD32</f>
        <v>0</v>
      </c>
      <c r="H31" s="40">
        <f>'Stage 1'!AE32</f>
        <v>0</v>
      </c>
      <c r="I31" s="40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36"/>
      <c r="C32" s="36"/>
      <c r="E32" s="1">
        <v>31</v>
      </c>
      <c r="F32" s="40">
        <f>'Stage 1'!AC33</f>
        <v>0</v>
      </c>
      <c r="G32" s="40">
        <f>'Stage 1'!AD33</f>
        <v>0</v>
      </c>
      <c r="H32" s="40">
        <f>'Stage 1'!AE33</f>
        <v>0</v>
      </c>
      <c r="I32" s="40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36"/>
      <c r="C33" s="36"/>
      <c r="E33" s="1">
        <v>32</v>
      </c>
      <c r="F33" s="40">
        <f>'Stage 1'!AC34</f>
        <v>0</v>
      </c>
      <c r="G33" s="40">
        <f>'Stage 1'!AD34</f>
        <v>0</v>
      </c>
      <c r="H33" s="40">
        <f>'Stage 1'!AE34</f>
        <v>0</v>
      </c>
      <c r="I33" s="40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36"/>
      <c r="C34" s="36"/>
    </row>
    <row r="35" spans="1:19" hidden="1" x14ac:dyDescent="0.25">
      <c r="A35">
        <v>34</v>
      </c>
      <c r="B35" s="36"/>
      <c r="C35" s="36"/>
    </row>
    <row r="36" spans="1:19" hidden="1" x14ac:dyDescent="0.25">
      <c r="A36">
        <v>35</v>
      </c>
      <c r="B36" s="36"/>
      <c r="C36" s="36"/>
    </row>
    <row r="37" spans="1:19" hidden="1" x14ac:dyDescent="0.25">
      <c r="A37">
        <v>36</v>
      </c>
      <c r="B37" s="36"/>
      <c r="C37" s="36"/>
    </row>
    <row r="38" spans="1:19" hidden="1" x14ac:dyDescent="0.25">
      <c r="A38">
        <v>37</v>
      </c>
      <c r="B38" s="36"/>
      <c r="C38" s="36"/>
    </row>
    <row r="39" spans="1:19" hidden="1" x14ac:dyDescent="0.25">
      <c r="A39">
        <v>38</v>
      </c>
      <c r="B39" s="36"/>
      <c r="C39" s="36"/>
    </row>
    <row r="40" spans="1:19" hidden="1" x14ac:dyDescent="0.25">
      <c r="A40">
        <v>39</v>
      </c>
      <c r="B40" s="36"/>
      <c r="C40" s="36"/>
    </row>
    <row r="41" spans="1:19" hidden="1" x14ac:dyDescent="0.25">
      <c r="A41">
        <v>40</v>
      </c>
      <c r="B41" s="36"/>
      <c r="C41" s="36"/>
    </row>
    <row r="42" spans="1:19" hidden="1" x14ac:dyDescent="0.25">
      <c r="A42">
        <v>41</v>
      </c>
      <c r="B42" s="36"/>
      <c r="C42" s="36"/>
    </row>
    <row r="43" spans="1:19" hidden="1" x14ac:dyDescent="0.25">
      <c r="A43">
        <v>42</v>
      </c>
      <c r="B43" s="36"/>
      <c r="C43" s="36"/>
    </row>
    <row r="44" spans="1:19" hidden="1" x14ac:dyDescent="0.25">
      <c r="A44">
        <v>43</v>
      </c>
      <c r="B44" s="36"/>
      <c r="C44" s="36"/>
    </row>
    <row r="45" spans="1:19" hidden="1" x14ac:dyDescent="0.25">
      <c r="A45">
        <v>44</v>
      </c>
      <c r="B45" s="36"/>
      <c r="C45" s="36"/>
    </row>
    <row r="46" spans="1:19" hidden="1" x14ac:dyDescent="0.25">
      <c r="A46">
        <v>45</v>
      </c>
      <c r="B46" s="36"/>
      <c r="C46" s="36"/>
    </row>
    <row r="47" spans="1:19" hidden="1" x14ac:dyDescent="0.25">
      <c r="A47">
        <v>46</v>
      </c>
      <c r="B47" s="36"/>
      <c r="C47" s="36"/>
    </row>
    <row r="48" spans="1:19" hidden="1" x14ac:dyDescent="0.25">
      <c r="A48">
        <v>47</v>
      </c>
      <c r="B48" s="36"/>
      <c r="C48" s="36"/>
    </row>
    <row r="49" spans="1:3" hidden="1" x14ac:dyDescent="0.25">
      <c r="A49">
        <v>48</v>
      </c>
      <c r="B49" s="36"/>
      <c r="C49" s="36"/>
    </row>
    <row r="50" spans="1:3" hidden="1" x14ac:dyDescent="0.25">
      <c r="A50">
        <v>49</v>
      </c>
      <c r="B50" s="36"/>
      <c r="C50" s="36"/>
    </row>
    <row r="51" spans="1:3" hidden="1" x14ac:dyDescent="0.25">
      <c r="A51">
        <v>50</v>
      </c>
      <c r="B51" s="36"/>
      <c r="C51" s="36"/>
    </row>
    <row r="52" spans="1:3" hidden="1" x14ac:dyDescent="0.25">
      <c r="A52">
        <v>51</v>
      </c>
      <c r="B52" s="36"/>
      <c r="C52" s="36"/>
    </row>
    <row r="53" spans="1:3" hidden="1" x14ac:dyDescent="0.25">
      <c r="A53">
        <v>52</v>
      </c>
      <c r="B53" s="36"/>
      <c r="C53" s="36"/>
    </row>
    <row r="54" spans="1:3" hidden="1" x14ac:dyDescent="0.25">
      <c r="A54">
        <v>53</v>
      </c>
      <c r="B54" s="36"/>
      <c r="C54" s="36"/>
    </row>
    <row r="55" spans="1:3" hidden="1" x14ac:dyDescent="0.25">
      <c r="A55">
        <v>54</v>
      </c>
      <c r="B55" s="36"/>
      <c r="C55" s="36"/>
    </row>
    <row r="56" spans="1:3" hidden="1" x14ac:dyDescent="0.25">
      <c r="A56">
        <v>55</v>
      </c>
      <c r="B56" s="36"/>
      <c r="C56" s="36"/>
    </row>
    <row r="57" spans="1:3" hidden="1" x14ac:dyDescent="0.25">
      <c r="A57">
        <v>56</v>
      </c>
      <c r="B57" s="36"/>
      <c r="C57" s="36"/>
    </row>
    <row r="58" spans="1:3" hidden="1" x14ac:dyDescent="0.25">
      <c r="A58">
        <v>57</v>
      </c>
      <c r="B58" s="36"/>
      <c r="C58" s="36"/>
    </row>
    <row r="59" spans="1:3" hidden="1" x14ac:dyDescent="0.25">
      <c r="A59">
        <v>58</v>
      </c>
      <c r="B59" s="36"/>
      <c r="C59" s="36"/>
    </row>
    <row r="60" spans="1:3" hidden="1" x14ac:dyDescent="0.25">
      <c r="A60">
        <v>59</v>
      </c>
      <c r="B60" s="36"/>
      <c r="C60" s="36"/>
    </row>
    <row r="61" spans="1:3" hidden="1" x14ac:dyDescent="0.25">
      <c r="A61">
        <v>60</v>
      </c>
      <c r="B61" s="36"/>
      <c r="C61" s="36"/>
    </row>
    <row r="62" spans="1:3" hidden="1" x14ac:dyDescent="0.25">
      <c r="A62">
        <v>61</v>
      </c>
      <c r="B62" s="36"/>
      <c r="C62" s="36"/>
    </row>
    <row r="63" spans="1:3" hidden="1" x14ac:dyDescent="0.25">
      <c r="A63">
        <v>62</v>
      </c>
      <c r="B63" s="36"/>
      <c r="C63" s="36"/>
    </row>
    <row r="64" spans="1:3" hidden="1" x14ac:dyDescent="0.25">
      <c r="A64">
        <v>63</v>
      </c>
      <c r="B64" s="36"/>
      <c r="C64" s="36"/>
    </row>
    <row r="65" spans="1:6" hidden="1" x14ac:dyDescent="0.25">
      <c r="A65">
        <v>64</v>
      </c>
      <c r="B65" s="36"/>
      <c r="C65" s="36"/>
    </row>
    <row r="71" spans="1:6" x14ac:dyDescent="0.25">
      <c r="F71" s="41"/>
    </row>
  </sheetData>
  <sheetProtection algorithmName="SHA-512" hashValue="LTfBlu6xJfI6sjvqUNEHpLW5wWcqDkW85lNA72hMmxrMSNgADHJR3p9Xb9YzL2Wt+TV1YBAZQYk8xxyoxzr/8Q==" saltValue="ywdTFdiyqpRxwq2p13/ODg==" spinCount="100000" sheet="1" objects="1" scenarios="1" selectLockedCells="1"/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showGridLines="0" showRowColHeaders="0" workbookViewId="0">
      <selection activeCell="E36" sqref="E36:E37"/>
    </sheetView>
  </sheetViews>
  <sheetFormatPr defaultColWidth="9.140625" defaultRowHeight="15" x14ac:dyDescent="0.25"/>
  <cols>
    <col min="1" max="1" width="1.7109375" style="133" customWidth="1"/>
    <col min="2" max="2" width="11.42578125" style="17" customWidth="1"/>
    <col min="3" max="3" width="1.7109375" style="17" customWidth="1"/>
    <col min="4" max="4" width="35.28515625" style="17" customWidth="1"/>
    <col min="5" max="5" width="13.42578125" style="17" customWidth="1"/>
    <col min="6" max="6" width="1.7109375" style="17" customWidth="1"/>
    <col min="7" max="7" width="11.42578125" style="17" customWidth="1"/>
    <col min="8" max="8" width="1.7109375" style="17" customWidth="1"/>
    <col min="9" max="9" width="35.28515625" style="17" customWidth="1"/>
    <col min="10" max="10" width="13.42578125" style="17" customWidth="1"/>
    <col min="11" max="11" width="1.7109375" style="17" customWidth="1"/>
    <col min="12" max="12" width="11.42578125" style="17" customWidth="1"/>
    <col min="13" max="13" width="1.7109375" style="17" customWidth="1"/>
    <col min="14" max="14" width="35.28515625" style="17" customWidth="1"/>
    <col min="15" max="15" width="13.42578125" style="17" customWidth="1"/>
    <col min="16" max="16" width="1.7109375" style="17" customWidth="1"/>
    <col min="17" max="17" width="11.42578125" style="17" customWidth="1"/>
    <col min="18" max="18" width="1.7109375" style="17" customWidth="1"/>
    <col min="19" max="19" width="35.28515625" style="17" customWidth="1"/>
    <col min="20" max="20" width="13.42578125" style="17" customWidth="1"/>
    <col min="21" max="21" width="4" style="62" customWidth="1"/>
    <col min="22" max="22" width="5.140625" style="13" bestFit="1" customWidth="1"/>
    <col min="23" max="23" width="20.42578125" style="63" bestFit="1" customWidth="1"/>
    <col min="24" max="24" width="12.28515625" style="63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3" customHeight="1" x14ac:dyDescent="0.25"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18"/>
      <c r="V1" s="118"/>
      <c r="W1" s="118"/>
    </row>
    <row r="2" spans="1:24" ht="3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18"/>
      <c r="V2" s="118"/>
      <c r="W2" s="118"/>
      <c r="X2" s="31"/>
    </row>
    <row r="3" spans="1:24" ht="3" customHeight="1" x14ac:dyDescent="0.25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18"/>
      <c r="V3" s="118"/>
      <c r="W3" s="118"/>
      <c r="X3" s="31"/>
    </row>
    <row r="4" spans="1:24" ht="3" customHeight="1" thickBot="1" x14ac:dyDescent="0.3">
      <c r="B4" s="126"/>
      <c r="C4" s="126"/>
      <c r="D4" s="126"/>
      <c r="E4" s="126"/>
      <c r="F4" s="125"/>
      <c r="G4" s="126"/>
      <c r="H4" s="126"/>
      <c r="I4" s="126"/>
      <c r="J4" s="126"/>
      <c r="K4" s="125"/>
      <c r="L4" s="126"/>
      <c r="M4" s="126"/>
      <c r="N4" s="126"/>
      <c r="O4" s="126"/>
      <c r="P4" s="125"/>
      <c r="Q4" s="126"/>
      <c r="R4" s="126"/>
      <c r="S4" s="126"/>
      <c r="T4" s="126"/>
      <c r="U4" s="118"/>
      <c r="V4" s="118"/>
      <c r="W4" s="118"/>
    </row>
    <row r="5" spans="1:24" ht="36.950000000000003" customHeight="1" thickBot="1" x14ac:dyDescent="0.3">
      <c r="B5" s="136" t="s">
        <v>15</v>
      </c>
      <c r="C5" s="137"/>
      <c r="D5" s="137"/>
      <c r="E5" s="138"/>
      <c r="F5" s="125"/>
      <c r="G5" s="136" t="s">
        <v>25</v>
      </c>
      <c r="H5" s="137"/>
      <c r="I5" s="137"/>
      <c r="J5" s="138"/>
      <c r="K5" s="125"/>
      <c r="L5" s="136" t="s">
        <v>26</v>
      </c>
      <c r="M5" s="137"/>
      <c r="N5" s="137"/>
      <c r="O5" s="138"/>
      <c r="P5" s="125"/>
      <c r="Q5" s="136" t="s">
        <v>27</v>
      </c>
      <c r="R5" s="137"/>
      <c r="S5" s="137"/>
      <c r="T5" s="138"/>
      <c r="U5" s="118"/>
      <c r="V5" s="118"/>
      <c r="W5" s="118"/>
    </row>
    <row r="6" spans="1:24" s="33" customFormat="1" ht="9.9499999999999993" customHeight="1" thickBot="1" x14ac:dyDescent="0.35">
      <c r="A6" s="133"/>
      <c r="B6" s="135"/>
      <c r="C6" s="135"/>
      <c r="D6" s="135"/>
      <c r="E6" s="135"/>
      <c r="F6" s="125"/>
      <c r="G6" s="135"/>
      <c r="H6" s="135"/>
      <c r="I6" s="135"/>
      <c r="J6" s="135"/>
      <c r="K6" s="125"/>
      <c r="L6" s="134"/>
      <c r="M6" s="134"/>
      <c r="N6" s="134"/>
      <c r="O6" s="134"/>
      <c r="P6" s="125"/>
      <c r="Q6" s="134"/>
      <c r="R6" s="134"/>
      <c r="S6" s="134"/>
      <c r="T6" s="134"/>
      <c r="U6" s="118"/>
      <c r="V6" s="118"/>
      <c r="W6" s="118"/>
      <c r="X6" s="34"/>
    </row>
    <row r="7" spans="1:24" s="33" customFormat="1" ht="36.6" customHeight="1" thickBot="1" x14ac:dyDescent="0.3">
      <c r="A7" s="133"/>
      <c r="B7" s="58" t="s">
        <v>45</v>
      </c>
      <c r="C7" s="59"/>
      <c r="D7" s="60" t="s">
        <v>17</v>
      </c>
      <c r="E7" s="61" t="s">
        <v>46</v>
      </c>
      <c r="F7" s="125"/>
      <c r="G7" s="58" t="s">
        <v>45</v>
      </c>
      <c r="H7" s="59"/>
      <c r="I7" s="60" t="s">
        <v>17</v>
      </c>
      <c r="J7" s="61" t="s">
        <v>46</v>
      </c>
      <c r="K7" s="125"/>
      <c r="L7" s="58" t="s">
        <v>45</v>
      </c>
      <c r="M7" s="59"/>
      <c r="N7" s="60" t="s">
        <v>17</v>
      </c>
      <c r="O7" s="61" t="s">
        <v>46</v>
      </c>
      <c r="P7" s="125"/>
      <c r="Q7" s="58" t="s">
        <v>45</v>
      </c>
      <c r="R7" s="59"/>
      <c r="S7" s="60" t="s">
        <v>17</v>
      </c>
      <c r="T7" s="61" t="s">
        <v>46</v>
      </c>
      <c r="U7" s="118"/>
      <c r="V7" s="118"/>
      <c r="W7" s="118"/>
      <c r="X7" s="34"/>
    </row>
    <row r="8" spans="1:24" s="69" customFormat="1" ht="36.6" customHeight="1" x14ac:dyDescent="0.45">
      <c r="A8" s="133"/>
      <c r="B8" s="127">
        <v>4</v>
      </c>
      <c r="C8" s="64"/>
      <c r="D8" s="65" t="str">
        <f>IF(Tirages!F2&lt;&gt;"",Tirages!F2,"")</f>
        <v/>
      </c>
      <c r="E8" s="66"/>
      <c r="F8" s="125"/>
      <c r="G8" s="127">
        <v>5</v>
      </c>
      <c r="H8" s="67"/>
      <c r="I8" s="65"/>
      <c r="J8" s="66"/>
      <c r="K8" s="125"/>
      <c r="L8" s="129">
        <v>5</v>
      </c>
      <c r="M8" s="67"/>
      <c r="N8" s="65"/>
      <c r="O8" s="66"/>
      <c r="P8" s="125"/>
      <c r="Q8" s="127">
        <v>1</v>
      </c>
      <c r="R8" s="67"/>
      <c r="S8" s="65" t="str">
        <f>IF((O8=""),"",IF(O8&gt;O9,N8,N9))</f>
        <v/>
      </c>
      <c r="T8" s="66"/>
      <c r="U8" s="118"/>
      <c r="V8" s="118"/>
      <c r="W8" s="118"/>
      <c r="X8" s="68"/>
    </row>
    <row r="9" spans="1:24" s="69" customFormat="1" ht="36.6" customHeight="1" thickBot="1" x14ac:dyDescent="0.5">
      <c r="A9" s="133"/>
      <c r="B9" s="128"/>
      <c r="C9" s="70"/>
      <c r="D9" s="71" t="str">
        <f>IF(Tirages!H2&lt;&gt;"",Tirages!H2,"")</f>
        <v/>
      </c>
      <c r="E9" s="72"/>
      <c r="F9" s="125"/>
      <c r="G9" s="128"/>
      <c r="H9" s="73"/>
      <c r="I9" s="74"/>
      <c r="J9" s="72"/>
      <c r="K9" s="125"/>
      <c r="L9" s="130"/>
      <c r="M9" s="73"/>
      <c r="N9" s="74"/>
      <c r="O9" s="72"/>
      <c r="P9" s="125"/>
      <c r="Q9" s="128"/>
      <c r="R9" s="73"/>
      <c r="S9" s="74" t="str">
        <f>IF((O12=""),"",IF(O12&gt;O13,N12,N13))</f>
        <v/>
      </c>
      <c r="T9" s="72"/>
      <c r="U9" s="118"/>
      <c r="V9" s="118"/>
      <c r="W9" s="118"/>
      <c r="X9" s="68"/>
    </row>
    <row r="10" spans="1:24" s="33" customFormat="1" ht="3" customHeight="1" x14ac:dyDescent="0.25">
      <c r="A10" s="133"/>
      <c r="B10" s="119"/>
      <c r="C10" s="120"/>
      <c r="D10" s="120"/>
      <c r="E10" s="121"/>
      <c r="F10" s="125"/>
      <c r="G10" s="119"/>
      <c r="H10" s="120"/>
      <c r="I10" s="120"/>
      <c r="J10" s="121"/>
      <c r="K10" s="125"/>
      <c r="L10" s="119"/>
      <c r="M10" s="120"/>
      <c r="N10" s="120"/>
      <c r="O10" s="121"/>
      <c r="P10" s="125"/>
      <c r="Q10" s="119"/>
      <c r="R10" s="120"/>
      <c r="S10" s="120"/>
      <c r="T10" s="121"/>
      <c r="U10" s="118"/>
      <c r="V10" s="118"/>
      <c r="W10" s="118"/>
      <c r="X10" s="34"/>
    </row>
    <row r="11" spans="1:24" s="33" customFormat="1" ht="3" customHeight="1" thickBot="1" x14ac:dyDescent="0.3">
      <c r="A11" s="133"/>
      <c r="B11" s="122"/>
      <c r="C11" s="123"/>
      <c r="D11" s="123"/>
      <c r="E11" s="124"/>
      <c r="F11" s="125"/>
      <c r="G11" s="122"/>
      <c r="H11" s="123"/>
      <c r="I11" s="123"/>
      <c r="J11" s="124"/>
      <c r="K11" s="125"/>
      <c r="L11" s="122"/>
      <c r="M11" s="123"/>
      <c r="N11" s="123"/>
      <c r="O11" s="124"/>
      <c r="P11" s="125"/>
      <c r="Q11" s="122"/>
      <c r="R11" s="123"/>
      <c r="S11" s="123"/>
      <c r="T11" s="124"/>
      <c r="U11" s="118"/>
      <c r="V11" s="118"/>
      <c r="W11" s="118"/>
      <c r="X11" s="34"/>
    </row>
    <row r="12" spans="1:24" s="69" customFormat="1" ht="36.6" customHeight="1" x14ac:dyDescent="0.45">
      <c r="A12" s="133"/>
      <c r="B12" s="127">
        <v>8</v>
      </c>
      <c r="C12" s="67"/>
      <c r="D12" s="65" t="str">
        <f>IF(Tirages!F3&lt;&gt;"",Tirages!F3,"")</f>
        <v/>
      </c>
      <c r="E12" s="66"/>
      <c r="F12" s="125"/>
      <c r="G12" s="129">
        <v>3</v>
      </c>
      <c r="H12" s="67"/>
      <c r="I12" s="65"/>
      <c r="J12" s="66"/>
      <c r="K12" s="125"/>
      <c r="L12" s="127">
        <v>7</v>
      </c>
      <c r="M12" s="67"/>
      <c r="N12" s="65"/>
      <c r="O12" s="66"/>
      <c r="P12" s="125"/>
      <c r="Q12" s="127">
        <v>2</v>
      </c>
      <c r="R12" s="67"/>
      <c r="S12" s="65" t="str">
        <f>IF((O8=""),"",IF(O8&lt;O9,N8,N9))</f>
        <v/>
      </c>
      <c r="T12" s="66"/>
      <c r="U12" s="118"/>
      <c r="V12" s="118"/>
      <c r="W12" s="118"/>
      <c r="X12" s="68"/>
    </row>
    <row r="13" spans="1:24" s="69" customFormat="1" ht="36.6" customHeight="1" thickBot="1" x14ac:dyDescent="0.5">
      <c r="A13" s="133"/>
      <c r="B13" s="128"/>
      <c r="C13" s="73"/>
      <c r="D13" s="74" t="str">
        <f>IF(Tirages!H3&lt;&gt;"",Tirages!H3,"")</f>
        <v/>
      </c>
      <c r="E13" s="72"/>
      <c r="F13" s="125"/>
      <c r="G13" s="130"/>
      <c r="H13" s="73"/>
      <c r="I13" s="74"/>
      <c r="J13" s="72"/>
      <c r="K13" s="125"/>
      <c r="L13" s="128"/>
      <c r="M13" s="73"/>
      <c r="N13" s="74"/>
      <c r="O13" s="72"/>
      <c r="P13" s="125"/>
      <c r="Q13" s="128"/>
      <c r="R13" s="73"/>
      <c r="S13" s="74" t="str">
        <f>IF((O12=""),"",IF(O12&lt;O13,N12,N13))</f>
        <v/>
      </c>
      <c r="T13" s="72"/>
      <c r="U13" s="118"/>
      <c r="V13" s="118"/>
      <c r="W13" s="118"/>
      <c r="X13" s="68"/>
    </row>
    <row r="14" spans="1:24" s="33" customFormat="1" ht="3" customHeight="1" x14ac:dyDescent="0.25">
      <c r="A14" s="133"/>
      <c r="B14" s="119"/>
      <c r="C14" s="120"/>
      <c r="D14" s="120"/>
      <c r="E14" s="121"/>
      <c r="F14" s="125"/>
      <c r="G14" s="119"/>
      <c r="H14" s="120"/>
      <c r="I14" s="120"/>
      <c r="J14" s="121"/>
      <c r="K14" s="125"/>
      <c r="L14" s="119"/>
      <c r="M14" s="120"/>
      <c r="N14" s="120"/>
      <c r="O14" s="121"/>
      <c r="P14" s="125"/>
      <c r="Q14" s="119"/>
      <c r="R14" s="120"/>
      <c r="S14" s="120"/>
      <c r="T14" s="121"/>
      <c r="U14" s="118"/>
      <c r="V14" s="118"/>
      <c r="W14" s="118"/>
      <c r="X14" s="34"/>
    </row>
    <row r="15" spans="1:24" s="33" customFormat="1" ht="3" customHeight="1" thickBot="1" x14ac:dyDescent="0.3">
      <c r="A15" s="133"/>
      <c r="B15" s="122"/>
      <c r="C15" s="123"/>
      <c r="D15" s="123"/>
      <c r="E15" s="124"/>
      <c r="F15" s="125"/>
      <c r="G15" s="122"/>
      <c r="H15" s="123"/>
      <c r="I15" s="123"/>
      <c r="J15" s="124"/>
      <c r="K15" s="125"/>
      <c r="L15" s="122"/>
      <c r="M15" s="123"/>
      <c r="N15" s="123"/>
      <c r="O15" s="124"/>
      <c r="P15" s="125"/>
      <c r="Q15" s="122"/>
      <c r="R15" s="123"/>
      <c r="S15" s="123"/>
      <c r="T15" s="124"/>
      <c r="U15" s="118"/>
      <c r="V15" s="118"/>
      <c r="W15" s="118"/>
      <c r="X15" s="34"/>
    </row>
    <row r="16" spans="1:24" s="69" customFormat="1" ht="36.6" customHeight="1" x14ac:dyDescent="0.45">
      <c r="A16" s="133"/>
      <c r="B16" s="127">
        <v>7</v>
      </c>
      <c r="C16" s="67"/>
      <c r="D16" s="65" t="str">
        <f>IF(Tirages!F4&lt;&gt;"",Tirages!F4,"")</f>
        <v/>
      </c>
      <c r="E16" s="66"/>
      <c r="F16" s="125"/>
      <c r="G16" s="127">
        <v>1</v>
      </c>
      <c r="H16" s="67"/>
      <c r="I16" s="65"/>
      <c r="J16" s="66"/>
      <c r="K16" s="125"/>
      <c r="L16" s="127">
        <v>1</v>
      </c>
      <c r="M16" s="67"/>
      <c r="N16" s="65"/>
      <c r="O16" s="66"/>
      <c r="P16" s="125"/>
      <c r="Q16" s="129">
        <v>3</v>
      </c>
      <c r="R16" s="67"/>
      <c r="S16" s="65" t="str">
        <f>IF((O16=""),"",IF(O16&gt;O17,N16,N17))</f>
        <v/>
      </c>
      <c r="T16" s="66"/>
      <c r="U16" s="118"/>
      <c r="V16" s="118"/>
      <c r="W16" s="118"/>
      <c r="X16" s="68"/>
    </row>
    <row r="17" spans="1:24" s="69" customFormat="1" ht="36.6" customHeight="1" thickBot="1" x14ac:dyDescent="0.5">
      <c r="A17" s="133"/>
      <c r="B17" s="128"/>
      <c r="C17" s="73"/>
      <c r="D17" s="74" t="str">
        <f>IF(Tirages!H4&lt;&gt;"",Tirages!H4,"")</f>
        <v/>
      </c>
      <c r="E17" s="72"/>
      <c r="F17" s="125"/>
      <c r="G17" s="128"/>
      <c r="H17" s="73"/>
      <c r="I17" s="74"/>
      <c r="J17" s="72"/>
      <c r="K17" s="125"/>
      <c r="L17" s="128"/>
      <c r="M17" s="73"/>
      <c r="N17" s="74"/>
      <c r="O17" s="72"/>
      <c r="P17" s="125"/>
      <c r="Q17" s="130"/>
      <c r="R17" s="73"/>
      <c r="S17" s="74" t="str">
        <f>IF((O20=""),"",IF(O20&gt;O21,N20,N21))</f>
        <v/>
      </c>
      <c r="T17" s="72"/>
      <c r="U17" s="118"/>
      <c r="V17" s="118"/>
      <c r="W17" s="118"/>
      <c r="X17" s="68"/>
    </row>
    <row r="18" spans="1:24" s="33" customFormat="1" ht="3" customHeight="1" x14ac:dyDescent="0.25">
      <c r="A18" s="133"/>
      <c r="B18" s="119"/>
      <c r="C18" s="120"/>
      <c r="D18" s="120"/>
      <c r="E18" s="121"/>
      <c r="F18" s="125"/>
      <c r="G18" s="119"/>
      <c r="H18" s="120"/>
      <c r="I18" s="120"/>
      <c r="J18" s="121"/>
      <c r="K18" s="125"/>
      <c r="L18" s="119"/>
      <c r="M18" s="120"/>
      <c r="N18" s="120"/>
      <c r="O18" s="121"/>
      <c r="P18" s="125"/>
      <c r="Q18" s="119"/>
      <c r="R18" s="120"/>
      <c r="S18" s="120"/>
      <c r="T18" s="121"/>
      <c r="U18" s="118"/>
      <c r="V18" s="118"/>
      <c r="W18" s="118"/>
      <c r="X18" s="34"/>
    </row>
    <row r="19" spans="1:24" s="33" customFormat="1" ht="3" customHeight="1" thickBot="1" x14ac:dyDescent="0.3">
      <c r="A19" s="133"/>
      <c r="B19" s="122"/>
      <c r="C19" s="123"/>
      <c r="D19" s="123"/>
      <c r="E19" s="124"/>
      <c r="F19" s="125"/>
      <c r="G19" s="122"/>
      <c r="H19" s="123"/>
      <c r="I19" s="123"/>
      <c r="J19" s="124"/>
      <c r="K19" s="125"/>
      <c r="L19" s="122"/>
      <c r="M19" s="123"/>
      <c r="N19" s="123"/>
      <c r="O19" s="124"/>
      <c r="P19" s="125"/>
      <c r="Q19" s="122"/>
      <c r="R19" s="123"/>
      <c r="S19" s="123"/>
      <c r="T19" s="124"/>
      <c r="U19" s="118"/>
      <c r="V19" s="118"/>
      <c r="W19" s="118"/>
      <c r="X19" s="34"/>
    </row>
    <row r="20" spans="1:24" s="69" customFormat="1" ht="36.6" customHeight="1" x14ac:dyDescent="0.45">
      <c r="A20" s="133"/>
      <c r="B20" s="127">
        <v>2</v>
      </c>
      <c r="C20" s="67"/>
      <c r="D20" s="65" t="str">
        <f>IF(Tirages!F5&lt;&gt;"",Tirages!F5,"")</f>
        <v/>
      </c>
      <c r="E20" s="66"/>
      <c r="F20" s="125"/>
      <c r="G20" s="127">
        <v>7</v>
      </c>
      <c r="H20" s="67"/>
      <c r="I20" s="65"/>
      <c r="J20" s="66"/>
      <c r="K20" s="125"/>
      <c r="L20" s="127">
        <v>8</v>
      </c>
      <c r="M20" s="67"/>
      <c r="N20" s="65"/>
      <c r="O20" s="66"/>
      <c r="P20" s="125"/>
      <c r="Q20" s="129">
        <v>5</v>
      </c>
      <c r="R20" s="67"/>
      <c r="S20" s="65" t="str">
        <f>IF((O16=""),"",IF(O16&lt;O17,N16,N17))</f>
        <v/>
      </c>
      <c r="T20" s="66"/>
      <c r="U20" s="118"/>
      <c r="V20" s="118"/>
      <c r="W20" s="118"/>
      <c r="X20" s="68"/>
    </row>
    <row r="21" spans="1:24" s="69" customFormat="1" ht="36.6" customHeight="1" thickBot="1" x14ac:dyDescent="0.5">
      <c r="A21" s="133"/>
      <c r="B21" s="128"/>
      <c r="C21" s="73"/>
      <c r="D21" s="74" t="str">
        <f>IF(Tirages!H5&lt;&gt;"",Tirages!H5,"")</f>
        <v/>
      </c>
      <c r="E21" s="72"/>
      <c r="F21" s="125"/>
      <c r="G21" s="128"/>
      <c r="H21" s="73"/>
      <c r="I21" s="74"/>
      <c r="J21" s="72"/>
      <c r="K21" s="125"/>
      <c r="L21" s="128"/>
      <c r="M21" s="73"/>
      <c r="N21" s="74"/>
      <c r="O21" s="72"/>
      <c r="P21" s="125"/>
      <c r="Q21" s="130"/>
      <c r="R21" s="73"/>
      <c r="S21" s="74" t="str">
        <f>IF((O20=""),"",IF(O20&lt;O21,N20,N21))</f>
        <v/>
      </c>
      <c r="T21" s="72"/>
      <c r="U21" s="118"/>
      <c r="V21" s="118"/>
      <c r="W21" s="118"/>
      <c r="X21" s="68"/>
    </row>
    <row r="22" spans="1:24" s="33" customFormat="1" ht="3" customHeight="1" x14ac:dyDescent="0.25">
      <c r="A22" s="133"/>
      <c r="B22" s="119"/>
      <c r="C22" s="120"/>
      <c r="D22" s="120"/>
      <c r="E22" s="121"/>
      <c r="F22" s="125"/>
      <c r="G22" s="119"/>
      <c r="H22" s="120"/>
      <c r="I22" s="120"/>
      <c r="J22" s="121"/>
      <c r="K22" s="125"/>
      <c r="L22" s="119"/>
      <c r="M22" s="120"/>
      <c r="N22" s="120"/>
      <c r="O22" s="121"/>
      <c r="P22" s="125"/>
      <c r="Q22" s="119"/>
      <c r="R22" s="120"/>
      <c r="S22" s="120"/>
      <c r="T22" s="121"/>
      <c r="U22" s="118"/>
      <c r="V22" s="118"/>
      <c r="W22" s="118"/>
      <c r="X22" s="34"/>
    </row>
    <row r="23" spans="1:24" s="33" customFormat="1" ht="3" customHeight="1" thickBot="1" x14ac:dyDescent="0.3">
      <c r="A23" s="133"/>
      <c r="B23" s="122"/>
      <c r="C23" s="123"/>
      <c r="D23" s="123"/>
      <c r="E23" s="124"/>
      <c r="F23" s="125"/>
      <c r="G23" s="122"/>
      <c r="H23" s="123"/>
      <c r="I23" s="123"/>
      <c r="J23" s="124"/>
      <c r="K23" s="125"/>
      <c r="L23" s="122"/>
      <c r="M23" s="123"/>
      <c r="N23" s="123"/>
      <c r="O23" s="124"/>
      <c r="P23" s="125"/>
      <c r="Q23" s="122"/>
      <c r="R23" s="123"/>
      <c r="S23" s="123"/>
      <c r="T23" s="124"/>
      <c r="U23" s="118"/>
      <c r="V23" s="118"/>
      <c r="W23" s="118"/>
      <c r="X23" s="34"/>
    </row>
    <row r="24" spans="1:24" s="69" customFormat="1" ht="36.6" customHeight="1" x14ac:dyDescent="0.45">
      <c r="A24" s="133"/>
      <c r="B24" s="127">
        <v>5</v>
      </c>
      <c r="C24" s="67"/>
      <c r="D24" s="65" t="str">
        <f>IF(Tirages!F6&lt;&gt;"",Tirages!F6,"")</f>
        <v/>
      </c>
      <c r="E24" s="66"/>
      <c r="F24" s="125"/>
      <c r="G24" s="127">
        <v>8</v>
      </c>
      <c r="H24" s="67"/>
      <c r="I24" s="65"/>
      <c r="J24" s="66"/>
      <c r="K24" s="125"/>
      <c r="L24" s="127">
        <v>2</v>
      </c>
      <c r="M24" s="67"/>
      <c r="N24" s="65"/>
      <c r="O24" s="66"/>
      <c r="P24" s="125"/>
      <c r="Q24" s="129">
        <v>7</v>
      </c>
      <c r="R24" s="67"/>
      <c r="S24" s="65" t="str">
        <f>IF((O24=""),"",IF(O24&gt;O25,N24,N25))</f>
        <v/>
      </c>
      <c r="T24" s="66"/>
      <c r="U24" s="118"/>
      <c r="V24" s="118"/>
      <c r="W24" s="118"/>
      <c r="X24" s="75"/>
    </row>
    <row r="25" spans="1:24" s="69" customFormat="1" ht="36.6" customHeight="1" thickBot="1" x14ac:dyDescent="0.5">
      <c r="A25" s="133"/>
      <c r="B25" s="128"/>
      <c r="C25" s="73"/>
      <c r="D25" s="74" t="str">
        <f>IF(Tirages!H6&lt;&gt;"",Tirages!H6,"")</f>
        <v/>
      </c>
      <c r="E25" s="72"/>
      <c r="F25" s="125"/>
      <c r="G25" s="128"/>
      <c r="H25" s="73"/>
      <c r="I25" s="74"/>
      <c r="J25" s="72"/>
      <c r="K25" s="125"/>
      <c r="L25" s="128"/>
      <c r="M25" s="73"/>
      <c r="N25" s="74"/>
      <c r="O25" s="72"/>
      <c r="P25" s="125"/>
      <c r="Q25" s="130"/>
      <c r="R25" s="73"/>
      <c r="S25" s="74" t="str">
        <f>IF((O28=""),"",IF(O28&gt;O29,N28,N29))</f>
        <v/>
      </c>
      <c r="T25" s="72"/>
      <c r="U25" s="118"/>
      <c r="V25" s="118"/>
      <c r="W25" s="118"/>
      <c r="X25" s="75"/>
    </row>
    <row r="26" spans="1:24" s="33" customFormat="1" ht="3" customHeight="1" x14ac:dyDescent="0.3">
      <c r="A26" s="133"/>
      <c r="B26" s="119"/>
      <c r="C26" s="120"/>
      <c r="D26" s="120"/>
      <c r="E26" s="121"/>
      <c r="F26" s="125"/>
      <c r="G26" s="119"/>
      <c r="H26" s="120"/>
      <c r="I26" s="120"/>
      <c r="J26" s="121"/>
      <c r="K26" s="125"/>
      <c r="L26" s="119"/>
      <c r="M26" s="120"/>
      <c r="N26" s="120"/>
      <c r="O26" s="121"/>
      <c r="P26" s="125"/>
      <c r="Q26" s="119"/>
      <c r="R26" s="120"/>
      <c r="S26" s="120"/>
      <c r="T26" s="121"/>
      <c r="U26" s="118"/>
      <c r="V26" s="118"/>
      <c r="W26" s="118"/>
      <c r="X26" s="35"/>
    </row>
    <row r="27" spans="1:24" s="33" customFormat="1" ht="3" customHeight="1" thickBot="1" x14ac:dyDescent="0.35">
      <c r="A27" s="133"/>
      <c r="B27" s="122"/>
      <c r="C27" s="123"/>
      <c r="D27" s="123"/>
      <c r="E27" s="124"/>
      <c r="F27" s="125"/>
      <c r="G27" s="122"/>
      <c r="H27" s="123"/>
      <c r="I27" s="123"/>
      <c r="J27" s="124"/>
      <c r="K27" s="125"/>
      <c r="L27" s="122"/>
      <c r="M27" s="123"/>
      <c r="N27" s="123"/>
      <c r="O27" s="124"/>
      <c r="P27" s="125"/>
      <c r="Q27" s="122"/>
      <c r="R27" s="123"/>
      <c r="S27" s="123"/>
      <c r="T27" s="124"/>
      <c r="U27" s="118"/>
      <c r="V27" s="118"/>
      <c r="W27" s="118"/>
      <c r="X27" s="35"/>
    </row>
    <row r="28" spans="1:24" s="69" customFormat="1" ht="36.6" customHeight="1" x14ac:dyDescent="0.45">
      <c r="A28" s="133"/>
      <c r="B28" s="127">
        <v>1</v>
      </c>
      <c r="C28" s="67"/>
      <c r="D28" s="65" t="str">
        <f>IF(Tirages!F7&lt;&gt;"",Tirages!F7,"")</f>
        <v/>
      </c>
      <c r="E28" s="66"/>
      <c r="F28" s="125"/>
      <c r="G28" s="127">
        <v>6</v>
      </c>
      <c r="H28" s="67"/>
      <c r="I28" s="65"/>
      <c r="J28" s="66"/>
      <c r="K28" s="125"/>
      <c r="L28" s="127">
        <v>6</v>
      </c>
      <c r="M28" s="67"/>
      <c r="N28" s="65"/>
      <c r="O28" s="66"/>
      <c r="P28" s="125"/>
      <c r="Q28" s="129">
        <v>4</v>
      </c>
      <c r="R28" s="67"/>
      <c r="S28" s="65" t="str">
        <f>IF((O24=""),"",IF(O24&lt;O25,N24,N25))</f>
        <v/>
      </c>
      <c r="T28" s="66"/>
      <c r="U28" s="118"/>
      <c r="V28" s="118"/>
      <c r="W28" s="118"/>
      <c r="X28" s="75"/>
    </row>
    <row r="29" spans="1:24" s="69" customFormat="1" ht="36.6" customHeight="1" thickBot="1" x14ac:dyDescent="0.5">
      <c r="A29" s="133"/>
      <c r="B29" s="128"/>
      <c r="C29" s="73"/>
      <c r="D29" s="74" t="str">
        <f>IF(Tirages!H7&lt;&gt;"",Tirages!H7,"")</f>
        <v/>
      </c>
      <c r="E29" s="72"/>
      <c r="F29" s="125"/>
      <c r="G29" s="128"/>
      <c r="H29" s="73"/>
      <c r="I29" s="74"/>
      <c r="J29" s="72"/>
      <c r="K29" s="125"/>
      <c r="L29" s="128"/>
      <c r="M29" s="73"/>
      <c r="N29" s="74"/>
      <c r="O29" s="72"/>
      <c r="P29" s="125"/>
      <c r="Q29" s="130"/>
      <c r="R29" s="73"/>
      <c r="S29" s="74" t="str">
        <f>IF((O28=""),"",IF(O28&lt;O29,N28,N29))</f>
        <v/>
      </c>
      <c r="T29" s="72"/>
      <c r="U29" s="118"/>
      <c r="V29" s="118"/>
      <c r="W29" s="118"/>
      <c r="X29" s="75"/>
    </row>
    <row r="30" spans="1:24" s="33" customFormat="1" ht="3" customHeight="1" x14ac:dyDescent="0.3">
      <c r="A30" s="133"/>
      <c r="B30" s="119"/>
      <c r="C30" s="120"/>
      <c r="D30" s="120"/>
      <c r="E30" s="121"/>
      <c r="F30" s="125"/>
      <c r="G30" s="119"/>
      <c r="H30" s="120"/>
      <c r="I30" s="120"/>
      <c r="J30" s="121"/>
      <c r="K30" s="125"/>
      <c r="L30" s="119"/>
      <c r="M30" s="120"/>
      <c r="N30" s="120"/>
      <c r="O30" s="121"/>
      <c r="P30" s="125"/>
      <c r="Q30" s="119"/>
      <c r="R30" s="120"/>
      <c r="S30" s="120"/>
      <c r="T30" s="121"/>
      <c r="U30" s="118"/>
      <c r="V30" s="118"/>
      <c r="W30" s="118"/>
      <c r="X30" s="35"/>
    </row>
    <row r="31" spans="1:24" s="33" customFormat="1" ht="3" customHeight="1" thickBot="1" x14ac:dyDescent="0.35">
      <c r="A31" s="133"/>
      <c r="B31" s="122"/>
      <c r="C31" s="123"/>
      <c r="D31" s="123"/>
      <c r="E31" s="124"/>
      <c r="F31" s="125"/>
      <c r="G31" s="122"/>
      <c r="H31" s="123"/>
      <c r="I31" s="123"/>
      <c r="J31" s="124"/>
      <c r="K31" s="125"/>
      <c r="L31" s="122"/>
      <c r="M31" s="123"/>
      <c r="N31" s="123"/>
      <c r="O31" s="124"/>
      <c r="P31" s="125"/>
      <c r="Q31" s="122"/>
      <c r="R31" s="123"/>
      <c r="S31" s="123"/>
      <c r="T31" s="124"/>
      <c r="U31" s="118"/>
      <c r="V31" s="118"/>
      <c r="W31" s="118"/>
      <c r="X31" s="35"/>
    </row>
    <row r="32" spans="1:24" s="69" customFormat="1" ht="36.6" customHeight="1" x14ac:dyDescent="0.45">
      <c r="A32" s="133"/>
      <c r="B32" s="127">
        <v>6</v>
      </c>
      <c r="C32" s="67"/>
      <c r="D32" s="65" t="str">
        <f>IF(Tirages!F8&lt;&gt;"",Tirages!F8,"")</f>
        <v/>
      </c>
      <c r="E32" s="66"/>
      <c r="F32" s="125"/>
      <c r="G32" s="127">
        <v>4</v>
      </c>
      <c r="H32" s="67"/>
      <c r="I32" s="65"/>
      <c r="J32" s="66"/>
      <c r="K32" s="125"/>
      <c r="L32" s="127">
        <v>4</v>
      </c>
      <c r="M32" s="67"/>
      <c r="N32" s="65"/>
      <c r="O32" s="66"/>
      <c r="P32" s="125"/>
      <c r="Q32" s="129">
        <v>6</v>
      </c>
      <c r="R32" s="67"/>
      <c r="S32" s="65" t="str">
        <f>IF((O32=""),"",IF(O32&gt;O33,N32,N33))</f>
        <v/>
      </c>
      <c r="T32" s="66"/>
      <c r="U32" s="118"/>
      <c r="V32" s="118"/>
      <c r="W32" s="118"/>
      <c r="X32" s="75"/>
    </row>
    <row r="33" spans="1:25" s="69" customFormat="1" ht="36.6" customHeight="1" thickBot="1" x14ac:dyDescent="0.5">
      <c r="A33" s="133"/>
      <c r="B33" s="128"/>
      <c r="C33" s="73"/>
      <c r="D33" s="74" t="str">
        <f>IF(Tirages!H8&lt;&gt;"",Tirages!H8,"")</f>
        <v/>
      </c>
      <c r="E33" s="72"/>
      <c r="F33" s="125"/>
      <c r="G33" s="128"/>
      <c r="H33" s="73"/>
      <c r="I33" s="74"/>
      <c r="J33" s="72"/>
      <c r="K33" s="125"/>
      <c r="L33" s="128"/>
      <c r="M33" s="73"/>
      <c r="N33" s="74"/>
      <c r="O33" s="72"/>
      <c r="P33" s="125"/>
      <c r="Q33" s="130"/>
      <c r="R33" s="73"/>
      <c r="S33" s="74" t="str">
        <f>IF((O36=""),"",IF(O36&gt;O37,N36,N37))</f>
        <v/>
      </c>
      <c r="T33" s="72"/>
      <c r="U33" s="118"/>
      <c r="V33" s="118"/>
      <c r="W33" s="118"/>
      <c r="X33" s="76"/>
    </row>
    <row r="34" spans="1:25" s="33" customFormat="1" ht="3" customHeight="1" x14ac:dyDescent="0.3">
      <c r="A34" s="133"/>
      <c r="B34" s="119"/>
      <c r="C34" s="120"/>
      <c r="D34" s="120"/>
      <c r="E34" s="121"/>
      <c r="F34" s="125"/>
      <c r="G34" s="119"/>
      <c r="H34" s="120"/>
      <c r="I34" s="120"/>
      <c r="J34" s="121"/>
      <c r="K34" s="125"/>
      <c r="L34" s="119"/>
      <c r="M34" s="120"/>
      <c r="N34" s="120"/>
      <c r="O34" s="121"/>
      <c r="P34" s="125"/>
      <c r="Q34" s="119"/>
      <c r="R34" s="120"/>
      <c r="S34" s="120"/>
      <c r="T34" s="121"/>
      <c r="U34" s="118"/>
      <c r="V34" s="118"/>
      <c r="W34" s="118"/>
      <c r="X34" s="32"/>
    </row>
    <row r="35" spans="1:25" s="33" customFormat="1" ht="3" customHeight="1" thickBot="1" x14ac:dyDescent="0.35">
      <c r="A35" s="133"/>
      <c r="B35" s="122"/>
      <c r="C35" s="123"/>
      <c r="D35" s="123"/>
      <c r="E35" s="124"/>
      <c r="F35" s="125"/>
      <c r="G35" s="122"/>
      <c r="H35" s="123"/>
      <c r="I35" s="123"/>
      <c r="J35" s="124"/>
      <c r="K35" s="125"/>
      <c r="L35" s="122"/>
      <c r="M35" s="123"/>
      <c r="N35" s="123"/>
      <c r="O35" s="124"/>
      <c r="P35" s="125"/>
      <c r="Q35" s="122"/>
      <c r="R35" s="123"/>
      <c r="S35" s="123"/>
      <c r="T35" s="124"/>
      <c r="U35" s="118"/>
      <c r="V35" s="118"/>
      <c r="W35" s="118"/>
      <c r="X35" s="32"/>
    </row>
    <row r="36" spans="1:25" s="69" customFormat="1" ht="36.6" customHeight="1" x14ac:dyDescent="0.45">
      <c r="A36" s="133"/>
      <c r="B36" s="127">
        <v>3</v>
      </c>
      <c r="C36" s="67"/>
      <c r="D36" s="65" t="str">
        <f>IF(Tirages!F9&lt;&gt;"",Tirages!F9,"")</f>
        <v/>
      </c>
      <c r="E36" s="66"/>
      <c r="F36" s="125"/>
      <c r="G36" s="127">
        <v>2</v>
      </c>
      <c r="H36" s="67"/>
      <c r="I36" s="65"/>
      <c r="J36" s="66"/>
      <c r="K36" s="125"/>
      <c r="L36" s="127">
        <v>3</v>
      </c>
      <c r="M36" s="67"/>
      <c r="N36" s="65"/>
      <c r="O36" s="66"/>
      <c r="P36" s="125"/>
      <c r="Q36" s="129">
        <v>8</v>
      </c>
      <c r="R36" s="67"/>
      <c r="S36" s="65" t="str">
        <f>IF((O32=""),"",IF(O32&lt;O33,N32,N33))</f>
        <v/>
      </c>
      <c r="T36" s="66"/>
      <c r="U36" s="118"/>
      <c r="V36" s="118"/>
      <c r="W36" s="118"/>
      <c r="X36" s="76"/>
    </row>
    <row r="37" spans="1:25" s="69" customFormat="1" ht="36.6" customHeight="1" thickBot="1" x14ac:dyDescent="0.5">
      <c r="A37" s="133"/>
      <c r="B37" s="128"/>
      <c r="C37" s="73"/>
      <c r="D37" s="74" t="str">
        <f>IF(Tirages!H9&lt;&gt;"",Tirages!H9,"")</f>
        <v/>
      </c>
      <c r="E37" s="72"/>
      <c r="F37" s="126"/>
      <c r="G37" s="128"/>
      <c r="H37" s="73"/>
      <c r="I37" s="74"/>
      <c r="J37" s="72"/>
      <c r="K37" s="126"/>
      <c r="L37" s="128"/>
      <c r="M37" s="73"/>
      <c r="N37" s="74"/>
      <c r="O37" s="72"/>
      <c r="P37" s="126"/>
      <c r="Q37" s="130"/>
      <c r="R37" s="73"/>
      <c r="S37" s="74" t="str">
        <f>IF((O36=""),"",IF(O36&lt;O37,N36,N37))</f>
        <v/>
      </c>
      <c r="T37" s="72"/>
      <c r="U37" s="118"/>
      <c r="V37" s="118"/>
      <c r="W37" s="118"/>
      <c r="X37" s="76"/>
    </row>
    <row r="38" spans="1:25" ht="15" customHeight="1" x14ac:dyDescent="0.25"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18"/>
      <c r="V38" s="118"/>
      <c r="W38" s="118"/>
      <c r="X38" s="13"/>
    </row>
    <row r="39" spans="1:25" ht="18" customHeight="1" x14ac:dyDescent="0.25"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18"/>
      <c r="V39" s="118"/>
      <c r="W39" s="118"/>
      <c r="Y39" s="63"/>
    </row>
    <row r="40" spans="1:25" ht="14.1" customHeight="1" x14ac:dyDescent="0.25"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18"/>
      <c r="V40" s="118"/>
      <c r="W40" s="118"/>
      <c r="Y40" s="63"/>
    </row>
    <row r="41" spans="1:25" ht="14.1" customHeight="1" x14ac:dyDescent="0.25"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18"/>
      <c r="V41" s="118"/>
      <c r="W41" s="118"/>
      <c r="X41" s="13"/>
    </row>
    <row r="42" spans="1:25" ht="14.1" customHeight="1" x14ac:dyDescent="0.25"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18"/>
      <c r="V42" s="118"/>
      <c r="W42" s="118"/>
      <c r="X42" s="13"/>
    </row>
    <row r="43" spans="1:25" x14ac:dyDescent="0.25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/>
      <c r="U43" s="23"/>
      <c r="V43" s="24"/>
      <c r="W43" s="13"/>
      <c r="X43" s="13"/>
    </row>
    <row r="44" spans="1:25" x14ac:dyDescent="0.25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25"/>
      <c r="U44" s="23"/>
      <c r="V44" s="24"/>
      <c r="W44" s="13"/>
      <c r="X44" s="13"/>
    </row>
    <row r="45" spans="1:25" x14ac:dyDescent="0.25">
      <c r="B45" s="26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25"/>
      <c r="U45" s="23"/>
      <c r="V45" s="24"/>
      <c r="W45" s="13"/>
      <c r="X45" s="13"/>
    </row>
    <row r="46" spans="1:25" x14ac:dyDescent="0.25">
      <c r="J46" s="21"/>
      <c r="T46" s="22"/>
      <c r="W46" s="13"/>
      <c r="X46" s="13"/>
    </row>
    <row r="47" spans="1:25" x14ac:dyDescent="0.25">
      <c r="B47" s="20"/>
      <c r="E47" s="21"/>
      <c r="J47" s="21"/>
      <c r="T47" s="19"/>
      <c r="W47" s="13"/>
      <c r="X47" s="13"/>
    </row>
    <row r="48" spans="1:25" x14ac:dyDescent="0.25">
      <c r="T48" s="19"/>
      <c r="W48" s="13"/>
      <c r="X48" s="13"/>
    </row>
    <row r="49" spans="1:20" s="13" customFormat="1" x14ac:dyDescent="0.25">
      <c r="A49" s="133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9"/>
    </row>
    <row r="50" spans="1:20" s="13" customFormat="1" x14ac:dyDescent="0.25">
      <c r="A50" s="133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9"/>
    </row>
    <row r="51" spans="1:20" s="13" customFormat="1" x14ac:dyDescent="0.25">
      <c r="A51" s="133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9"/>
    </row>
    <row r="52" spans="1:20" s="13" customFormat="1" x14ac:dyDescent="0.25">
      <c r="A52" s="133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9"/>
    </row>
    <row r="53" spans="1:20" s="13" customFormat="1" x14ac:dyDescent="0.25">
      <c r="A53" s="133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9"/>
    </row>
    <row r="54" spans="1:20" s="13" customFormat="1" x14ac:dyDescent="0.25">
      <c r="A54" s="133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22"/>
    </row>
    <row r="55" spans="1:20" s="13" customFormat="1" x14ac:dyDescent="0.25">
      <c r="A55" s="133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22"/>
    </row>
    <row r="56" spans="1:20" s="13" customFormat="1" x14ac:dyDescent="0.25">
      <c r="A56" s="133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9"/>
    </row>
    <row r="57" spans="1:20" x14ac:dyDescent="0.25">
      <c r="T57" s="19"/>
    </row>
  </sheetData>
  <sheetProtection algorithmName="SHA-512" hashValue="TcF59uNjaJsx2TY4K1uKWW5Qyrhr8FvXPC/V4zBFkB23izFOZ2x3gpx4yOrPK9/QYeb2QUbpVJ8DHhKxWsHl/Q==" saltValue="tYec1ZaGCh1J1fwfHlGG9Q==" spinCount="100000" sheet="1" objects="1" scenarios="1" selectLockedCells="1"/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S21"/>
  <sheetViews>
    <sheetView showGridLines="0" showRowColHeaders="0" zoomScale="75" zoomScaleNormal="75" zoomScalePageLayoutView="75" workbookViewId="0">
      <selection sqref="A1:S21"/>
    </sheetView>
  </sheetViews>
  <sheetFormatPr defaultColWidth="8.85546875" defaultRowHeight="18.75" x14ac:dyDescent="0.3"/>
  <cols>
    <col min="1" max="1" width="14.140625" style="28" customWidth="1"/>
    <col min="2" max="2" width="58.28515625" style="28" customWidth="1"/>
    <col min="3" max="3" width="20.140625" style="28" customWidth="1"/>
    <col min="4" max="4" width="25.140625" style="28" customWidth="1"/>
    <col min="5" max="5" width="20.140625" style="28" customWidth="1"/>
    <col min="6" max="17" width="8.85546875" style="28"/>
    <col min="18" max="18" width="14.140625" style="28" customWidth="1"/>
    <col min="19" max="16384" width="8.85546875" style="28"/>
  </cols>
  <sheetData>
    <row r="1" spans="1:19" ht="36.950000000000003" customHeight="1" thickBot="1" x14ac:dyDescent="0.35">
      <c r="A1" s="42"/>
      <c r="B1" s="54" t="s">
        <v>16</v>
      </c>
      <c r="C1" s="55" t="s">
        <v>47</v>
      </c>
      <c r="D1" s="56" t="s">
        <v>67</v>
      </c>
      <c r="E1" s="57" t="s">
        <v>48</v>
      </c>
      <c r="F1" s="145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  <c r="S1" s="27"/>
    </row>
    <row r="2" spans="1:19" ht="36.950000000000003" customHeight="1" thickBot="1" x14ac:dyDescent="0.35">
      <c r="A2" s="43">
        <v>1</v>
      </c>
      <c r="B2" s="44" t="str">
        <f>IF(Concours!T8="","",IF(Concours!T8&gt;Concours!T9,Concours!S8,Concours!S9))</f>
        <v/>
      </c>
      <c r="C2" s="45">
        <v>4</v>
      </c>
      <c r="D2" s="46" t="str">
        <f t="array" ref="D2">IFERROR(goalaverage(Concours!$D$8:$T$37,B2),"")</f>
        <v/>
      </c>
      <c r="E2" s="47" t="str">
        <f t="array" ref="E2">profilvictoire(Concours!$D$8:$S$37,B2)</f>
        <v/>
      </c>
      <c r="F2" s="148" t="s">
        <v>51</v>
      </c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50"/>
      <c r="S2" s="27"/>
    </row>
    <row r="3" spans="1:19" ht="36.950000000000003" customHeight="1" thickBot="1" x14ac:dyDescent="0.35">
      <c r="A3" s="48">
        <v>2</v>
      </c>
      <c r="B3" s="49" t="str">
        <f>IF(Concours!T8="","",IF(Concours!T9&gt;Concours!T8,Concours!S8,Concours!S9))</f>
        <v/>
      </c>
      <c r="C3" s="50">
        <v>3</v>
      </c>
      <c r="D3" s="46" t="str">
        <f t="array" ref="D3">IFERROR(goalaverage(Concours!$D$8:$T$37,B3),"")</f>
        <v/>
      </c>
      <c r="E3" s="47" t="str">
        <f t="array" ref="E3">profilvictoire(Concours!$D$8:$S$37,B3)</f>
        <v/>
      </c>
      <c r="F3" s="139" t="s">
        <v>52</v>
      </c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1"/>
      <c r="S3" s="27"/>
    </row>
    <row r="4" spans="1:19" ht="36.950000000000003" customHeight="1" thickBot="1" x14ac:dyDescent="0.35">
      <c r="A4" s="48">
        <v>3</v>
      </c>
      <c r="B4" s="49" t="str">
        <f>IF(Concours!T12="","",IF(Concours!T12&gt;Concours!T13,Concours!S12,Concours!S13))</f>
        <v/>
      </c>
      <c r="C4" s="50">
        <v>3</v>
      </c>
      <c r="D4" s="46" t="str">
        <f t="array" ref="D4">IFERROR(goalaverage(Concours!$D$8:$T$37,B4),"")</f>
        <v/>
      </c>
      <c r="E4" s="47" t="str">
        <f t="array" ref="E4">profilvictoire(Concours!$D$8:$S$37,B4)</f>
        <v/>
      </c>
      <c r="F4" s="139" t="s">
        <v>53</v>
      </c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1"/>
      <c r="S4" s="27"/>
    </row>
    <row r="5" spans="1:19" ht="36.950000000000003" customHeight="1" thickBot="1" x14ac:dyDescent="0.35">
      <c r="A5" s="48">
        <v>4</v>
      </c>
      <c r="B5" s="49" t="str">
        <f>IF(Concours!T16="","",IF(Concours!T16&gt;Concours!T17,Concours!S16,Concours!S17))</f>
        <v/>
      </c>
      <c r="C5" s="50">
        <v>3</v>
      </c>
      <c r="D5" s="46" t="str">
        <f t="array" ref="D5">IFERROR(goalaverage(Concours!$D$8:$T$37,B5),"")</f>
        <v/>
      </c>
      <c r="E5" s="47" t="str">
        <f t="array" ref="E5">profilvictoire(Concours!$D$8:$S$37,B5)</f>
        <v/>
      </c>
      <c r="F5" s="139" t="s">
        <v>54</v>
      </c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1"/>
      <c r="S5" s="27"/>
    </row>
    <row r="6" spans="1:19" ht="36.950000000000003" customHeight="1" thickBot="1" x14ac:dyDescent="0.35">
      <c r="A6" s="48">
        <v>5</v>
      </c>
      <c r="B6" s="49" t="str">
        <f>IF(Concours!T24="","",IF(Concours!T24&gt;Concours!T25,Concours!S24,Concours!S25))</f>
        <v/>
      </c>
      <c r="C6" s="50">
        <v>3</v>
      </c>
      <c r="D6" s="46" t="str">
        <f t="array" ref="D6">IFERROR(goalaverage(Concours!$D$8:$T$37,B6),"")</f>
        <v/>
      </c>
      <c r="E6" s="47" t="str">
        <f t="array" ref="E6">profilvictoire(Concours!$D$8:$S$37,B6)</f>
        <v/>
      </c>
      <c r="F6" s="139" t="s">
        <v>55</v>
      </c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1"/>
      <c r="S6" s="27"/>
    </row>
    <row r="7" spans="1:19" ht="36.950000000000003" customHeight="1" thickBot="1" x14ac:dyDescent="0.35">
      <c r="A7" s="48">
        <v>6</v>
      </c>
      <c r="B7" s="49" t="str">
        <f>IF(Concours!T12="","",IF(Concours!T13&gt;Concours!T12,Concours!S12,Concours!S13))</f>
        <v/>
      </c>
      <c r="C7" s="50">
        <v>2</v>
      </c>
      <c r="D7" s="46" t="str">
        <f t="array" ref="D7">IFERROR(goalaverage(Concours!$D$8:$T$37,B7),"")</f>
        <v/>
      </c>
      <c r="E7" s="47" t="str">
        <f t="array" ref="E7">profilvictoire(Concours!$D$8:$S$37,B7)</f>
        <v/>
      </c>
      <c r="F7" s="139" t="s">
        <v>56</v>
      </c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1"/>
      <c r="S7" s="27"/>
    </row>
    <row r="8" spans="1:19" ht="36.950000000000003" customHeight="1" thickBot="1" x14ac:dyDescent="0.35">
      <c r="A8" s="48">
        <v>7</v>
      </c>
      <c r="B8" s="49" t="str">
        <f>IF(Concours!T16="","",IF(Concours!T17&gt;Concours!T16,Concours!S16,Concours!S17))</f>
        <v/>
      </c>
      <c r="C8" s="50">
        <v>2</v>
      </c>
      <c r="D8" s="46" t="str">
        <f t="array" ref="D8">IFERROR(goalaverage(Concours!$D$8:$T$37,B8),"")</f>
        <v/>
      </c>
      <c r="E8" s="47" t="str">
        <f t="array" ref="E8">profilvictoire(Concours!$D$8:$S$37,B8)</f>
        <v/>
      </c>
      <c r="F8" s="139" t="s">
        <v>57</v>
      </c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1"/>
      <c r="S8" s="27"/>
    </row>
    <row r="9" spans="1:19" ht="36.950000000000003" customHeight="1" thickBot="1" x14ac:dyDescent="0.35">
      <c r="A9" s="48">
        <v>8</v>
      </c>
      <c r="B9" s="49" t="str">
        <f>IF(Concours!T20="","",IF(Concours!T20&gt;Concours!T21,Concours!S20,Concours!S21))</f>
        <v/>
      </c>
      <c r="C9" s="50">
        <v>2</v>
      </c>
      <c r="D9" s="46" t="str">
        <f t="array" ref="D9">IFERROR(goalaverage(Concours!$D$8:$T$37,B9),"")</f>
        <v/>
      </c>
      <c r="E9" s="47" t="str">
        <f t="array" ref="E9">profilvictoire(Concours!$D$8:$S$37,B9)</f>
        <v/>
      </c>
      <c r="F9" s="139" t="s">
        <v>58</v>
      </c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1"/>
      <c r="S9" s="27"/>
    </row>
    <row r="10" spans="1:19" ht="36.950000000000003" customHeight="1" thickBot="1" x14ac:dyDescent="0.35">
      <c r="A10" s="48">
        <v>9</v>
      </c>
      <c r="B10" s="49" t="str">
        <f>IF(Concours!T24="","",IF(Concours!T25&gt;Concours!T24,Concours!S24,Concours!S25))</f>
        <v/>
      </c>
      <c r="C10" s="50">
        <v>2</v>
      </c>
      <c r="D10" s="46" t="str">
        <f t="array" ref="D10">IFERROR(goalaverage(Concours!$D$8:$T$37,B10),"")</f>
        <v/>
      </c>
      <c r="E10" s="47" t="str">
        <f t="array" ref="E10">profilvictoire(Concours!$D$8:$S$37,B10)</f>
        <v/>
      </c>
      <c r="F10" s="139" t="s">
        <v>59</v>
      </c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1"/>
      <c r="S10" s="27"/>
    </row>
    <row r="11" spans="1:19" ht="36.950000000000003" customHeight="1" thickBot="1" x14ac:dyDescent="0.35">
      <c r="A11" s="48">
        <v>10</v>
      </c>
      <c r="B11" s="49" t="str">
        <f>IF(Concours!T28="","",IF(Concours!T28&gt;Concours!T29,Concours!S28,Concours!S29))</f>
        <v/>
      </c>
      <c r="C11" s="50">
        <v>2</v>
      </c>
      <c r="D11" s="46" t="str">
        <f t="array" ref="D11">IFERROR(goalaverage(Concours!$D$8:$T$37,B11),"")</f>
        <v/>
      </c>
      <c r="E11" s="47" t="str">
        <f t="array" ref="E11">profilvictoire(Concours!$D$8:$S$37,B11)</f>
        <v/>
      </c>
      <c r="F11" s="139" t="s">
        <v>60</v>
      </c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1"/>
      <c r="S11" s="27"/>
    </row>
    <row r="12" spans="1:19" ht="36.950000000000003" customHeight="1" thickBot="1" x14ac:dyDescent="0.35">
      <c r="A12" s="48">
        <v>11</v>
      </c>
      <c r="B12" s="49" t="str">
        <f>IF(Concours!T32="","",IF(Concours!T32&gt;Concours!T33,Concours!S32,Concours!S33))</f>
        <v/>
      </c>
      <c r="C12" s="50">
        <v>2</v>
      </c>
      <c r="D12" s="46" t="str">
        <f t="array" ref="D12">IFERROR(goalaverage(Concours!$D$8:$T$37,B12),"")</f>
        <v/>
      </c>
      <c r="E12" s="47" t="str">
        <f t="array" ref="E12">profilvictoire(Concours!$D$8:$S$37,B12)</f>
        <v/>
      </c>
      <c r="F12" s="139" t="s">
        <v>61</v>
      </c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1"/>
      <c r="S12" s="27"/>
    </row>
    <row r="13" spans="1:19" ht="36.950000000000003" customHeight="1" thickBot="1" x14ac:dyDescent="0.35">
      <c r="A13" s="48">
        <v>12</v>
      </c>
      <c r="B13" s="49" t="str">
        <f>IF(Concours!T20="","",IF(Concours!T21&gt;Concours!T20,Concours!S20,Concours!S21))</f>
        <v/>
      </c>
      <c r="C13" s="50">
        <v>1</v>
      </c>
      <c r="D13" s="46" t="str">
        <f t="array" ref="D13">IFERROR(goalaverage(Concours!$D$8:$T$37,B13),"")</f>
        <v/>
      </c>
      <c r="E13" s="47" t="str">
        <f t="array" ref="E13">profilvictoire(Concours!$D$8:$S$37,B13)</f>
        <v/>
      </c>
      <c r="F13" s="139" t="s">
        <v>62</v>
      </c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1"/>
      <c r="S13" s="27"/>
    </row>
    <row r="14" spans="1:19" ht="36.950000000000003" customHeight="1" thickBot="1" x14ac:dyDescent="0.35">
      <c r="A14" s="48">
        <v>13</v>
      </c>
      <c r="B14" s="49" t="str">
        <f>IF(Concours!T28="","",IF(Concours!T29&gt;Concours!T28,Concours!S28,Concours!S29))</f>
        <v/>
      </c>
      <c r="C14" s="50">
        <v>1</v>
      </c>
      <c r="D14" s="46" t="str">
        <f t="array" ref="D14">IFERROR(goalaverage(Concours!$D$8:$T$37,B14),"")</f>
        <v/>
      </c>
      <c r="E14" s="47" t="str">
        <f t="array" ref="E14">profilvictoire(Concours!$D$8:$S$37,B14)</f>
        <v/>
      </c>
      <c r="F14" s="139" t="s">
        <v>63</v>
      </c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1"/>
      <c r="S14" s="27"/>
    </row>
    <row r="15" spans="1:19" ht="36.950000000000003" customHeight="1" thickBot="1" x14ac:dyDescent="0.35">
      <c r="A15" s="48">
        <v>14</v>
      </c>
      <c r="B15" s="49" t="str">
        <f>IF(Concours!T32="","",IF(Concours!T33&gt;Concours!T32,Concours!S32,Concours!S33))</f>
        <v/>
      </c>
      <c r="C15" s="50">
        <v>1</v>
      </c>
      <c r="D15" s="46" t="str">
        <f t="array" ref="D15">IFERROR(goalaverage(Concours!$D$8:$T$37,B15),"")</f>
        <v/>
      </c>
      <c r="E15" s="47" t="str">
        <f t="array" ref="E15">profilvictoire(Concours!$D$8:$S$37,B15)</f>
        <v/>
      </c>
      <c r="F15" s="139" t="s">
        <v>64</v>
      </c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1"/>
      <c r="S15" s="27"/>
    </row>
    <row r="16" spans="1:19" ht="36.950000000000003" customHeight="1" thickBot="1" x14ac:dyDescent="0.35">
      <c r="A16" s="48">
        <v>15</v>
      </c>
      <c r="B16" s="49" t="str">
        <f>IF(Concours!T36="","",IF(Concours!T36&gt;Concours!T37,Concours!S36,Concours!S37))</f>
        <v/>
      </c>
      <c r="C16" s="50">
        <v>1</v>
      </c>
      <c r="D16" s="46" t="str">
        <f t="array" ref="D16">IFERROR(goalaverage(Concours!$D$8:$T$37,B16),"")</f>
        <v/>
      </c>
      <c r="E16" s="47" t="str">
        <f t="array" ref="E16">profilvictoire(Concours!$D$8:$S$37,B16)</f>
        <v/>
      </c>
      <c r="F16" s="139" t="s">
        <v>65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1"/>
      <c r="S16" s="27"/>
    </row>
    <row r="17" spans="1:19" ht="36.950000000000003" customHeight="1" thickBot="1" x14ac:dyDescent="0.35">
      <c r="A17" s="51">
        <v>16</v>
      </c>
      <c r="B17" s="52" t="str">
        <f>IF(Concours!T36="","",IF(Concours!T37&gt;Concours!T36,Concours!S36,Concours!S37))</f>
        <v/>
      </c>
      <c r="C17" s="53">
        <v>0</v>
      </c>
      <c r="D17" s="77" t="str">
        <f t="array" ref="D17">IFERROR(goalaverage(Concours!$D$8:$T$37,B17),"")</f>
        <v/>
      </c>
      <c r="E17" s="78" t="str">
        <f t="array" ref="E17">profilvictoire(Concours!$D$8:$S$37,B17)</f>
        <v/>
      </c>
      <c r="F17" s="142" t="s">
        <v>66</v>
      </c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4"/>
      <c r="S17" s="27"/>
    </row>
    <row r="18" spans="1:19" x14ac:dyDescent="0.3">
      <c r="A18" s="29"/>
      <c r="B18" s="30"/>
      <c r="C18" s="30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1:19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1:19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1:19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</sheetData>
  <sheetProtection algorithmName="SHA-512" hashValue="ePWP9FabbOOwgC0L9S9qwVfcZRCixdhXlyCOBtH44NPFyVvMWEtvQDWRQ5d3FfJIzO7wxz+sqBxg/leGSzU3Zg==" saltValue="AIZLMHVMgYnxNavgsu5mxw==" spinCount="100000" sheet="1" objects="1" scenarios="1" selectLockedCells="1"/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2020-03-09T13:43:31Z</dcterms:modified>
</cp:coreProperties>
</file>