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5859E6AA-5800-4BF2-8DED-84030B02C8C9}" xr6:coauthVersionLast="45" xr6:coauthVersionMax="45" xr10:uidLastSave="{00000000-0000-0000-0000-000000000000}"/>
  <bookViews>
    <workbookView xWindow="-120" yWindow="-120" windowWidth="29040" windowHeight="16440" xr2:uid="{8E2B5A0E-C54F-4CBF-B526-97F9C8F20BD8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8" i="1" l="1"/>
  <c r="K8" i="1"/>
  <c r="L8" i="1"/>
  <c r="J9" i="1"/>
  <c r="K9" i="1"/>
  <c r="L9" i="1"/>
  <c r="J10" i="1"/>
  <c r="K10" i="1"/>
  <c r="K61" i="1" s="1"/>
  <c r="K3" i="1" s="1"/>
  <c r="K4" i="1" s="1"/>
  <c r="L10" i="1"/>
  <c r="J11" i="1"/>
  <c r="K11" i="1"/>
  <c r="L11" i="1"/>
  <c r="J12" i="1"/>
  <c r="K12" i="1"/>
  <c r="L12" i="1"/>
  <c r="J13" i="1"/>
  <c r="M13" i="1" s="1"/>
  <c r="K13" i="1"/>
  <c r="L13" i="1"/>
  <c r="J14" i="1"/>
  <c r="K14" i="1"/>
  <c r="L14" i="1"/>
  <c r="J15" i="1"/>
  <c r="K15" i="1"/>
  <c r="L15" i="1"/>
  <c r="L61" i="1" s="1"/>
  <c r="L3" i="1" s="1"/>
  <c r="L4" i="1" s="1"/>
  <c r="J16" i="1"/>
  <c r="K16" i="1"/>
  <c r="L16" i="1"/>
  <c r="J17" i="1"/>
  <c r="K17" i="1"/>
  <c r="L17" i="1"/>
  <c r="J18" i="1"/>
  <c r="K18" i="1"/>
  <c r="L18" i="1"/>
  <c r="J19" i="1"/>
  <c r="K19" i="1"/>
  <c r="L19" i="1"/>
  <c r="J20" i="1"/>
  <c r="K20" i="1"/>
  <c r="L20" i="1"/>
  <c r="J21" i="1"/>
  <c r="M21" i="1" s="1"/>
  <c r="K21" i="1"/>
  <c r="L21" i="1"/>
  <c r="J22" i="1"/>
  <c r="K22" i="1"/>
  <c r="L22" i="1"/>
  <c r="J23" i="1"/>
  <c r="K23" i="1"/>
  <c r="L23" i="1"/>
  <c r="M23" i="1" s="1"/>
  <c r="J24" i="1"/>
  <c r="K24" i="1"/>
  <c r="L24" i="1"/>
  <c r="J25" i="1"/>
  <c r="K25" i="1"/>
  <c r="L25" i="1"/>
  <c r="J26" i="1"/>
  <c r="K26" i="1"/>
  <c r="L26" i="1"/>
  <c r="J27" i="1"/>
  <c r="K27" i="1"/>
  <c r="L27" i="1"/>
  <c r="J28" i="1"/>
  <c r="K28" i="1"/>
  <c r="L28" i="1"/>
  <c r="J29" i="1"/>
  <c r="M29" i="1" s="1"/>
  <c r="K29" i="1"/>
  <c r="L29" i="1"/>
  <c r="J30" i="1"/>
  <c r="K30" i="1"/>
  <c r="L30" i="1"/>
  <c r="J31" i="1"/>
  <c r="K31" i="1"/>
  <c r="L31" i="1"/>
  <c r="M31" i="1" s="1"/>
  <c r="J32" i="1"/>
  <c r="K32" i="1"/>
  <c r="L32" i="1"/>
  <c r="J33" i="1"/>
  <c r="K33" i="1"/>
  <c r="L33" i="1"/>
  <c r="J34" i="1"/>
  <c r="K34" i="1"/>
  <c r="L34" i="1"/>
  <c r="J35" i="1"/>
  <c r="K35" i="1"/>
  <c r="L35" i="1"/>
  <c r="J36" i="1"/>
  <c r="K36" i="1"/>
  <c r="L36" i="1"/>
  <c r="J37" i="1"/>
  <c r="M37" i="1" s="1"/>
  <c r="K37" i="1"/>
  <c r="L37" i="1"/>
  <c r="J38" i="1"/>
  <c r="K38" i="1"/>
  <c r="L38" i="1"/>
  <c r="J39" i="1"/>
  <c r="K39" i="1"/>
  <c r="L39" i="1"/>
  <c r="M39" i="1" s="1"/>
  <c r="J40" i="1"/>
  <c r="K40" i="1"/>
  <c r="L40" i="1"/>
  <c r="J41" i="1"/>
  <c r="K41" i="1"/>
  <c r="L41" i="1"/>
  <c r="J42" i="1"/>
  <c r="K42" i="1"/>
  <c r="L42" i="1"/>
  <c r="J43" i="1"/>
  <c r="K43" i="1"/>
  <c r="L43" i="1"/>
  <c r="J44" i="1"/>
  <c r="K44" i="1"/>
  <c r="L44" i="1"/>
  <c r="J45" i="1"/>
  <c r="M45" i="1" s="1"/>
  <c r="K45" i="1"/>
  <c r="L45" i="1"/>
  <c r="J46" i="1"/>
  <c r="K46" i="1"/>
  <c r="L46" i="1"/>
  <c r="J47" i="1"/>
  <c r="K47" i="1"/>
  <c r="L47" i="1"/>
  <c r="M47" i="1" s="1"/>
  <c r="J48" i="1"/>
  <c r="K48" i="1"/>
  <c r="L48" i="1"/>
  <c r="J49" i="1"/>
  <c r="K49" i="1"/>
  <c r="L49" i="1"/>
  <c r="J50" i="1"/>
  <c r="K50" i="1"/>
  <c r="L50" i="1"/>
  <c r="J51" i="1"/>
  <c r="K51" i="1"/>
  <c r="L51" i="1"/>
  <c r="J52" i="1"/>
  <c r="K52" i="1"/>
  <c r="L52" i="1"/>
  <c r="J53" i="1"/>
  <c r="M53" i="1" s="1"/>
  <c r="K53" i="1"/>
  <c r="L53" i="1"/>
  <c r="J54" i="1"/>
  <c r="K54" i="1"/>
  <c r="L54" i="1"/>
  <c r="J55" i="1"/>
  <c r="K55" i="1"/>
  <c r="L55" i="1"/>
  <c r="M55" i="1" s="1"/>
  <c r="J56" i="1"/>
  <c r="K56" i="1"/>
  <c r="L56" i="1"/>
  <c r="J57" i="1"/>
  <c r="K57" i="1"/>
  <c r="L57" i="1"/>
  <c r="J58" i="1"/>
  <c r="K58" i="1"/>
  <c r="L58" i="1"/>
  <c r="J59" i="1"/>
  <c r="K59" i="1"/>
  <c r="L59" i="1"/>
  <c r="K7" i="1"/>
  <c r="L7" i="1"/>
  <c r="J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7" i="1"/>
  <c r="N2" i="1"/>
  <c r="M8" i="1"/>
  <c r="M9" i="1"/>
  <c r="M10" i="1"/>
  <c r="M11" i="1"/>
  <c r="M12" i="1"/>
  <c r="M14" i="1"/>
  <c r="M16" i="1"/>
  <c r="M17" i="1"/>
  <c r="M18" i="1"/>
  <c r="M19" i="1"/>
  <c r="M20" i="1"/>
  <c r="M22" i="1"/>
  <c r="M24" i="1"/>
  <c r="M25" i="1"/>
  <c r="M26" i="1"/>
  <c r="M27" i="1"/>
  <c r="M28" i="1"/>
  <c r="M30" i="1"/>
  <c r="M32" i="1"/>
  <c r="M33" i="1"/>
  <c r="M34" i="1"/>
  <c r="M35" i="1"/>
  <c r="M36" i="1"/>
  <c r="M38" i="1"/>
  <c r="M40" i="1"/>
  <c r="M41" i="1"/>
  <c r="M42" i="1"/>
  <c r="M43" i="1"/>
  <c r="M44" i="1"/>
  <c r="M46" i="1"/>
  <c r="M48" i="1"/>
  <c r="M49" i="1"/>
  <c r="M50" i="1"/>
  <c r="M51" i="1"/>
  <c r="M52" i="1"/>
  <c r="M54" i="1"/>
  <c r="M56" i="1"/>
  <c r="M57" i="1"/>
  <c r="M58" i="1"/>
  <c r="M59" i="1"/>
  <c r="M7" i="1"/>
  <c r="M15" i="1" l="1"/>
  <c r="M61" i="1"/>
  <c r="J61" i="1"/>
  <c r="J3" i="1" s="1"/>
  <c r="J4" i="1" s="1"/>
  <c r="I61" i="1"/>
  <c r="G2" i="1"/>
  <c r="N3" i="1" l="1"/>
  <c r="N4" i="1" s="1"/>
  <c r="B8" i="1"/>
  <c r="B12" i="1"/>
  <c r="B16" i="1"/>
  <c r="B20" i="1"/>
  <c r="B24" i="1"/>
  <c r="B28" i="1"/>
  <c r="B32" i="1"/>
  <c r="B36" i="1"/>
  <c r="B40" i="1"/>
  <c r="B44" i="1"/>
  <c r="B48" i="1"/>
  <c r="B52" i="1"/>
  <c r="B56" i="1"/>
  <c r="B7" i="1"/>
  <c r="B9" i="1"/>
  <c r="C9" i="1" s="1"/>
  <c r="B13" i="1"/>
  <c r="C13" i="1" s="1"/>
  <c r="B10" i="1"/>
  <c r="B14" i="1"/>
  <c r="B18" i="1"/>
  <c r="B22" i="1"/>
  <c r="B26" i="1"/>
  <c r="B30" i="1"/>
  <c r="B34" i="1"/>
  <c r="B38" i="1"/>
  <c r="B42" i="1"/>
  <c r="B46" i="1"/>
  <c r="B50" i="1"/>
  <c r="B54" i="1"/>
  <c r="B58" i="1"/>
  <c r="B11" i="1"/>
  <c r="B15" i="1"/>
  <c r="B19" i="1"/>
  <c r="B23" i="1"/>
  <c r="B27" i="1"/>
  <c r="B31" i="1"/>
  <c r="B35" i="1"/>
  <c r="B39" i="1"/>
  <c r="B43" i="1"/>
  <c r="B47" i="1"/>
  <c r="B51" i="1"/>
  <c r="B55" i="1"/>
  <c r="B59" i="1"/>
  <c r="B45" i="1"/>
  <c r="B29" i="1"/>
  <c r="B57" i="1"/>
  <c r="B41" i="1"/>
  <c r="B25" i="1"/>
  <c r="C25" i="1" s="1"/>
  <c r="B53" i="1"/>
  <c r="B37" i="1"/>
  <c r="B21" i="1"/>
  <c r="B49" i="1"/>
  <c r="B33" i="1"/>
  <c r="B17" i="1"/>
  <c r="C17" i="1"/>
  <c r="C29" i="1"/>
  <c r="C33" i="1"/>
  <c r="C45" i="1"/>
  <c r="C49" i="1"/>
  <c r="E21" i="1" l="1"/>
  <c r="D21" i="1"/>
  <c r="E41" i="1"/>
  <c r="D41" i="1"/>
  <c r="C43" i="1"/>
  <c r="E43" i="1"/>
  <c r="D43" i="1"/>
  <c r="C27" i="1"/>
  <c r="E27" i="1"/>
  <c r="D27" i="1"/>
  <c r="C11" i="1"/>
  <c r="E11" i="1"/>
  <c r="D11" i="1"/>
  <c r="D46" i="1"/>
  <c r="C46" i="1"/>
  <c r="E46" i="1"/>
  <c r="D30" i="1"/>
  <c r="C30" i="1"/>
  <c r="E30" i="1"/>
  <c r="G30" i="1" s="1"/>
  <c r="D14" i="1"/>
  <c r="E14" i="1"/>
  <c r="C14" i="1"/>
  <c r="D7" i="1"/>
  <c r="E7" i="1"/>
  <c r="C7" i="1"/>
  <c r="D44" i="1"/>
  <c r="C44" i="1"/>
  <c r="E44" i="1"/>
  <c r="D28" i="1"/>
  <c r="C28" i="1"/>
  <c r="E28" i="1"/>
  <c r="D12" i="1"/>
  <c r="C12" i="1"/>
  <c r="E12" i="1"/>
  <c r="E17" i="1"/>
  <c r="D17" i="1"/>
  <c r="E37" i="1"/>
  <c r="D37" i="1"/>
  <c r="E57" i="1"/>
  <c r="D57" i="1"/>
  <c r="C55" i="1"/>
  <c r="E55" i="1"/>
  <c r="D55" i="1"/>
  <c r="E39" i="1"/>
  <c r="D39" i="1"/>
  <c r="C39" i="1"/>
  <c r="E23" i="1"/>
  <c r="D23" i="1"/>
  <c r="C23" i="1"/>
  <c r="D58" i="1"/>
  <c r="E58" i="1"/>
  <c r="C58" i="1"/>
  <c r="E42" i="1"/>
  <c r="C42" i="1"/>
  <c r="D42" i="1"/>
  <c r="E26" i="1"/>
  <c r="C26" i="1"/>
  <c r="D26" i="1"/>
  <c r="D10" i="1"/>
  <c r="C10" i="1"/>
  <c r="E10" i="1"/>
  <c r="D56" i="1"/>
  <c r="E56" i="1"/>
  <c r="C56" i="1"/>
  <c r="E40" i="1"/>
  <c r="D40" i="1"/>
  <c r="C40" i="1"/>
  <c r="G40" i="1" s="1"/>
  <c r="E24" i="1"/>
  <c r="D24" i="1"/>
  <c r="C24" i="1"/>
  <c r="C8" i="1"/>
  <c r="E8" i="1"/>
  <c r="D8" i="1"/>
  <c r="B61" i="1"/>
  <c r="C57" i="1"/>
  <c r="C41" i="1"/>
  <c r="E33" i="1"/>
  <c r="D33" i="1"/>
  <c r="E53" i="1"/>
  <c r="D53" i="1"/>
  <c r="E29" i="1"/>
  <c r="D29" i="1"/>
  <c r="G29" i="1" s="1"/>
  <c r="E51" i="1"/>
  <c r="C51" i="1"/>
  <c r="D51" i="1"/>
  <c r="C35" i="1"/>
  <c r="D35" i="1"/>
  <c r="E35" i="1"/>
  <c r="C19" i="1"/>
  <c r="D19" i="1"/>
  <c r="E19" i="1"/>
  <c r="D54" i="1"/>
  <c r="C54" i="1"/>
  <c r="E54" i="1"/>
  <c r="D38" i="1"/>
  <c r="C38" i="1"/>
  <c r="E38" i="1"/>
  <c r="D22" i="1"/>
  <c r="C22" i="1"/>
  <c r="E22" i="1"/>
  <c r="E13" i="1"/>
  <c r="D13" i="1"/>
  <c r="D52" i="1"/>
  <c r="C52" i="1"/>
  <c r="E52" i="1"/>
  <c r="D36" i="1"/>
  <c r="C36" i="1"/>
  <c r="E36" i="1"/>
  <c r="D20" i="1"/>
  <c r="C20" i="1"/>
  <c r="E20" i="1"/>
  <c r="C53" i="1"/>
  <c r="C37" i="1"/>
  <c r="C21" i="1"/>
  <c r="G21" i="1" s="1"/>
  <c r="E49" i="1"/>
  <c r="D49" i="1"/>
  <c r="E25" i="1"/>
  <c r="D25" i="1"/>
  <c r="G25" i="1" s="1"/>
  <c r="E45" i="1"/>
  <c r="D45" i="1"/>
  <c r="G45" i="1" s="1"/>
  <c r="C47" i="1"/>
  <c r="E47" i="1"/>
  <c r="D47" i="1"/>
  <c r="E31" i="1"/>
  <c r="D31" i="1"/>
  <c r="C31" i="1"/>
  <c r="G31" i="1" s="1"/>
  <c r="E15" i="1"/>
  <c r="D15" i="1"/>
  <c r="C15" i="1"/>
  <c r="D50" i="1"/>
  <c r="E50" i="1"/>
  <c r="C50" i="1"/>
  <c r="E34" i="1"/>
  <c r="D34" i="1"/>
  <c r="C34" i="1"/>
  <c r="E18" i="1"/>
  <c r="D18" i="1"/>
  <c r="C18" i="1"/>
  <c r="E9" i="1"/>
  <c r="G9" i="1" s="1"/>
  <c r="D9" i="1"/>
  <c r="D48" i="1"/>
  <c r="E48" i="1"/>
  <c r="C48" i="1"/>
  <c r="E32" i="1"/>
  <c r="C32" i="1"/>
  <c r="D32" i="1"/>
  <c r="D16" i="1"/>
  <c r="C16" i="1"/>
  <c r="E16" i="1"/>
  <c r="C59" i="1"/>
  <c r="D59" i="1"/>
  <c r="E59" i="1"/>
  <c r="G13" i="1" l="1"/>
  <c r="G54" i="1"/>
  <c r="G33" i="1"/>
  <c r="G59" i="1"/>
  <c r="G35" i="1"/>
  <c r="G15" i="1"/>
  <c r="G37" i="1"/>
  <c r="G38" i="1"/>
  <c r="G20" i="1"/>
  <c r="G49" i="1"/>
  <c r="G53" i="1"/>
  <c r="G41" i="1"/>
  <c r="G56" i="1"/>
  <c r="G26" i="1"/>
  <c r="G17" i="1"/>
  <c r="G46" i="1"/>
  <c r="G27" i="1"/>
  <c r="E61" i="1"/>
  <c r="E3" i="1" s="1"/>
  <c r="E4" i="1" s="1"/>
  <c r="G32" i="1"/>
  <c r="G34" i="1"/>
  <c r="G47" i="1"/>
  <c r="G19" i="1"/>
  <c r="G57" i="1"/>
  <c r="G8" i="1"/>
  <c r="G58" i="1"/>
  <c r="G44" i="1"/>
  <c r="D61" i="1"/>
  <c r="D3" i="1" s="1"/>
  <c r="D4" i="1" s="1"/>
  <c r="G11" i="1"/>
  <c r="G16" i="1"/>
  <c r="G18" i="1"/>
  <c r="G52" i="1"/>
  <c r="G22" i="1"/>
  <c r="G51" i="1"/>
  <c r="C61" i="1"/>
  <c r="C3" i="1" s="1"/>
  <c r="G24" i="1"/>
  <c r="G39" i="1"/>
  <c r="G28" i="1"/>
  <c r="G48" i="1"/>
  <c r="G50" i="1"/>
  <c r="G36" i="1"/>
  <c r="G10" i="1"/>
  <c r="G42" i="1"/>
  <c r="G23" i="1"/>
  <c r="G55" i="1"/>
  <c r="G12" i="1"/>
  <c r="G7" i="1"/>
  <c r="G14" i="1"/>
  <c r="G43" i="1"/>
  <c r="G61" i="1" l="1"/>
  <c r="C4" i="1"/>
  <c r="G3" i="1"/>
  <c r="G4" i="1" s="1"/>
</calcChain>
</file>

<file path=xl/sharedStrings.xml><?xml version="1.0" encoding="utf-8"?>
<sst xmlns="http://schemas.openxmlformats.org/spreadsheetml/2006/main" count="67" uniqueCount="62">
  <si>
    <t>Total</t>
  </si>
  <si>
    <t>Gain 1</t>
  </si>
  <si>
    <t>Gain 2</t>
  </si>
  <si>
    <t>Perte 1</t>
  </si>
  <si>
    <t>Personne 1</t>
  </si>
  <si>
    <t>Personne 2</t>
  </si>
  <si>
    <t>Personne 3</t>
  </si>
  <si>
    <t>Personne 4</t>
  </si>
  <si>
    <t>Personne 5</t>
  </si>
  <si>
    <t>Personne 6</t>
  </si>
  <si>
    <t>Personne 7</t>
  </si>
  <si>
    <t>Personne 8</t>
  </si>
  <si>
    <t>Personne 9</t>
  </si>
  <si>
    <t>Personne 10</t>
  </si>
  <si>
    <t>Personne 11</t>
  </si>
  <si>
    <t>Personne 12</t>
  </si>
  <si>
    <t>Personne 13</t>
  </si>
  <si>
    <t>Personne 14</t>
  </si>
  <si>
    <t>Personne 15</t>
  </si>
  <si>
    <t>Personne 16</t>
  </si>
  <si>
    <t>Personne 17</t>
  </si>
  <si>
    <t>Personne 18</t>
  </si>
  <si>
    <t>Personne 19</t>
  </si>
  <si>
    <t>Personne 20</t>
  </si>
  <si>
    <t>Personne 21</t>
  </si>
  <si>
    <t>Personne 22</t>
  </si>
  <si>
    <t>Personne 23</t>
  </si>
  <si>
    <t>Personne 24</t>
  </si>
  <si>
    <t>Personne 25</t>
  </si>
  <si>
    <t>Personne 26</t>
  </si>
  <si>
    <t>Personne 27</t>
  </si>
  <si>
    <t>Personne 28</t>
  </si>
  <si>
    <t>Personne 29</t>
  </si>
  <si>
    <t>Personne 30</t>
  </si>
  <si>
    <t>Personne 31</t>
  </si>
  <si>
    <t>Personne 32</t>
  </si>
  <si>
    <t>Personne 33</t>
  </si>
  <si>
    <t>Personne 34</t>
  </si>
  <si>
    <t>Personne 35</t>
  </si>
  <si>
    <t>Personne 36</t>
  </si>
  <si>
    <t>Personne 37</t>
  </si>
  <si>
    <t>Personne 38</t>
  </si>
  <si>
    <t>Personne 39</t>
  </si>
  <si>
    <t>Personne 40</t>
  </si>
  <si>
    <t>Personne 41</t>
  </si>
  <si>
    <t>Personne 42</t>
  </si>
  <si>
    <t>Personne 43</t>
  </si>
  <si>
    <t>Personne 44</t>
  </si>
  <si>
    <t>Personne 45</t>
  </si>
  <si>
    <t>Personne 46</t>
  </si>
  <si>
    <t>Personne 47</t>
  </si>
  <si>
    <t>Personne 48</t>
  </si>
  <si>
    <t>Personne 49</t>
  </si>
  <si>
    <t>Personne 50</t>
  </si>
  <si>
    <t>Personne 51</t>
  </si>
  <si>
    <t>Personne 52</t>
  </si>
  <si>
    <t>Personne 53</t>
  </si>
  <si>
    <t>Montant à répartir</t>
  </si>
  <si>
    <t>Montant réparti</t>
  </si>
  <si>
    <t>écart d'arrondi</t>
  </si>
  <si>
    <t>Détention</t>
  </si>
  <si>
    <t>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</si>
</sst>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(* #,##0.00_);_(* \(#,##0.00\);_(* &quot;-&quot;??_);_(@_)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sz val="11"/>
      <color rgb="FF9C6500"/>
      <name val="Calibri"/>
      <family val="2"/>
      <scheme val="minor"/>
    </font>
    <font>
      <sz val="9.5"/>
      <color rgb="FF3F3F76"/>
      <name val="Arial"/>
      <family val="2"/>
    </font>
    <font>
      <sz val="11"/>
      <name val="Calibri"/>
      <family val="2"/>
      <scheme val="minor"/>
    </font>
    <font>
      <sz val="9.5"/>
      <name val="Arial"/>
      <family val="2"/>
    </font>
    <font>
      <sz val="8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0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7" fillId="0" borderId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9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4" borderId="0" applyNumberFormat="0" applyBorder="0" applyAlignment="0" applyProtection="0"/>
    <xf numFmtId="0" fontId="16" fillId="10" borderId="0" applyNumberFormat="0" applyBorder="0" applyAlignment="0" applyProtection="0"/>
    <xf numFmtId="0" fontId="16" fillId="13" borderId="0" applyNumberFormat="0" applyBorder="0" applyAlignment="0" applyProtection="0"/>
    <xf numFmtId="0" fontId="16" fillId="16" borderId="0" applyNumberFormat="0" applyBorder="0" applyAlignment="0" applyProtection="0"/>
    <xf numFmtId="0" fontId="16" fillId="19" borderId="0" applyNumberFormat="0" applyBorder="0" applyAlignment="0" applyProtection="0"/>
    <xf numFmtId="0" fontId="16" fillId="22" borderId="0" applyNumberFormat="0" applyBorder="0" applyAlignment="0" applyProtection="0"/>
    <xf numFmtId="0" fontId="16" fillId="25" borderId="0" applyNumberFormat="0" applyBorder="0" applyAlignment="0" applyProtection="0"/>
    <xf numFmtId="0" fontId="7" fillId="3" borderId="0" applyNumberFormat="0" applyBorder="0" applyAlignment="0" applyProtection="0"/>
    <xf numFmtId="0" fontId="10" fillId="6" borderId="4" applyNumberFormat="0" applyAlignment="0" applyProtection="0"/>
    <xf numFmtId="0" fontId="12" fillId="7" borderId="7" applyNumberFormat="0" applyAlignment="0" applyProtection="0"/>
    <xf numFmtId="164" fontId="1" fillId="0" borderId="0" applyFont="0" applyFill="0" applyBorder="0" applyAlignment="0" applyProtection="0"/>
    <xf numFmtId="0" fontId="14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18" fillId="0" borderId="0" applyNumberFormat="0" applyFill="0" applyBorder="0" applyAlignment="0" applyProtection="0">
      <alignment vertical="top"/>
      <protection locked="0"/>
    </xf>
    <xf numFmtId="0" fontId="8" fillId="5" borderId="4" applyNumberFormat="0" applyAlignment="0" applyProtection="0"/>
    <xf numFmtId="0" fontId="11" fillId="0" borderId="6" applyNumberFormat="0" applyFill="0" applyAlignment="0" applyProtection="0"/>
    <xf numFmtId="0" fontId="19" fillId="4" borderId="0" applyNumberFormat="0" applyBorder="0" applyAlignment="0" applyProtection="0"/>
    <xf numFmtId="0" fontId="1" fillId="0" borderId="0"/>
    <xf numFmtId="0" fontId="9" fillId="6" borderId="5" applyNumberFormat="0" applyAlignment="0" applyProtection="0"/>
    <xf numFmtId="0" fontId="2" fillId="0" borderId="0" applyNumberFormat="0" applyFill="0" applyBorder="0" applyAlignment="0" applyProtection="0"/>
    <xf numFmtId="0" fontId="13" fillId="0" borderId="0" applyNumberFormat="0" applyFill="0" applyBorder="0" applyAlignment="0" applyProtection="0"/>
  </cellStyleXfs>
  <cellXfs count="17">
    <xf numFmtId="0" fontId="0" fillId="0" borderId="0" xfId="0"/>
    <xf numFmtId="0" fontId="21" fillId="0" borderId="0" xfId="0" applyFont="1" applyFill="1" applyBorder="1"/>
    <xf numFmtId="10" fontId="22" fillId="0" borderId="0" xfId="2" applyNumberFormat="1" applyFont="1" applyFill="1" applyBorder="1" applyAlignment="1">
      <alignment wrapText="1"/>
    </xf>
    <xf numFmtId="0" fontId="15" fillId="0" borderId="0" xfId="0" applyFont="1"/>
    <xf numFmtId="10" fontId="24" fillId="0" borderId="0" xfId="0" applyNumberFormat="1" applyFont="1" applyFill="1" applyBorder="1"/>
    <xf numFmtId="43" fontId="0" fillId="0" borderId="0" xfId="1" applyFont="1"/>
    <xf numFmtId="43" fontId="0" fillId="0" borderId="0" xfId="1" applyFont="1" applyAlignment="1">
      <alignment horizontal="center"/>
    </xf>
    <xf numFmtId="43" fontId="15" fillId="0" borderId="0" xfId="1" applyFont="1"/>
    <xf numFmtId="43" fontId="24" fillId="0" borderId="0" xfId="1" applyFont="1" applyFill="1" applyBorder="1"/>
    <xf numFmtId="43" fontId="0" fillId="26" borderId="0" xfId="1" applyFont="1" applyFill="1"/>
    <xf numFmtId="43" fontId="15" fillId="0" borderId="0" xfId="1" applyFont="1" applyAlignment="1">
      <alignment horizontal="center"/>
    </xf>
    <xf numFmtId="43" fontId="25" fillId="0" borderId="0" xfId="1" applyFont="1"/>
    <xf numFmtId="4" fontId="20" fillId="5" borderId="4" xfId="33" applyNumberFormat="1" applyFont="1" applyBorder="1" applyAlignment="1">
      <alignment wrapText="1"/>
    </xf>
    <xf numFmtId="43" fontId="22" fillId="0" borderId="0" xfId="1" applyFont="1" applyFill="1" applyBorder="1" applyAlignment="1">
      <alignment wrapText="1"/>
    </xf>
    <xf numFmtId="0" fontId="15" fillId="0" borderId="0" xfId="0" applyFont="1" applyAlignment="1">
      <alignment horizontal="center"/>
    </xf>
    <xf numFmtId="0" fontId="15" fillId="0" borderId="0" xfId="0" applyFont="1" applyAlignment="1">
      <alignment horizontal="center"/>
    </xf>
    <xf numFmtId="43" fontId="0" fillId="0" borderId="0" xfId="0" applyNumberFormat="1"/>
  </cellXfs>
  <cellStyles count="40">
    <cellStyle name="_x0013_" xfId="3" xr:uid="{69B27314-2852-4A3D-81A5-DF080D22B833}"/>
    <cellStyle name="20% - Accent1" xfId="4" xr:uid="{152DFB24-9480-4575-8359-CB8E060D7E67}"/>
    <cellStyle name="20% - Accent2" xfId="5" xr:uid="{E8DA7FCC-AA08-4440-B31B-ACF7DD5903CE}"/>
    <cellStyle name="20% - Accent3" xfId="6" xr:uid="{8742879F-B519-4F6E-94F9-1EEB212A3904}"/>
    <cellStyle name="20% - Accent4" xfId="7" xr:uid="{369567CD-0F1C-4F5C-BAE8-15F848B6E058}"/>
    <cellStyle name="20% - Accent5" xfId="8" xr:uid="{A27A413B-E13E-4790-9240-1DB10AA01A30}"/>
    <cellStyle name="20% - Accent6" xfId="9" xr:uid="{BA4E7B81-7537-46A6-9766-FD5410BD7AF9}"/>
    <cellStyle name="40% - Accent1" xfId="10" xr:uid="{A90B77B5-6341-4D0D-87D6-512CA27D8A0A}"/>
    <cellStyle name="40% - Accent2" xfId="11" xr:uid="{2C5C27EF-8D95-4F45-95E0-0A735477C97C}"/>
    <cellStyle name="40% - Accent3" xfId="12" xr:uid="{DA9AEAB6-0929-44A5-98ED-7D6346AFC9ED}"/>
    <cellStyle name="40% - Accent4" xfId="13" xr:uid="{256C2561-705F-495E-863D-320535FA5503}"/>
    <cellStyle name="40% - Accent5" xfId="14" xr:uid="{22F74AAC-B8BF-4A1C-A966-7D6C68E24CAB}"/>
    <cellStyle name="40% - Accent6" xfId="15" xr:uid="{1BB1029C-0303-442B-9EE2-8B42823458E0}"/>
    <cellStyle name="60% - Accent1" xfId="16" xr:uid="{A76AC48D-FC55-4BBD-AB3A-6902E8E4E4C7}"/>
    <cellStyle name="60% - Accent2" xfId="17" xr:uid="{CACFBA74-9C5A-4458-B0B0-1F75ECD0FDC9}"/>
    <cellStyle name="60% - Accent3" xfId="18" xr:uid="{7F104591-2A21-437A-9B70-535B20AE2346}"/>
    <cellStyle name="60% - Accent4" xfId="19" xr:uid="{2E20D506-CC6E-4A2D-8A67-4C365C94B24C}"/>
    <cellStyle name="60% - Accent5" xfId="20" xr:uid="{3513F40E-FB60-44AE-AA1D-84F5AE3DFF6F}"/>
    <cellStyle name="60% - Accent6" xfId="21" xr:uid="{0B553397-C125-49E2-9E34-9CA7730D1073}"/>
    <cellStyle name="Bad" xfId="22" xr:uid="{84885368-AF33-4FA9-8C00-4E2EF7AC50F3}"/>
    <cellStyle name="Calculation" xfId="23" xr:uid="{68A0CC1F-0460-4487-9F65-570E0B3D6B5D}"/>
    <cellStyle name="Check Cell" xfId="24" xr:uid="{74945D38-9A99-405C-B3C6-C564C922B191}"/>
    <cellStyle name="Comma" xfId="1" builtinId="3"/>
    <cellStyle name="Comma 2" xfId="25" xr:uid="{F8A44D28-9DE8-488A-B64C-0DC4AC25EB3A}"/>
    <cellStyle name="Explanatory Text" xfId="26" xr:uid="{3C99E14F-5A8D-4C72-82CB-7F797006184F}"/>
    <cellStyle name="Good" xfId="27" xr:uid="{E8CEFCC1-D3CF-4C7D-9419-FC16B345ABDD}"/>
    <cellStyle name="Heading 1" xfId="28" xr:uid="{62AA2480-EE0A-44FA-A04C-32B099407E3F}"/>
    <cellStyle name="Heading 2" xfId="29" xr:uid="{B59FB2CA-37AD-48E0-83CD-D2960F490549}"/>
    <cellStyle name="Heading 3" xfId="30" xr:uid="{F31FFE74-D725-4B55-84F3-4497CBD2E217}"/>
    <cellStyle name="Heading 4" xfId="31" xr:uid="{96F21EB4-B657-47B7-87C1-DE7C520E3E62}"/>
    <cellStyle name="Hyperlink 2" xfId="32" xr:uid="{51190C5B-F1DE-4416-9F8F-6B9D0BC93DBA}"/>
    <cellStyle name="Input" xfId="33" xr:uid="{334D37E6-E736-424E-A191-86091E53AF01}"/>
    <cellStyle name="Linked Cell" xfId="34" xr:uid="{C2EFE1C2-64C4-4934-ABDB-80F4974D560C}"/>
    <cellStyle name="Neutral" xfId="35" xr:uid="{8AF61140-A0CB-454C-9F4A-CD71CC593911}"/>
    <cellStyle name="Normal" xfId="0" builtinId="0"/>
    <cellStyle name="Normal 2 19" xfId="36" xr:uid="{170F820B-004C-4F80-AC61-1106DC7581C9}"/>
    <cellStyle name="Output" xfId="37" xr:uid="{B61EA41D-AB4F-451C-9606-1DC483BDE19B}"/>
    <cellStyle name="Percent" xfId="2" builtinId="5"/>
    <cellStyle name="Title" xfId="38" xr:uid="{39A52FF8-2828-452E-A22B-75C88FE5F0EB}"/>
    <cellStyle name="Warning Text" xfId="39" xr:uid="{7FED56B7-D31F-4CB9-9481-F3945B48568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8F5B58-4FDC-4104-9108-FE0C15EF16C5}">
  <dimension ref="A1:N61"/>
  <sheetViews>
    <sheetView tabSelected="1" workbookViewId="0">
      <selection activeCell="J7" sqref="J7:L59"/>
    </sheetView>
  </sheetViews>
  <sheetFormatPr defaultColWidth="11.42578125" defaultRowHeight="15" x14ac:dyDescent="0.25"/>
  <cols>
    <col min="2" max="2" width="7.85546875" style="1" bestFit="1" customWidth="1"/>
    <col min="3" max="4" width="11.5703125" style="5"/>
    <col min="5" max="5" width="12.7109375" style="5" bestFit="1" customWidth="1"/>
    <col min="6" max="6" width="5.7109375" style="5" customWidth="1"/>
    <col min="7" max="7" width="11.5703125" style="5"/>
    <col min="8" max="8" width="5.7109375" customWidth="1"/>
    <col min="9" max="9" width="14.7109375" bestFit="1" customWidth="1"/>
  </cols>
  <sheetData>
    <row r="1" spans="1:14" x14ac:dyDescent="0.25">
      <c r="C1" s="10" t="s">
        <v>1</v>
      </c>
      <c r="D1" s="10" t="s">
        <v>2</v>
      </c>
      <c r="E1" s="10" t="s">
        <v>3</v>
      </c>
      <c r="F1" s="6"/>
      <c r="G1" s="10" t="s">
        <v>0</v>
      </c>
      <c r="J1" s="10" t="s">
        <v>1</v>
      </c>
      <c r="K1" s="10" t="s">
        <v>2</v>
      </c>
      <c r="L1" s="10" t="s">
        <v>3</v>
      </c>
      <c r="M1" s="6"/>
      <c r="N1" s="10" t="s">
        <v>0</v>
      </c>
    </row>
    <row r="2" spans="1:14" x14ac:dyDescent="0.25">
      <c r="A2" s="15" t="s">
        <v>57</v>
      </c>
      <c r="B2" s="15"/>
      <c r="C2" s="9">
        <v>261114.61</v>
      </c>
      <c r="D2" s="9">
        <v>96952.52</v>
      </c>
      <c r="E2" s="9">
        <v>-600000</v>
      </c>
      <c r="G2" s="5">
        <f>SUM(C2:E2)</f>
        <v>-241932.87</v>
      </c>
      <c r="J2" s="9">
        <v>261114.61</v>
      </c>
      <c r="K2" s="9">
        <v>96952.52</v>
      </c>
      <c r="L2" s="9">
        <v>-600000</v>
      </c>
      <c r="M2" s="5"/>
      <c r="N2" s="5">
        <f>SUM(J2:L2)</f>
        <v>-241932.87</v>
      </c>
    </row>
    <row r="3" spans="1:14" x14ac:dyDescent="0.25">
      <c r="A3" s="15" t="s">
        <v>58</v>
      </c>
      <c r="B3" s="15"/>
      <c r="C3" s="5">
        <f>C61</f>
        <v>261114.58000000005</v>
      </c>
      <c r="D3" s="5">
        <f t="shared" ref="D3:E3" si="0">D61</f>
        <v>96952.599999999948</v>
      </c>
      <c r="E3" s="5">
        <f t="shared" si="0"/>
        <v>-600000.00999999989</v>
      </c>
      <c r="G3" s="5">
        <f>SUM(C3:E3)</f>
        <v>-241932.8299999999</v>
      </c>
      <c r="J3" s="5">
        <f>J61</f>
        <v>261114.61</v>
      </c>
      <c r="K3" s="5">
        <f t="shared" ref="K3:L3" si="1">K61</f>
        <v>96952.52</v>
      </c>
      <c r="L3" s="5">
        <f t="shared" si="1"/>
        <v>-600000</v>
      </c>
      <c r="M3" s="5"/>
      <c r="N3" s="5">
        <f>SUM(J3:L3)</f>
        <v>-241932.87</v>
      </c>
    </row>
    <row r="4" spans="1:14" x14ac:dyDescent="0.25">
      <c r="A4" s="15" t="s">
        <v>59</v>
      </c>
      <c r="B4" s="15"/>
      <c r="C4" s="11">
        <f>C2-C3</f>
        <v>2.9999999940628186E-2</v>
      </c>
      <c r="D4" s="11">
        <f t="shared" ref="D4:G4" si="2">D2-D3</f>
        <v>-7.9999999943538569E-2</v>
      </c>
      <c r="E4" s="11">
        <f t="shared" si="2"/>
        <v>9.9999998928979039E-3</v>
      </c>
      <c r="F4" s="7"/>
      <c r="G4" s="11">
        <f t="shared" si="2"/>
        <v>-4.0000000095460564E-2</v>
      </c>
      <c r="J4" s="11">
        <f>J2-J3</f>
        <v>0</v>
      </c>
      <c r="K4" s="11">
        <f t="shared" ref="K4:N4" si="3">K2-K3</f>
        <v>0</v>
      </c>
      <c r="L4" s="11">
        <f t="shared" si="3"/>
        <v>0</v>
      </c>
      <c r="M4" s="7"/>
      <c r="N4" s="11">
        <f t="shared" ref="N4" si="4">N2-N3</f>
        <v>0</v>
      </c>
    </row>
    <row r="5" spans="1:14" x14ac:dyDescent="0.25">
      <c r="A5" s="14"/>
      <c r="B5" s="14"/>
      <c r="C5" s="11"/>
      <c r="D5" s="11"/>
      <c r="E5" s="11"/>
      <c r="F5" s="7"/>
      <c r="G5" s="11"/>
    </row>
    <row r="6" spans="1:14" x14ac:dyDescent="0.25">
      <c r="B6" s="14" t="s">
        <v>61</v>
      </c>
      <c r="I6" s="14" t="s">
        <v>60</v>
      </c>
    </row>
    <row r="7" spans="1:14" x14ac:dyDescent="0.25">
      <c r="A7" t="s">
        <v>4</v>
      </c>
      <c r="B7" s="2">
        <f>I7/$I$61</f>
        <v>2.8472598149494661E-2</v>
      </c>
      <c r="C7" s="5">
        <f>ROUND(C$2*$B7,2)</f>
        <v>7434.61</v>
      </c>
      <c r="D7" s="5">
        <f t="shared" ref="D7:E26" si="5">ROUND(D$2*$B7,2)</f>
        <v>2760.49</v>
      </c>
      <c r="E7" s="5">
        <f t="shared" si="5"/>
        <v>-17083.560000000001</v>
      </c>
      <c r="G7" s="5">
        <f>SUM(C7:E7)</f>
        <v>-6888.4600000000028</v>
      </c>
      <c r="H7">
        <f>IF(B7=MAX($B$7:$B$59),IF(COUNTIF($B7:B7,B7)=1,1,0),0)</f>
        <v>0</v>
      </c>
      <c r="I7" s="5">
        <v>4000</v>
      </c>
      <c r="J7" s="16">
        <f>C7+C$4*$H7</f>
        <v>7434.61</v>
      </c>
      <c r="K7" s="16">
        <f t="shared" ref="K7:L7" si="6">D7+D$4*$H7</f>
        <v>2760.49</v>
      </c>
      <c r="L7" s="16">
        <f t="shared" si="6"/>
        <v>-17083.560000000001</v>
      </c>
      <c r="M7" s="16">
        <f>SUM(J7:L7)</f>
        <v>-6888.4600000000028</v>
      </c>
    </row>
    <row r="8" spans="1:14" x14ac:dyDescent="0.25">
      <c r="A8" t="s">
        <v>5</v>
      </c>
      <c r="B8" s="2">
        <f t="shared" ref="B8:B59" si="7">I8/$I$61</f>
        <v>3.5590747686868325E-2</v>
      </c>
      <c r="C8" s="5">
        <f t="shared" ref="C8:E27" si="8">ROUND(C$2*$B8,2)</f>
        <v>9293.26</v>
      </c>
      <c r="D8" s="5">
        <f t="shared" si="5"/>
        <v>3450.61</v>
      </c>
      <c r="E8" s="5">
        <f t="shared" si="5"/>
        <v>-21354.45</v>
      </c>
      <c r="G8" s="5">
        <f t="shared" ref="G8:G59" si="9">SUM(C8:E8)</f>
        <v>-8610.58</v>
      </c>
      <c r="H8">
        <f>IF(B8=MAX($B$7:$B$59),IF(COUNTIF($B8:B8,B8)=1,1,0),0)</f>
        <v>0</v>
      </c>
      <c r="I8" s="5">
        <v>5000</v>
      </c>
      <c r="J8" s="16">
        <f t="shared" ref="J8:J59" si="10">C8+C$4*$H8</f>
        <v>9293.26</v>
      </c>
      <c r="K8" s="16">
        <f t="shared" ref="K8:K59" si="11">D8+D$4*$H8</f>
        <v>3450.61</v>
      </c>
      <c r="L8" s="16">
        <f t="shared" ref="L8:L59" si="12">E8+E$4*$H8</f>
        <v>-21354.45</v>
      </c>
      <c r="M8" s="16">
        <f t="shared" ref="M8:M59" si="13">SUM(J8:L8)</f>
        <v>-8610.58</v>
      </c>
    </row>
    <row r="9" spans="1:14" x14ac:dyDescent="0.25">
      <c r="A9" t="s">
        <v>6</v>
      </c>
      <c r="B9" s="2">
        <f t="shared" si="7"/>
        <v>7.118149537373665E-2</v>
      </c>
      <c r="C9" s="5">
        <f t="shared" si="8"/>
        <v>18586.53</v>
      </c>
      <c r="D9" s="5">
        <f t="shared" si="5"/>
        <v>6901.23</v>
      </c>
      <c r="E9" s="5">
        <f t="shared" si="5"/>
        <v>-42708.9</v>
      </c>
      <c r="G9" s="5">
        <f t="shared" si="9"/>
        <v>-17221.140000000003</v>
      </c>
      <c r="H9">
        <f>IF(B9=MAX($B$7:$B$59),IF(COUNTIF($B9:B9,B9)=1,1,0),0)</f>
        <v>0</v>
      </c>
      <c r="I9" s="5">
        <v>10000</v>
      </c>
      <c r="J9" s="16">
        <f t="shared" si="10"/>
        <v>18586.53</v>
      </c>
      <c r="K9" s="16">
        <f t="shared" si="11"/>
        <v>6901.23</v>
      </c>
      <c r="L9" s="16">
        <f t="shared" si="12"/>
        <v>-42708.9</v>
      </c>
      <c r="M9" s="16">
        <f t="shared" si="13"/>
        <v>-17221.140000000003</v>
      </c>
    </row>
    <row r="10" spans="1:14" x14ac:dyDescent="0.25">
      <c r="A10" t="s">
        <v>7</v>
      </c>
      <c r="B10" s="2">
        <f t="shared" si="7"/>
        <v>7.1181495373736654E-3</v>
      </c>
      <c r="C10" s="5">
        <f t="shared" si="8"/>
        <v>1858.65</v>
      </c>
      <c r="D10" s="5">
        <f t="shared" si="5"/>
        <v>690.12</v>
      </c>
      <c r="E10" s="5">
        <f t="shared" si="5"/>
        <v>-4270.8900000000003</v>
      </c>
      <c r="G10" s="5">
        <f t="shared" si="9"/>
        <v>-1722.1200000000003</v>
      </c>
      <c r="H10">
        <f>IF(B10=MAX($B$7:$B$59),IF(COUNTIF($B10:B10,B10)=1,1,0),0)</f>
        <v>0</v>
      </c>
      <c r="I10" s="5">
        <v>1000</v>
      </c>
      <c r="J10" s="16">
        <f t="shared" si="10"/>
        <v>1858.65</v>
      </c>
      <c r="K10" s="16">
        <f t="shared" si="11"/>
        <v>690.12</v>
      </c>
      <c r="L10" s="16">
        <f t="shared" si="12"/>
        <v>-4270.8900000000003</v>
      </c>
      <c r="M10" s="16">
        <f t="shared" si="13"/>
        <v>-1722.1200000000003</v>
      </c>
    </row>
    <row r="11" spans="1:14" x14ac:dyDescent="0.25">
      <c r="A11" t="s">
        <v>8</v>
      </c>
      <c r="B11" s="2">
        <f t="shared" si="7"/>
        <v>4.235298974737331E-3</v>
      </c>
      <c r="C11" s="5">
        <f t="shared" si="8"/>
        <v>1105.9000000000001</v>
      </c>
      <c r="D11" s="5">
        <f t="shared" si="5"/>
        <v>410.62</v>
      </c>
      <c r="E11" s="5">
        <f t="shared" si="5"/>
        <v>-2541.1799999999998</v>
      </c>
      <c r="G11" s="5">
        <f t="shared" si="9"/>
        <v>-1024.6599999999999</v>
      </c>
      <c r="H11">
        <f>IF(B11=MAX($B$7:$B$59),IF(COUNTIF($B11:B11,B11)=1,1,0),0)</f>
        <v>0</v>
      </c>
      <c r="I11" s="5">
        <v>595</v>
      </c>
      <c r="J11" s="16">
        <f t="shared" si="10"/>
        <v>1105.9000000000001</v>
      </c>
      <c r="K11" s="16">
        <f t="shared" si="11"/>
        <v>410.62</v>
      </c>
      <c r="L11" s="16">
        <f t="shared" si="12"/>
        <v>-2541.1799999999998</v>
      </c>
      <c r="M11" s="16">
        <f t="shared" si="13"/>
        <v>-1024.6599999999999</v>
      </c>
    </row>
    <row r="12" spans="1:14" x14ac:dyDescent="0.25">
      <c r="A12" t="s">
        <v>9</v>
      </c>
      <c r="B12" s="2">
        <f t="shared" si="7"/>
        <v>4.235298974737331E-3</v>
      </c>
      <c r="C12" s="5">
        <f t="shared" si="8"/>
        <v>1105.9000000000001</v>
      </c>
      <c r="D12" s="5">
        <f t="shared" si="5"/>
        <v>410.62</v>
      </c>
      <c r="E12" s="5">
        <f t="shared" si="5"/>
        <v>-2541.1799999999998</v>
      </c>
      <c r="G12" s="5">
        <f t="shared" si="9"/>
        <v>-1024.6599999999999</v>
      </c>
      <c r="H12">
        <f>IF(B12=MAX($B$7:$B$59),IF(COUNTIF($B12:B12,B12)=1,1,0),0)</f>
        <v>0</v>
      </c>
      <c r="I12" s="5">
        <v>595</v>
      </c>
      <c r="J12" s="16">
        <f t="shared" si="10"/>
        <v>1105.9000000000001</v>
      </c>
      <c r="K12" s="16">
        <f t="shared" si="11"/>
        <v>410.62</v>
      </c>
      <c r="L12" s="16">
        <f t="shared" si="12"/>
        <v>-2541.1799999999998</v>
      </c>
      <c r="M12" s="16">
        <f t="shared" si="13"/>
        <v>-1024.6599999999999</v>
      </c>
    </row>
    <row r="13" spans="1:14" x14ac:dyDescent="0.25">
      <c r="A13" t="s">
        <v>10</v>
      </c>
      <c r="B13" s="2">
        <f t="shared" si="7"/>
        <v>2.4201708427070462E-3</v>
      </c>
      <c r="C13" s="5">
        <f t="shared" si="8"/>
        <v>631.94000000000005</v>
      </c>
      <c r="D13" s="5">
        <f t="shared" si="5"/>
        <v>234.64</v>
      </c>
      <c r="E13" s="5">
        <f t="shared" si="5"/>
        <v>-1452.1</v>
      </c>
      <c r="G13" s="5">
        <f t="shared" si="9"/>
        <v>-585.51999999999987</v>
      </c>
      <c r="H13">
        <f>IF(B13=MAX($B$7:$B$59),IF(COUNTIF($B13:B13,B13)=1,1,0),0)</f>
        <v>0</v>
      </c>
      <c r="I13" s="5">
        <v>340</v>
      </c>
      <c r="J13" s="16">
        <f t="shared" si="10"/>
        <v>631.94000000000005</v>
      </c>
      <c r="K13" s="16">
        <f t="shared" si="11"/>
        <v>234.64</v>
      </c>
      <c r="L13" s="16">
        <f t="shared" si="12"/>
        <v>-1452.1</v>
      </c>
      <c r="M13" s="16">
        <f t="shared" si="13"/>
        <v>-585.51999999999987</v>
      </c>
    </row>
    <row r="14" spans="1:14" x14ac:dyDescent="0.25">
      <c r="A14" t="s">
        <v>11</v>
      </c>
      <c r="B14" s="2">
        <f t="shared" si="7"/>
        <v>2.1354448612120997E-3</v>
      </c>
      <c r="C14" s="5">
        <f t="shared" si="8"/>
        <v>557.6</v>
      </c>
      <c r="D14" s="5">
        <f t="shared" si="5"/>
        <v>207.04</v>
      </c>
      <c r="E14" s="5">
        <f t="shared" si="5"/>
        <v>-1281.27</v>
      </c>
      <c r="G14" s="5">
        <f t="shared" si="9"/>
        <v>-516.63</v>
      </c>
      <c r="H14">
        <f>IF(B14=MAX($B$7:$B$59),IF(COUNTIF($B14:B14,B14)=1,1,0),0)</f>
        <v>0</v>
      </c>
      <c r="I14" s="5">
        <v>300</v>
      </c>
      <c r="J14" s="16">
        <f t="shared" si="10"/>
        <v>557.6</v>
      </c>
      <c r="K14" s="16">
        <f t="shared" si="11"/>
        <v>207.04</v>
      </c>
      <c r="L14" s="16">
        <f t="shared" si="12"/>
        <v>-1281.27</v>
      </c>
      <c r="M14" s="16">
        <f t="shared" si="13"/>
        <v>-516.63</v>
      </c>
    </row>
    <row r="15" spans="1:14" x14ac:dyDescent="0.25">
      <c r="A15" t="s">
        <v>12</v>
      </c>
      <c r="B15" s="2">
        <f t="shared" si="7"/>
        <v>1.2100854213535231E-3</v>
      </c>
      <c r="C15" s="5">
        <f t="shared" si="8"/>
        <v>315.97000000000003</v>
      </c>
      <c r="D15" s="5">
        <f t="shared" si="5"/>
        <v>117.32</v>
      </c>
      <c r="E15" s="5">
        <f t="shared" si="5"/>
        <v>-726.05</v>
      </c>
      <c r="G15" s="5">
        <f t="shared" si="9"/>
        <v>-292.75999999999993</v>
      </c>
      <c r="H15">
        <f>IF(B15=MAX($B$7:$B$59),IF(COUNTIF($B15:B15,B15)=1,1,0),0)</f>
        <v>0</v>
      </c>
      <c r="I15" s="5">
        <v>170</v>
      </c>
      <c r="J15" s="16">
        <f t="shared" si="10"/>
        <v>315.97000000000003</v>
      </c>
      <c r="K15" s="16">
        <f t="shared" si="11"/>
        <v>117.32</v>
      </c>
      <c r="L15" s="16">
        <f t="shared" si="12"/>
        <v>-726.05</v>
      </c>
      <c r="M15" s="16">
        <f t="shared" si="13"/>
        <v>-292.75999999999993</v>
      </c>
    </row>
    <row r="16" spans="1:14" x14ac:dyDescent="0.25">
      <c r="A16" t="s">
        <v>13</v>
      </c>
      <c r="B16" s="2">
        <f t="shared" si="7"/>
        <v>3.5590747686868325E-2</v>
      </c>
      <c r="C16" s="5">
        <f t="shared" si="8"/>
        <v>9293.26</v>
      </c>
      <c r="D16" s="5">
        <f t="shared" si="5"/>
        <v>3450.61</v>
      </c>
      <c r="E16" s="5">
        <f t="shared" si="5"/>
        <v>-21354.45</v>
      </c>
      <c r="G16" s="5">
        <f t="shared" si="9"/>
        <v>-8610.58</v>
      </c>
      <c r="H16">
        <f>IF(B16=MAX($B$7:$B$59),IF(COUNTIF($B16:B16,B16)=1,1,0),0)</f>
        <v>0</v>
      </c>
      <c r="I16" s="5">
        <v>5000</v>
      </c>
      <c r="J16" s="16">
        <f t="shared" si="10"/>
        <v>9293.26</v>
      </c>
      <c r="K16" s="16">
        <f t="shared" si="11"/>
        <v>3450.61</v>
      </c>
      <c r="L16" s="16">
        <f t="shared" si="12"/>
        <v>-21354.45</v>
      </c>
      <c r="M16" s="16">
        <f t="shared" si="13"/>
        <v>-8610.58</v>
      </c>
    </row>
    <row r="17" spans="1:13" x14ac:dyDescent="0.25">
      <c r="A17" t="s">
        <v>14</v>
      </c>
      <c r="B17" s="2">
        <f t="shared" si="7"/>
        <v>3.5590747686868327E-3</v>
      </c>
      <c r="C17" s="5">
        <f t="shared" si="8"/>
        <v>929.33</v>
      </c>
      <c r="D17" s="5">
        <f t="shared" si="5"/>
        <v>345.06</v>
      </c>
      <c r="E17" s="5">
        <f t="shared" si="5"/>
        <v>-2135.44</v>
      </c>
      <c r="G17" s="5">
        <f t="shared" si="9"/>
        <v>-861.05</v>
      </c>
      <c r="H17">
        <f>IF(B17=MAX($B$7:$B$59),IF(COUNTIF($B17:B17,B17)=1,1,0),0)</f>
        <v>0</v>
      </c>
      <c r="I17" s="5">
        <v>500</v>
      </c>
      <c r="J17" s="16">
        <f t="shared" si="10"/>
        <v>929.33</v>
      </c>
      <c r="K17" s="16">
        <f t="shared" si="11"/>
        <v>345.06</v>
      </c>
      <c r="L17" s="16">
        <f t="shared" si="12"/>
        <v>-2135.44</v>
      </c>
      <c r="M17" s="16">
        <f t="shared" si="13"/>
        <v>-861.05</v>
      </c>
    </row>
    <row r="18" spans="1:13" x14ac:dyDescent="0.25">
      <c r="A18" t="s">
        <v>15</v>
      </c>
      <c r="B18" s="2">
        <f t="shared" si="7"/>
        <v>2.1354448612120998E-2</v>
      </c>
      <c r="C18" s="5">
        <f t="shared" si="8"/>
        <v>5575.96</v>
      </c>
      <c r="D18" s="5">
        <f t="shared" si="5"/>
        <v>2070.37</v>
      </c>
      <c r="E18" s="5">
        <f t="shared" si="5"/>
        <v>-12812.67</v>
      </c>
      <c r="G18" s="5">
        <f t="shared" si="9"/>
        <v>-5166.34</v>
      </c>
      <c r="H18">
        <f>IF(B18=MAX($B$7:$B$59),IF(COUNTIF($B18:B18,B18)=1,1,0),0)</f>
        <v>0</v>
      </c>
      <c r="I18" s="5">
        <v>3000</v>
      </c>
      <c r="J18" s="16">
        <f t="shared" si="10"/>
        <v>5575.96</v>
      </c>
      <c r="K18" s="16">
        <f t="shared" si="11"/>
        <v>2070.37</v>
      </c>
      <c r="L18" s="16">
        <f t="shared" si="12"/>
        <v>-12812.67</v>
      </c>
      <c r="M18" s="16">
        <f t="shared" si="13"/>
        <v>-5166.34</v>
      </c>
    </row>
    <row r="19" spans="1:13" x14ac:dyDescent="0.25">
      <c r="A19" t="s">
        <v>16</v>
      </c>
      <c r="B19" s="2">
        <f t="shared" si="7"/>
        <v>3.5590747686868327E-3</v>
      </c>
      <c r="C19" s="5">
        <f t="shared" si="8"/>
        <v>929.33</v>
      </c>
      <c r="D19" s="5">
        <f t="shared" si="5"/>
        <v>345.06</v>
      </c>
      <c r="E19" s="5">
        <f t="shared" si="5"/>
        <v>-2135.44</v>
      </c>
      <c r="G19" s="5">
        <f t="shared" si="9"/>
        <v>-861.05</v>
      </c>
      <c r="H19">
        <f>IF(B19=MAX($B$7:$B$59),IF(COUNTIF($B19:B19,B19)=1,1,0),0)</f>
        <v>0</v>
      </c>
      <c r="I19" s="5">
        <v>500</v>
      </c>
      <c r="J19" s="16">
        <f t="shared" si="10"/>
        <v>929.33</v>
      </c>
      <c r="K19" s="16">
        <f t="shared" si="11"/>
        <v>345.06</v>
      </c>
      <c r="L19" s="16">
        <f t="shared" si="12"/>
        <v>-2135.44</v>
      </c>
      <c r="M19" s="16">
        <f t="shared" si="13"/>
        <v>-861.05</v>
      </c>
    </row>
    <row r="20" spans="1:13" x14ac:dyDescent="0.25">
      <c r="A20" t="s">
        <v>17</v>
      </c>
      <c r="B20" s="2">
        <f t="shared" si="7"/>
        <v>8.8976869217170817E-4</v>
      </c>
      <c r="C20" s="5">
        <f t="shared" si="8"/>
        <v>232.33</v>
      </c>
      <c r="D20" s="5">
        <f t="shared" si="5"/>
        <v>86.27</v>
      </c>
      <c r="E20" s="5">
        <f t="shared" si="5"/>
        <v>-533.86</v>
      </c>
      <c r="G20" s="5">
        <f t="shared" si="9"/>
        <v>-215.26</v>
      </c>
      <c r="H20">
        <f>IF(B20=MAX($B$7:$B$59),IF(COUNTIF($B20:B20,B20)=1,1,0),0)</f>
        <v>0</v>
      </c>
      <c r="I20" s="5">
        <v>125</v>
      </c>
      <c r="J20" s="16">
        <f t="shared" si="10"/>
        <v>232.33</v>
      </c>
      <c r="K20" s="16">
        <f t="shared" si="11"/>
        <v>86.27</v>
      </c>
      <c r="L20" s="16">
        <f t="shared" si="12"/>
        <v>-533.86</v>
      </c>
      <c r="M20" s="16">
        <f t="shared" si="13"/>
        <v>-215.26</v>
      </c>
    </row>
    <row r="21" spans="1:13" x14ac:dyDescent="0.25">
      <c r="A21" t="s">
        <v>18</v>
      </c>
      <c r="B21" s="2">
        <f t="shared" si="7"/>
        <v>2.1354448612120997E-3</v>
      </c>
      <c r="C21" s="5">
        <f t="shared" si="8"/>
        <v>557.6</v>
      </c>
      <c r="D21" s="5">
        <f t="shared" si="5"/>
        <v>207.04</v>
      </c>
      <c r="E21" s="5">
        <f t="shared" si="5"/>
        <v>-1281.27</v>
      </c>
      <c r="G21" s="5">
        <f t="shared" si="9"/>
        <v>-516.63</v>
      </c>
      <c r="H21">
        <f>IF(B21=MAX($B$7:$B$59),IF(COUNTIF($B21:B21,B21)=1,1,0),0)</f>
        <v>0</v>
      </c>
      <c r="I21" s="5">
        <v>300</v>
      </c>
      <c r="J21" s="16">
        <f t="shared" si="10"/>
        <v>557.6</v>
      </c>
      <c r="K21" s="16">
        <f t="shared" si="11"/>
        <v>207.04</v>
      </c>
      <c r="L21" s="16">
        <f t="shared" si="12"/>
        <v>-1281.27</v>
      </c>
      <c r="M21" s="16">
        <f t="shared" si="13"/>
        <v>-516.63</v>
      </c>
    </row>
    <row r="22" spans="1:13" x14ac:dyDescent="0.25">
      <c r="A22" t="s">
        <v>19</v>
      </c>
      <c r="B22" s="2">
        <f t="shared" si="7"/>
        <v>4.2708897224241994E-3</v>
      </c>
      <c r="C22" s="5">
        <f t="shared" si="8"/>
        <v>1115.19</v>
      </c>
      <c r="D22" s="5">
        <f t="shared" si="5"/>
        <v>414.07</v>
      </c>
      <c r="E22" s="5">
        <f t="shared" si="5"/>
        <v>-2562.5300000000002</v>
      </c>
      <c r="G22" s="5">
        <f t="shared" si="9"/>
        <v>-1033.2700000000002</v>
      </c>
      <c r="H22">
        <f>IF(B22=MAX($B$7:$B$59),IF(COUNTIF($B22:B22,B22)=1,1,0),0)</f>
        <v>0</v>
      </c>
      <c r="I22" s="5">
        <v>600</v>
      </c>
      <c r="J22" s="16">
        <f t="shared" si="10"/>
        <v>1115.19</v>
      </c>
      <c r="K22" s="16">
        <f t="shared" si="11"/>
        <v>414.07</v>
      </c>
      <c r="L22" s="16">
        <f t="shared" si="12"/>
        <v>-2562.5300000000002</v>
      </c>
      <c r="M22" s="16">
        <f t="shared" si="13"/>
        <v>-1033.2700000000002</v>
      </c>
    </row>
    <row r="23" spans="1:13" x14ac:dyDescent="0.25">
      <c r="A23" t="s">
        <v>20</v>
      </c>
      <c r="B23" s="2">
        <f t="shared" si="7"/>
        <v>7.118149537373665E-2</v>
      </c>
      <c r="C23" s="5">
        <f t="shared" si="8"/>
        <v>18586.53</v>
      </c>
      <c r="D23" s="5">
        <f t="shared" si="5"/>
        <v>6901.23</v>
      </c>
      <c r="E23" s="5">
        <f t="shared" si="5"/>
        <v>-42708.9</v>
      </c>
      <c r="G23" s="5">
        <f t="shared" si="9"/>
        <v>-17221.140000000003</v>
      </c>
      <c r="H23">
        <f>IF(B23=MAX($B$7:$B$59),IF(COUNTIF($B23:B23,B23)=1,1,0),0)</f>
        <v>0</v>
      </c>
      <c r="I23" s="5">
        <v>10000</v>
      </c>
      <c r="J23" s="16">
        <f t="shared" si="10"/>
        <v>18586.53</v>
      </c>
      <c r="K23" s="16">
        <f t="shared" si="11"/>
        <v>6901.23</v>
      </c>
      <c r="L23" s="16">
        <f t="shared" si="12"/>
        <v>-42708.9</v>
      </c>
      <c r="M23" s="16">
        <f t="shared" si="13"/>
        <v>-17221.140000000003</v>
      </c>
    </row>
    <row r="24" spans="1:13" x14ac:dyDescent="0.25">
      <c r="A24" t="s">
        <v>21</v>
      </c>
      <c r="B24" s="2">
        <f t="shared" si="7"/>
        <v>3.5590747686868325E-2</v>
      </c>
      <c r="C24" s="5">
        <f t="shared" si="8"/>
        <v>9293.26</v>
      </c>
      <c r="D24" s="5">
        <f t="shared" si="5"/>
        <v>3450.61</v>
      </c>
      <c r="E24" s="5">
        <f t="shared" si="5"/>
        <v>-21354.45</v>
      </c>
      <c r="G24" s="5">
        <f t="shared" si="9"/>
        <v>-8610.58</v>
      </c>
      <c r="H24">
        <f>IF(B24=MAX($B$7:$B$59),IF(COUNTIF($B24:B24,B24)=1,1,0),0)</f>
        <v>0</v>
      </c>
      <c r="I24" s="5">
        <v>5000</v>
      </c>
      <c r="J24" s="16">
        <f t="shared" si="10"/>
        <v>9293.26</v>
      </c>
      <c r="K24" s="16">
        <f t="shared" si="11"/>
        <v>3450.61</v>
      </c>
      <c r="L24" s="16">
        <f t="shared" si="12"/>
        <v>-21354.45</v>
      </c>
      <c r="M24" s="16">
        <f t="shared" si="13"/>
        <v>-8610.58</v>
      </c>
    </row>
    <row r="25" spans="1:13" x14ac:dyDescent="0.25">
      <c r="A25" t="s">
        <v>22</v>
      </c>
      <c r="B25" s="2">
        <f t="shared" si="7"/>
        <v>2.1354448612120997E-3</v>
      </c>
      <c r="C25" s="5">
        <f t="shared" si="8"/>
        <v>557.6</v>
      </c>
      <c r="D25" s="5">
        <f t="shared" si="5"/>
        <v>207.04</v>
      </c>
      <c r="E25" s="5">
        <f t="shared" si="5"/>
        <v>-1281.27</v>
      </c>
      <c r="G25" s="5">
        <f t="shared" si="9"/>
        <v>-516.63</v>
      </c>
      <c r="H25">
        <f>IF(B25=MAX($B$7:$B$59),IF(COUNTIF($B25:B25,B25)=1,1,0),0)</f>
        <v>0</v>
      </c>
      <c r="I25" s="5">
        <v>300</v>
      </c>
      <c r="J25" s="16">
        <f t="shared" si="10"/>
        <v>557.6</v>
      </c>
      <c r="K25" s="16">
        <f t="shared" si="11"/>
        <v>207.04</v>
      </c>
      <c r="L25" s="16">
        <f t="shared" si="12"/>
        <v>-1281.27</v>
      </c>
      <c r="M25" s="16">
        <f t="shared" si="13"/>
        <v>-516.63</v>
      </c>
    </row>
    <row r="26" spans="1:13" x14ac:dyDescent="0.25">
      <c r="A26" t="s">
        <v>23</v>
      </c>
      <c r="B26" s="2">
        <f t="shared" si="7"/>
        <v>7.1181495373736654E-3</v>
      </c>
      <c r="C26" s="5">
        <f t="shared" si="8"/>
        <v>1858.65</v>
      </c>
      <c r="D26" s="5">
        <f t="shared" si="5"/>
        <v>690.12</v>
      </c>
      <c r="E26" s="5">
        <f t="shared" si="5"/>
        <v>-4270.8900000000003</v>
      </c>
      <c r="G26" s="5">
        <f t="shared" si="9"/>
        <v>-1722.1200000000003</v>
      </c>
      <c r="H26">
        <f>IF(B26=MAX($B$7:$B$59),IF(COUNTIF($B26:B26,B26)=1,1,0),0)</f>
        <v>0</v>
      </c>
      <c r="I26" s="5">
        <v>1000</v>
      </c>
      <c r="J26" s="16">
        <f t="shared" si="10"/>
        <v>1858.65</v>
      </c>
      <c r="K26" s="16">
        <f t="shared" si="11"/>
        <v>690.12</v>
      </c>
      <c r="L26" s="16">
        <f t="shared" si="12"/>
        <v>-4270.8900000000003</v>
      </c>
      <c r="M26" s="16">
        <f t="shared" si="13"/>
        <v>-1722.1200000000003</v>
      </c>
    </row>
    <row r="27" spans="1:13" x14ac:dyDescent="0.25">
      <c r="A27" t="s">
        <v>24</v>
      </c>
      <c r="B27" s="2">
        <f t="shared" si="7"/>
        <v>2.1354448612120998E-2</v>
      </c>
      <c r="C27" s="5">
        <f t="shared" si="8"/>
        <v>5575.96</v>
      </c>
      <c r="D27" s="5">
        <f t="shared" si="8"/>
        <v>2070.37</v>
      </c>
      <c r="E27" s="5">
        <f t="shared" si="8"/>
        <v>-12812.67</v>
      </c>
      <c r="G27" s="5">
        <f t="shared" si="9"/>
        <v>-5166.34</v>
      </c>
      <c r="H27">
        <f>IF(B27=MAX($B$7:$B$59),IF(COUNTIF($B27:B27,B27)=1,1,0),0)</f>
        <v>0</v>
      </c>
      <c r="I27" s="5">
        <v>3000</v>
      </c>
      <c r="J27" s="16">
        <f t="shared" si="10"/>
        <v>5575.96</v>
      </c>
      <c r="K27" s="16">
        <f t="shared" si="11"/>
        <v>2070.37</v>
      </c>
      <c r="L27" s="16">
        <f t="shared" si="12"/>
        <v>-12812.67</v>
      </c>
      <c r="M27" s="16">
        <f t="shared" si="13"/>
        <v>-5166.34</v>
      </c>
    </row>
    <row r="28" spans="1:13" x14ac:dyDescent="0.25">
      <c r="A28" t="s">
        <v>25</v>
      </c>
      <c r="B28" s="2">
        <f t="shared" si="7"/>
        <v>7.1181495373736654E-3</v>
      </c>
      <c r="C28" s="5">
        <f t="shared" ref="C28:E59" si="14">ROUND(C$2*$B28,2)</f>
        <v>1858.65</v>
      </c>
      <c r="D28" s="5">
        <f t="shared" si="14"/>
        <v>690.12</v>
      </c>
      <c r="E28" s="5">
        <f t="shared" si="14"/>
        <v>-4270.8900000000003</v>
      </c>
      <c r="G28" s="5">
        <f t="shared" si="9"/>
        <v>-1722.1200000000003</v>
      </c>
      <c r="H28">
        <f>IF(B28=MAX($B$7:$B$59),IF(COUNTIF($B28:B28,B28)=1,1,0),0)</f>
        <v>0</v>
      </c>
      <c r="I28" s="5">
        <v>1000</v>
      </c>
      <c r="J28" s="16">
        <f t="shared" si="10"/>
        <v>1858.65</v>
      </c>
      <c r="K28" s="16">
        <f t="shared" si="11"/>
        <v>690.12</v>
      </c>
      <c r="L28" s="16">
        <f t="shared" si="12"/>
        <v>-4270.8900000000003</v>
      </c>
      <c r="M28" s="16">
        <f t="shared" si="13"/>
        <v>-1722.1200000000003</v>
      </c>
    </row>
    <row r="29" spans="1:13" x14ac:dyDescent="0.25">
      <c r="A29" t="s">
        <v>26</v>
      </c>
      <c r="B29" s="2">
        <f t="shared" si="7"/>
        <v>8.8976869217170817E-4</v>
      </c>
      <c r="C29" s="5">
        <f t="shared" si="14"/>
        <v>232.33</v>
      </c>
      <c r="D29" s="5">
        <f t="shared" si="14"/>
        <v>86.27</v>
      </c>
      <c r="E29" s="5">
        <f t="shared" si="14"/>
        <v>-533.86</v>
      </c>
      <c r="G29" s="5">
        <f t="shared" si="9"/>
        <v>-215.26</v>
      </c>
      <c r="H29">
        <f>IF(B29=MAX($B$7:$B$59),IF(COUNTIF($B29:B29,B29)=1,1,0),0)</f>
        <v>0</v>
      </c>
      <c r="I29" s="5">
        <v>125</v>
      </c>
      <c r="J29" s="16">
        <f t="shared" si="10"/>
        <v>232.33</v>
      </c>
      <c r="K29" s="16">
        <f t="shared" si="11"/>
        <v>86.27</v>
      </c>
      <c r="L29" s="16">
        <f t="shared" si="12"/>
        <v>-533.86</v>
      </c>
      <c r="M29" s="16">
        <f t="shared" si="13"/>
        <v>-215.26</v>
      </c>
    </row>
    <row r="30" spans="1:13" x14ac:dyDescent="0.25">
      <c r="A30" t="s">
        <v>27</v>
      </c>
      <c r="B30" s="2">
        <f t="shared" si="7"/>
        <v>8.8976869217170817E-4</v>
      </c>
      <c r="C30" s="5">
        <f t="shared" si="14"/>
        <v>232.33</v>
      </c>
      <c r="D30" s="5">
        <f t="shared" si="14"/>
        <v>86.27</v>
      </c>
      <c r="E30" s="5">
        <f t="shared" si="14"/>
        <v>-533.86</v>
      </c>
      <c r="G30" s="5">
        <f t="shared" si="9"/>
        <v>-215.26</v>
      </c>
      <c r="H30">
        <f>IF(B30=MAX($B$7:$B$59),IF(COUNTIF($B30:B30,B30)=1,1,0),0)</f>
        <v>0</v>
      </c>
      <c r="I30" s="5">
        <v>125</v>
      </c>
      <c r="J30" s="16">
        <f t="shared" si="10"/>
        <v>232.33</v>
      </c>
      <c r="K30" s="16">
        <f t="shared" si="11"/>
        <v>86.27</v>
      </c>
      <c r="L30" s="16">
        <f t="shared" si="12"/>
        <v>-533.86</v>
      </c>
      <c r="M30" s="16">
        <f t="shared" si="13"/>
        <v>-215.26</v>
      </c>
    </row>
    <row r="31" spans="1:13" x14ac:dyDescent="0.25">
      <c r="A31" t="s">
        <v>28</v>
      </c>
      <c r="B31" s="2">
        <f t="shared" si="7"/>
        <v>8.8976869217170817E-4</v>
      </c>
      <c r="C31" s="5">
        <f t="shared" si="14"/>
        <v>232.33</v>
      </c>
      <c r="D31" s="5">
        <f t="shared" si="14"/>
        <v>86.27</v>
      </c>
      <c r="E31" s="5">
        <f t="shared" si="14"/>
        <v>-533.86</v>
      </c>
      <c r="G31" s="5">
        <f t="shared" si="9"/>
        <v>-215.26</v>
      </c>
      <c r="H31">
        <f>IF(B31=MAX($B$7:$B$59),IF(COUNTIF($B31:B31,B31)=1,1,0),0)</f>
        <v>0</v>
      </c>
      <c r="I31" s="5">
        <v>125</v>
      </c>
      <c r="J31" s="16">
        <f t="shared" si="10"/>
        <v>232.33</v>
      </c>
      <c r="K31" s="16">
        <f t="shared" si="11"/>
        <v>86.27</v>
      </c>
      <c r="L31" s="16">
        <f t="shared" si="12"/>
        <v>-533.86</v>
      </c>
      <c r="M31" s="16">
        <f t="shared" si="13"/>
        <v>-215.26</v>
      </c>
    </row>
    <row r="32" spans="1:13" x14ac:dyDescent="0.25">
      <c r="A32" t="s">
        <v>29</v>
      </c>
      <c r="B32" s="2">
        <f t="shared" si="7"/>
        <v>2.3133985996464414E-3</v>
      </c>
      <c r="C32" s="5">
        <f t="shared" si="14"/>
        <v>604.05999999999995</v>
      </c>
      <c r="D32" s="5">
        <f t="shared" si="14"/>
        <v>224.29</v>
      </c>
      <c r="E32" s="5">
        <f t="shared" si="14"/>
        <v>-1388.04</v>
      </c>
      <c r="G32" s="5">
        <f t="shared" si="9"/>
        <v>-559.69000000000005</v>
      </c>
      <c r="H32">
        <f>IF(B32=MAX($B$7:$B$59),IF(COUNTIF($B32:B32,B32)=1,1,0),0)</f>
        <v>0</v>
      </c>
      <c r="I32" s="5">
        <v>325</v>
      </c>
      <c r="J32" s="16">
        <f t="shared" si="10"/>
        <v>604.05999999999995</v>
      </c>
      <c r="K32" s="16">
        <f t="shared" si="11"/>
        <v>224.29</v>
      </c>
      <c r="L32" s="16">
        <f t="shared" si="12"/>
        <v>-1388.04</v>
      </c>
      <c r="M32" s="16">
        <f t="shared" si="13"/>
        <v>-559.69000000000005</v>
      </c>
    </row>
    <row r="33" spans="1:13" x14ac:dyDescent="0.25">
      <c r="A33" t="s">
        <v>30</v>
      </c>
      <c r="B33" s="2">
        <f t="shared" si="7"/>
        <v>8.8976869217170817E-4</v>
      </c>
      <c r="C33" s="5">
        <f t="shared" si="14"/>
        <v>232.33</v>
      </c>
      <c r="D33" s="5">
        <f t="shared" si="14"/>
        <v>86.27</v>
      </c>
      <c r="E33" s="5">
        <f t="shared" si="14"/>
        <v>-533.86</v>
      </c>
      <c r="G33" s="5">
        <f t="shared" si="9"/>
        <v>-215.26</v>
      </c>
      <c r="H33">
        <f>IF(B33=MAX($B$7:$B$59),IF(COUNTIF($B33:B33,B33)=1,1,0),0)</f>
        <v>0</v>
      </c>
      <c r="I33" s="5">
        <v>125</v>
      </c>
      <c r="J33" s="16">
        <f t="shared" si="10"/>
        <v>232.33</v>
      </c>
      <c r="K33" s="16">
        <f t="shared" si="11"/>
        <v>86.27</v>
      </c>
      <c r="L33" s="16">
        <f t="shared" si="12"/>
        <v>-533.86</v>
      </c>
      <c r="M33" s="16">
        <f t="shared" si="13"/>
        <v>-215.26</v>
      </c>
    </row>
    <row r="34" spans="1:13" x14ac:dyDescent="0.25">
      <c r="A34" t="s">
        <v>31</v>
      </c>
      <c r="B34" s="2">
        <f t="shared" si="7"/>
        <v>8.8976869217170817E-4</v>
      </c>
      <c r="C34" s="5">
        <f t="shared" si="14"/>
        <v>232.33</v>
      </c>
      <c r="D34" s="5">
        <f t="shared" si="14"/>
        <v>86.27</v>
      </c>
      <c r="E34" s="5">
        <f t="shared" si="14"/>
        <v>-533.86</v>
      </c>
      <c r="G34" s="5">
        <f t="shared" si="9"/>
        <v>-215.26</v>
      </c>
      <c r="H34">
        <f>IF(B34=MAX($B$7:$B$59),IF(COUNTIF($B34:B34,B34)=1,1,0),0)</f>
        <v>0</v>
      </c>
      <c r="I34" s="5">
        <v>125</v>
      </c>
      <c r="J34" s="16">
        <f t="shared" si="10"/>
        <v>232.33</v>
      </c>
      <c r="K34" s="16">
        <f t="shared" si="11"/>
        <v>86.27</v>
      </c>
      <c r="L34" s="16">
        <f t="shared" si="12"/>
        <v>-533.86</v>
      </c>
      <c r="M34" s="16">
        <f t="shared" si="13"/>
        <v>-215.26</v>
      </c>
    </row>
    <row r="35" spans="1:13" x14ac:dyDescent="0.25">
      <c r="A35" t="s">
        <v>32</v>
      </c>
      <c r="B35" s="2">
        <f t="shared" si="7"/>
        <v>8.8976869217170817E-4</v>
      </c>
      <c r="C35" s="5">
        <f t="shared" si="14"/>
        <v>232.33</v>
      </c>
      <c r="D35" s="5">
        <f t="shared" si="14"/>
        <v>86.27</v>
      </c>
      <c r="E35" s="5">
        <f t="shared" si="14"/>
        <v>-533.86</v>
      </c>
      <c r="G35" s="5">
        <f t="shared" si="9"/>
        <v>-215.26</v>
      </c>
      <c r="H35">
        <f>IF(B35=MAX($B$7:$B$59),IF(COUNTIF($B35:B35,B35)=1,1,0),0)</f>
        <v>0</v>
      </c>
      <c r="I35" s="5">
        <v>125</v>
      </c>
      <c r="J35" s="16">
        <f t="shared" si="10"/>
        <v>232.33</v>
      </c>
      <c r="K35" s="16">
        <f t="shared" si="11"/>
        <v>86.27</v>
      </c>
      <c r="L35" s="16">
        <f t="shared" si="12"/>
        <v>-533.86</v>
      </c>
      <c r="M35" s="16">
        <f t="shared" si="13"/>
        <v>-215.26</v>
      </c>
    </row>
    <row r="36" spans="1:13" x14ac:dyDescent="0.25">
      <c r="A36" t="s">
        <v>33</v>
      </c>
      <c r="B36" s="2">
        <f t="shared" si="7"/>
        <v>8.8976869217170817E-4</v>
      </c>
      <c r="C36" s="5">
        <f t="shared" si="14"/>
        <v>232.33</v>
      </c>
      <c r="D36" s="5">
        <f t="shared" si="14"/>
        <v>86.27</v>
      </c>
      <c r="E36" s="5">
        <f t="shared" si="14"/>
        <v>-533.86</v>
      </c>
      <c r="G36" s="5">
        <f t="shared" si="9"/>
        <v>-215.26</v>
      </c>
      <c r="H36">
        <f>IF(B36=MAX($B$7:$B$59),IF(COUNTIF($B36:B36,B36)=1,1,0),0)</f>
        <v>0</v>
      </c>
      <c r="I36" s="5">
        <v>125</v>
      </c>
      <c r="J36" s="16">
        <f t="shared" si="10"/>
        <v>232.33</v>
      </c>
      <c r="K36" s="16">
        <f t="shared" si="11"/>
        <v>86.27</v>
      </c>
      <c r="L36" s="16">
        <f t="shared" si="12"/>
        <v>-533.86</v>
      </c>
      <c r="M36" s="16">
        <f t="shared" si="13"/>
        <v>-215.26</v>
      </c>
    </row>
    <row r="37" spans="1:13" x14ac:dyDescent="0.25">
      <c r="A37" t="s">
        <v>34</v>
      </c>
      <c r="B37" s="2">
        <f t="shared" si="7"/>
        <v>8.8976869217170817E-4</v>
      </c>
      <c r="C37" s="5">
        <f t="shared" si="14"/>
        <v>232.33</v>
      </c>
      <c r="D37" s="5">
        <f t="shared" si="14"/>
        <v>86.27</v>
      </c>
      <c r="E37" s="5">
        <f t="shared" si="14"/>
        <v>-533.86</v>
      </c>
      <c r="G37" s="5">
        <f t="shared" si="9"/>
        <v>-215.26</v>
      </c>
      <c r="H37">
        <f>IF(B37=MAX($B$7:$B$59),IF(COUNTIF($B37:B37,B37)=1,1,0),0)</f>
        <v>0</v>
      </c>
      <c r="I37" s="5">
        <v>125</v>
      </c>
      <c r="J37" s="16">
        <f t="shared" si="10"/>
        <v>232.33</v>
      </c>
      <c r="K37" s="16">
        <f t="shared" si="11"/>
        <v>86.27</v>
      </c>
      <c r="L37" s="16">
        <f t="shared" si="12"/>
        <v>-533.86</v>
      </c>
      <c r="M37" s="16">
        <f t="shared" si="13"/>
        <v>-215.26</v>
      </c>
    </row>
    <row r="38" spans="1:13" x14ac:dyDescent="0.25">
      <c r="A38" t="s">
        <v>35</v>
      </c>
      <c r="B38" s="2">
        <f t="shared" si="7"/>
        <v>8.8976869217170817E-4</v>
      </c>
      <c r="C38" s="5">
        <f t="shared" si="14"/>
        <v>232.33</v>
      </c>
      <c r="D38" s="5">
        <f t="shared" si="14"/>
        <v>86.27</v>
      </c>
      <c r="E38" s="5">
        <f t="shared" si="14"/>
        <v>-533.86</v>
      </c>
      <c r="G38" s="5">
        <f t="shared" si="9"/>
        <v>-215.26</v>
      </c>
      <c r="H38">
        <f>IF(B38=MAX($B$7:$B$59),IF(COUNTIF($B38:B38,B38)=1,1,0),0)</f>
        <v>0</v>
      </c>
      <c r="I38" s="5">
        <v>125</v>
      </c>
      <c r="J38" s="16">
        <f t="shared" si="10"/>
        <v>232.33</v>
      </c>
      <c r="K38" s="16">
        <f t="shared" si="11"/>
        <v>86.27</v>
      </c>
      <c r="L38" s="16">
        <f t="shared" si="12"/>
        <v>-533.86</v>
      </c>
      <c r="M38" s="16">
        <f t="shared" si="13"/>
        <v>-215.26</v>
      </c>
    </row>
    <row r="39" spans="1:13" x14ac:dyDescent="0.25">
      <c r="A39" t="s">
        <v>36</v>
      </c>
      <c r="B39" s="2">
        <f t="shared" si="7"/>
        <v>8.8976869217170817E-4</v>
      </c>
      <c r="C39" s="5">
        <f t="shared" si="14"/>
        <v>232.33</v>
      </c>
      <c r="D39" s="5">
        <f t="shared" si="14"/>
        <v>86.27</v>
      </c>
      <c r="E39" s="5">
        <f t="shared" si="14"/>
        <v>-533.86</v>
      </c>
      <c r="G39" s="5">
        <f t="shared" si="9"/>
        <v>-215.26</v>
      </c>
      <c r="H39">
        <f>IF(B39=MAX($B$7:$B$59),IF(COUNTIF($B39:B39,B39)=1,1,0),0)</f>
        <v>0</v>
      </c>
      <c r="I39" s="5">
        <v>125</v>
      </c>
      <c r="J39" s="16">
        <f t="shared" si="10"/>
        <v>232.33</v>
      </c>
      <c r="K39" s="16">
        <f t="shared" si="11"/>
        <v>86.27</v>
      </c>
      <c r="L39" s="16">
        <f t="shared" si="12"/>
        <v>-533.86</v>
      </c>
      <c r="M39" s="16">
        <f t="shared" si="13"/>
        <v>-215.26</v>
      </c>
    </row>
    <row r="40" spans="1:13" x14ac:dyDescent="0.25">
      <c r="A40" t="s">
        <v>37</v>
      </c>
      <c r="B40" s="2">
        <f t="shared" si="7"/>
        <v>8.8976869217170817E-4</v>
      </c>
      <c r="C40" s="5">
        <f t="shared" si="14"/>
        <v>232.33</v>
      </c>
      <c r="D40" s="5">
        <f t="shared" si="14"/>
        <v>86.27</v>
      </c>
      <c r="E40" s="5">
        <f t="shared" si="14"/>
        <v>-533.86</v>
      </c>
      <c r="G40" s="5">
        <f t="shared" si="9"/>
        <v>-215.26</v>
      </c>
      <c r="H40">
        <f>IF(B40=MAX($B$7:$B$59),IF(COUNTIF($B40:B40,B40)=1,1,0),0)</f>
        <v>0</v>
      </c>
      <c r="I40" s="5">
        <v>125</v>
      </c>
      <c r="J40" s="16">
        <f t="shared" si="10"/>
        <v>232.33</v>
      </c>
      <c r="K40" s="16">
        <f t="shared" si="11"/>
        <v>86.27</v>
      </c>
      <c r="L40" s="16">
        <f t="shared" si="12"/>
        <v>-533.86</v>
      </c>
      <c r="M40" s="16">
        <f t="shared" si="13"/>
        <v>-215.26</v>
      </c>
    </row>
    <row r="41" spans="1:13" x14ac:dyDescent="0.25">
      <c r="A41" t="s">
        <v>38</v>
      </c>
      <c r="B41" s="2">
        <f t="shared" si="7"/>
        <v>7.118149537373665E-2</v>
      </c>
      <c r="C41" s="5">
        <f t="shared" si="14"/>
        <v>18586.53</v>
      </c>
      <c r="D41" s="5">
        <f t="shared" si="14"/>
        <v>6901.23</v>
      </c>
      <c r="E41" s="5">
        <f t="shared" si="14"/>
        <v>-42708.9</v>
      </c>
      <c r="G41" s="5">
        <f t="shared" si="9"/>
        <v>-17221.140000000003</v>
      </c>
      <c r="H41">
        <f>IF(B41=MAX($B$7:$B$59),IF(COUNTIF($B41:B41,B41)=1,1,0),0)</f>
        <v>0</v>
      </c>
      <c r="I41" s="5">
        <v>10000</v>
      </c>
      <c r="J41" s="16">
        <f t="shared" si="10"/>
        <v>18586.53</v>
      </c>
      <c r="K41" s="16">
        <f t="shared" si="11"/>
        <v>6901.23</v>
      </c>
      <c r="L41" s="16">
        <f t="shared" si="12"/>
        <v>-42708.9</v>
      </c>
      <c r="M41" s="16">
        <f t="shared" si="13"/>
        <v>-17221.140000000003</v>
      </c>
    </row>
    <row r="42" spans="1:13" x14ac:dyDescent="0.25">
      <c r="A42" t="s">
        <v>39</v>
      </c>
      <c r="B42" s="2">
        <f t="shared" si="7"/>
        <v>2.1354448612120998E-2</v>
      </c>
      <c r="C42" s="5">
        <f t="shared" si="14"/>
        <v>5575.96</v>
      </c>
      <c r="D42" s="5">
        <f t="shared" si="14"/>
        <v>2070.37</v>
      </c>
      <c r="E42" s="5">
        <f t="shared" si="14"/>
        <v>-12812.67</v>
      </c>
      <c r="G42" s="5">
        <f t="shared" si="9"/>
        <v>-5166.34</v>
      </c>
      <c r="H42">
        <f>IF(B42=MAX($B$7:$B$59),IF(COUNTIF($B42:B42,B42)=1,1,0),0)</f>
        <v>0</v>
      </c>
      <c r="I42" s="5">
        <v>3000</v>
      </c>
      <c r="J42" s="16">
        <f t="shared" si="10"/>
        <v>5575.96</v>
      </c>
      <c r="K42" s="16">
        <f t="shared" si="11"/>
        <v>2070.37</v>
      </c>
      <c r="L42" s="16">
        <f t="shared" si="12"/>
        <v>-12812.67</v>
      </c>
      <c r="M42" s="16">
        <f t="shared" si="13"/>
        <v>-5166.34</v>
      </c>
    </row>
    <row r="43" spans="1:13" x14ac:dyDescent="0.25">
      <c r="A43" t="s">
        <v>40</v>
      </c>
      <c r="B43" s="2">
        <f t="shared" si="7"/>
        <v>1.4236299074747331E-2</v>
      </c>
      <c r="C43" s="5">
        <f t="shared" si="14"/>
        <v>3717.31</v>
      </c>
      <c r="D43" s="5">
        <f t="shared" si="14"/>
        <v>1380.25</v>
      </c>
      <c r="E43" s="5">
        <f t="shared" si="14"/>
        <v>-8541.7800000000007</v>
      </c>
      <c r="G43" s="5">
        <f t="shared" si="9"/>
        <v>-3444.2200000000012</v>
      </c>
      <c r="H43">
        <f>IF(B43=MAX($B$7:$B$59),IF(COUNTIF($B43:B43,B43)=1,1,0),0)</f>
        <v>0</v>
      </c>
      <c r="I43" s="5">
        <v>2000</v>
      </c>
      <c r="J43" s="16">
        <f t="shared" si="10"/>
        <v>3717.31</v>
      </c>
      <c r="K43" s="16">
        <f t="shared" si="11"/>
        <v>1380.25</v>
      </c>
      <c r="L43" s="16">
        <f t="shared" si="12"/>
        <v>-8541.7800000000007</v>
      </c>
      <c r="M43" s="16">
        <f t="shared" si="13"/>
        <v>-3444.2200000000012</v>
      </c>
    </row>
    <row r="44" spans="1:13" x14ac:dyDescent="0.25">
      <c r="A44" t="s">
        <v>41</v>
      </c>
      <c r="B44" s="2">
        <f t="shared" si="7"/>
        <v>7.8299644911110321E-3</v>
      </c>
      <c r="C44" s="5">
        <f t="shared" si="14"/>
        <v>2044.52</v>
      </c>
      <c r="D44" s="5">
        <f t="shared" si="14"/>
        <v>759.13</v>
      </c>
      <c r="E44" s="5">
        <f t="shared" si="14"/>
        <v>-4697.9799999999996</v>
      </c>
      <c r="G44" s="5">
        <f t="shared" si="9"/>
        <v>-1894.3299999999995</v>
      </c>
      <c r="H44">
        <f>IF(B44=MAX($B$7:$B$59),IF(COUNTIF($B44:B44,B44)=1,1,0),0)</f>
        <v>0</v>
      </c>
      <c r="I44" s="5">
        <v>1100</v>
      </c>
      <c r="J44" s="16">
        <f t="shared" si="10"/>
        <v>2044.52</v>
      </c>
      <c r="K44" s="16">
        <f t="shared" si="11"/>
        <v>759.13</v>
      </c>
      <c r="L44" s="16">
        <f t="shared" si="12"/>
        <v>-4697.9799999999996</v>
      </c>
      <c r="M44" s="16">
        <f t="shared" si="13"/>
        <v>-1894.3299999999995</v>
      </c>
    </row>
    <row r="45" spans="1:13" x14ac:dyDescent="0.25">
      <c r="A45" t="s">
        <v>42</v>
      </c>
      <c r="B45" s="2">
        <f t="shared" si="7"/>
        <v>1.7795373843434163E-2</v>
      </c>
      <c r="C45" s="5">
        <f t="shared" si="14"/>
        <v>4646.63</v>
      </c>
      <c r="D45" s="5">
        <f t="shared" si="14"/>
        <v>1725.31</v>
      </c>
      <c r="E45" s="5">
        <f t="shared" si="14"/>
        <v>-10677.22</v>
      </c>
      <c r="G45" s="5">
        <f t="shared" si="9"/>
        <v>-4305.2799999999988</v>
      </c>
      <c r="H45">
        <f>IF(B45=MAX($B$7:$B$59),IF(COUNTIF($B45:B45,B45)=1,1,0),0)</f>
        <v>0</v>
      </c>
      <c r="I45" s="5">
        <v>2500</v>
      </c>
      <c r="J45" s="16">
        <f t="shared" si="10"/>
        <v>4646.63</v>
      </c>
      <c r="K45" s="16">
        <f t="shared" si="11"/>
        <v>1725.31</v>
      </c>
      <c r="L45" s="16">
        <f t="shared" si="12"/>
        <v>-10677.22</v>
      </c>
      <c r="M45" s="16">
        <f t="shared" si="13"/>
        <v>-4305.2799999999988</v>
      </c>
    </row>
    <row r="46" spans="1:13" x14ac:dyDescent="0.25">
      <c r="A46" t="s">
        <v>43</v>
      </c>
      <c r="B46" s="2">
        <f t="shared" si="7"/>
        <v>7.118149537373665E-2</v>
      </c>
      <c r="C46" s="5">
        <f t="shared" si="14"/>
        <v>18586.53</v>
      </c>
      <c r="D46" s="5">
        <f t="shared" si="14"/>
        <v>6901.23</v>
      </c>
      <c r="E46" s="5">
        <f t="shared" si="14"/>
        <v>-42708.9</v>
      </c>
      <c r="G46" s="5">
        <f t="shared" si="9"/>
        <v>-17221.140000000003</v>
      </c>
      <c r="H46">
        <f>IF(B46=MAX($B$7:$B$59),IF(COUNTIF($B46:B46,B46)=1,1,0),0)</f>
        <v>0</v>
      </c>
      <c r="I46" s="5">
        <v>10000</v>
      </c>
      <c r="J46" s="16">
        <f t="shared" si="10"/>
        <v>18586.53</v>
      </c>
      <c r="K46" s="16">
        <f t="shared" si="11"/>
        <v>6901.23</v>
      </c>
      <c r="L46" s="16">
        <f t="shared" si="12"/>
        <v>-42708.9</v>
      </c>
      <c r="M46" s="16">
        <f t="shared" si="13"/>
        <v>-17221.140000000003</v>
      </c>
    </row>
    <row r="47" spans="1:13" x14ac:dyDescent="0.25">
      <c r="A47" t="s">
        <v>44</v>
      </c>
      <c r="B47" s="2">
        <f t="shared" si="7"/>
        <v>1.7795373843434163E-3</v>
      </c>
      <c r="C47" s="5">
        <f t="shared" si="14"/>
        <v>464.66</v>
      </c>
      <c r="D47" s="5">
        <f t="shared" si="14"/>
        <v>172.53</v>
      </c>
      <c r="E47" s="5">
        <f t="shared" si="14"/>
        <v>-1067.72</v>
      </c>
      <c r="G47" s="5">
        <f t="shared" si="9"/>
        <v>-430.53</v>
      </c>
      <c r="H47">
        <f>IF(B47=MAX($B$7:$B$59),IF(COUNTIF($B47:B47,B47)=1,1,0),0)</f>
        <v>0</v>
      </c>
      <c r="I47" s="5">
        <v>250</v>
      </c>
      <c r="J47" s="16">
        <f t="shared" si="10"/>
        <v>464.66</v>
      </c>
      <c r="K47" s="16">
        <f t="shared" si="11"/>
        <v>172.53</v>
      </c>
      <c r="L47" s="16">
        <f t="shared" si="12"/>
        <v>-1067.72</v>
      </c>
      <c r="M47" s="16">
        <f t="shared" si="13"/>
        <v>-430.53</v>
      </c>
    </row>
    <row r="48" spans="1:13" x14ac:dyDescent="0.25">
      <c r="A48" t="s">
        <v>45</v>
      </c>
      <c r="B48" s="2">
        <f t="shared" si="7"/>
        <v>1.4236299074747331E-2</v>
      </c>
      <c r="C48" s="5">
        <f t="shared" si="14"/>
        <v>3717.31</v>
      </c>
      <c r="D48" s="5">
        <f t="shared" si="14"/>
        <v>1380.25</v>
      </c>
      <c r="E48" s="5">
        <f t="shared" si="14"/>
        <v>-8541.7800000000007</v>
      </c>
      <c r="G48" s="5">
        <f t="shared" si="9"/>
        <v>-3444.2200000000012</v>
      </c>
      <c r="H48">
        <f>IF(B48=MAX($B$7:$B$59),IF(COUNTIF($B48:B48,B48)=1,1,0),0)</f>
        <v>0</v>
      </c>
      <c r="I48" s="5">
        <v>2000</v>
      </c>
      <c r="J48" s="16">
        <f t="shared" si="10"/>
        <v>3717.31</v>
      </c>
      <c r="K48" s="16">
        <f t="shared" si="11"/>
        <v>1380.25</v>
      </c>
      <c r="L48" s="16">
        <f t="shared" si="12"/>
        <v>-8541.7800000000007</v>
      </c>
      <c r="M48" s="16">
        <f t="shared" si="13"/>
        <v>-3444.2200000000012</v>
      </c>
    </row>
    <row r="49" spans="1:13" x14ac:dyDescent="0.25">
      <c r="A49" t="s">
        <v>46</v>
      </c>
      <c r="B49" s="2">
        <f t="shared" si="7"/>
        <v>3.5590747686868325E-2</v>
      </c>
      <c r="C49" s="5">
        <f t="shared" si="14"/>
        <v>9293.26</v>
      </c>
      <c r="D49" s="5">
        <f t="shared" si="14"/>
        <v>3450.61</v>
      </c>
      <c r="E49" s="5">
        <f t="shared" si="14"/>
        <v>-21354.45</v>
      </c>
      <c r="G49" s="5">
        <f t="shared" si="9"/>
        <v>-8610.58</v>
      </c>
      <c r="H49">
        <f>IF(B49=MAX($B$7:$B$59),IF(COUNTIF($B49:B49,B49)=1,1,0),0)</f>
        <v>0</v>
      </c>
      <c r="I49" s="5">
        <v>5000</v>
      </c>
      <c r="J49" s="16">
        <f t="shared" si="10"/>
        <v>9293.26</v>
      </c>
      <c r="K49" s="16">
        <f t="shared" si="11"/>
        <v>3450.61</v>
      </c>
      <c r="L49" s="16">
        <f t="shared" si="12"/>
        <v>-21354.45</v>
      </c>
      <c r="M49" s="16">
        <f t="shared" si="13"/>
        <v>-8610.58</v>
      </c>
    </row>
    <row r="50" spans="1:13" x14ac:dyDescent="0.25">
      <c r="A50" t="s">
        <v>47</v>
      </c>
      <c r="B50" s="2">
        <f t="shared" si="7"/>
        <v>1.4236299074747331E-2</v>
      </c>
      <c r="C50" s="5">
        <f t="shared" si="14"/>
        <v>3717.31</v>
      </c>
      <c r="D50" s="5">
        <f t="shared" si="14"/>
        <v>1380.25</v>
      </c>
      <c r="E50" s="5">
        <f t="shared" si="14"/>
        <v>-8541.7800000000007</v>
      </c>
      <c r="G50" s="5">
        <f t="shared" si="9"/>
        <v>-3444.2200000000012</v>
      </c>
      <c r="H50">
        <f>IF(B50=MAX($B$7:$B$59),IF(COUNTIF($B50:B50,B50)=1,1,0),0)</f>
        <v>0</v>
      </c>
      <c r="I50" s="5">
        <v>2000</v>
      </c>
      <c r="J50" s="16">
        <f t="shared" si="10"/>
        <v>3717.31</v>
      </c>
      <c r="K50" s="16">
        <f t="shared" si="11"/>
        <v>1380.25</v>
      </c>
      <c r="L50" s="16">
        <f t="shared" si="12"/>
        <v>-8541.7800000000007</v>
      </c>
      <c r="M50" s="16">
        <f t="shared" si="13"/>
        <v>-3444.2200000000012</v>
      </c>
    </row>
    <row r="51" spans="1:13" x14ac:dyDescent="0.25">
      <c r="A51" t="s">
        <v>48</v>
      </c>
      <c r="B51" s="2">
        <f t="shared" si="7"/>
        <v>7.1181495373736654E-3</v>
      </c>
      <c r="C51" s="5">
        <f t="shared" si="14"/>
        <v>1858.65</v>
      </c>
      <c r="D51" s="5">
        <f t="shared" si="14"/>
        <v>690.12</v>
      </c>
      <c r="E51" s="5">
        <f t="shared" si="14"/>
        <v>-4270.8900000000003</v>
      </c>
      <c r="G51" s="5">
        <f t="shared" si="9"/>
        <v>-1722.1200000000003</v>
      </c>
      <c r="H51">
        <f>IF(B51=MAX($B$7:$B$59),IF(COUNTIF($B51:B51,B51)=1,1,0),0)</f>
        <v>0</v>
      </c>
      <c r="I51" s="5">
        <v>1000</v>
      </c>
      <c r="J51" s="16">
        <f t="shared" si="10"/>
        <v>1858.65</v>
      </c>
      <c r="K51" s="16">
        <f t="shared" si="11"/>
        <v>690.12</v>
      </c>
      <c r="L51" s="16">
        <f t="shared" si="12"/>
        <v>-4270.8900000000003</v>
      </c>
      <c r="M51" s="16">
        <f t="shared" si="13"/>
        <v>-1722.1200000000003</v>
      </c>
    </row>
    <row r="52" spans="1:13" x14ac:dyDescent="0.25">
      <c r="A52" t="s">
        <v>49</v>
      </c>
      <c r="B52" s="2">
        <f t="shared" si="7"/>
        <v>3.5590747686868325E-2</v>
      </c>
      <c r="C52" s="5">
        <f t="shared" si="14"/>
        <v>9293.26</v>
      </c>
      <c r="D52" s="5">
        <f t="shared" si="14"/>
        <v>3450.61</v>
      </c>
      <c r="E52" s="5">
        <f t="shared" si="14"/>
        <v>-21354.45</v>
      </c>
      <c r="G52" s="5">
        <f t="shared" si="9"/>
        <v>-8610.58</v>
      </c>
      <c r="H52">
        <f>IF(B52=MAX($B$7:$B$59),IF(COUNTIF($B52:B52,B52)=1,1,0),0)</f>
        <v>0</v>
      </c>
      <c r="I52" s="5">
        <v>5000</v>
      </c>
      <c r="J52" s="16">
        <f t="shared" si="10"/>
        <v>9293.26</v>
      </c>
      <c r="K52" s="16">
        <f t="shared" si="11"/>
        <v>3450.61</v>
      </c>
      <c r="L52" s="16">
        <f t="shared" si="12"/>
        <v>-21354.45</v>
      </c>
      <c r="M52" s="16">
        <f t="shared" si="13"/>
        <v>-8610.58</v>
      </c>
    </row>
    <row r="53" spans="1:13" x14ac:dyDescent="0.25">
      <c r="A53" t="s">
        <v>50</v>
      </c>
      <c r="B53" s="2">
        <f t="shared" si="7"/>
        <v>1.5659928982222065E-3</v>
      </c>
      <c r="C53" s="5">
        <f t="shared" si="14"/>
        <v>408.9</v>
      </c>
      <c r="D53" s="5">
        <f t="shared" si="14"/>
        <v>151.83000000000001</v>
      </c>
      <c r="E53" s="5">
        <f t="shared" si="14"/>
        <v>-939.6</v>
      </c>
      <c r="G53" s="5">
        <f t="shared" si="9"/>
        <v>-378.87</v>
      </c>
      <c r="H53">
        <f>IF(B53=MAX($B$7:$B$59),IF(COUNTIF($B53:B53,B53)=1,1,0),0)</f>
        <v>0</v>
      </c>
      <c r="I53" s="5">
        <v>220</v>
      </c>
      <c r="J53" s="16">
        <f t="shared" si="10"/>
        <v>408.9</v>
      </c>
      <c r="K53" s="16">
        <f t="shared" si="11"/>
        <v>151.83000000000001</v>
      </c>
      <c r="L53" s="16">
        <f t="shared" si="12"/>
        <v>-939.6</v>
      </c>
      <c r="M53" s="16">
        <f t="shared" si="13"/>
        <v>-378.87</v>
      </c>
    </row>
    <row r="54" spans="1:13" x14ac:dyDescent="0.25">
      <c r="A54" t="s">
        <v>51</v>
      </c>
      <c r="B54" s="2">
        <f t="shared" si="7"/>
        <v>7.118149537373665E-2</v>
      </c>
      <c r="C54" s="5">
        <f t="shared" si="14"/>
        <v>18586.53</v>
      </c>
      <c r="D54" s="5">
        <f t="shared" si="14"/>
        <v>6901.23</v>
      </c>
      <c r="E54" s="5">
        <f t="shared" si="14"/>
        <v>-42708.9</v>
      </c>
      <c r="G54" s="5">
        <f t="shared" si="9"/>
        <v>-17221.140000000003</v>
      </c>
      <c r="H54">
        <f>IF(B54=MAX($B$7:$B$59),IF(COUNTIF($B54:B54,B54)=1,1,0),0)</f>
        <v>0</v>
      </c>
      <c r="I54" s="5">
        <v>10000</v>
      </c>
      <c r="J54" s="16">
        <f t="shared" si="10"/>
        <v>18586.53</v>
      </c>
      <c r="K54" s="16">
        <f t="shared" si="11"/>
        <v>6901.23</v>
      </c>
      <c r="L54" s="16">
        <f t="shared" si="12"/>
        <v>-42708.9</v>
      </c>
      <c r="M54" s="16">
        <f t="shared" si="13"/>
        <v>-17221.140000000003</v>
      </c>
    </row>
    <row r="55" spans="1:13" x14ac:dyDescent="0.25">
      <c r="A55" t="s">
        <v>52</v>
      </c>
      <c r="B55" s="2">
        <f t="shared" si="7"/>
        <v>7.1181495373736654E-3</v>
      </c>
      <c r="C55" s="5">
        <f t="shared" si="14"/>
        <v>1858.65</v>
      </c>
      <c r="D55" s="5">
        <f t="shared" si="14"/>
        <v>690.12</v>
      </c>
      <c r="E55" s="5">
        <f t="shared" si="14"/>
        <v>-4270.8900000000003</v>
      </c>
      <c r="G55" s="5">
        <f t="shared" si="9"/>
        <v>-1722.1200000000003</v>
      </c>
      <c r="H55">
        <f>IF(B55=MAX($B$7:$B$59),IF(COUNTIF($B55:B55,B55)=1,1,0),0)</f>
        <v>0</v>
      </c>
      <c r="I55" s="5">
        <v>1000</v>
      </c>
      <c r="J55" s="16">
        <f t="shared" si="10"/>
        <v>1858.65</v>
      </c>
      <c r="K55" s="16">
        <f t="shared" si="11"/>
        <v>690.12</v>
      </c>
      <c r="L55" s="16">
        <f t="shared" si="12"/>
        <v>-4270.8900000000003</v>
      </c>
      <c r="M55" s="16">
        <f t="shared" si="13"/>
        <v>-1722.1200000000003</v>
      </c>
    </row>
    <row r="56" spans="1:13" x14ac:dyDescent="0.25">
      <c r="A56" t="s">
        <v>53</v>
      </c>
      <c r="B56" s="2">
        <f t="shared" si="7"/>
        <v>3.5590747686868325E-2</v>
      </c>
      <c r="C56" s="5">
        <f t="shared" si="14"/>
        <v>9293.26</v>
      </c>
      <c r="D56" s="5">
        <f t="shared" si="14"/>
        <v>3450.61</v>
      </c>
      <c r="E56" s="5">
        <f t="shared" si="14"/>
        <v>-21354.45</v>
      </c>
      <c r="G56" s="5">
        <f t="shared" si="9"/>
        <v>-8610.58</v>
      </c>
      <c r="H56">
        <f>IF(B56=MAX($B$7:$B$59),IF(COUNTIF($B56:B56,B56)=1,1,0),0)</f>
        <v>0</v>
      </c>
      <c r="I56" s="5">
        <v>5000</v>
      </c>
      <c r="J56" s="16">
        <f t="shared" si="10"/>
        <v>9293.26</v>
      </c>
      <c r="K56" s="16">
        <f t="shared" si="11"/>
        <v>3450.61</v>
      </c>
      <c r="L56" s="16">
        <f t="shared" si="12"/>
        <v>-21354.45</v>
      </c>
      <c r="M56" s="16">
        <f t="shared" si="13"/>
        <v>-8610.58</v>
      </c>
    </row>
    <row r="57" spans="1:13" x14ac:dyDescent="0.25">
      <c r="A57" t="s">
        <v>54</v>
      </c>
      <c r="B57" s="2">
        <f t="shared" si="7"/>
        <v>0.10677224306060498</v>
      </c>
      <c r="C57" s="5">
        <f t="shared" si="14"/>
        <v>27879.79</v>
      </c>
      <c r="D57" s="5">
        <f t="shared" si="14"/>
        <v>10351.84</v>
      </c>
      <c r="E57" s="5">
        <f t="shared" si="14"/>
        <v>-64063.35</v>
      </c>
      <c r="G57" s="5">
        <f t="shared" si="9"/>
        <v>-25831.719999999994</v>
      </c>
      <c r="H57">
        <f>IF(B57=MAX($B$7:$B$59),IF(COUNTIF($B57:B57,B57)=1,1,0),0)</f>
        <v>1</v>
      </c>
      <c r="I57" s="5">
        <v>15000</v>
      </c>
      <c r="J57" s="16">
        <f t="shared" si="10"/>
        <v>27879.819999999942</v>
      </c>
      <c r="K57" s="16">
        <f t="shared" si="11"/>
        <v>10351.760000000057</v>
      </c>
      <c r="L57" s="16">
        <f t="shared" si="12"/>
        <v>-64063.340000000106</v>
      </c>
      <c r="M57" s="16">
        <f t="shared" si="13"/>
        <v>-25831.760000000104</v>
      </c>
    </row>
    <row r="58" spans="1:13" x14ac:dyDescent="0.25">
      <c r="A58" t="s">
        <v>55</v>
      </c>
      <c r="B58" s="2">
        <f t="shared" si="7"/>
        <v>7.118149537373665E-2</v>
      </c>
      <c r="C58" s="5">
        <f t="shared" si="14"/>
        <v>18586.53</v>
      </c>
      <c r="D58" s="5">
        <f t="shared" si="14"/>
        <v>6901.23</v>
      </c>
      <c r="E58" s="5">
        <f t="shared" si="14"/>
        <v>-42708.9</v>
      </c>
      <c r="G58" s="5">
        <f t="shared" si="9"/>
        <v>-17221.140000000003</v>
      </c>
      <c r="H58">
        <f>IF(B58=MAX($B$7:$B$59),IF(COUNTIF($B58:B58,B58)=1,1,0),0)</f>
        <v>0</v>
      </c>
      <c r="I58" s="5">
        <v>10000</v>
      </c>
      <c r="J58" s="16">
        <f t="shared" si="10"/>
        <v>18586.53</v>
      </c>
      <c r="K58" s="16">
        <f t="shared" si="11"/>
        <v>6901.23</v>
      </c>
      <c r="L58" s="16">
        <f t="shared" si="12"/>
        <v>-42708.9</v>
      </c>
      <c r="M58" s="16">
        <f t="shared" si="13"/>
        <v>-17221.140000000003</v>
      </c>
    </row>
    <row r="59" spans="1:13" x14ac:dyDescent="0.25">
      <c r="A59" t="s">
        <v>56</v>
      </c>
      <c r="B59" s="2">
        <f t="shared" si="7"/>
        <v>9.9009900990099011E-3</v>
      </c>
      <c r="C59" s="5">
        <f t="shared" si="14"/>
        <v>2585.29</v>
      </c>
      <c r="D59" s="5">
        <f t="shared" si="14"/>
        <v>959.93</v>
      </c>
      <c r="E59" s="5">
        <f t="shared" si="14"/>
        <v>-5940.59</v>
      </c>
      <c r="G59" s="5">
        <f t="shared" si="9"/>
        <v>-2395.3700000000003</v>
      </c>
      <c r="H59">
        <f>IF(B59=MAX($B$7:$B$59),IF(COUNTIF($B59:B59,B59)=1,1,0),0)</f>
        <v>0</v>
      </c>
      <c r="I59" s="5">
        <v>1390.95</v>
      </c>
      <c r="J59" s="16">
        <f t="shared" si="10"/>
        <v>2585.29</v>
      </c>
      <c r="K59" s="16">
        <f t="shared" si="11"/>
        <v>959.93</v>
      </c>
      <c r="L59" s="16">
        <f t="shared" si="12"/>
        <v>-5940.59</v>
      </c>
      <c r="M59" s="16">
        <f t="shared" si="13"/>
        <v>-2395.3700000000003</v>
      </c>
    </row>
    <row r="60" spans="1:13" x14ac:dyDescent="0.25">
      <c r="B60" s="2"/>
    </row>
    <row r="61" spans="1:13" x14ac:dyDescent="0.25">
      <c r="A61" s="3" t="s">
        <v>0</v>
      </c>
      <c r="B61" s="4">
        <f>SUM(B7:B59)</f>
        <v>0.99999999999999989</v>
      </c>
      <c r="C61" s="8">
        <f t="shared" ref="C61:G61" si="15">SUM(C7:C59)</f>
        <v>261114.58000000005</v>
      </c>
      <c r="D61" s="8">
        <f t="shared" si="15"/>
        <v>96952.599999999948</v>
      </c>
      <c r="E61" s="8">
        <f t="shared" si="15"/>
        <v>-600000.00999999989</v>
      </c>
      <c r="F61" s="8"/>
      <c r="G61" s="8">
        <f t="shared" si="15"/>
        <v>-241932.82999999993</v>
      </c>
      <c r="I61" s="8">
        <f t="shared" ref="I61" si="16">SUM(I7:I59)</f>
        <v>140485.95000000001</v>
      </c>
      <c r="J61">
        <f>SUM(J7:J59)</f>
        <v>261114.61</v>
      </c>
      <c r="K61">
        <f>SUM(K7:K59)</f>
        <v>96952.52</v>
      </c>
      <c r="L61">
        <f t="shared" ref="L61:M61" si="17">SUM(L7:L59)</f>
        <v>-600000</v>
      </c>
      <c r="M61">
        <f t="shared" si="17"/>
        <v>-241932.87000000002</v>
      </c>
    </row>
  </sheetData>
  <sheetProtection formatCells="0" formatColumns="0" formatRows="0" insertColumns="0" insertRows="0"/>
  <mergeCells count="3">
    <mergeCell ref="A2:B2"/>
    <mergeCell ref="A3:B3"/>
    <mergeCell ref="A4:B4"/>
  </mergeCells>
  <phoneticPr fontId="23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66887F-3135-489B-B5BF-13010F13C94C}">
  <dimension ref="C4:BE56"/>
  <sheetViews>
    <sheetView workbookViewId="0">
      <selection activeCell="C4" sqref="C4:C56"/>
    </sheetView>
  </sheetViews>
  <sheetFormatPr defaultColWidth="11.42578125" defaultRowHeight="15" x14ac:dyDescent="0.25"/>
  <cols>
    <col min="3" max="3" width="13.42578125" bestFit="1" customWidth="1"/>
  </cols>
  <sheetData>
    <row r="4" spans="3:57" x14ac:dyDescent="0.25">
      <c r="C4" s="13">
        <v>4000000</v>
      </c>
    </row>
    <row r="5" spans="3:57" x14ac:dyDescent="0.25">
      <c r="C5" s="13">
        <v>5000000</v>
      </c>
    </row>
    <row r="6" spans="3:57" x14ac:dyDescent="0.25">
      <c r="C6" s="13">
        <v>10000000</v>
      </c>
    </row>
    <row r="7" spans="3:57" x14ac:dyDescent="0.25">
      <c r="C7" s="13">
        <v>1000000</v>
      </c>
    </row>
    <row r="8" spans="3:57" x14ac:dyDescent="0.25">
      <c r="C8" s="13">
        <v>595000</v>
      </c>
    </row>
    <row r="9" spans="3:57" x14ac:dyDescent="0.25">
      <c r="C9" s="13">
        <v>595000</v>
      </c>
    </row>
    <row r="10" spans="3:57" x14ac:dyDescent="0.25">
      <c r="C10" s="13">
        <v>340000</v>
      </c>
      <c r="E10" s="12">
        <v>4000000</v>
      </c>
      <c r="F10" s="12">
        <v>5000000</v>
      </c>
      <c r="G10" s="12">
        <v>10000000</v>
      </c>
      <c r="H10" s="12">
        <v>1000000</v>
      </c>
      <c r="I10" s="12">
        <v>595000</v>
      </c>
      <c r="J10" s="12">
        <v>595000</v>
      </c>
      <c r="K10" s="12">
        <v>340000</v>
      </c>
      <c r="L10" s="12">
        <v>300000</v>
      </c>
      <c r="M10" s="12">
        <v>170000</v>
      </c>
      <c r="N10" s="12">
        <v>5000000</v>
      </c>
      <c r="O10" s="12">
        <v>500000</v>
      </c>
      <c r="P10" s="12">
        <v>3000000</v>
      </c>
      <c r="Q10" s="12">
        <v>500000</v>
      </c>
      <c r="R10" s="12">
        <v>125000</v>
      </c>
      <c r="S10" s="12">
        <v>300000</v>
      </c>
      <c r="T10" s="12">
        <v>600000</v>
      </c>
      <c r="U10" s="12">
        <v>10000000</v>
      </c>
      <c r="V10" s="12">
        <v>5000000</v>
      </c>
      <c r="W10" s="12">
        <v>300000</v>
      </c>
      <c r="X10" s="12">
        <v>1000000</v>
      </c>
      <c r="Y10" s="12">
        <v>3000000</v>
      </c>
      <c r="Z10" s="12">
        <v>1000000</v>
      </c>
      <c r="AA10" s="12">
        <v>125000</v>
      </c>
      <c r="AB10" s="12">
        <v>125000</v>
      </c>
      <c r="AC10" s="12">
        <v>125000</v>
      </c>
      <c r="AD10" s="12">
        <v>325000</v>
      </c>
      <c r="AE10" s="12">
        <v>125000</v>
      </c>
      <c r="AF10" s="12">
        <v>125000</v>
      </c>
      <c r="AG10" s="12">
        <v>125000</v>
      </c>
      <c r="AH10" s="12">
        <v>125000</v>
      </c>
      <c r="AI10" s="12">
        <v>125000</v>
      </c>
      <c r="AJ10" s="12">
        <v>125000</v>
      </c>
      <c r="AK10" s="12">
        <v>125000</v>
      </c>
      <c r="AL10" s="12">
        <v>125000</v>
      </c>
      <c r="AM10" s="12">
        <v>10000000</v>
      </c>
      <c r="AN10" s="12">
        <v>3000000</v>
      </c>
      <c r="AO10" s="12">
        <v>2000000</v>
      </c>
      <c r="AP10" s="12">
        <v>1100000</v>
      </c>
      <c r="AQ10" s="12">
        <v>2500000</v>
      </c>
      <c r="AR10" s="12">
        <v>10000000</v>
      </c>
      <c r="AS10" s="12">
        <v>250000</v>
      </c>
      <c r="AT10" s="12">
        <v>2000000</v>
      </c>
      <c r="AU10" s="12">
        <v>5000000</v>
      </c>
      <c r="AV10" s="12">
        <v>2000000</v>
      </c>
      <c r="AW10" s="12">
        <v>1000000</v>
      </c>
      <c r="AX10" s="12">
        <v>5000000</v>
      </c>
      <c r="AY10" s="12">
        <v>220000</v>
      </c>
      <c r="AZ10" s="12">
        <v>10000000</v>
      </c>
      <c r="BA10" s="12">
        <v>1000000</v>
      </c>
      <c r="BB10" s="12">
        <v>5000000</v>
      </c>
      <c r="BC10" s="12">
        <v>15000000</v>
      </c>
      <c r="BD10" s="12">
        <v>10000000</v>
      </c>
      <c r="BE10" s="12">
        <v>1390950</v>
      </c>
    </row>
    <row r="11" spans="3:57" x14ac:dyDescent="0.25">
      <c r="C11" s="13">
        <v>300000</v>
      </c>
    </row>
    <row r="12" spans="3:57" x14ac:dyDescent="0.25">
      <c r="C12" s="13">
        <v>170000</v>
      </c>
    </row>
    <row r="13" spans="3:57" x14ac:dyDescent="0.25">
      <c r="C13" s="13">
        <v>5000000</v>
      </c>
    </row>
    <row r="14" spans="3:57" x14ac:dyDescent="0.25">
      <c r="C14" s="13">
        <v>500000</v>
      </c>
    </row>
    <row r="15" spans="3:57" x14ac:dyDescent="0.25">
      <c r="C15" s="13">
        <v>3000000</v>
      </c>
    </row>
    <row r="16" spans="3:57" x14ac:dyDescent="0.25">
      <c r="C16" s="13">
        <v>500000</v>
      </c>
    </row>
    <row r="17" spans="3:3" x14ac:dyDescent="0.25">
      <c r="C17" s="13">
        <v>125000</v>
      </c>
    </row>
    <row r="18" spans="3:3" x14ac:dyDescent="0.25">
      <c r="C18" s="13">
        <v>300000</v>
      </c>
    </row>
    <row r="19" spans="3:3" x14ac:dyDescent="0.25">
      <c r="C19" s="13">
        <v>600000</v>
      </c>
    </row>
    <row r="20" spans="3:3" x14ac:dyDescent="0.25">
      <c r="C20" s="13">
        <v>10000000</v>
      </c>
    </row>
    <row r="21" spans="3:3" x14ac:dyDescent="0.25">
      <c r="C21" s="13">
        <v>5000000</v>
      </c>
    </row>
    <row r="22" spans="3:3" x14ac:dyDescent="0.25">
      <c r="C22" s="13">
        <v>300000</v>
      </c>
    </row>
    <row r="23" spans="3:3" x14ac:dyDescent="0.25">
      <c r="C23" s="13">
        <v>1000000</v>
      </c>
    </row>
    <row r="24" spans="3:3" x14ac:dyDescent="0.25">
      <c r="C24" s="13">
        <v>3000000</v>
      </c>
    </row>
    <row r="25" spans="3:3" x14ac:dyDescent="0.25">
      <c r="C25" s="13">
        <v>1000000</v>
      </c>
    </row>
    <row r="26" spans="3:3" x14ac:dyDescent="0.25">
      <c r="C26" s="13">
        <v>125000</v>
      </c>
    </row>
    <row r="27" spans="3:3" x14ac:dyDescent="0.25">
      <c r="C27" s="13">
        <v>125000</v>
      </c>
    </row>
    <row r="28" spans="3:3" x14ac:dyDescent="0.25">
      <c r="C28" s="13">
        <v>125000</v>
      </c>
    </row>
    <row r="29" spans="3:3" x14ac:dyDescent="0.25">
      <c r="C29" s="13">
        <v>325000</v>
      </c>
    </row>
    <row r="30" spans="3:3" x14ac:dyDescent="0.25">
      <c r="C30" s="13">
        <v>125000</v>
      </c>
    </row>
    <row r="31" spans="3:3" x14ac:dyDescent="0.25">
      <c r="C31" s="13">
        <v>125000</v>
      </c>
    </row>
    <row r="32" spans="3:3" x14ac:dyDescent="0.25">
      <c r="C32" s="13">
        <v>125000</v>
      </c>
    </row>
    <row r="33" spans="3:3" x14ac:dyDescent="0.25">
      <c r="C33" s="13">
        <v>125000</v>
      </c>
    </row>
    <row r="34" spans="3:3" x14ac:dyDescent="0.25">
      <c r="C34" s="13">
        <v>125000</v>
      </c>
    </row>
    <row r="35" spans="3:3" x14ac:dyDescent="0.25">
      <c r="C35" s="13">
        <v>125000</v>
      </c>
    </row>
    <row r="36" spans="3:3" x14ac:dyDescent="0.25">
      <c r="C36" s="13">
        <v>125000</v>
      </c>
    </row>
    <row r="37" spans="3:3" x14ac:dyDescent="0.25">
      <c r="C37" s="13">
        <v>125000</v>
      </c>
    </row>
    <row r="38" spans="3:3" x14ac:dyDescent="0.25">
      <c r="C38" s="13">
        <v>10000000</v>
      </c>
    </row>
    <row r="39" spans="3:3" x14ac:dyDescent="0.25">
      <c r="C39" s="13">
        <v>3000000</v>
      </c>
    </row>
    <row r="40" spans="3:3" x14ac:dyDescent="0.25">
      <c r="C40" s="13">
        <v>2000000</v>
      </c>
    </row>
    <row r="41" spans="3:3" x14ac:dyDescent="0.25">
      <c r="C41" s="13">
        <v>1100000</v>
      </c>
    </row>
    <row r="42" spans="3:3" x14ac:dyDescent="0.25">
      <c r="C42" s="13">
        <v>2500000</v>
      </c>
    </row>
    <row r="43" spans="3:3" x14ac:dyDescent="0.25">
      <c r="C43" s="13">
        <v>10000000</v>
      </c>
    </row>
    <row r="44" spans="3:3" x14ac:dyDescent="0.25">
      <c r="C44" s="13">
        <v>250000</v>
      </c>
    </row>
    <row r="45" spans="3:3" x14ac:dyDescent="0.25">
      <c r="C45" s="13">
        <v>2000000</v>
      </c>
    </row>
    <row r="46" spans="3:3" x14ac:dyDescent="0.25">
      <c r="C46" s="13">
        <v>5000000</v>
      </c>
    </row>
    <row r="47" spans="3:3" x14ac:dyDescent="0.25">
      <c r="C47" s="13">
        <v>2000000</v>
      </c>
    </row>
    <row r="48" spans="3:3" x14ac:dyDescent="0.25">
      <c r="C48" s="13">
        <v>1000000</v>
      </c>
    </row>
    <row r="49" spans="3:3" x14ac:dyDescent="0.25">
      <c r="C49" s="13">
        <v>5000000</v>
      </c>
    </row>
    <row r="50" spans="3:3" x14ac:dyDescent="0.25">
      <c r="C50" s="13">
        <v>220000</v>
      </c>
    </row>
    <row r="51" spans="3:3" x14ac:dyDescent="0.25">
      <c r="C51" s="13">
        <v>10000000</v>
      </c>
    </row>
    <row r="52" spans="3:3" x14ac:dyDescent="0.25">
      <c r="C52" s="13">
        <v>1000000</v>
      </c>
    </row>
    <row r="53" spans="3:3" x14ac:dyDescent="0.25">
      <c r="C53" s="13">
        <v>5000000</v>
      </c>
    </row>
    <row r="54" spans="3:3" x14ac:dyDescent="0.25">
      <c r="C54" s="13">
        <v>15000000</v>
      </c>
    </row>
    <row r="55" spans="3:3" x14ac:dyDescent="0.25">
      <c r="C55" s="13">
        <v>10000000</v>
      </c>
    </row>
    <row r="56" spans="3:3" x14ac:dyDescent="0.25">
      <c r="C56" s="13">
        <v>1390950</v>
      </c>
    </row>
  </sheetData>
  <sheetProtection formatCells="0" formatColumns="0" formatRows="0" insertColumns="0" insertRows="0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aubert</dc:creator>
  <cp:lastModifiedBy>h2so4</cp:lastModifiedBy>
  <dcterms:created xsi:type="dcterms:W3CDTF">2020-06-04T09:53:44Z</dcterms:created>
  <dcterms:modified xsi:type="dcterms:W3CDTF">2020-06-04T12:21:40Z</dcterms:modified>
</cp:coreProperties>
</file>