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20" yWindow="120" windowWidth="28515" windowHeight="12585"/>
  </bookViews>
  <sheets>
    <sheet name="TABLEAU 1" sheetId="2" r:id="rId1"/>
    <sheet name="TABLEAU 2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4" i="2" l="1"/>
  <c r="A2" i="1" l="1"/>
</calcChain>
</file>

<file path=xl/sharedStrings.xml><?xml version="1.0" encoding="utf-8"?>
<sst xmlns="http://schemas.openxmlformats.org/spreadsheetml/2006/main" count="43" uniqueCount="23">
  <si>
    <t>M</t>
  </si>
  <si>
    <t>M+1</t>
  </si>
  <si>
    <t>M+2</t>
  </si>
  <si>
    <t>PORTEFEUILLES JOURNALIERS INSTITUT</t>
  </si>
  <si>
    <t>Tableau croisé ventes</t>
  </si>
  <si>
    <t>Tableau croisé prévisionnel</t>
  </si>
  <si>
    <t>Total Portefeuille</t>
  </si>
  <si>
    <t>M+3</t>
  </si>
  <si>
    <t>M+4</t>
  </si>
  <si>
    <t>M+5</t>
  </si>
  <si>
    <t>M+6</t>
  </si>
  <si>
    <t>INSTITUT</t>
  </si>
  <si>
    <t>CA Réalisé</t>
  </si>
  <si>
    <t>TTC</t>
  </si>
  <si>
    <t>HT</t>
  </si>
  <si>
    <t>BUDGET</t>
  </si>
  <si>
    <t>Delta Vs Budget</t>
  </si>
  <si>
    <t>RO</t>
  </si>
  <si>
    <t>MC</t>
  </si>
  <si>
    <t>Frais</t>
  </si>
  <si>
    <t>Marge</t>
  </si>
  <si>
    <t>% Marge</t>
  </si>
  <si>
    <t>TOTOAL PORTFEUILLE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</si>
</sst>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&quot;$&quot;* #,##0.00_);_(&quot;$&quot;* \(#,##0.00\);_(&quot;$&quot;* &quot;-&quot;??_);_(@_)"/>
    <numFmt numFmtId="167" formatCode="mmmm"/>
    <numFmt numFmtId="168" formatCode="[$-F800]dddd\,\ mmmm\ dd\,\ yyyy"/>
    <numFmt numFmtId="169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002B41"/>
      <name val="Arial"/>
      <family val="2"/>
    </font>
    <font>
      <sz val="13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</cellStyleXfs>
  <cellXfs count="81">
    <xf numFmtId="0" fontId="0" fillId="0" borderId="0" xfId="0"/>
    <xf numFmtId="0" fontId="0" fillId="0" borderId="0" xfId="0"/>
    <xf numFmtId="0" fontId="0" fillId="0" borderId="0" xfId="0"/>
    <xf numFmtId="16" fontId="2" fillId="0" borderId="2" xfId="0" applyNumberFormat="1" applyFont="1" applyBorder="1" applyAlignment="1">
      <alignment horizontal="center"/>
    </xf>
    <xf numFmtId="167" fontId="2" fillId="0" borderId="3" xfId="0" applyNumberFormat="1" applyFont="1" applyBorder="1" applyAlignment="1">
      <alignment horizontal="center"/>
    </xf>
    <xf numFmtId="16" fontId="2" fillId="0" borderId="15" xfId="0" applyNumberFormat="1" applyFont="1" applyBorder="1" applyAlignment="1">
      <alignment horizontal="center"/>
    </xf>
    <xf numFmtId="16" fontId="2" fillId="0" borderId="16" xfId="0" applyNumberFormat="1" applyFont="1" applyBorder="1" applyAlignment="1">
      <alignment horizontal="center"/>
    </xf>
    <xf numFmtId="167" fontId="2" fillId="0" borderId="17" xfId="0" applyNumberFormat="1" applyFont="1" applyBorder="1" applyAlignment="1">
      <alignment horizontal="center"/>
    </xf>
    <xf numFmtId="167" fontId="2" fillId="0" borderId="18" xfId="0" applyNumberFormat="1" applyFont="1" applyBorder="1" applyAlignment="1">
      <alignment horizontal="center"/>
    </xf>
    <xf numFmtId="164" fontId="0" fillId="2" borderId="7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20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4" fillId="4" borderId="23" xfId="0" applyNumberFormat="1" applyFont="1" applyFill="1" applyBorder="1" applyAlignment="1">
      <alignment horizontal="center" vertical="center"/>
    </xf>
    <xf numFmtId="164" fontId="5" fillId="4" borderId="8" xfId="0" applyNumberFormat="1" applyFont="1" applyFill="1" applyBorder="1" applyAlignment="1">
      <alignment horizontal="center" vertical="center"/>
    </xf>
    <xf numFmtId="164" fontId="5" fillId="4" borderId="24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8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169" fontId="0" fillId="2" borderId="22" xfId="3" applyNumberFormat="1" applyFont="1" applyFill="1" applyBorder="1" applyAlignment="1">
      <alignment horizontal="center" vertical="center"/>
    </xf>
    <xf numFmtId="16" fontId="2" fillId="0" borderId="38" xfId="0" applyNumberFormat="1" applyFont="1" applyBorder="1" applyAlignment="1">
      <alignment horizontal="center"/>
    </xf>
    <xf numFmtId="167" fontId="2" fillId="0" borderId="39" xfId="0" applyNumberFormat="1" applyFont="1" applyBorder="1" applyAlignment="1">
      <alignment horizontal="center"/>
    </xf>
    <xf numFmtId="164" fontId="4" fillId="4" borderId="40" xfId="0" applyNumberFormat="1" applyFont="1" applyFill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7" fillId="0" borderId="49" xfId="0" applyFont="1" applyBorder="1" applyAlignment="1"/>
    <xf numFmtId="0" fontId="7" fillId="0" borderId="52" xfId="0" applyFont="1" applyBorder="1" applyAlignment="1">
      <alignment horizontal="center" vertical="center"/>
    </xf>
    <xf numFmtId="3" fontId="9" fillId="0" borderId="52" xfId="0" applyNumberFormat="1" applyFont="1" applyFill="1" applyBorder="1" applyAlignment="1" applyProtection="1">
      <alignment horizontal="center" vertical="center"/>
      <protection hidden="1"/>
    </xf>
    <xf numFmtId="0" fontId="7" fillId="0" borderId="53" xfId="0" applyFont="1" applyBorder="1" applyAlignment="1">
      <alignment horizontal="center" vertical="center"/>
    </xf>
    <xf numFmtId="165" fontId="8" fillId="0" borderId="44" xfId="1" applyFont="1" applyBorder="1" applyAlignment="1">
      <alignment horizontal="right" vertical="center"/>
    </xf>
    <xf numFmtId="165" fontId="7" fillId="0" borderId="44" xfId="1" applyFont="1" applyBorder="1" applyAlignment="1">
      <alignment horizontal="right" vertical="center"/>
    </xf>
    <xf numFmtId="165" fontId="7" fillId="0" borderId="41" xfId="1" applyFont="1" applyBorder="1" applyAlignment="1">
      <alignment horizontal="right" vertical="center"/>
    </xf>
    <xf numFmtId="165" fontId="10" fillId="3" borderId="41" xfId="1" applyFont="1" applyFill="1" applyBorder="1" applyAlignment="1">
      <alignment horizontal="right" vertical="center"/>
    </xf>
    <xf numFmtId="165" fontId="7" fillId="0" borderId="46" xfId="1" applyFont="1" applyBorder="1" applyAlignment="1">
      <alignment horizontal="right" vertical="center"/>
    </xf>
    <xf numFmtId="0" fontId="7" fillId="0" borderId="51" xfId="0" applyFont="1" applyBorder="1" applyAlignment="1">
      <alignment horizontal="center" vertical="center"/>
    </xf>
    <xf numFmtId="9" fontId="7" fillId="0" borderId="57" xfId="2" applyFont="1" applyBorder="1" applyAlignment="1">
      <alignment horizontal="right" vertical="center"/>
    </xf>
    <xf numFmtId="165" fontId="7" fillId="0" borderId="58" xfId="1" applyFont="1" applyBorder="1" applyAlignment="1">
      <alignment horizontal="right" vertical="center"/>
    </xf>
    <xf numFmtId="9" fontId="8" fillId="0" borderId="14" xfId="2" applyFont="1" applyBorder="1" applyAlignment="1">
      <alignment horizontal="center" vertical="center"/>
    </xf>
    <xf numFmtId="9" fontId="8" fillId="0" borderId="48" xfId="2" applyFont="1" applyBorder="1" applyAlignment="1">
      <alignment horizontal="center" vertical="center"/>
    </xf>
    <xf numFmtId="9" fontId="8" fillId="0" borderId="37" xfId="2" applyFont="1" applyBorder="1" applyAlignment="1">
      <alignment horizontal="center" vertical="center"/>
    </xf>
    <xf numFmtId="1" fontId="8" fillId="0" borderId="47" xfId="2" applyNumberFormat="1" applyFont="1" applyBorder="1" applyAlignment="1">
      <alignment horizontal="center" vertical="center"/>
    </xf>
    <xf numFmtId="9" fontId="6" fillId="6" borderId="42" xfId="2" applyFont="1" applyFill="1" applyBorder="1" applyAlignment="1">
      <alignment horizontal="right" vertical="center"/>
    </xf>
    <xf numFmtId="0" fontId="11" fillId="3" borderId="55" xfId="0" applyFont="1" applyFill="1" applyBorder="1" applyAlignment="1">
      <alignment horizontal="center" vertical="center"/>
    </xf>
    <xf numFmtId="0" fontId="11" fillId="3" borderId="56" xfId="0" applyFont="1" applyFill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165" fontId="8" fillId="5" borderId="44" xfId="1" applyFont="1" applyFill="1" applyBorder="1" applyAlignment="1">
      <alignment horizontal="right" vertical="center"/>
    </xf>
    <xf numFmtId="165" fontId="7" fillId="0" borderId="59" xfId="1" applyFont="1" applyFill="1" applyBorder="1" applyAlignment="1">
      <alignment horizontal="center" vertical="center"/>
    </xf>
    <xf numFmtId="165" fontId="7" fillId="0" borderId="34" xfId="1" applyFont="1" applyFill="1" applyBorder="1" applyAlignment="1">
      <alignment horizontal="center" vertical="center"/>
    </xf>
    <xf numFmtId="165" fontId="7" fillId="0" borderId="60" xfId="1" applyFont="1" applyFill="1" applyBorder="1" applyAlignment="1">
      <alignment horizontal="center" vertical="center"/>
    </xf>
    <xf numFmtId="165" fontId="7" fillId="0" borderId="32" xfId="1" applyFont="1" applyFill="1" applyBorder="1" applyAlignment="1">
      <alignment horizontal="center" vertical="center"/>
    </xf>
    <xf numFmtId="0" fontId="11" fillId="6" borderId="54" xfId="0" applyFont="1" applyFill="1" applyBorder="1" applyAlignment="1">
      <alignment horizontal="center" vertical="center"/>
    </xf>
    <xf numFmtId="0" fontId="11" fillId="6" borderId="55" xfId="0" applyFont="1" applyFill="1" applyBorder="1" applyAlignment="1">
      <alignment horizontal="center" vertical="center"/>
    </xf>
    <xf numFmtId="0" fontId="11" fillId="6" borderId="56" xfId="0" applyFont="1" applyFill="1" applyBorder="1" applyAlignment="1">
      <alignment horizontal="center" vertical="center"/>
    </xf>
    <xf numFmtId="16" fontId="2" fillId="3" borderId="12" xfId="0" applyNumberFormat="1" applyFont="1" applyFill="1" applyBorder="1" applyAlignment="1">
      <alignment horizontal="center" vertical="center"/>
    </xf>
    <xf numFmtId="16" fontId="2" fillId="3" borderId="13" xfId="0" applyNumberFormat="1" applyFont="1" applyFill="1" applyBorder="1" applyAlignment="1">
      <alignment horizontal="center" vertical="center"/>
    </xf>
    <xf numFmtId="16" fontId="2" fillId="3" borderId="14" xfId="0" applyNumberFormat="1" applyFont="1" applyFill="1" applyBorder="1" applyAlignment="1">
      <alignment horizontal="center" vertical="center"/>
    </xf>
    <xf numFmtId="16" fontId="2" fillId="3" borderId="33" xfId="0" applyNumberFormat="1" applyFont="1" applyFill="1" applyBorder="1" applyAlignment="1">
      <alignment horizontal="center" vertical="center"/>
    </xf>
    <xf numFmtId="16" fontId="2" fillId="3" borderId="34" xfId="0" applyNumberFormat="1" applyFont="1" applyFill="1" applyBorder="1" applyAlignment="1">
      <alignment horizontal="center" vertical="center"/>
    </xf>
    <xf numFmtId="16" fontId="2" fillId="3" borderId="35" xfId="0" applyNumberFormat="1" applyFont="1" applyFill="1" applyBorder="1" applyAlignment="1">
      <alignment horizontal="center" vertical="center"/>
    </xf>
    <xf numFmtId="16" fontId="2" fillId="3" borderId="27" xfId="0" applyNumberFormat="1" applyFont="1" applyFill="1" applyBorder="1" applyAlignment="1">
      <alignment horizontal="center" vertical="center"/>
    </xf>
    <xf numFmtId="16" fontId="2" fillId="3" borderId="0" xfId="0" applyNumberFormat="1" applyFont="1" applyFill="1" applyBorder="1" applyAlignment="1">
      <alignment horizontal="center" vertical="center"/>
    </xf>
    <xf numFmtId="16" fontId="2" fillId="3" borderId="28" xfId="0" applyNumberFormat="1" applyFont="1" applyFill="1" applyBorder="1" applyAlignment="1">
      <alignment horizontal="center" vertical="center"/>
    </xf>
    <xf numFmtId="16" fontId="2" fillId="3" borderId="36" xfId="0" applyNumberFormat="1" applyFont="1" applyFill="1" applyBorder="1" applyAlignment="1">
      <alignment horizontal="center" vertical="center"/>
    </xf>
    <xf numFmtId="16" fontId="2" fillId="3" borderId="32" xfId="0" applyNumberFormat="1" applyFont="1" applyFill="1" applyBorder="1" applyAlignment="1">
      <alignment horizontal="center" vertical="center"/>
    </xf>
    <xf numFmtId="16" fontId="2" fillId="3" borderId="37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5">
    <cellStyle name="Currency" xfId="1" builtinId="4"/>
    <cellStyle name="Monétaire 2" xfId="3"/>
    <cellStyle name="Normal" xfId="0" builtinId="0"/>
    <cellStyle name="Normal 2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workbookViewId="0">
      <selection activeCell="B5" sqref="B5"/>
    </sheetView>
  </sheetViews>
  <sheetFormatPr defaultColWidth="11.42578125" defaultRowHeight="15" x14ac:dyDescent="0.25"/>
  <cols>
    <col min="1" max="1" width="24.140625" bestFit="1" customWidth="1"/>
    <col min="2" max="2" width="16.28515625" bestFit="1" customWidth="1"/>
    <col min="5" max="6" width="16" bestFit="1" customWidth="1"/>
    <col min="7" max="7" width="17.140625" bestFit="1" customWidth="1"/>
  </cols>
  <sheetData>
    <row r="1" spans="1:7" ht="24.75" thickTop="1" thickBot="1" x14ac:dyDescent="0.3">
      <c r="A1" s="63" t="s">
        <v>11</v>
      </c>
      <c r="B1" s="64"/>
      <c r="C1" s="64"/>
      <c r="D1" s="64"/>
      <c r="E1" s="64"/>
      <c r="F1" s="64"/>
      <c r="G1" s="65"/>
    </row>
    <row r="2" spans="1:7" ht="24.75" thickTop="1" thickBot="1" x14ac:dyDescent="0.3">
      <c r="A2" s="63" t="s">
        <v>12</v>
      </c>
      <c r="B2" s="64"/>
      <c r="C2" s="64"/>
      <c r="D2" s="64"/>
      <c r="E2" s="65"/>
      <c r="F2" s="54"/>
      <c r="G2" s="55"/>
    </row>
    <row r="3" spans="1:7" ht="18.75" thickTop="1" thickBot="1" x14ac:dyDescent="0.35">
      <c r="A3" s="37"/>
      <c r="B3" s="56" t="s">
        <v>13</v>
      </c>
      <c r="C3" s="57"/>
      <c r="D3" s="46"/>
      <c r="E3" s="38" t="s">
        <v>14</v>
      </c>
      <c r="F3" s="39" t="s">
        <v>15</v>
      </c>
      <c r="G3" s="40" t="s">
        <v>16</v>
      </c>
    </row>
    <row r="4" spans="1:7" ht="18" thickTop="1" x14ac:dyDescent="0.25">
      <c r="A4" s="32" t="s">
        <v>22</v>
      </c>
      <c r="B4" s="58">
        <f ca="1">OFFSET('TABLEAU 2'!$A9,0,(TODAY()-'TABLEAU 2'!$B$4)*3+1,1,1)</f>
        <v>136373.25</v>
      </c>
      <c r="C4" s="41"/>
      <c r="D4" s="41"/>
      <c r="E4" s="42">
        <v>104166.66666666667</v>
      </c>
      <c r="F4" s="42">
        <v>140000</v>
      </c>
      <c r="G4" s="49">
        <v>-0.25595238095238093</v>
      </c>
    </row>
    <row r="5" spans="1:7" ht="17.25" x14ac:dyDescent="0.25">
      <c r="A5" s="33" t="s">
        <v>17</v>
      </c>
      <c r="B5" s="43"/>
      <c r="C5" s="43"/>
      <c r="D5" s="43"/>
      <c r="E5" s="44">
        <v>-104861.95646023414</v>
      </c>
      <c r="F5" s="43">
        <v>-93460</v>
      </c>
      <c r="G5" s="50">
        <v>0.12199825016300173</v>
      </c>
    </row>
    <row r="6" spans="1:7" ht="17.25" x14ac:dyDescent="0.25">
      <c r="A6" s="33" t="s">
        <v>18</v>
      </c>
      <c r="B6" s="43"/>
      <c r="C6" s="43"/>
      <c r="D6" s="43"/>
      <c r="E6" s="43">
        <v>-8110.1190476190486</v>
      </c>
      <c r="F6" s="43">
        <v>-10900</v>
      </c>
      <c r="G6" s="50">
        <v>-0.25595238095238088</v>
      </c>
    </row>
    <row r="7" spans="1:7" ht="18" thickBot="1" x14ac:dyDescent="0.3">
      <c r="A7" s="34" t="s">
        <v>19</v>
      </c>
      <c r="B7" s="45"/>
      <c r="C7" s="45"/>
      <c r="D7" s="45"/>
      <c r="E7" s="45">
        <v>-17892</v>
      </c>
      <c r="F7" s="45">
        <v>-12880</v>
      </c>
      <c r="G7" s="51">
        <v>0.38913043478260867</v>
      </c>
    </row>
    <row r="8" spans="1:7" ht="18.75" thickTop="1" thickBot="1" x14ac:dyDescent="0.3">
      <c r="A8" s="35" t="s">
        <v>20</v>
      </c>
      <c r="B8" s="59"/>
      <c r="C8" s="60"/>
      <c r="D8" s="60"/>
      <c r="E8" s="48">
        <v>-26697.40884118652</v>
      </c>
      <c r="F8" s="42">
        <v>22760</v>
      </c>
      <c r="G8" s="49">
        <v>-2.1729968735143466</v>
      </c>
    </row>
    <row r="9" spans="1:7" ht="20.25" thickTop="1" thickBot="1" x14ac:dyDescent="0.3">
      <c r="A9" s="36" t="s">
        <v>21</v>
      </c>
      <c r="B9" s="61"/>
      <c r="C9" s="62"/>
      <c r="D9" s="62"/>
      <c r="E9" s="53">
        <v>-0.25629512487539058</v>
      </c>
      <c r="F9" s="47">
        <v>0.16257142857142856</v>
      </c>
      <c r="G9" s="52">
        <v>-41.886655344681913</v>
      </c>
    </row>
  </sheetData>
  <mergeCells count="3">
    <mergeCell ref="B8:D9"/>
    <mergeCell ref="A1:G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10"/>
  <sheetViews>
    <sheetView workbookViewId="0">
      <selection activeCell="A3" sqref="A3"/>
    </sheetView>
  </sheetViews>
  <sheetFormatPr defaultColWidth="11.42578125" defaultRowHeight="15" x14ac:dyDescent="0.25"/>
  <cols>
    <col min="1" max="1" width="35.85546875" style="1" bestFit="1" customWidth="1"/>
    <col min="10" max="10" width="11.85546875" bestFit="1" customWidth="1"/>
  </cols>
  <sheetData>
    <row r="1" spans="1:28" ht="15.75" thickTop="1" x14ac:dyDescent="0.25">
      <c r="A1" s="27" t="s">
        <v>3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1"/>
    </row>
    <row r="2" spans="1:28" ht="15.75" x14ac:dyDescent="0.25">
      <c r="A2" s="26">
        <f ca="1">TODAY()</f>
        <v>43470</v>
      </c>
      <c r="B2" s="72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4"/>
    </row>
    <row r="3" spans="1:28" ht="76.5" customHeight="1" thickBot="1" x14ac:dyDescent="0.3">
      <c r="A3" s="2"/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7"/>
    </row>
    <row r="4" spans="1:28" ht="15.75" thickTop="1" x14ac:dyDescent="0.25">
      <c r="A4" s="78"/>
      <c r="B4" s="66">
        <v>43466</v>
      </c>
      <c r="C4" s="67"/>
      <c r="D4" s="68"/>
      <c r="E4" s="67">
        <v>43467</v>
      </c>
      <c r="F4" s="67"/>
      <c r="G4" s="68"/>
      <c r="H4" s="66">
        <v>43468</v>
      </c>
      <c r="I4" s="67"/>
      <c r="J4" s="68"/>
      <c r="K4" s="66">
        <v>43469</v>
      </c>
      <c r="L4" s="67"/>
      <c r="M4" s="68"/>
      <c r="N4" s="66">
        <v>43470</v>
      </c>
      <c r="O4" s="67"/>
      <c r="P4" s="68"/>
      <c r="Q4" s="66">
        <v>43471</v>
      </c>
      <c r="R4" s="67"/>
      <c r="S4" s="68"/>
      <c r="T4" s="66">
        <v>43472</v>
      </c>
      <c r="U4" s="67"/>
      <c r="V4" s="68"/>
      <c r="W4" s="66">
        <v>43473</v>
      </c>
      <c r="X4" s="67"/>
      <c r="Y4" s="68"/>
      <c r="Z4" s="66">
        <v>43474</v>
      </c>
      <c r="AA4" s="67"/>
      <c r="AB4" s="68"/>
    </row>
    <row r="5" spans="1:28" x14ac:dyDescent="0.25">
      <c r="A5" s="79"/>
      <c r="B5" s="5">
        <v>43466</v>
      </c>
      <c r="C5" s="3">
        <v>43466</v>
      </c>
      <c r="D5" s="6">
        <v>43466</v>
      </c>
      <c r="E5" s="29">
        <v>43467</v>
      </c>
      <c r="F5" s="3">
        <v>43467</v>
      </c>
      <c r="G5" s="6">
        <v>43467</v>
      </c>
      <c r="H5" s="5">
        <v>43468</v>
      </c>
      <c r="I5" s="3">
        <v>43468</v>
      </c>
      <c r="J5" s="6">
        <v>43468</v>
      </c>
      <c r="K5" s="5">
        <v>43469</v>
      </c>
      <c r="L5" s="3">
        <v>43469</v>
      </c>
      <c r="M5" s="6">
        <v>43469</v>
      </c>
      <c r="N5" s="5">
        <v>43470</v>
      </c>
      <c r="O5" s="3">
        <v>43470</v>
      </c>
      <c r="P5" s="6">
        <v>43470</v>
      </c>
      <c r="Q5" s="5">
        <v>43469</v>
      </c>
      <c r="R5" s="3">
        <v>43469</v>
      </c>
      <c r="S5" s="6">
        <v>43469</v>
      </c>
      <c r="T5" s="5">
        <v>43470</v>
      </c>
      <c r="U5" s="3">
        <v>43470</v>
      </c>
      <c r="V5" s="6">
        <v>43470</v>
      </c>
      <c r="W5" s="5">
        <v>43469</v>
      </c>
      <c r="X5" s="3">
        <v>43469</v>
      </c>
      <c r="Y5" s="6">
        <v>43469</v>
      </c>
      <c r="Z5" s="5">
        <v>43470</v>
      </c>
      <c r="AA5" s="3">
        <v>43470</v>
      </c>
      <c r="AB5" s="6">
        <v>43470</v>
      </c>
    </row>
    <row r="6" spans="1:28" ht="15.75" thickBot="1" x14ac:dyDescent="0.3">
      <c r="A6" s="80"/>
      <c r="B6" s="7">
        <v>43466</v>
      </c>
      <c r="C6" s="4">
        <v>43497</v>
      </c>
      <c r="D6" s="8">
        <v>43525</v>
      </c>
      <c r="E6" s="30">
        <v>43467</v>
      </c>
      <c r="F6" s="4">
        <v>43498</v>
      </c>
      <c r="G6" s="8">
        <v>43526</v>
      </c>
      <c r="H6" s="7">
        <v>43468</v>
      </c>
      <c r="I6" s="4">
        <v>43499</v>
      </c>
      <c r="J6" s="8">
        <v>43527</v>
      </c>
      <c r="K6" s="7">
        <v>43469</v>
      </c>
      <c r="L6" s="4">
        <v>43500</v>
      </c>
      <c r="M6" s="8">
        <v>43528</v>
      </c>
      <c r="N6" s="7">
        <v>43470</v>
      </c>
      <c r="O6" s="4">
        <v>43501</v>
      </c>
      <c r="P6" s="8">
        <v>43529</v>
      </c>
      <c r="Q6" s="7">
        <v>43469</v>
      </c>
      <c r="R6" s="4">
        <v>43500</v>
      </c>
      <c r="S6" s="8">
        <v>43528</v>
      </c>
      <c r="T6" s="7">
        <v>43470</v>
      </c>
      <c r="U6" s="4">
        <v>43501</v>
      </c>
      <c r="V6" s="8">
        <v>43529</v>
      </c>
      <c r="W6" s="7">
        <v>43469</v>
      </c>
      <c r="X6" s="4">
        <v>43500</v>
      </c>
      <c r="Y6" s="8">
        <v>43528</v>
      </c>
      <c r="Z6" s="7">
        <v>43470</v>
      </c>
      <c r="AA6" s="4">
        <v>43501</v>
      </c>
      <c r="AB6" s="8">
        <v>43529</v>
      </c>
    </row>
    <row r="7" spans="1:28" x14ac:dyDescent="0.25">
      <c r="A7" s="24" t="s">
        <v>4</v>
      </c>
      <c r="B7" s="12">
        <v>73000</v>
      </c>
      <c r="C7" s="9"/>
      <c r="D7" s="13"/>
      <c r="E7" s="10">
        <v>74500</v>
      </c>
      <c r="F7" s="9"/>
      <c r="G7" s="13"/>
      <c r="H7" s="12">
        <v>76752</v>
      </c>
      <c r="I7" s="9"/>
      <c r="J7" s="13"/>
      <c r="K7" s="12">
        <v>83626.149999999994</v>
      </c>
      <c r="L7" s="9"/>
      <c r="M7" s="13"/>
      <c r="N7" s="15">
        <v>113014</v>
      </c>
      <c r="O7" s="11"/>
      <c r="P7" s="16"/>
      <c r="Q7" s="12">
        <v>142401.85</v>
      </c>
      <c r="R7" s="9"/>
      <c r="S7" s="13"/>
      <c r="T7" s="15">
        <v>171789.7</v>
      </c>
      <c r="U7" s="11"/>
      <c r="V7" s="16"/>
      <c r="W7" s="12">
        <v>201177.55</v>
      </c>
      <c r="X7" s="9"/>
      <c r="Y7" s="13"/>
      <c r="Z7" s="15">
        <v>230565.4</v>
      </c>
      <c r="AA7" s="11"/>
      <c r="AB7" s="16"/>
    </row>
    <row r="8" spans="1:28" ht="15.75" thickBot="1" x14ac:dyDescent="0.3">
      <c r="A8" s="25" t="s">
        <v>5</v>
      </c>
      <c r="B8" s="15">
        <v>43000</v>
      </c>
      <c r="C8" s="11">
        <v>28000</v>
      </c>
      <c r="D8" s="16">
        <v>24000</v>
      </c>
      <c r="E8" s="14">
        <v>43588.5</v>
      </c>
      <c r="F8" s="11">
        <v>28507.25</v>
      </c>
      <c r="G8" s="16">
        <v>25262.25</v>
      </c>
      <c r="H8" s="15">
        <v>45305.75</v>
      </c>
      <c r="I8" s="11">
        <v>28978.25</v>
      </c>
      <c r="J8" s="28">
        <v>25262</v>
      </c>
      <c r="K8" s="15">
        <v>41991.75</v>
      </c>
      <c r="L8" s="11">
        <v>29836.5</v>
      </c>
      <c r="M8" s="16">
        <v>26061.25</v>
      </c>
      <c r="N8" s="15">
        <v>23359.25</v>
      </c>
      <c r="O8" s="11">
        <v>32274</v>
      </c>
      <c r="P8" s="16">
        <v>26728.25</v>
      </c>
      <c r="Q8" s="15">
        <v>22871.133333333299</v>
      </c>
      <c r="R8" s="11">
        <v>20822.361904761899</v>
      </c>
      <c r="S8" s="16">
        <v>18773.5904761905</v>
      </c>
      <c r="T8" s="15">
        <v>16724.819047618999</v>
      </c>
      <c r="U8" s="11">
        <v>14676.0476190476</v>
      </c>
      <c r="V8" s="16">
        <v>12627.276190476199</v>
      </c>
      <c r="W8" s="15">
        <v>10578.5047619047</v>
      </c>
      <c r="X8" s="11">
        <v>8529.7333333333008</v>
      </c>
      <c r="Y8" s="16">
        <v>6480.9619047618999</v>
      </c>
      <c r="Z8" s="15">
        <v>4432.1904761904998</v>
      </c>
      <c r="AA8" s="11">
        <v>2383.4190476190001</v>
      </c>
      <c r="AB8" s="16">
        <v>334.64761904760201</v>
      </c>
    </row>
    <row r="9" spans="1:28" ht="19.5" thickBot="1" x14ac:dyDescent="0.3">
      <c r="A9" s="23" t="s">
        <v>6</v>
      </c>
      <c r="B9" s="17">
        <v>116000</v>
      </c>
      <c r="C9" s="18">
        <v>28000</v>
      </c>
      <c r="D9" s="19">
        <v>24000</v>
      </c>
      <c r="E9" s="31">
        <v>118088.5</v>
      </c>
      <c r="F9" s="18">
        <v>28507.25</v>
      </c>
      <c r="G9" s="19">
        <v>25262.25</v>
      </c>
      <c r="H9" s="17">
        <v>122057.75</v>
      </c>
      <c r="I9" s="18">
        <v>28978.25</v>
      </c>
      <c r="J9" s="19">
        <v>25262</v>
      </c>
      <c r="K9" s="17">
        <v>125617.9</v>
      </c>
      <c r="L9" s="18">
        <v>29836.5</v>
      </c>
      <c r="M9" s="19">
        <v>26061.25</v>
      </c>
      <c r="N9" s="17">
        <v>136373.25</v>
      </c>
      <c r="O9" s="18">
        <v>32274</v>
      </c>
      <c r="P9" s="19">
        <v>26728.25</v>
      </c>
      <c r="Q9" s="17">
        <v>25132.8166666666</v>
      </c>
      <c r="R9" s="18">
        <v>14366.4238095238</v>
      </c>
      <c r="S9" s="19">
        <v>3600.0309523809301</v>
      </c>
      <c r="T9" s="17">
        <v>-7166.3619047618704</v>
      </c>
      <c r="U9" s="18">
        <v>-17932.754761905198</v>
      </c>
      <c r="V9" s="19">
        <v>-28699.147619047199</v>
      </c>
      <c r="W9" s="17">
        <v>-39465.540476190203</v>
      </c>
      <c r="X9" s="18">
        <v>-50231.933333333203</v>
      </c>
      <c r="Y9" s="19">
        <v>-60998.326190476197</v>
      </c>
      <c r="Z9" s="17">
        <v>-71764.719047619205</v>
      </c>
      <c r="AA9" s="18">
        <v>-82531.111904762205</v>
      </c>
      <c r="AB9" s="19">
        <v>-93297.504761905206</v>
      </c>
    </row>
    <row r="10" spans="1:28" ht="15.75" thickBot="1" x14ac:dyDescent="0.3">
      <c r="B10" s="21" t="s">
        <v>0</v>
      </c>
      <c r="C10" s="20" t="s">
        <v>1</v>
      </c>
      <c r="D10" s="22" t="s">
        <v>2</v>
      </c>
      <c r="E10" s="20" t="s">
        <v>0</v>
      </c>
      <c r="F10" s="20" t="s">
        <v>1</v>
      </c>
      <c r="G10" s="22" t="s">
        <v>2</v>
      </c>
      <c r="H10" s="21" t="s">
        <v>0</v>
      </c>
      <c r="I10" s="20" t="s">
        <v>1</v>
      </c>
      <c r="J10" s="22" t="s">
        <v>2</v>
      </c>
      <c r="K10" s="21" t="s">
        <v>0</v>
      </c>
      <c r="L10" s="20" t="s">
        <v>1</v>
      </c>
      <c r="M10" s="22" t="s">
        <v>2</v>
      </c>
      <c r="N10" s="21" t="s">
        <v>0</v>
      </c>
      <c r="O10" s="20" t="s">
        <v>1</v>
      </c>
      <c r="P10" s="22" t="s">
        <v>2</v>
      </c>
      <c r="Q10" s="21" t="s">
        <v>0</v>
      </c>
      <c r="R10" s="20" t="s">
        <v>7</v>
      </c>
      <c r="S10" s="22" t="s">
        <v>8</v>
      </c>
      <c r="T10" s="21" t="s">
        <v>0</v>
      </c>
      <c r="U10" s="20" t="s">
        <v>7</v>
      </c>
      <c r="V10" s="22" t="s">
        <v>8</v>
      </c>
      <c r="W10" s="21" t="s">
        <v>0</v>
      </c>
      <c r="X10" s="20" t="s">
        <v>9</v>
      </c>
      <c r="Y10" s="22" t="s">
        <v>10</v>
      </c>
      <c r="Z10" s="21" t="s">
        <v>0</v>
      </c>
      <c r="AA10" s="20" t="s">
        <v>9</v>
      </c>
      <c r="AB10" s="22" t="s">
        <v>10</v>
      </c>
    </row>
  </sheetData>
  <mergeCells count="11">
    <mergeCell ref="A4:A6"/>
    <mergeCell ref="N4:P4"/>
    <mergeCell ref="K4:M4"/>
    <mergeCell ref="H4:J4"/>
    <mergeCell ref="E4:G4"/>
    <mergeCell ref="B4:D4"/>
    <mergeCell ref="Q4:S4"/>
    <mergeCell ref="T4:V4"/>
    <mergeCell ref="W4:Y4"/>
    <mergeCell ref="Z4:AB4"/>
    <mergeCell ref="B1:A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Feuil3</vt:lpstr>
    </vt:vector>
  </TitlesOfParts>
  <Company>ACCOR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LECOQ Antoine - Cures Marines Trouville TH3</dc:creator>
  <cp:lastModifiedBy>h2so4</cp:lastModifiedBy>
  <dcterms:created xsi:type="dcterms:W3CDTF">2019-01-05T12:03:26Z</dcterms:created>
  <dcterms:modified xsi:type="dcterms:W3CDTF">2019-01-05T15:35:53Z</dcterms:modified>
</cp:coreProperties>
</file>