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2300"/>
  </bookViews>
  <sheets>
    <sheet name="2014" sheetId="1" r:id="rId1"/>
  </sheets>
  <calcPr calcId="125725" concurrentCalc="0"/>
</workbook>
</file>

<file path=xl/calcChain.xml><?xml version="1.0" encoding="utf-8"?>
<calcChain xmlns="http://schemas.openxmlformats.org/spreadsheetml/2006/main">
  <c r="D49" i="1"/>
  <c r="D32"/>
  <c r="D52"/>
  <c r="D31"/>
  <c r="C14"/>
  <c r="C15"/>
  <c r="C16"/>
  <c r="D16"/>
  <c r="D54"/>
  <c r="D50"/>
  <c r="D51"/>
  <c r="D53"/>
  <c r="D21"/>
  <c r="B50"/>
  <c r="F17"/>
  <c r="F18"/>
  <c r="F19"/>
  <c r="G19"/>
  <c r="D27"/>
  <c r="D29"/>
  <c r="E19"/>
  <c r="B46"/>
  <c r="C46"/>
  <c r="D46"/>
  <c r="B48"/>
  <c r="B47"/>
  <c r="B41"/>
  <c r="B32"/>
  <c r="B54"/>
  <c r="B53"/>
  <c r="B52"/>
  <c r="B51"/>
  <c r="B31"/>
  <c r="B29"/>
  <c r="B21"/>
  <c r="H23"/>
  <c r="H22"/>
  <c r="B16"/>
</calcChain>
</file>

<file path=xl/sharedStrings.xml><?xml version="1.0" encoding="utf-8"?>
<sst xmlns="http://schemas.openxmlformats.org/spreadsheetml/2006/main" count="60" uniqueCount="57">
  <si>
    <t>Superficie</t>
  </si>
  <si>
    <t>Prix d'achat (hors tout)</t>
  </si>
  <si>
    <t>Frais d'agence</t>
  </si>
  <si>
    <t>Frais de notaire</t>
  </si>
  <si>
    <t>Prix d'achat global</t>
  </si>
  <si>
    <t>Capital restant dû au 01/01/14(une fois PTZ remboursé)</t>
  </si>
  <si>
    <t>Capital restant dû au 01/01/15</t>
  </si>
  <si>
    <t>Capital remboursé en 2014</t>
  </si>
  <si>
    <t>Crédit</t>
  </si>
  <si>
    <t>Charges</t>
  </si>
  <si>
    <t>Crédit + charges</t>
  </si>
  <si>
    <t>Loyer</t>
  </si>
  <si>
    <t>Charges locatives</t>
  </si>
  <si>
    <t>Loyer (charges incluses)</t>
  </si>
  <si>
    <t>Prélévement sur caution</t>
  </si>
  <si>
    <t>Δ crédit / loyer</t>
  </si>
  <si>
    <t>Loyer au m² (hors charges)</t>
  </si>
  <si>
    <t>Loyer au m² (charges incluses)</t>
  </si>
  <si>
    <t>Durée de location (mois)</t>
  </si>
  <si>
    <t>Durée location (jours)</t>
  </si>
  <si>
    <t>Reévaluation du Loyer (INSEE)</t>
  </si>
  <si>
    <t>Tx d'imposition revenus locatifs</t>
  </si>
  <si>
    <t>Abattement forfaitaire impot</t>
  </si>
  <si>
    <t>Impôt revenu locatif (si abattement)</t>
  </si>
  <si>
    <t>Impôt revenu locatif (si frais réel)</t>
  </si>
  <si>
    <t>Σ défiscalisé (si abattement)</t>
  </si>
  <si>
    <t>Σ défiscalisé (si frais réel)</t>
  </si>
  <si>
    <t>Bail</t>
  </si>
  <si>
    <t>Etat des lieux</t>
  </si>
  <si>
    <t>Rendement brut</t>
  </si>
  <si>
    <t>Rendement net</t>
  </si>
  <si>
    <t>Interêts d'emprunts</t>
  </si>
  <si>
    <t>Diagnostics</t>
  </si>
  <si>
    <t>Taxe foncière</t>
  </si>
  <si>
    <t>Travaux</t>
  </si>
  <si>
    <t>Mobilier</t>
  </si>
  <si>
    <t>Frais divers</t>
  </si>
  <si>
    <t>Taux assurance loyers impayés</t>
  </si>
  <si>
    <t>Assurance loyers impayés</t>
  </si>
  <si>
    <t>Assurance habitation</t>
  </si>
  <si>
    <t>Frais d'agence (gestion)</t>
  </si>
  <si>
    <t>Frais réel</t>
  </si>
  <si>
    <t>Coût du bien (si abattement)</t>
  </si>
  <si>
    <t>Coût du bien (si frais réels)</t>
  </si>
  <si>
    <t>Coût du bien (Réel) si abattement</t>
  </si>
  <si>
    <t>Coût du bien (Réel) si frais réels</t>
  </si>
  <si>
    <t>Année 2014</t>
  </si>
  <si>
    <t>Dépense</t>
  </si>
  <si>
    <t>Rentrée</t>
  </si>
  <si>
    <t>Donnée</t>
  </si>
  <si>
    <t>Mensuelle</t>
  </si>
  <si>
    <t>Annuelle</t>
  </si>
  <si>
    <t>Réelle</t>
  </si>
  <si>
    <t>Σ à déclarer aux impots (hors déduction)</t>
  </si>
  <si>
    <t>Impôt sur revenu locatif (base si abattement)</t>
  </si>
  <si>
    <t>Frais réél (hors déduction des interêts d'emprunts)</t>
  </si>
  <si>
    <t>Simulation financière /  location studio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</si>
</sst>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i/>
      <sz val="10"/>
      <color rgb="FFFF0000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 diagonalDown="1">
      <left style="thick">
        <color auto="1"/>
      </left>
      <right/>
      <top style="thin">
        <color auto="1"/>
      </top>
      <bottom/>
      <diagonal style="thin">
        <color auto="1"/>
      </diagonal>
    </border>
    <border diagonalDown="1">
      <left style="thick">
        <color auto="1"/>
      </left>
      <right/>
      <top/>
      <bottom/>
      <diagonal style="thin">
        <color auto="1"/>
      </diagonal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 applyAlignment="1"/>
    <xf numFmtId="0" fontId="2" fillId="0" borderId="4" xfId="0" applyFont="1" applyBorder="1" applyAlignment="1"/>
    <xf numFmtId="0" fontId="0" fillId="0" borderId="5" xfId="0" applyBorder="1"/>
    <xf numFmtId="0" fontId="0" fillId="0" borderId="6" xfId="0" applyBorder="1"/>
    <xf numFmtId="0" fontId="0" fillId="0" borderId="2" xfId="0" applyBorder="1" applyAlignment="1"/>
    <xf numFmtId="0" fontId="0" fillId="0" borderId="3" xfId="0" applyBorder="1"/>
    <xf numFmtId="0" fontId="3" fillId="0" borderId="2" xfId="0" applyFont="1" applyBorder="1"/>
    <xf numFmtId="0" fontId="2" fillId="0" borderId="2" xfId="0" applyFont="1" applyBorder="1"/>
    <xf numFmtId="0" fontId="2" fillId="0" borderId="5" xfId="0" applyFont="1" applyBorder="1"/>
    <xf numFmtId="0" fontId="2" fillId="0" borderId="1" xfId="0" applyFont="1" applyBorder="1"/>
    <xf numFmtId="0" fontId="4" fillId="0" borderId="2" xfId="0" applyFont="1" applyBorder="1"/>
    <xf numFmtId="0" fontId="4" fillId="0" borderId="5" xfId="0" applyFont="1" applyBorder="1"/>
    <xf numFmtId="0" fontId="5" fillId="2" borderId="6" xfId="0" applyFont="1" applyFill="1" applyBorder="1" applyAlignment="1"/>
    <xf numFmtId="0" fontId="5" fillId="2" borderId="11" xfId="0" applyFont="1" applyFill="1" applyBorder="1" applyAlignment="1"/>
    <xf numFmtId="0" fontId="5" fillId="3" borderId="11" xfId="0" applyFont="1" applyFill="1" applyBorder="1" applyAlignment="1"/>
    <xf numFmtId="0" fontId="5" fillId="4" borderId="15" xfId="0" applyFont="1" applyFill="1" applyBorder="1"/>
    <xf numFmtId="0" fontId="5" fillId="5" borderId="16" xfId="0" applyFont="1" applyFill="1" applyBorder="1" applyAlignment="1">
      <alignment horizontal="center" vertical="justify"/>
    </xf>
    <xf numFmtId="0" fontId="5" fillId="6" borderId="15" xfId="0" applyFont="1" applyFill="1" applyBorder="1"/>
    <xf numFmtId="0" fontId="0" fillId="8" borderId="0" xfId="0" applyFill="1"/>
    <xf numFmtId="0" fontId="0" fillId="0" borderId="20" xfId="0" applyBorder="1"/>
    <xf numFmtId="0" fontId="0" fillId="8" borderId="20" xfId="0" applyFill="1" applyBorder="1"/>
    <xf numFmtId="0" fontId="0" fillId="0" borderId="10" xfId="0" applyBorder="1"/>
    <xf numFmtId="0" fontId="0" fillId="0" borderId="21" xfId="0" applyBorder="1"/>
    <xf numFmtId="0" fontId="0" fillId="8" borderId="10" xfId="0" applyFill="1" applyBorder="1"/>
    <xf numFmtId="0" fontId="0" fillId="8" borderId="21" xfId="0" applyFill="1" applyBorder="1"/>
    <xf numFmtId="0" fontId="5" fillId="4" borderId="24" xfId="0" applyFont="1" applyFill="1" applyBorder="1" applyAlignment="1">
      <alignment horizontal="center"/>
    </xf>
    <xf numFmtId="0" fontId="0" fillId="8" borderId="4" xfId="0" applyFill="1" applyBorder="1"/>
    <xf numFmtId="0" fontId="0" fillId="8" borderId="0" xfId="0" applyFill="1" applyBorder="1"/>
    <xf numFmtId="0" fontId="0" fillId="8" borderId="25" xfId="0" applyFill="1" applyBorder="1"/>
    <xf numFmtId="0" fontId="0" fillId="0" borderId="4" xfId="0" applyBorder="1"/>
    <xf numFmtId="0" fontId="0" fillId="0" borderId="0" xfId="0" applyBorder="1"/>
    <xf numFmtId="0" fontId="0" fillId="0" borderId="25" xfId="0" applyBorder="1"/>
    <xf numFmtId="0" fontId="0" fillId="0" borderId="0" xfId="0" applyFill="1" applyBorder="1"/>
    <xf numFmtId="9" fontId="0" fillId="0" borderId="10" xfId="0" applyNumberFormat="1" applyBorder="1"/>
    <xf numFmtId="0" fontId="0" fillId="8" borderId="7" xfId="0" applyFill="1" applyBorder="1"/>
    <xf numFmtId="0" fontId="0" fillId="8" borderId="8" xfId="0" applyFill="1" applyBorder="1"/>
    <xf numFmtId="0" fontId="0" fillId="0" borderId="9" xfId="0" applyBorder="1"/>
    <xf numFmtId="0" fontId="1" fillId="0" borderId="4" xfId="0" applyFont="1" applyBorder="1"/>
    <xf numFmtId="0" fontId="1" fillId="0" borderId="0" xfId="0" applyFont="1" applyBorder="1"/>
    <xf numFmtId="0" fontId="1" fillId="0" borderId="25" xfId="0" applyFont="1" applyBorder="1"/>
    <xf numFmtId="0" fontId="1" fillId="0" borderId="20" xfId="0" applyFont="1" applyBorder="1"/>
    <xf numFmtId="0" fontId="0" fillId="0" borderId="25" xfId="0" applyBorder="1" applyAlignment="1"/>
    <xf numFmtId="0" fontId="0" fillId="0" borderId="26" xfId="0" applyBorder="1" applyAlignment="1"/>
    <xf numFmtId="0" fontId="0" fillId="0" borderId="22" xfId="0" applyBorder="1" applyAlignment="1">
      <alignment horizontal="center"/>
    </xf>
    <xf numFmtId="0" fontId="0" fillId="0" borderId="23" xfId="0" applyBorder="1" applyAlignment="1"/>
    <xf numFmtId="0" fontId="5" fillId="2" borderId="7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5" fillId="6" borderId="13" xfId="0" applyFont="1" applyFill="1" applyBorder="1" applyAlignment="1"/>
    <xf numFmtId="0" fontId="5" fillId="7" borderId="14" xfId="0" applyFont="1" applyFill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5" fillId="4" borderId="2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5"/>
  <sheetViews>
    <sheetView tabSelected="1" workbookViewId="0">
      <selection activeCell="D41" sqref="D41"/>
    </sheetView>
  </sheetViews>
  <sheetFormatPr baseColWidth="10" defaultRowHeight="15"/>
  <cols>
    <col min="1" max="1" width="49" customWidth="1"/>
  </cols>
  <sheetData>
    <row r="1" spans="1:8" ht="15.75" thickTop="1">
      <c r="A1" s="48" t="s">
        <v>56</v>
      </c>
      <c r="B1" s="49"/>
      <c r="C1" s="49"/>
      <c r="D1" s="49"/>
      <c r="E1" s="49"/>
      <c r="F1" s="49"/>
      <c r="G1" s="49"/>
      <c r="H1" s="50"/>
    </row>
    <row r="2" spans="1:8">
      <c r="A2" s="51"/>
      <c r="B2" s="52"/>
      <c r="C2" s="52"/>
      <c r="D2" s="52"/>
      <c r="E2" s="52"/>
      <c r="F2" s="52"/>
      <c r="G2" s="52"/>
      <c r="H2" s="53"/>
    </row>
    <row r="3" spans="1:8">
      <c r="A3" s="15"/>
      <c r="B3" s="16"/>
      <c r="C3" s="16"/>
      <c r="D3" s="17"/>
      <c r="E3" s="16"/>
      <c r="F3" s="16"/>
      <c r="G3" s="54" t="s">
        <v>46</v>
      </c>
      <c r="H3" s="55"/>
    </row>
    <row r="4" spans="1:8">
      <c r="A4" s="46"/>
      <c r="B4" s="60" t="s">
        <v>47</v>
      </c>
      <c r="C4" s="61"/>
      <c r="D4" s="62"/>
      <c r="E4" s="56" t="s">
        <v>48</v>
      </c>
      <c r="F4" s="56"/>
      <c r="G4" s="57"/>
      <c r="H4" s="58" t="s">
        <v>49</v>
      </c>
    </row>
    <row r="5" spans="1:8" ht="15.75" thickBot="1">
      <c r="A5" s="47"/>
      <c r="B5" s="28" t="s">
        <v>50</v>
      </c>
      <c r="C5" s="18" t="s">
        <v>51</v>
      </c>
      <c r="D5" s="19" t="s">
        <v>52</v>
      </c>
      <c r="E5" s="20" t="s">
        <v>50</v>
      </c>
      <c r="F5" s="20" t="s">
        <v>51</v>
      </c>
      <c r="G5" s="20" t="s">
        <v>52</v>
      </c>
      <c r="H5" s="59"/>
    </row>
    <row r="6" spans="1:8" ht="15.75" thickTop="1">
      <c r="A6" s="1" t="s">
        <v>0</v>
      </c>
      <c r="B6" s="37"/>
      <c r="C6" s="38"/>
      <c r="D6" s="38"/>
      <c r="E6" s="38"/>
      <c r="F6" s="38"/>
      <c r="G6" s="38"/>
      <c r="H6" s="39">
        <v>27.71</v>
      </c>
    </row>
    <row r="7" spans="1:8">
      <c r="A7" s="2" t="s">
        <v>1</v>
      </c>
      <c r="B7" s="29"/>
      <c r="C7" s="30"/>
      <c r="D7" s="30"/>
      <c r="E7" s="21"/>
      <c r="F7" s="21"/>
      <c r="G7" s="21"/>
      <c r="H7" s="24"/>
    </row>
    <row r="8" spans="1:8">
      <c r="A8" s="2" t="s">
        <v>2</v>
      </c>
      <c r="B8" s="29"/>
      <c r="C8" s="30"/>
      <c r="D8" s="30"/>
      <c r="E8" s="21"/>
      <c r="F8" s="21"/>
      <c r="G8" s="21"/>
      <c r="H8" s="24"/>
    </row>
    <row r="9" spans="1:8">
      <c r="A9" s="2" t="s">
        <v>3</v>
      </c>
      <c r="B9" s="29"/>
      <c r="C9" s="30"/>
      <c r="D9" s="30"/>
      <c r="E9" s="21"/>
      <c r="F9" s="21"/>
      <c r="G9" s="21"/>
      <c r="H9" s="24"/>
    </row>
    <row r="10" spans="1:8">
      <c r="A10" s="2" t="s">
        <v>4</v>
      </c>
      <c r="B10" s="29"/>
      <c r="C10" s="30"/>
      <c r="D10" s="30"/>
      <c r="E10" s="21"/>
      <c r="F10" s="21"/>
      <c r="G10" s="21"/>
      <c r="H10" s="24"/>
    </row>
    <row r="11" spans="1:8">
      <c r="A11" s="3" t="s">
        <v>5</v>
      </c>
      <c r="B11" s="29"/>
      <c r="C11" s="30"/>
      <c r="D11" s="30"/>
      <c r="E11" s="21"/>
      <c r="F11" s="21"/>
      <c r="G11" s="21"/>
      <c r="H11" s="24"/>
    </row>
    <row r="12" spans="1:8">
      <c r="A12" s="4" t="s">
        <v>6</v>
      </c>
      <c r="B12" s="29"/>
      <c r="C12" s="30"/>
      <c r="D12" s="30"/>
      <c r="E12" s="21"/>
      <c r="F12" s="21"/>
      <c r="G12" s="21"/>
      <c r="H12" s="24"/>
    </row>
    <row r="13" spans="1:8" ht="15.75" thickBot="1">
      <c r="A13" s="4" t="s">
        <v>7</v>
      </c>
      <c r="B13" s="31"/>
      <c r="C13" s="23"/>
      <c r="D13" s="23"/>
      <c r="E13" s="23"/>
      <c r="F13" s="23"/>
      <c r="G13" s="23"/>
      <c r="H13" s="25"/>
    </row>
    <row r="14" spans="1:8" ht="15.75" thickTop="1">
      <c r="A14" s="1" t="s">
        <v>8</v>
      </c>
      <c r="B14" s="32">
        <v>845</v>
      </c>
      <c r="C14" s="33">
        <f>B14*12</f>
        <v>10140</v>
      </c>
      <c r="D14" s="33"/>
      <c r="E14" s="21"/>
      <c r="F14" s="21"/>
      <c r="G14" s="21"/>
      <c r="H14" s="26"/>
    </row>
    <row r="15" spans="1:8">
      <c r="A15" s="2" t="s">
        <v>9</v>
      </c>
      <c r="B15" s="32">
        <v>80</v>
      </c>
      <c r="C15" s="33">
        <f>B15*12</f>
        <v>960</v>
      </c>
      <c r="D15" s="33"/>
      <c r="E15" s="21"/>
      <c r="F15" s="21"/>
      <c r="G15" s="21"/>
      <c r="H15" s="26"/>
    </row>
    <row r="16" spans="1:8" ht="15.75" thickBot="1">
      <c r="A16" s="5" t="s">
        <v>10</v>
      </c>
      <c r="B16" s="34">
        <f>B14+B15</f>
        <v>925</v>
      </c>
      <c r="C16" s="22">
        <f>C14+C15</f>
        <v>11100</v>
      </c>
      <c r="D16" s="22">
        <f>C16</f>
        <v>11100</v>
      </c>
      <c r="E16" s="23"/>
      <c r="F16" s="23"/>
      <c r="G16" s="23"/>
      <c r="H16" s="27"/>
    </row>
    <row r="17" spans="1:8" ht="15.75" thickTop="1">
      <c r="A17" s="1" t="s">
        <v>11</v>
      </c>
      <c r="B17" s="29"/>
      <c r="C17" s="30"/>
      <c r="D17" s="30"/>
      <c r="E17">
        <v>740</v>
      </c>
      <c r="F17">
        <f>E17*12</f>
        <v>8880</v>
      </c>
      <c r="H17" s="26"/>
    </row>
    <row r="18" spans="1:8">
      <c r="A18" s="2" t="s">
        <v>12</v>
      </c>
      <c r="B18" s="29"/>
      <c r="C18" s="30"/>
      <c r="D18" s="30"/>
      <c r="E18">
        <v>60</v>
      </c>
      <c r="F18">
        <f>E18*12</f>
        <v>720</v>
      </c>
      <c r="H18" s="26"/>
    </row>
    <row r="19" spans="1:8">
      <c r="A19" s="2" t="s">
        <v>13</v>
      </c>
      <c r="B19" s="29"/>
      <c r="C19" s="30"/>
      <c r="D19" s="30"/>
      <c r="E19">
        <f>E17+E18</f>
        <v>800</v>
      </c>
      <c r="F19">
        <f>F17+F18</f>
        <v>9600</v>
      </c>
      <c r="G19">
        <f>F19</f>
        <v>9600</v>
      </c>
      <c r="H19" s="26"/>
    </row>
    <row r="20" spans="1:8" ht="15.75" thickBot="1">
      <c r="A20" s="5" t="s">
        <v>14</v>
      </c>
      <c r="B20" s="31"/>
      <c r="C20" s="23"/>
      <c r="D20" s="23"/>
      <c r="E20" s="23"/>
      <c r="F20" s="23"/>
      <c r="G20" s="22"/>
      <c r="H20" s="27"/>
    </row>
    <row r="21" spans="1:8" ht="15.75" thickTop="1">
      <c r="A21" s="6" t="s">
        <v>15</v>
      </c>
      <c r="B21" s="32">
        <f>D21/12</f>
        <v>125</v>
      </c>
      <c r="C21" s="33"/>
      <c r="D21" s="33">
        <f>D16-G19</f>
        <v>1500</v>
      </c>
      <c r="E21" s="21"/>
      <c r="F21" s="21"/>
      <c r="G21" s="21"/>
      <c r="H21" s="26"/>
    </row>
    <row r="22" spans="1:8">
      <c r="A22" s="2" t="s">
        <v>16</v>
      </c>
      <c r="B22" s="29"/>
      <c r="C22" s="30"/>
      <c r="D22" s="30"/>
      <c r="E22" s="21"/>
      <c r="F22" s="21"/>
      <c r="G22" s="21"/>
      <c r="H22" s="24">
        <f>E17/H6</f>
        <v>26.705160591844098</v>
      </c>
    </row>
    <row r="23" spans="1:8">
      <c r="A23" s="2" t="s">
        <v>17</v>
      </c>
      <c r="B23" s="29"/>
      <c r="C23" s="30"/>
      <c r="D23" s="30"/>
      <c r="E23" s="21"/>
      <c r="F23" s="21"/>
      <c r="G23" s="21"/>
      <c r="H23" s="24">
        <f>E19/H6</f>
        <v>28.870443883074703</v>
      </c>
    </row>
    <row r="24" spans="1:8">
      <c r="A24" s="7" t="s">
        <v>18</v>
      </c>
      <c r="B24" s="29"/>
      <c r="C24" s="30"/>
      <c r="D24" s="30"/>
      <c r="E24" s="21"/>
      <c r="F24" s="21"/>
      <c r="G24" s="21"/>
      <c r="H24" s="24"/>
    </row>
    <row r="25" spans="1:8">
      <c r="A25" s="2" t="s">
        <v>19</v>
      </c>
      <c r="B25" s="29"/>
      <c r="C25" s="30"/>
      <c r="D25" s="30"/>
      <c r="E25" s="21"/>
      <c r="F25" s="21"/>
      <c r="G25" s="21"/>
      <c r="H25" s="24"/>
    </row>
    <row r="26" spans="1:8" ht="15.75" thickBot="1">
      <c r="A26" s="8" t="s">
        <v>20</v>
      </c>
      <c r="B26" s="31"/>
      <c r="C26" s="23"/>
      <c r="D26" s="23"/>
      <c r="E26" s="23"/>
      <c r="F26" s="23"/>
      <c r="G26" s="22"/>
      <c r="H26" s="25"/>
    </row>
    <row r="27" spans="1:8" ht="15.75" thickTop="1">
      <c r="A27" s="1" t="s">
        <v>53</v>
      </c>
      <c r="B27" s="29"/>
      <c r="C27" s="30"/>
      <c r="D27" s="33">
        <f>F17</f>
        <v>8880</v>
      </c>
      <c r="E27" s="21"/>
      <c r="F27" s="21"/>
      <c r="G27" s="21"/>
      <c r="H27" s="26"/>
    </row>
    <row r="28" spans="1:8">
      <c r="A28" s="9" t="s">
        <v>22</v>
      </c>
      <c r="B28" s="29"/>
      <c r="C28" s="30"/>
      <c r="D28" s="30"/>
      <c r="E28" s="21"/>
      <c r="F28" s="21"/>
      <c r="G28" s="21"/>
      <c r="H28" s="36">
        <v>0.5</v>
      </c>
    </row>
    <row r="29" spans="1:8">
      <c r="A29" s="2" t="s">
        <v>54</v>
      </c>
      <c r="B29" s="32">
        <f>D29/12</f>
        <v>370</v>
      </c>
      <c r="C29" s="33"/>
      <c r="D29" s="33">
        <f>D27*H28</f>
        <v>4440</v>
      </c>
      <c r="E29" s="21"/>
      <c r="F29" s="21"/>
      <c r="G29" s="21"/>
      <c r="H29" s="26"/>
    </row>
    <row r="30" spans="1:8">
      <c r="A30" s="9" t="s">
        <v>21</v>
      </c>
      <c r="B30" s="29"/>
      <c r="C30" s="30"/>
      <c r="D30" s="30"/>
      <c r="E30" s="21"/>
      <c r="F30" s="21"/>
      <c r="G30" s="21"/>
      <c r="H30" s="36">
        <v>0.3</v>
      </c>
    </row>
    <row r="31" spans="1:8">
      <c r="A31" s="2" t="s">
        <v>23</v>
      </c>
      <c r="B31" s="32">
        <f>D31/12</f>
        <v>111</v>
      </c>
      <c r="C31" s="33"/>
      <c r="D31" s="33">
        <f>D29*H30</f>
        <v>1332</v>
      </c>
      <c r="E31" s="21"/>
      <c r="F31" s="21"/>
      <c r="G31" s="21"/>
      <c r="H31" s="26"/>
    </row>
    <row r="32" spans="1:8">
      <c r="A32" s="2" t="s">
        <v>24</v>
      </c>
      <c r="B32" s="32">
        <f>D32/12</f>
        <v>176</v>
      </c>
      <c r="C32" s="33"/>
      <c r="D32" s="33">
        <f>D27-D49</f>
        <v>2112</v>
      </c>
      <c r="E32" s="21"/>
      <c r="F32" s="21"/>
      <c r="G32" s="21"/>
      <c r="H32" s="26"/>
    </row>
    <row r="33" spans="1:8">
      <c r="A33" s="10" t="s">
        <v>25</v>
      </c>
      <c r="B33" s="32"/>
      <c r="C33" s="33"/>
      <c r="D33" s="33"/>
      <c r="E33" s="21"/>
      <c r="F33" s="21"/>
      <c r="G33" s="21"/>
      <c r="H33" s="26"/>
    </row>
    <row r="34" spans="1:8" ht="15.75" thickBot="1">
      <c r="A34" s="11" t="s">
        <v>26</v>
      </c>
      <c r="B34" s="34"/>
      <c r="C34" s="22"/>
      <c r="D34" s="22"/>
      <c r="E34" s="23"/>
      <c r="F34" s="23"/>
      <c r="G34" s="23"/>
      <c r="H34" s="27"/>
    </row>
    <row r="35" spans="1:8" ht="15.75" thickTop="1">
      <c r="A35" s="12" t="s">
        <v>27</v>
      </c>
      <c r="B35" s="32"/>
      <c r="C35" s="33"/>
      <c r="D35" s="33">
        <v>0</v>
      </c>
      <c r="E35" s="21"/>
      <c r="F35" s="21"/>
      <c r="G35" s="21"/>
      <c r="H35" s="26"/>
    </row>
    <row r="36" spans="1:8">
      <c r="A36" s="2" t="s">
        <v>28</v>
      </c>
      <c r="B36" s="32"/>
      <c r="C36" s="33"/>
      <c r="D36" s="33">
        <v>90</v>
      </c>
      <c r="E36" s="21"/>
      <c r="F36" s="21"/>
      <c r="G36" s="21"/>
      <c r="H36" s="26"/>
    </row>
    <row r="37" spans="1:8">
      <c r="A37" s="2" t="s">
        <v>29</v>
      </c>
      <c r="B37" s="29"/>
      <c r="C37" s="30"/>
      <c r="D37" s="30"/>
      <c r="E37" s="21"/>
      <c r="F37" s="21"/>
      <c r="G37" s="21"/>
      <c r="H37" s="24"/>
    </row>
    <row r="38" spans="1:8">
      <c r="A38" s="2" t="s">
        <v>30</v>
      </c>
      <c r="B38" s="29"/>
      <c r="C38" s="30"/>
      <c r="D38" s="30"/>
      <c r="E38" s="21"/>
      <c r="F38" s="21"/>
      <c r="G38" s="21"/>
      <c r="H38" s="24"/>
    </row>
    <row r="39" spans="1:8">
      <c r="A39" s="10" t="s">
        <v>31</v>
      </c>
      <c r="B39" s="29"/>
      <c r="C39" s="30"/>
      <c r="D39" s="33">
        <v>5500</v>
      </c>
      <c r="E39" s="21"/>
      <c r="F39" s="21"/>
      <c r="G39" s="21"/>
      <c r="H39" s="26"/>
    </row>
    <row r="40" spans="1:8">
      <c r="A40" s="2" t="s">
        <v>32</v>
      </c>
      <c r="B40" s="32"/>
      <c r="C40" s="33"/>
      <c r="D40" s="35">
        <v>0</v>
      </c>
      <c r="E40" s="21"/>
      <c r="F40" s="21"/>
      <c r="G40" s="21"/>
      <c r="H40" s="26"/>
    </row>
    <row r="41" spans="1:8">
      <c r="A41" s="2" t="s">
        <v>33</v>
      </c>
      <c r="B41" s="32">
        <f>D41/12</f>
        <v>33.333333333333336</v>
      </c>
      <c r="C41" s="33"/>
      <c r="D41" s="35">
        <v>400</v>
      </c>
      <c r="E41" s="21"/>
      <c r="F41" s="21"/>
      <c r="G41" s="21"/>
      <c r="H41" s="26"/>
    </row>
    <row r="42" spans="1:8">
      <c r="A42" s="2" t="s">
        <v>34</v>
      </c>
      <c r="B42" s="32"/>
      <c r="C42" s="33"/>
      <c r="D42" s="35">
        <v>0</v>
      </c>
      <c r="E42" s="21"/>
      <c r="F42" s="21"/>
      <c r="G42" s="21"/>
      <c r="H42" s="26"/>
    </row>
    <row r="43" spans="1:8">
      <c r="A43" s="2" t="s">
        <v>35</v>
      </c>
      <c r="B43" s="32"/>
      <c r="C43" s="33"/>
      <c r="D43" s="35">
        <v>0</v>
      </c>
      <c r="E43" s="21"/>
      <c r="F43" s="21"/>
      <c r="G43" s="21"/>
      <c r="H43" s="26"/>
    </row>
    <row r="44" spans="1:8">
      <c r="A44" s="2" t="s">
        <v>36</v>
      </c>
      <c r="B44" s="32"/>
      <c r="C44" s="33"/>
      <c r="D44" s="35">
        <v>0</v>
      </c>
      <c r="E44" s="21"/>
      <c r="F44" s="21"/>
      <c r="G44" s="21"/>
      <c r="H44" s="26"/>
    </row>
    <row r="45" spans="1:8">
      <c r="A45" s="9" t="s">
        <v>37</v>
      </c>
      <c r="B45" s="32"/>
      <c r="C45" s="33"/>
      <c r="D45" s="33"/>
      <c r="E45" s="21"/>
      <c r="F45" s="21"/>
      <c r="G45" s="21"/>
      <c r="H45" s="36">
        <v>0.03</v>
      </c>
    </row>
    <row r="46" spans="1:8">
      <c r="A46" s="2" t="s">
        <v>38</v>
      </c>
      <c r="B46" s="32">
        <f>E19*H45</f>
        <v>24</v>
      </c>
      <c r="C46" s="33">
        <f>B46*12</f>
        <v>288</v>
      </c>
      <c r="D46" s="33">
        <f>C46</f>
        <v>288</v>
      </c>
      <c r="E46" s="21"/>
      <c r="F46" s="21"/>
      <c r="G46" s="21"/>
      <c r="H46" s="26"/>
    </row>
    <row r="47" spans="1:8">
      <c r="A47" s="2" t="s">
        <v>39</v>
      </c>
      <c r="B47" s="32">
        <f>D47/12</f>
        <v>20.833333333333332</v>
      </c>
      <c r="C47" s="33"/>
      <c r="D47" s="35">
        <v>250</v>
      </c>
      <c r="E47" s="21"/>
      <c r="F47" s="21"/>
      <c r="G47" s="21"/>
      <c r="H47" s="26"/>
    </row>
    <row r="48" spans="1:8">
      <c r="A48" s="2" t="s">
        <v>40</v>
      </c>
      <c r="B48" s="32">
        <f>D48/12</f>
        <v>20</v>
      </c>
      <c r="C48" s="33"/>
      <c r="D48" s="35">
        <v>240</v>
      </c>
      <c r="E48" s="21"/>
      <c r="F48" s="21"/>
      <c r="G48" s="21"/>
      <c r="H48" s="26"/>
    </row>
    <row r="49" spans="1:8">
      <c r="A49" s="45" t="s">
        <v>41</v>
      </c>
      <c r="B49" s="32"/>
      <c r="C49" s="33"/>
      <c r="D49" s="33">
        <f>D35+D36+D39+D40+D41+D42+D43+D44+D46+D47+D48</f>
        <v>6768</v>
      </c>
      <c r="E49" s="30"/>
      <c r="F49" s="30"/>
      <c r="G49" s="30"/>
      <c r="H49" s="26"/>
    </row>
    <row r="50" spans="1:8" ht="15.75" thickBot="1">
      <c r="A50" s="44" t="s">
        <v>55</v>
      </c>
      <c r="B50" s="34">
        <f>D50/12</f>
        <v>105.66666666666667</v>
      </c>
      <c r="C50" s="22"/>
      <c r="D50" s="22">
        <f>D49-D39</f>
        <v>1268</v>
      </c>
      <c r="E50" s="23"/>
      <c r="F50" s="23"/>
      <c r="G50" s="23"/>
      <c r="H50" s="27"/>
    </row>
    <row r="51" spans="1:8" ht="15.75" thickTop="1">
      <c r="A51" s="6" t="s">
        <v>42</v>
      </c>
      <c r="B51" s="32">
        <f>D51/12</f>
        <v>1141.6666666666667</v>
      </c>
      <c r="C51" s="33"/>
      <c r="D51" s="33">
        <f>(D16)+(D31)+(D50)</f>
        <v>13700</v>
      </c>
      <c r="E51" s="21"/>
      <c r="F51" s="21"/>
      <c r="G51" s="21"/>
      <c r="H51" s="26"/>
    </row>
    <row r="52" spans="1:8">
      <c r="A52" s="2" t="s">
        <v>43</v>
      </c>
      <c r="B52" s="32">
        <f>D52/12</f>
        <v>1206.6666666666667</v>
      </c>
      <c r="C52" s="33"/>
      <c r="D52" s="33">
        <f>(D16)+(D32)+D35+D36+D40+D41+D42+D43+D44+D46+D47+D48</f>
        <v>14480</v>
      </c>
      <c r="E52" s="21"/>
      <c r="F52" s="21"/>
      <c r="G52" s="21"/>
      <c r="H52" s="26"/>
    </row>
    <row r="53" spans="1:8">
      <c r="A53" s="13" t="s">
        <v>44</v>
      </c>
      <c r="B53" s="40">
        <f>D53/12</f>
        <v>341.66666666666669</v>
      </c>
      <c r="C53" s="41"/>
      <c r="D53" s="41">
        <f>D51-G19</f>
        <v>4100</v>
      </c>
      <c r="E53" s="21"/>
      <c r="F53" s="21"/>
      <c r="G53" s="21"/>
      <c r="H53" s="26"/>
    </row>
    <row r="54" spans="1:8" ht="15.75" thickBot="1">
      <c r="A54" s="14" t="s">
        <v>45</v>
      </c>
      <c r="B54" s="42">
        <f>D54/12</f>
        <v>406.66666666666669</v>
      </c>
      <c r="C54" s="43"/>
      <c r="D54" s="43">
        <f>D52-G19</f>
        <v>4880</v>
      </c>
      <c r="E54" s="23"/>
      <c r="F54" s="23"/>
      <c r="G54" s="23"/>
      <c r="H54" s="27"/>
    </row>
    <row r="55" spans="1:8" ht="15.75" thickTop="1"/>
  </sheetData>
  <mergeCells count="7">
    <mergeCell ref="A4:A5"/>
    <mergeCell ref="A1:H1"/>
    <mergeCell ref="A2:H2"/>
    <mergeCell ref="G3:H3"/>
    <mergeCell ref="E4:G4"/>
    <mergeCell ref="H4:H5"/>
    <mergeCell ref="B4:D4"/>
  </mergeCells>
  <pageMargins left="0.7" right="0.7" top="0.75" bottom="0.75" header="0.3" footer="0.3"/>
  <pageSetup paperSize="0" orientation="portrait" horizontalDpi="403" verticalDpi="4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2013-03-19T12:09:32Z</dcterms:created>
  <dcterms:modified xsi:type="dcterms:W3CDTF">2013-06-15T10:57:33Z</dcterms:modified>
</cp:coreProperties>
</file>