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-36" windowWidth="8940" windowHeight="747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euil1" sheetId="5" r:id="rId5"/>
  </sheets>
  <functionGroups builtInGroupCount="17"/>
  <definedNames>
    <definedName name="_xlnm._FilterDatabase" localSheetId="0" hidden="1">'FICHIER DE BASE'!$A$1:$DS$1</definedName>
    <definedName name="BRITA">MOTIF.X!$A$12:$A$16</definedName>
    <definedName name="categorie">CATEGORIE!$A$2:$A$27</definedName>
    <definedName name="civilité">MOTIF.X!$E$4:$E$21</definedName>
    <definedName name="motif">MOTIF.X!$A$1:$A$7</definedName>
    <definedName name="revendeur">'CODE REVENDEUR'!$A$2:$A$191</definedName>
  </definedNames>
  <calcPr calcId="145621"/>
</workbook>
</file>

<file path=xl/calcChain.xml><?xml version="1.0" encoding="utf-8"?>
<calcChain xmlns="http://schemas.openxmlformats.org/spreadsheetml/2006/main">
  <c r="Y38" i="1" l="1"/>
  <c r="Y37" i="1" l="1"/>
  <c r="X37" i="1" s="1"/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DN4" i="1" l="1"/>
  <c r="CP182" i="1" l="1"/>
  <c r="CR182" i="1" s="1"/>
  <c r="CC182" i="1"/>
  <c r="CP181" i="1"/>
  <c r="CR181" i="1" s="1"/>
  <c r="CC181" i="1"/>
  <c r="CP180" i="1"/>
  <c r="CR180" i="1" s="1"/>
  <c r="CC180" i="1"/>
  <c r="CP179" i="1"/>
  <c r="CR179" i="1" s="1"/>
  <c r="CC179" i="1"/>
  <c r="CP178" i="1"/>
  <c r="CR178" i="1" s="1"/>
  <c r="CC178" i="1"/>
  <c r="CP177" i="1"/>
  <c r="CR177" i="1" s="1"/>
  <c r="CC177" i="1"/>
  <c r="CP176" i="1"/>
  <c r="CR176" i="1" s="1"/>
  <c r="CC176" i="1"/>
  <c r="CP175" i="1"/>
  <c r="CR175" i="1" s="1"/>
  <c r="CC175" i="1"/>
  <c r="CP174" i="1"/>
  <c r="CR174" i="1" s="1"/>
  <c r="CC174" i="1"/>
  <c r="CP173" i="1"/>
  <c r="CR173" i="1" s="1"/>
  <c r="CC173" i="1"/>
  <c r="CP172" i="1"/>
  <c r="CR172" i="1" s="1"/>
  <c r="CC172" i="1"/>
  <c r="CP171" i="1"/>
  <c r="CR171" i="1" s="1"/>
  <c r="CC171" i="1"/>
  <c r="CP170" i="1"/>
  <c r="CR170" i="1" s="1"/>
  <c r="CC170" i="1"/>
  <c r="CP169" i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Q133" i="1" s="1"/>
  <c r="CC133" i="1"/>
  <c r="CP132" i="1"/>
  <c r="CQ132" i="1" s="1"/>
  <c r="CC132" i="1"/>
  <c r="CP131" i="1"/>
  <c r="CQ131" i="1" s="1"/>
  <c r="CC131" i="1"/>
  <c r="CP130" i="1"/>
  <c r="CQ130" i="1" s="1"/>
  <c r="CC130" i="1"/>
  <c r="CP129" i="1"/>
  <c r="CQ129" i="1" s="1"/>
  <c r="CC129" i="1"/>
  <c r="CP128" i="1"/>
  <c r="CQ128" i="1" s="1"/>
  <c r="CC128" i="1"/>
  <c r="CP127" i="1"/>
  <c r="CQ127" i="1" s="1"/>
  <c r="CC127" i="1"/>
  <c r="CP126" i="1"/>
  <c r="CQ126" i="1" s="1"/>
  <c r="CC126" i="1"/>
  <c r="CP125" i="1"/>
  <c r="CQ125" i="1" s="1"/>
  <c r="CC125" i="1"/>
  <c r="CP124" i="1"/>
  <c r="CQ124" i="1" s="1"/>
  <c r="CC124" i="1"/>
  <c r="CP123" i="1"/>
  <c r="CQ123" i="1" s="1"/>
  <c r="CC123" i="1"/>
  <c r="CP122" i="1"/>
  <c r="CR122" i="1" s="1"/>
  <c r="CQ122" i="1"/>
  <c r="CC122" i="1"/>
  <c r="CP121" i="1"/>
  <c r="CQ121" i="1" s="1"/>
  <c r="CC121" i="1"/>
  <c r="CP120" i="1"/>
  <c r="CQ120" i="1" s="1"/>
  <c r="CC120" i="1"/>
  <c r="CP119" i="1"/>
  <c r="CQ119" i="1" s="1"/>
  <c r="CC119" i="1"/>
  <c r="CP118" i="1"/>
  <c r="CR118" i="1" s="1"/>
  <c r="CC118" i="1"/>
  <c r="CP117" i="1"/>
  <c r="CQ117" i="1" s="1"/>
  <c r="CC117" i="1"/>
  <c r="CP116" i="1"/>
  <c r="CQ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Q109" i="1" s="1"/>
  <c r="CC109" i="1"/>
  <c r="CP108" i="1"/>
  <c r="CQ108" i="1" s="1"/>
  <c r="CC108" i="1"/>
  <c r="CP107" i="1"/>
  <c r="CQ107" i="1" s="1"/>
  <c r="CC107" i="1"/>
  <c r="DF37" i="1"/>
  <c r="CP37" i="1"/>
  <c r="CR37" i="1" s="1"/>
  <c r="CC37" i="1"/>
  <c r="DF36" i="1"/>
  <c r="CP36" i="1"/>
  <c r="CR36" i="1" s="1"/>
  <c r="DF35" i="1"/>
  <c r="CP35" i="1"/>
  <c r="CR35" i="1" s="1"/>
  <c r="DF34" i="1"/>
  <c r="CP34" i="1"/>
  <c r="CR34" i="1" s="1"/>
  <c r="DF33" i="1"/>
  <c r="CP33" i="1"/>
  <c r="CR33" i="1" s="1"/>
  <c r="DF32" i="1"/>
  <c r="CP32" i="1"/>
  <c r="CR32" i="1" s="1"/>
  <c r="DF31" i="1"/>
  <c r="CP31" i="1"/>
  <c r="CR31" i="1" s="1"/>
  <c r="DF30" i="1"/>
  <c r="CP30" i="1"/>
  <c r="CR30" i="1" s="1"/>
  <c r="DF29" i="1"/>
  <c r="CP29" i="1"/>
  <c r="CR29" i="1" s="1"/>
  <c r="DF28" i="1"/>
  <c r="CP28" i="1"/>
  <c r="CR28" i="1" s="1"/>
  <c r="DF27" i="1"/>
  <c r="CP27" i="1"/>
  <c r="CR27" i="1" s="1"/>
  <c r="DF26" i="1"/>
  <c r="CP26" i="1"/>
  <c r="CQ26" i="1" s="1"/>
  <c r="DF25" i="1"/>
  <c r="CP25" i="1"/>
  <c r="CR25" i="1" s="1"/>
  <c r="CP24" i="1"/>
  <c r="CR24" i="1" s="1"/>
  <c r="DF23" i="1"/>
  <c r="CP23" i="1"/>
  <c r="CR23" i="1" s="1"/>
  <c r="DF22" i="1"/>
  <c r="CP22" i="1"/>
  <c r="CR22" i="1" s="1"/>
  <c r="DF21" i="1"/>
  <c r="CP21" i="1"/>
  <c r="CR21" i="1" s="1"/>
  <c r="DF20" i="1"/>
  <c r="CP20" i="1"/>
  <c r="CR20" i="1" s="1"/>
  <c r="DF19" i="1"/>
  <c r="CP19" i="1"/>
  <c r="CR19" i="1" s="1"/>
  <c r="DF18" i="1"/>
  <c r="CP18" i="1"/>
  <c r="CR18" i="1" s="1"/>
  <c r="DF17" i="1"/>
  <c r="CP17" i="1"/>
  <c r="CR17" i="1" s="1"/>
  <c r="DF16" i="1"/>
  <c r="CP16" i="1"/>
  <c r="CR16" i="1" s="1"/>
  <c r="DF15" i="1"/>
  <c r="CP15" i="1"/>
  <c r="CQ15" i="1" s="1"/>
  <c r="CR15" i="1"/>
  <c r="DF14" i="1"/>
  <c r="CP14" i="1"/>
  <c r="CR14" i="1" s="1"/>
  <c r="DF13" i="1"/>
  <c r="CP13" i="1"/>
  <c r="CR13" i="1" s="1"/>
  <c r="DF12" i="1"/>
  <c r="CP12" i="1"/>
  <c r="CQ12" i="1" s="1"/>
  <c r="DF11" i="1"/>
  <c r="CP11" i="1"/>
  <c r="CQ11" i="1" s="1"/>
  <c r="DF10" i="1"/>
  <c r="CP10" i="1"/>
  <c r="CR10" i="1" s="1"/>
  <c r="CP9" i="1"/>
  <c r="CQ9" i="1" s="1"/>
  <c r="DF8" i="1"/>
  <c r="CP8" i="1"/>
  <c r="CR8" i="1" s="1"/>
  <c r="DF7" i="1"/>
  <c r="CP7" i="1"/>
  <c r="CR7" i="1" s="1"/>
  <c r="DF6" i="1"/>
  <c r="CP6" i="1"/>
  <c r="CR6" i="1" s="1"/>
  <c r="DF5" i="1"/>
  <c r="CP5" i="1"/>
  <c r="CQ5" i="1" s="1"/>
  <c r="DF4" i="1"/>
  <c r="CP4" i="1"/>
  <c r="CQ4" i="1" s="1"/>
  <c r="CR4" i="1"/>
  <c r="DF3" i="1"/>
  <c r="CP3" i="1"/>
  <c r="CR3" i="1" s="1"/>
  <c r="DF2" i="1"/>
  <c r="CQ19" i="1"/>
  <c r="CQ30" i="1"/>
  <c r="CR110" i="1"/>
  <c r="CR126" i="1"/>
  <c r="CQ23" i="1"/>
  <c r="CQ34" i="1"/>
  <c r="CR114" i="1"/>
  <c r="CR130" i="1"/>
  <c r="CQ13" i="1"/>
  <c r="CQ17" i="1"/>
  <c r="CQ21" i="1"/>
  <c r="CQ28" i="1"/>
  <c r="CQ32" i="1"/>
  <c r="CQ36" i="1"/>
  <c r="CR108" i="1"/>
  <c r="CR112" i="1"/>
  <c r="CR116" i="1"/>
  <c r="CR120" i="1"/>
  <c r="CR124" i="1"/>
  <c r="CR128" i="1"/>
  <c r="CR132" i="1"/>
  <c r="CR9" i="1"/>
  <c r="CR12" i="1"/>
  <c r="CQ14" i="1"/>
  <c r="CQ16" i="1"/>
  <c r="CQ18" i="1"/>
  <c r="CQ20" i="1"/>
  <c r="CQ22" i="1"/>
  <c r="CQ24" i="1"/>
  <c r="CQ25" i="1"/>
  <c r="CQ27" i="1"/>
  <c r="CQ29" i="1"/>
  <c r="CQ31" i="1"/>
  <c r="CQ33" i="1"/>
  <c r="CQ35" i="1"/>
  <c r="CR107" i="1"/>
  <c r="CR109" i="1"/>
  <c r="CR111" i="1"/>
  <c r="CR113" i="1"/>
  <c r="CR115" i="1"/>
  <c r="CR117" i="1"/>
  <c r="CR119" i="1"/>
  <c r="CR121" i="1"/>
  <c r="CR123" i="1"/>
  <c r="CR125" i="1"/>
  <c r="CR127" i="1"/>
  <c r="CR129" i="1"/>
  <c r="CR131" i="1"/>
  <c r="CR133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70" i="1"/>
  <c r="CQ171" i="1"/>
  <c r="CQ172" i="1"/>
  <c r="CQ173" i="1"/>
  <c r="CQ174" i="1"/>
  <c r="CQ175" i="1"/>
  <c r="CQ176" i="1"/>
  <c r="CQ177" i="1"/>
  <c r="CQ178" i="1"/>
  <c r="CQ179" i="1"/>
  <c r="CQ180" i="1"/>
  <c r="CQ181" i="1"/>
  <c r="CQ182" i="1"/>
  <c r="Y36" i="1"/>
  <c r="X36" i="1" s="1"/>
  <c r="CC36" i="1"/>
  <c r="Y35" i="1"/>
  <c r="X35" i="1" s="1"/>
  <c r="CC35" i="1"/>
  <c r="Y34" i="1"/>
  <c r="X34" i="1" s="1"/>
  <c r="CC34" i="1"/>
  <c r="Y33" i="1"/>
  <c r="X33" i="1" s="1"/>
  <c r="CC33" i="1"/>
  <c r="Y32" i="1"/>
  <c r="X32" i="1" s="1"/>
  <c r="CC32" i="1"/>
  <c r="Y31" i="1"/>
  <c r="X31" i="1" s="1"/>
  <c r="CC31" i="1"/>
  <c r="Y30" i="1"/>
  <c r="X30" i="1" s="1"/>
  <c r="CC30" i="1"/>
  <c r="Y29" i="1"/>
  <c r="X29" i="1" s="1"/>
  <c r="CC29" i="1"/>
  <c r="Y28" i="1"/>
  <c r="X28" i="1" s="1"/>
  <c r="CC28" i="1"/>
  <c r="Y27" i="1"/>
  <c r="X27" i="1" s="1"/>
  <c r="CC27" i="1"/>
  <c r="Y26" i="1"/>
  <c r="X26" i="1" s="1"/>
  <c r="CC26" i="1"/>
  <c r="Y25" i="1"/>
  <c r="X25" i="1" s="1"/>
  <c r="CC25" i="1"/>
  <c r="Y24" i="1"/>
  <c r="X24" i="1" s="1"/>
  <c r="CC24" i="1"/>
  <c r="Y23" i="1"/>
  <c r="X23" i="1" s="1"/>
  <c r="CC23" i="1"/>
  <c r="Y22" i="1"/>
  <c r="X22" i="1" s="1"/>
  <c r="CC22" i="1"/>
  <c r="Y21" i="1"/>
  <c r="X21" i="1" s="1"/>
  <c r="CC21" i="1"/>
  <c r="X20" i="1"/>
  <c r="CC20" i="1"/>
  <c r="Y19" i="1"/>
  <c r="X19" i="1" s="1"/>
  <c r="CC19" i="1"/>
  <c r="Y18" i="1"/>
  <c r="X18" i="1" s="1"/>
  <c r="CC18" i="1"/>
  <c r="Y17" i="1"/>
  <c r="X17" i="1" s="1"/>
  <c r="CC17" i="1"/>
  <c r="Y16" i="1"/>
  <c r="X16" i="1" s="1"/>
  <c r="CC16" i="1"/>
  <c r="Y15" i="1"/>
  <c r="X15" i="1" s="1"/>
  <c r="CC15" i="1"/>
  <c r="Y14" i="1"/>
  <c r="X14" i="1" s="1"/>
  <c r="CC14" i="1"/>
  <c r="Y13" i="1"/>
  <c r="X13" i="1" s="1"/>
  <c r="CC13" i="1"/>
  <c r="Y12" i="1"/>
  <c r="X12" i="1" s="1"/>
  <c r="CC12" i="1"/>
  <c r="Y11" i="1"/>
  <c r="X11" i="1" s="1"/>
  <c r="CC11" i="1"/>
  <c r="Y10" i="1"/>
  <c r="X10" i="1" s="1"/>
  <c r="CC10" i="1"/>
  <c r="Y9" i="1"/>
  <c r="X9" i="1" s="1"/>
  <c r="CC9" i="1"/>
  <c r="Y8" i="1"/>
  <c r="X8" i="1" s="1"/>
  <c r="CC8" i="1"/>
  <c r="Y7" i="1"/>
  <c r="X7" i="1" s="1"/>
  <c r="CC7" i="1"/>
  <c r="Y6" i="1"/>
  <c r="X6" i="1" s="1"/>
  <c r="CC6" i="1"/>
  <c r="Y5" i="1"/>
  <c r="X5" i="1" s="1"/>
  <c r="CC5" i="1"/>
  <c r="Y4" i="1"/>
  <c r="X4" i="1" s="1"/>
  <c r="CC4" i="1"/>
  <c r="Y3" i="1"/>
  <c r="X3" i="1" s="1"/>
  <c r="CC3" i="1"/>
  <c r="CQ10" i="1" l="1"/>
  <c r="CQ6" i="1"/>
  <c r="CQ8" i="1"/>
  <c r="CQ37" i="1"/>
  <c r="CQ3" i="1"/>
  <c r="CR11" i="1"/>
  <c r="CR26" i="1"/>
  <c r="CQ118" i="1"/>
  <c r="CQ134" i="1"/>
  <c r="CQ7" i="1"/>
  <c r="CR5" i="1"/>
</calcChain>
</file>

<file path=xl/sharedStrings.xml><?xml version="1.0" encoding="utf-8"?>
<sst xmlns="http://schemas.openxmlformats.org/spreadsheetml/2006/main" count="921" uniqueCount="574">
  <si>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</si>
  <si>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</si>
  <si>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</si>
  <si>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</si>
  <si>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</si>
  <si>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</si>
  <si>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</si>
  <si>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</si>
  <si>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</si>
  <si>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</si>
  <si>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</si>
  <si>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</si>
  <si>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</si>
  <si>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</si>
  <si>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</si>
  <si>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</si>
  <si>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</si>
  <si>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</si>
  <si>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</si>
  <si>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</si>
  <si>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</si>
  <si>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</si>
  <si>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</si>
  <si>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</si>
  <si>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</si>
  <si>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</si>
  <si>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</si>
  <si>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</si>
  <si>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</si>
  <si>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</si>
  <si>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</si>
  <si>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</si>
  <si>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</si>
  <si>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</si>
  <si>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</si>
  <si>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</si>
  <si>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</si>
  <si>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</si>
  <si>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</si>
  <si>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</si>
  <si>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</si>
  <si>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</si>
  <si>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</si>
  <si>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</si>
  <si>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</si>
  <si>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</si>
  <si>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</si>
  <si>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</si>
  <si>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</si>
  <si>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</si>
  <si>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</si>
  <si>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</si>
  <si>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</si>
  <si>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</si>
  <si>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</si>
  <si>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</si>
  <si>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</si>
  <si>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</si>
  <si>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</si>
  <si>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</si>
  <si>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</si>
  <si>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</si>
  <si>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</si>
  <si>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</si>
  <si>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</si>
  <si>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</si>
  <si>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ECOLE SAINT FERDINAND</t>
  </si>
  <si>
    <t>SODEXO SFRS</t>
  </si>
  <si>
    <t>Rue de Chanzy</t>
  </si>
  <si>
    <t>FONTAINE</t>
  </si>
  <si>
    <t>RESTAURANT L'ECUME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</si>
  <si>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</si>
  <si>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</si>
  <si>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</si>
  <si>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</si>
  <si>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</si>
  <si>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</si>
  <si>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</si>
  <si>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</si>
  <si>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</si>
  <si>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</si>
  <si>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</si>
  <si>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</si>
  <si>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</si>
  <si>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</si>
  <si>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</si>
  <si>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</si>
  <si>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</si>
  <si>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STE LORILLARD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</si>
  <si>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</si>
  <si>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</si>
  <si>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</si>
  <si>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</si>
  <si>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</si>
  <si>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</si>
  <si>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</si>
  <si>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</si>
  <si>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</si>
  <si>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</si>
  <si>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</si>
  <si>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</si>
  <si>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</si>
  <si>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</si>
  <si>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</si>
  <si>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</si>
  <si>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</si>
  <si>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</si>
  <si>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</si>
  <si>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</si>
  <si>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</si>
  <si>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</si>
  <si>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</si>
  <si>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</si>
  <si>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</si>
  <si>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</si>
  <si>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</si>
  <si>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CUISINE CENTRALE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</si>
  <si>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</si>
  <si>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</si>
  <si>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</si>
  <si>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</si>
  <si>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</si>
  <si>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</si>
  <si>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</si>
  <si>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</si>
  <si>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</si>
  <si>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</si>
  <si>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</si>
  <si>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</si>
  <si>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</si>
  <si>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</si>
  <si>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</si>
  <si>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</si>
  <si>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</si>
  <si>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</si>
  <si>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</si>
  <si>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</si>
  <si>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</si>
  <si>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</si>
  <si>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</si>
  <si>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</si>
  <si>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</si>
  <si>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</si>
  <si>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</si>
  <si>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</si>
  <si>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</si>
  <si>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</si>
  <si>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</si>
  <si>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</si>
  <si>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</si>
  <si>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</si>
  <si>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</si>
  <si>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</si>
  <si>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</si>
  <si>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</si>
  <si>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</si>
  <si>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</si>
  <si>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</si>
  <si>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</si>
  <si>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</si>
  <si>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</si>
  <si>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</si>
  <si>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</si>
  <si>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</si>
  <si>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</si>
  <si>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</si>
  <si>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</si>
  <si>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</si>
  <si>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</si>
  <si>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</si>
  <si>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</si>
  <si>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</si>
  <si>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</si>
  <si>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</si>
  <si>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</si>
  <si>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</si>
  <si>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</si>
  <si>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</si>
  <si>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</si>
  <si>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</si>
  <si>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</si>
  <si>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</si>
  <si>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</si>
  <si>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</si>
  <si>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</si>
  <si>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</si>
  <si>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</si>
  <si>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</si>
  <si>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</si>
  <si>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</si>
  <si>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</si>
  <si>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</si>
  <si>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</si>
  <si>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</si>
  <si>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</si>
  <si>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</si>
  <si>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</si>
  <si>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</si>
  <si>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</si>
  <si>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</si>
  <si>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</si>
  <si>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</si>
  <si>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</si>
  <si>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</si>
  <si>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</si>
  <si>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</si>
  <si>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</si>
  <si>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</si>
  <si>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</si>
  <si>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</si>
  <si>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</si>
  <si>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</si>
  <si>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</si>
  <si>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</si>
  <si>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</si>
  <si>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</si>
  <si>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</si>
  <si>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</si>
  <si>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</si>
  <si>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</si>
  <si>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</si>
  <si>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</si>
  <si>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</si>
  <si>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</si>
  <si>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</si>
  <si>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</si>
  <si>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</si>
  <si>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</si>
  <si>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</si>
  <si>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</si>
  <si>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</si>
  <si>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</si>
  <si>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</si>
  <si>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</si>
  <si>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</si>
  <si>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</si>
  <si>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</si>
  <si>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</si>
  <si>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</si>
  <si>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</si>
  <si>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</si>
  <si>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</si>
  <si>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</si>
  <si>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</si>
  <si>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</si>
  <si>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</si>
  <si>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</si>
  <si>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</si>
  <si>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</si>
  <si>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</si>
  <si>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</si>
  <si>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</si>
  <si>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</si>
  <si>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</si>
  <si>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</si>
  <si>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</si>
  <si>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</si>
  <si>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</si>
  <si>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</si>
  <si>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</si>
  <si>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</si>
  <si>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</si>
  <si>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</si>
  <si>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</si>
  <si>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</si>
  <si>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</si>
  <si>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</si>
  <si>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</si>
  <si>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</si>
  <si>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</si>
  <si>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</si>
  <si>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</si>
  <si>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</si>
  <si>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</si>
  <si>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</si>
  <si>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</si>
  <si>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</si>
  <si>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</si>
  <si>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</si>
  <si>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</si>
  <si>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</si>
  <si>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</si>
  <si>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</si>
  <si>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</si>
  <si>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</si>
  <si>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</si>
  <si>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</si>
  <si>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</si>
  <si>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</si>
  <si>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</si>
  <si>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</si>
  <si>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</si>
  <si>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</si>
  <si>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</si>
  <si>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</si>
  <si>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</si>
  <si>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</si>
  <si>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</si>
  <si>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</si>
  <si>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</si>
  <si>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</si>
  <si>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</si>
  <si>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</si>
  <si>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</si>
  <si>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</si>
  <si>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</si>
  <si>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</si>
  <si>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</si>
  <si>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</si>
  <si>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</si>
  <si>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</si>
  <si>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</si>
  <si>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</si>
  <si>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</si>
  <si>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</si>
  <si>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</si>
  <si>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</si>
  <si>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</si>
  <si>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</si>
  <si>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</si>
  <si>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</si>
  <si>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</si>
  <si>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</si>
  <si>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</si>
  <si>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</si>
  <si>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</si>
  <si>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</si>
  <si>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</si>
  <si>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</si>
  <si>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</si>
  <si>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</si>
  <si>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</si>
  <si>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</si>
  <si>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</si>
  <si>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</si>
  <si>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</si>
  <si>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</si>
  <si>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</si>
  <si>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</si>
  <si>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</si>
  <si>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</si>
  <si>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</si>
  <si>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</si>
  <si>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</si>
  <si>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</si>
  <si>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</si>
  <si>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</si>
  <si>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</si>
  <si>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</si>
  <si>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</si>
  <si>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</si>
  <si>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</si>
  <si>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</si>
  <si>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</si>
  <si>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</si>
  <si>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</si>
  <si>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</si>
  <si>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</si>
  <si>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</si>
  <si>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</si>
  <si>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</si>
  <si>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</si>
  <si>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</si>
  <si>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</si>
  <si>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</si>
  <si>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esme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</si>
  <si>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</si>
  <si>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</si>
  <si>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</si>
  <si>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</si>
  <si>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</si>
  <si>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</si>
  <si>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</si>
  <si>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</si>
  <si>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</si>
  <si>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</si>
  <si>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</si>
  <si>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</si>
  <si>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</si>
  <si>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</si>
  <si>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</si>
  <si>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</si>
  <si>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</si>
  <si>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</si>
  <si>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</si>
  <si>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</si>
  <si>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</si>
  <si>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</si>
  <si>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</si>
  <si>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</si>
  <si>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</si>
  <si>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</si>
  <si>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</si>
  <si>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</si>
  <si>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</si>
  <si>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</si>
  <si>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</si>
  <si>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</si>
  <si>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</si>
  <si>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</si>
  <si>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</si>
  <si>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</si>
  <si>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</si>
  <si>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</si>
  <si>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</si>
  <si>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</si>
  <si>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</si>
  <si>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</si>
  <si>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</si>
  <si>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</si>
  <si>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</si>
  <si>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</si>
  <si>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</si>
  <si>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</si>
  <si>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</si>
  <si>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</si>
  <si>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</si>
  <si>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</si>
  <si>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</si>
  <si>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</si>
  <si>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</si>
  <si>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</si>
  <si>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</si>
  <si>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</si>
  <si>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</si>
  <si>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</si>
  <si>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</si>
  <si>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</si>
  <si>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</si>
  <si>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</si>
  <si>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</si>
  <si>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</si>
  <si>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</si>
  <si>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</si>
  <si>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</si>
  <si>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</si>
  <si>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</si>
  <si>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</si>
  <si>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</si>
  <si>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</si>
  <si>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</si>
  <si>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</si>
  <si>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</si>
  <si>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</si>
  <si>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</si>
  <si>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</si>
  <si>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</si>
  <si>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</si>
  <si>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</si>
  <si>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</si>
  <si>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</si>
  <si>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</si>
  <si>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</si>
  <si>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</si>
  <si>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</si>
  <si>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</si>
  <si>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</si>
  <si>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</si>
  <si>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</si>
  <si>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</si>
  <si>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</si>
  <si>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</si>
  <si>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</si>
  <si>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</si>
  <si>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</si>
  <si>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</si>
  <si>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</si>
  <si>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</si>
  <si>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</si>
  <si>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</si>
  <si>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</si>
  <si>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</si>
  <si>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</si>
  <si>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</si>
  <si>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</si>
  <si>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</si>
  <si>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</si>
  <si>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</si>
  <si>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</si>
  <si>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</si>
  <si>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</si>
  <si>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</si>
  <si>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</si>
  <si>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</si>
  <si>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</si>
  <si>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</si>
  <si>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</si>
  <si>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</si>
  <si>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</si>
  <si>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</si>
  <si>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</si>
  <si>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</si>
  <si>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</si>
  <si>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</si>
  <si>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</si>
  <si>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</si>
  <si>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</si>
  <si>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</si>
  <si>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</si>
  <si>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</si>
  <si>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</si>
  <si>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</si>
  <si>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</si>
  <si>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</si>
  <si>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</si>
  <si>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</si>
  <si>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</si>
  <si>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</si>
  <si>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</si>
  <si>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</si>
  <si>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</si>
  <si>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</si>
  <si>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</si>
  <si>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</si>
  <si>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</si>
  <si>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</si>
  <si>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</si>
  <si>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</si>
  <si>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</si>
  <si>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</si>
  <si>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</si>
  <si>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</si>
  <si>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</si>
  <si>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</si>
  <si>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</si>
  <si>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</si>
  <si>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</si>
  <si>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</si>
  <si>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</si>
  <si>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</si>
  <si>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</si>
  <si>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</si>
  <si>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</si>
  <si>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</si>
  <si>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</si>
  <si>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</si>
  <si>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</si>
  <si>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</si>
  <si>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</si>
  <si>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</si>
  <si>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</si>
  <si>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</si>
  <si>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saùl</t>
  </si>
  <si>
    <t>test samy</t>
  </si>
  <si>
    <t>1/1/14</t>
  </si>
  <si>
    <t>argenteuil</t>
  </si>
  <si>
    <t>95 000</t>
  </si>
  <si>
    <t>dimacio bis</t>
  </si>
  <si>
    <t>cqml</t>
  </si>
  <si>
    <t>Modif,X</t>
  </si>
  <si>
    <t>Rue de la Croix Jumelinqq</t>
  </si>
  <si>
    <t>NC</t>
  </si>
  <si>
    <t>31/12/99</t>
  </si>
  <si>
    <t>SAMY</t>
  </si>
  <si>
    <t>METTIDJI</t>
  </si>
  <si>
    <t>15</t>
  </si>
  <si>
    <t>PASSAGE</t>
  </si>
  <si>
    <t>75013</t>
  </si>
  <si>
    <t>PARIS</t>
  </si>
  <si>
    <t>01/09/14</t>
  </si>
  <si>
    <t>MARTINE</t>
  </si>
  <si>
    <t>GREVET</t>
  </si>
  <si>
    <t>46627</t>
  </si>
  <si>
    <t>esmé</t>
  </si>
  <si>
    <t>95</t>
  </si>
  <si>
    <t>73</t>
  </si>
  <si>
    <t>02 37 20 16 99</t>
  </si>
  <si>
    <t>24/06/2014</t>
  </si>
  <si>
    <t>00015</t>
  </si>
  <si>
    <t>28 000</t>
  </si>
  <si>
    <t>02 37 90 87 14</t>
  </si>
  <si>
    <t>46631</t>
  </si>
  <si>
    <t>loulou</t>
  </si>
  <si>
    <t>46634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</si>
</sst>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</numFmts>
  <fonts count="1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7"/>
      <color rgb="FF111111"/>
      <name val="Courier New"/>
      <family val="3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26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7" fontId="0" fillId="0" borderId="0" xfId="0" applyNumberFormat="1" applyAlignment="1">
      <alignment horizontal="center"/>
    </xf>
    <xf numFmtId="0" fontId="0" fillId="0" borderId="9" xfId="0" applyFill="1" applyBorder="1" applyAlignment="1">
      <alignment horizontal="left" vertical="top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7" fontId="0" fillId="0" borderId="0" xfId="0" applyNumberFormat="1"/>
    <xf numFmtId="0" fontId="0" fillId="0" borderId="9" xfId="0" applyBorder="1" applyAlignment="1">
      <alignment horizontal="left" vertical="top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Border="1" applyAlignment="1" applyProtection="1">
      <alignment horizontal="left" vertical="top"/>
      <protection locked="0"/>
    </xf>
    <xf numFmtId="14" fontId="0" fillId="0" borderId="9" xfId="0" applyNumberFormat="1" applyBorder="1" applyAlignment="1" applyProtection="1">
      <alignment horizontal="left" vertical="top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49" fontId="1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Font="1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167" fontId="1" fillId="2" borderId="1" xfId="0" applyNumberFormat="1" applyFont="1" applyFill="1" applyBorder="1" applyAlignment="1" applyProtection="1">
      <alignment horizontal="center" wrapText="1"/>
      <protection locked="0"/>
    </xf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NumberFormat="1" applyBorder="1" applyAlignment="1" applyProtection="1">
      <alignment horizont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0" fontId="0" fillId="0" borderId="10" xfId="0" applyNumberFormat="1" applyBorder="1" applyAlignment="1" applyProtection="1">
      <alignment horizontal="center" vertical="center"/>
      <protection locked="0"/>
    </xf>
    <xf numFmtId="14" fontId="1" fillId="0" borderId="10" xfId="0" applyNumberFormat="1" applyFont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3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0" fillId="0" borderId="14" xfId="0" applyNumberFormat="1" applyFill="1" applyBorder="1" applyAlignment="1" applyProtection="1">
      <alignment horizontal="left"/>
      <protection locked="0"/>
    </xf>
    <xf numFmtId="41" fontId="1" fillId="0" borderId="0" xfId="0" applyNumberFormat="1" applyFont="1" applyFill="1" applyAlignment="1" applyProtection="1">
      <alignment horizontal="center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left"/>
      <protection locked="0"/>
    </xf>
    <xf numFmtId="167" fontId="0" fillId="0" borderId="0" xfId="0" applyNumberFormat="1" applyFill="1" applyAlignment="1" applyProtection="1">
      <alignment horizontal="left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41" fontId="1" fillId="0" borderId="0" xfId="0" applyNumberFormat="1" applyFont="1" applyFill="1" applyAlignment="1" applyProtection="1">
      <alignment horizontal="left" vertical="center"/>
      <protection locked="0"/>
    </xf>
    <xf numFmtId="167" fontId="1" fillId="0" borderId="0" xfId="0" applyNumberFormat="1" applyFont="1" applyFill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41" fontId="0" fillId="0" borderId="0" xfId="0" applyNumberFormat="1" applyAlignment="1">
      <alignment horizontal="center"/>
    </xf>
    <xf numFmtId="41" fontId="0" fillId="0" borderId="14" xfId="0" applyNumberFormat="1" applyBorder="1" applyAlignment="1">
      <alignment horizontal="center"/>
    </xf>
    <xf numFmtId="0" fontId="18" fillId="0" borderId="0" xfId="0" applyFont="1"/>
    <xf numFmtId="49" fontId="0" fillId="11" borderId="0" xfId="0" applyNumberFormat="1" applyFill="1" applyAlignment="1" applyProtection="1">
      <alignment horizontal="left"/>
      <protection locked="0"/>
    </xf>
    <xf numFmtId="0" fontId="1" fillId="11" borderId="0" xfId="0" applyFont="1" applyFill="1" applyAlignment="1">
      <alignment horizontal="left"/>
    </xf>
    <xf numFmtId="41" fontId="0" fillId="11" borderId="0" xfId="0" applyNumberFormat="1" applyFill="1" applyAlignment="1" applyProtection="1">
      <alignment horizontal="left"/>
      <protection locked="0"/>
    </xf>
    <xf numFmtId="167" fontId="0" fillId="11" borderId="0" xfId="0" applyNumberFormat="1" applyFill="1" applyAlignment="1" applyProtection="1">
      <alignment horizontal="left" vertical="center"/>
      <protection locked="0"/>
    </xf>
    <xf numFmtId="0" fontId="0" fillId="11" borderId="0" xfId="0" applyNumberFormat="1" applyFill="1" applyAlignment="1" applyProtection="1">
      <alignment horizontal="center"/>
      <protection locked="0"/>
    </xf>
    <xf numFmtId="165" fontId="0" fillId="11" borderId="0" xfId="0" applyNumberFormat="1" applyFill="1" applyAlignment="1" applyProtection="1">
      <alignment horizontal="center" vertical="center"/>
      <protection locked="0"/>
    </xf>
    <xf numFmtId="164" fontId="0" fillId="11" borderId="0" xfId="0" applyNumberFormat="1" applyFill="1" applyAlignment="1" applyProtection="1">
      <alignment horizontal="left"/>
      <protection locked="0"/>
    </xf>
    <xf numFmtId="168" fontId="0" fillId="11" borderId="0" xfId="0" applyNumberFormat="1" applyFill="1" applyAlignment="1" applyProtection="1">
      <alignment horizontal="left"/>
      <protection locked="0"/>
    </xf>
    <xf numFmtId="166" fontId="0" fillId="11" borderId="0" xfId="0" applyNumberFormat="1" applyFill="1" applyAlignment="1" applyProtection="1">
      <alignment horizontal="left"/>
      <protection locked="0"/>
    </xf>
    <xf numFmtId="49" fontId="1" fillId="11" borderId="0" xfId="0" applyNumberFormat="1" applyFont="1" applyFill="1" applyAlignment="1">
      <alignment horizontal="left" vertical="top"/>
    </xf>
    <xf numFmtId="164" fontId="1" fillId="11" borderId="0" xfId="0" applyNumberFormat="1" applyFont="1" applyFill="1" applyAlignment="1" applyProtection="1">
      <alignment horizontal="left"/>
      <protection locked="0"/>
    </xf>
    <xf numFmtId="41" fontId="0" fillId="11" borderId="0" xfId="0" applyNumberFormat="1" applyFill="1" applyAlignment="1">
      <alignment horizontal="center"/>
    </xf>
    <xf numFmtId="41" fontId="1" fillId="11" borderId="0" xfId="0" applyNumberFormat="1" applyFont="1" applyFill="1" applyAlignment="1" applyProtection="1">
      <alignment horizontal="left"/>
      <protection locked="0"/>
    </xf>
    <xf numFmtId="41" fontId="0" fillId="11" borderId="0" xfId="0" applyNumberFormat="1" applyFill="1" applyAlignment="1" applyProtection="1">
      <alignment horizontal="center"/>
      <protection locked="0"/>
    </xf>
    <xf numFmtId="41" fontId="0" fillId="11" borderId="14" xfId="0" applyNumberFormat="1" applyFill="1" applyBorder="1" applyAlignment="1" applyProtection="1">
      <alignment horizontal="left"/>
      <protection locked="0"/>
    </xf>
    <xf numFmtId="165" fontId="0" fillId="11" borderId="0" xfId="0" applyNumberFormat="1" applyFill="1" applyAlignment="1" applyProtection="1">
      <alignment horizontal="left" vertical="center"/>
      <protection locked="0"/>
    </xf>
    <xf numFmtId="166" fontId="1" fillId="11" borderId="0" xfId="0" applyNumberFormat="1" applyFont="1" applyFill="1" applyAlignment="1" applyProtection="1">
      <alignment horizontal="left"/>
      <protection locked="0"/>
    </xf>
    <xf numFmtId="166" fontId="1" fillId="11" borderId="0" xfId="0" applyNumberFormat="1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1" fillId="11" borderId="0" xfId="0" applyNumberFormat="1" applyFont="1" applyFill="1" applyAlignment="1" applyProtection="1">
      <alignment horizontal="left"/>
      <protection locked="0"/>
    </xf>
    <xf numFmtId="0" fontId="0" fillId="11" borderId="0" xfId="0" applyFill="1" applyAlignment="1" applyProtection="1">
      <alignment horizontal="left"/>
      <protection locked="0"/>
    </xf>
    <xf numFmtId="0" fontId="1" fillId="11" borderId="0" xfId="0" applyFont="1" applyFill="1" applyAlignment="1" applyProtection="1">
      <alignment horizontal="left"/>
      <protection locked="0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0</xdr:col>
          <xdr:colOff>1036320</xdr:colOff>
          <xdr:row>0</xdr:row>
          <xdr:rowOff>419100</xdr:rowOff>
        </xdr:to>
        <xdr:sp macro="" textlink="">
          <xdr:nvSpPr>
            <xdr:cNvPr id="1029" name="Formulair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0</xdr:row>
          <xdr:rowOff>15240</xdr:rowOff>
        </xdr:from>
        <xdr:to>
          <xdr:col>2</xdr:col>
          <xdr:colOff>434340</xdr:colOff>
          <xdr:row>0</xdr:row>
          <xdr:rowOff>358140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S987"/>
  <sheetViews>
    <sheetView tabSelected="1" zoomScale="80" zoomScaleNormal="80" workbookViewId="0">
      <pane xSplit="1" ySplit="1" topLeftCell="CD11" activePane="bottomRight" state="frozen"/>
      <selection activeCell="C9" sqref="C9"/>
      <selection pane="topRight" activeCell="C9" sqref="C9"/>
      <selection pane="bottomLeft" activeCell="C9" sqref="C9"/>
      <selection pane="bottomRight" activeCell="CQ38" sqref="CQ38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2" bestFit="1" customWidth="1"/>
    <col min="3" max="3" width="7.21875" style="12" bestFit="1" customWidth="1"/>
    <col min="4" max="4" width="35.44140625" style="185" bestFit="1" customWidth="1"/>
    <col min="5" max="5" width="30.44140625" style="2" bestFit="1" customWidth="1"/>
    <col min="6" max="7" width="11.109375" style="192" customWidth="1"/>
    <col min="8" max="8" width="10.33203125" style="4" customWidth="1"/>
    <col min="9" max="9" width="28.33203125" style="2" bestFit="1" customWidth="1"/>
    <col min="10" max="10" width="20" style="193" bestFit="1" customWidth="1"/>
    <col min="11" max="11" width="11.44140625" style="111"/>
    <col min="12" max="12" width="27" style="198" customWidth="1"/>
    <col min="13" max="13" width="17.33203125" style="198" bestFit="1" customWidth="1"/>
    <col min="14" max="14" width="13.6640625" style="199" bestFit="1" customWidth="1"/>
    <col min="15" max="15" width="11.44140625" style="198"/>
    <col min="16" max="16" width="15" style="198" bestFit="1" customWidth="1"/>
    <col min="17" max="17" width="11.44140625" style="111"/>
    <col min="18" max="18" width="43.6640625" style="37" bestFit="1" customWidth="1"/>
    <col min="19" max="19" width="11.44140625" style="111"/>
    <col min="20" max="20" width="19.109375" style="39" bestFit="1" customWidth="1"/>
    <col min="21" max="21" width="16.109375" style="7" customWidth="1"/>
    <col min="22" max="22" width="11.44140625" style="7"/>
    <col min="23" max="23" width="29.109375" style="7" bestFit="1" customWidth="1"/>
    <col min="24" max="25" width="11.44140625" style="5"/>
    <col min="26" max="56" width="11.44140625" style="111"/>
    <col min="57" max="80" width="11.44140625" style="7"/>
    <col min="81" max="81" width="43.6640625" style="7" bestFit="1" customWidth="1"/>
    <col min="82" max="16384" width="11.44140625" style="7"/>
  </cols>
  <sheetData>
    <row r="1" spans="1:123" s="110" customFormat="1" ht="57.6" customHeight="1" thickBot="1" x14ac:dyDescent="0.3">
      <c r="A1" s="112" t="s">
        <v>28</v>
      </c>
      <c r="B1" s="120" t="s">
        <v>29</v>
      </c>
      <c r="C1" s="112" t="s">
        <v>549</v>
      </c>
      <c r="D1" s="140" t="s">
        <v>30</v>
      </c>
      <c r="E1" s="140" t="s">
        <v>31</v>
      </c>
      <c r="F1" s="141" t="s">
        <v>32</v>
      </c>
      <c r="G1" s="142" t="s">
        <v>33</v>
      </c>
      <c r="H1" s="143" t="s">
        <v>34</v>
      </c>
      <c r="I1" s="140" t="s">
        <v>35</v>
      </c>
      <c r="J1" s="140" t="s">
        <v>12</v>
      </c>
      <c r="K1" s="144" t="s">
        <v>4</v>
      </c>
      <c r="L1" s="144" t="s">
        <v>36</v>
      </c>
      <c r="M1" s="144" t="s">
        <v>37</v>
      </c>
      <c r="N1" s="145" t="s">
        <v>2</v>
      </c>
      <c r="O1" s="140" t="s">
        <v>3</v>
      </c>
      <c r="P1" s="140" t="s">
        <v>17</v>
      </c>
      <c r="Q1" s="140" t="s">
        <v>18</v>
      </c>
      <c r="R1" s="140" t="s">
        <v>19</v>
      </c>
      <c r="S1" s="140" t="s">
        <v>20</v>
      </c>
      <c r="T1" s="140" t="s">
        <v>21</v>
      </c>
      <c r="U1" s="146" t="s">
        <v>38</v>
      </c>
      <c r="V1" s="147" t="s">
        <v>39</v>
      </c>
      <c r="W1" s="147" t="s">
        <v>40</v>
      </c>
      <c r="X1" s="148" t="s">
        <v>41</v>
      </c>
      <c r="Y1" s="148" t="s">
        <v>22</v>
      </c>
      <c r="Z1" s="148" t="s">
        <v>23</v>
      </c>
      <c r="AA1" s="148" t="s">
        <v>24</v>
      </c>
      <c r="AB1" s="148" t="s">
        <v>25</v>
      </c>
      <c r="AC1" s="148" t="s">
        <v>26</v>
      </c>
      <c r="AD1" s="148" t="s">
        <v>27</v>
      </c>
      <c r="AE1" s="148" t="s">
        <v>42</v>
      </c>
      <c r="AF1" s="149" t="s">
        <v>43</v>
      </c>
      <c r="AG1" s="148" t="s">
        <v>44</v>
      </c>
      <c r="AH1" s="149" t="s">
        <v>45</v>
      </c>
      <c r="AI1" s="148" t="s">
        <v>46</v>
      </c>
      <c r="AJ1" s="148" t="s">
        <v>47</v>
      </c>
      <c r="AK1" s="148" t="s">
        <v>48</v>
      </c>
      <c r="AL1" s="148" t="s">
        <v>49</v>
      </c>
      <c r="AM1" s="148" t="s">
        <v>50</v>
      </c>
      <c r="AN1" s="148" t="s">
        <v>51</v>
      </c>
      <c r="AO1" s="150" t="s">
        <v>52</v>
      </c>
      <c r="AP1" s="148" t="s">
        <v>53</v>
      </c>
      <c r="AQ1" s="150" t="s">
        <v>54</v>
      </c>
      <c r="AR1" s="148" t="s">
        <v>55</v>
      </c>
      <c r="AS1" s="148" t="s">
        <v>56</v>
      </c>
      <c r="AT1" s="148" t="s">
        <v>57</v>
      </c>
      <c r="AU1" s="148" t="s">
        <v>58</v>
      </c>
      <c r="AV1" s="148" t="s">
        <v>59</v>
      </c>
      <c r="AW1" s="148" t="s">
        <v>60</v>
      </c>
      <c r="AX1" s="148" t="s">
        <v>61</v>
      </c>
      <c r="AY1" s="148" t="s">
        <v>62</v>
      </c>
      <c r="AZ1" s="148" t="s">
        <v>63</v>
      </c>
      <c r="BA1" s="151" t="s">
        <v>218</v>
      </c>
      <c r="BB1" s="151" t="s">
        <v>219</v>
      </c>
      <c r="BC1" s="151" t="s">
        <v>220</v>
      </c>
      <c r="BD1" s="152" t="s">
        <v>221</v>
      </c>
      <c r="BE1" s="153" t="s">
        <v>222</v>
      </c>
      <c r="BF1" s="154" t="s">
        <v>223</v>
      </c>
      <c r="BG1" s="155" t="s">
        <v>224</v>
      </c>
      <c r="BH1" s="155" t="s">
        <v>225</v>
      </c>
      <c r="BI1" s="136" t="s">
        <v>226</v>
      </c>
      <c r="BJ1" s="136" t="s">
        <v>227</v>
      </c>
      <c r="BK1" s="136" t="s">
        <v>228</v>
      </c>
      <c r="BL1" s="137" t="s">
        <v>229</v>
      </c>
      <c r="BM1" s="136" t="s">
        <v>230</v>
      </c>
      <c r="BN1" s="136" t="s">
        <v>231</v>
      </c>
      <c r="BO1" s="136" t="s">
        <v>232</v>
      </c>
      <c r="BP1" s="136" t="s">
        <v>233</v>
      </c>
      <c r="BQ1" s="136" t="s">
        <v>234</v>
      </c>
      <c r="BR1" s="136" t="s">
        <v>235</v>
      </c>
      <c r="BS1" s="136" t="s">
        <v>236</v>
      </c>
      <c r="BT1" s="136" t="s">
        <v>237</v>
      </c>
      <c r="BU1" s="156" t="s">
        <v>238</v>
      </c>
      <c r="BV1" s="157" t="s">
        <v>239</v>
      </c>
      <c r="BW1" s="158" t="s">
        <v>240</v>
      </c>
      <c r="BX1" s="154" t="s">
        <v>241</v>
      </c>
      <c r="BY1" s="154" t="s">
        <v>242</v>
      </c>
      <c r="BZ1" s="159" t="s">
        <v>243</v>
      </c>
      <c r="CA1" s="160" t="s">
        <v>244</v>
      </c>
      <c r="CB1" s="171" t="s">
        <v>245</v>
      </c>
      <c r="CC1" s="161" t="s">
        <v>246</v>
      </c>
      <c r="CD1" s="161" t="s">
        <v>247</v>
      </c>
      <c r="CE1" s="161" t="s">
        <v>248</v>
      </c>
      <c r="CF1" s="161" t="s">
        <v>249</v>
      </c>
      <c r="CG1" s="161" t="s">
        <v>250</v>
      </c>
      <c r="CH1" s="161" t="s">
        <v>251</v>
      </c>
      <c r="CI1" s="161" t="s">
        <v>252</v>
      </c>
      <c r="CJ1" s="161" t="s">
        <v>253</v>
      </c>
      <c r="CK1" s="162" t="s">
        <v>254</v>
      </c>
      <c r="CL1" s="162" t="s">
        <v>255</v>
      </c>
      <c r="CM1" s="163" t="s">
        <v>256</v>
      </c>
      <c r="CN1" s="164" t="s">
        <v>257</v>
      </c>
      <c r="CO1" s="170" t="s">
        <v>258</v>
      </c>
      <c r="CP1" s="165" t="s">
        <v>4</v>
      </c>
      <c r="CQ1" s="166" t="s">
        <v>259</v>
      </c>
      <c r="CR1" s="166" t="s">
        <v>260</v>
      </c>
      <c r="CS1" s="167" t="s">
        <v>261</v>
      </c>
      <c r="CT1" s="168" t="s">
        <v>262</v>
      </c>
      <c r="CU1" s="168" t="s">
        <v>263</v>
      </c>
      <c r="CV1" s="168" t="s">
        <v>264</v>
      </c>
      <c r="CW1" s="168" t="s">
        <v>265</v>
      </c>
      <c r="CX1" s="168" t="s">
        <v>266</v>
      </c>
      <c r="CY1" s="168" t="s">
        <v>267</v>
      </c>
      <c r="CZ1" s="168" t="s">
        <v>268</v>
      </c>
      <c r="DA1" s="168" t="s">
        <v>269</v>
      </c>
      <c r="DB1" s="168" t="s">
        <v>270</v>
      </c>
      <c r="DC1" s="168" t="s">
        <v>271</v>
      </c>
      <c r="DD1" s="168" t="s">
        <v>272</v>
      </c>
      <c r="DE1" s="168" t="s">
        <v>273</v>
      </c>
      <c r="DF1" s="169" t="s">
        <v>274</v>
      </c>
    </row>
    <row r="2" spans="1:123" s="5" customFormat="1" x14ac:dyDescent="0.25">
      <c r="A2" s="16">
        <v>45824</v>
      </c>
      <c r="B2" s="181" t="s">
        <v>544</v>
      </c>
      <c r="C2" s="182" t="s">
        <v>345</v>
      </c>
      <c r="D2" s="8" t="s">
        <v>563</v>
      </c>
      <c r="E2" s="10" t="s">
        <v>547</v>
      </c>
      <c r="F2" s="183" t="s">
        <v>364</v>
      </c>
      <c r="G2" s="184" t="s">
        <v>548</v>
      </c>
      <c r="H2" s="18" t="s">
        <v>64</v>
      </c>
      <c r="I2" s="2" t="s">
        <v>550</v>
      </c>
      <c r="J2" s="2" t="s">
        <v>545</v>
      </c>
      <c r="K2" s="6" t="s">
        <v>546</v>
      </c>
      <c r="L2" s="21" t="s">
        <v>345</v>
      </c>
      <c r="M2" s="186" t="s">
        <v>345</v>
      </c>
      <c r="N2" s="187" t="s">
        <v>566</v>
      </c>
      <c r="O2" s="20" t="s">
        <v>306</v>
      </c>
      <c r="P2" s="21" t="s">
        <v>365</v>
      </c>
      <c r="Q2" s="22" t="s">
        <v>366</v>
      </c>
      <c r="R2" s="175" t="s">
        <v>363</v>
      </c>
      <c r="S2" s="13" t="s">
        <v>7</v>
      </c>
      <c r="T2" s="176" t="s">
        <v>325</v>
      </c>
      <c r="U2" s="23"/>
      <c r="V2" s="3"/>
      <c r="W2" s="24" t="s">
        <v>98</v>
      </c>
      <c r="X2" s="173" t="s">
        <v>90</v>
      </c>
      <c r="Y2" s="173" t="s">
        <v>565</v>
      </c>
      <c r="Z2" s="13">
        <v>100</v>
      </c>
      <c r="AA2" s="13">
        <v>25</v>
      </c>
      <c r="AB2" s="13">
        <v>0</v>
      </c>
      <c r="AC2" s="13">
        <v>0</v>
      </c>
      <c r="AD2" s="13">
        <v>6</v>
      </c>
      <c r="AE2" s="13">
        <v>5</v>
      </c>
      <c r="AF2" s="13">
        <v>4</v>
      </c>
      <c r="AG2" s="13">
        <v>3</v>
      </c>
      <c r="AH2" s="13">
        <v>0</v>
      </c>
      <c r="AI2" s="13">
        <v>0</v>
      </c>
      <c r="AJ2" s="13">
        <v>0</v>
      </c>
      <c r="AK2" s="13">
        <v>5</v>
      </c>
      <c r="AL2" s="13">
        <v>0</v>
      </c>
      <c r="AM2" s="13">
        <v>0</v>
      </c>
      <c r="AN2" s="13">
        <v>0</v>
      </c>
      <c r="AO2" s="13">
        <v>0</v>
      </c>
      <c r="AP2" s="13">
        <v>0</v>
      </c>
      <c r="AQ2" s="13">
        <v>0</v>
      </c>
      <c r="AR2" s="13">
        <v>0</v>
      </c>
      <c r="AS2" s="13">
        <v>0</v>
      </c>
      <c r="AT2" s="13">
        <v>0</v>
      </c>
      <c r="AU2" s="13">
        <v>0</v>
      </c>
      <c r="AV2" s="13">
        <v>0</v>
      </c>
      <c r="AW2" s="13">
        <v>0</v>
      </c>
      <c r="AX2" s="13">
        <v>0</v>
      </c>
      <c r="AY2" s="13">
        <v>0</v>
      </c>
      <c r="AZ2" s="13">
        <v>0</v>
      </c>
      <c r="BA2" s="13">
        <v>0</v>
      </c>
      <c r="BB2" s="13">
        <v>0</v>
      </c>
      <c r="BC2" s="13">
        <v>0</v>
      </c>
      <c r="BD2" s="99">
        <v>0</v>
      </c>
      <c r="BE2" s="45" t="s">
        <v>358</v>
      </c>
      <c r="BF2" s="45" t="s">
        <v>345</v>
      </c>
      <c r="BG2" s="46" t="s">
        <v>345</v>
      </c>
      <c r="BH2" s="47" t="s">
        <v>226</v>
      </c>
      <c r="BI2" s="121" t="s">
        <v>105</v>
      </c>
      <c r="BJ2" s="122" t="s">
        <v>345</v>
      </c>
      <c r="BK2" s="122" t="s">
        <v>345</v>
      </c>
      <c r="BL2" s="122" t="s">
        <v>345</v>
      </c>
      <c r="BM2" s="122" t="s">
        <v>345</v>
      </c>
      <c r="BN2" s="121" t="s">
        <v>345</v>
      </c>
      <c r="BO2" s="122" t="s">
        <v>345</v>
      </c>
      <c r="BP2" s="122" t="s">
        <v>345</v>
      </c>
      <c r="BQ2" s="122" t="s">
        <v>345</v>
      </c>
      <c r="BR2" s="122" t="s">
        <v>345</v>
      </c>
      <c r="BS2" s="121" t="s">
        <v>357</v>
      </c>
      <c r="BT2" s="122" t="s">
        <v>345</v>
      </c>
      <c r="BU2" s="18" t="s">
        <v>105</v>
      </c>
      <c r="BV2" s="45" t="s">
        <v>542</v>
      </c>
      <c r="BW2" s="17" t="s">
        <v>359</v>
      </c>
      <c r="BX2" s="45" t="s">
        <v>360</v>
      </c>
      <c r="BY2" s="45" t="s">
        <v>361</v>
      </c>
      <c r="BZ2" s="18" t="s">
        <v>90</v>
      </c>
      <c r="CA2" s="49" t="s">
        <v>362</v>
      </c>
      <c r="CB2" s="28" t="s">
        <v>275</v>
      </c>
      <c r="CC2" s="50" t="s">
        <v>363</v>
      </c>
      <c r="CD2" s="27" t="s">
        <v>345</v>
      </c>
      <c r="CE2" s="27" t="s">
        <v>345</v>
      </c>
      <c r="CF2" s="27" t="s">
        <v>345</v>
      </c>
      <c r="CG2" s="51" t="s">
        <v>345</v>
      </c>
      <c r="CH2" s="27" t="s">
        <v>345</v>
      </c>
      <c r="CI2" s="19" t="s">
        <v>345</v>
      </c>
      <c r="CJ2" s="36" t="s">
        <v>367</v>
      </c>
      <c r="CK2" s="51" t="s">
        <v>345</v>
      </c>
      <c r="CL2" s="51" t="s">
        <v>345</v>
      </c>
      <c r="CM2" s="51" t="s">
        <v>543</v>
      </c>
      <c r="CN2" s="51" t="s">
        <v>345</v>
      </c>
      <c r="CO2" s="27" t="s">
        <v>345</v>
      </c>
      <c r="CP2" s="52" t="s">
        <v>564</v>
      </c>
      <c r="CQ2" s="52" t="s">
        <v>276</v>
      </c>
      <c r="CR2" s="174" t="s">
        <v>276</v>
      </c>
      <c r="CS2" s="77">
        <v>0</v>
      </c>
      <c r="CT2" s="53">
        <v>0</v>
      </c>
      <c r="CU2" s="53">
        <v>10</v>
      </c>
      <c r="CV2" s="53">
        <v>0</v>
      </c>
      <c r="CW2" s="53">
        <v>0</v>
      </c>
      <c r="CX2" s="53">
        <v>0</v>
      </c>
      <c r="CY2" s="53">
        <v>0</v>
      </c>
      <c r="CZ2" s="53">
        <v>0</v>
      </c>
      <c r="DA2" s="53">
        <v>0</v>
      </c>
      <c r="DB2" s="54">
        <v>14</v>
      </c>
      <c r="DC2" s="54">
        <v>0</v>
      </c>
      <c r="DD2" s="54">
        <v>0</v>
      </c>
      <c r="DE2" s="54">
        <v>15</v>
      </c>
      <c r="DF2" s="55">
        <f t="shared" ref="DF2:DF8" si="0">SUM(CS2:DE2)</f>
        <v>39</v>
      </c>
    </row>
    <row r="3" spans="1:123" s="5" customFormat="1" x14ac:dyDescent="0.25">
      <c r="A3" s="25">
        <v>47194</v>
      </c>
      <c r="B3" s="181" t="s">
        <v>567</v>
      </c>
      <c r="C3" s="182" t="s">
        <v>345</v>
      </c>
      <c r="D3" s="204" t="s">
        <v>66</v>
      </c>
      <c r="E3" s="205" t="s">
        <v>67</v>
      </c>
      <c r="F3" s="206" t="s">
        <v>345</v>
      </c>
      <c r="G3" s="207" t="s">
        <v>345</v>
      </c>
      <c r="H3" s="208" t="s">
        <v>568</v>
      </c>
      <c r="I3" s="204" t="s">
        <v>68</v>
      </c>
      <c r="J3" s="204" t="s">
        <v>65</v>
      </c>
      <c r="K3" s="209" t="s">
        <v>569</v>
      </c>
      <c r="L3" s="210" t="s">
        <v>345</v>
      </c>
      <c r="M3" s="211" t="s">
        <v>345</v>
      </c>
      <c r="N3" s="212" t="s">
        <v>570</v>
      </c>
      <c r="O3" s="213" t="s">
        <v>0</v>
      </c>
      <c r="P3" s="214" t="s">
        <v>69</v>
      </c>
      <c r="Q3" s="215" t="s">
        <v>571</v>
      </c>
      <c r="R3" s="216" t="s">
        <v>350</v>
      </c>
      <c r="S3" s="217" t="s">
        <v>190</v>
      </c>
      <c r="T3" s="218" t="s">
        <v>321</v>
      </c>
      <c r="U3" s="23"/>
      <c r="V3" s="3"/>
      <c r="W3" s="24"/>
      <c r="X3" s="173">
        <f>IF(Y3&gt;0,1,"X")</f>
        <v>1</v>
      </c>
      <c r="Y3" s="173">
        <f>SUM(Z3:AZ3)</f>
        <v>1</v>
      </c>
      <c r="Z3" s="13">
        <v>1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  <c r="AM3" s="13">
        <v>0</v>
      </c>
      <c r="AN3" s="13">
        <v>0</v>
      </c>
      <c r="AO3" s="13">
        <v>0</v>
      </c>
      <c r="AP3" s="13">
        <v>0</v>
      </c>
      <c r="AQ3" s="13">
        <v>0</v>
      </c>
      <c r="AR3" s="13">
        <v>0</v>
      </c>
      <c r="AS3" s="13">
        <v>0</v>
      </c>
      <c r="AT3" s="13">
        <v>0</v>
      </c>
      <c r="AU3" s="13">
        <v>0</v>
      </c>
      <c r="AV3" s="13">
        <v>0</v>
      </c>
      <c r="AW3" s="13">
        <v>0</v>
      </c>
      <c r="AX3" s="13">
        <v>0</v>
      </c>
      <c r="AY3" s="13">
        <v>0</v>
      </c>
      <c r="AZ3" s="13">
        <v>0</v>
      </c>
      <c r="BA3" s="13">
        <v>0</v>
      </c>
      <c r="BB3" s="13">
        <v>0</v>
      </c>
      <c r="BC3" s="13">
        <v>0</v>
      </c>
      <c r="BD3" s="99">
        <v>0</v>
      </c>
      <c r="BE3" s="45">
        <v>35356</v>
      </c>
      <c r="BF3" s="45"/>
      <c r="BG3" s="46"/>
      <c r="BH3" s="47" t="s">
        <v>227</v>
      </c>
      <c r="BI3" s="123"/>
      <c r="BJ3" s="124"/>
      <c r="BK3" s="124"/>
      <c r="BL3" s="124"/>
      <c r="BM3" s="124"/>
      <c r="BN3" s="123"/>
      <c r="BO3" s="124"/>
      <c r="BP3" s="124"/>
      <c r="BQ3" s="124"/>
      <c r="BR3" s="124"/>
      <c r="BS3" s="123">
        <v>1</v>
      </c>
      <c r="BT3" s="124"/>
      <c r="BU3" s="18">
        <v>1</v>
      </c>
      <c r="BV3" s="45">
        <v>41235</v>
      </c>
      <c r="BW3" s="45">
        <v>41669</v>
      </c>
      <c r="BX3" s="45">
        <v>41814</v>
      </c>
      <c r="BY3" s="45">
        <v>40289</v>
      </c>
      <c r="BZ3" s="18">
        <v>2</v>
      </c>
      <c r="CA3" s="56">
        <v>42005</v>
      </c>
      <c r="CB3" s="28" t="s">
        <v>277</v>
      </c>
      <c r="CC3" s="50" t="str">
        <f t="shared" ref="CC3:CC37" si="1">+R3</f>
        <v>CERCLE VERT</v>
      </c>
      <c r="CD3" s="27"/>
      <c r="CE3" s="27"/>
      <c r="CF3" s="27"/>
      <c r="CG3" s="51" t="s">
        <v>278</v>
      </c>
      <c r="CH3" s="27"/>
      <c r="CI3" s="19"/>
      <c r="CJ3" s="36" t="s">
        <v>276</v>
      </c>
      <c r="CK3" s="51"/>
      <c r="CL3" s="51"/>
      <c r="CM3" s="51"/>
      <c r="CN3" s="51"/>
      <c r="CO3" s="27"/>
      <c r="CP3" s="52" t="str">
        <f t="shared" ref="CP3:CP37" si="2">IF(K3="","",LEFT(TEXT(K3,"00000"),2))</f>
        <v>28</v>
      </c>
      <c r="CQ3" s="52" t="str">
        <f t="shared" ref="CQ3:CQ37" si="3">IF(CP3="","","DT")</f>
        <v>DT</v>
      </c>
      <c r="CR3" s="174" t="str">
        <f t="shared" ref="CR3:CR37" si="4">IF(CP3="","","DT")</f>
        <v>DT</v>
      </c>
      <c r="CS3" s="77">
        <v>0</v>
      </c>
      <c r="CT3" s="53">
        <v>0</v>
      </c>
      <c r="CU3" s="53">
        <v>0</v>
      </c>
      <c r="CV3" s="53">
        <v>0</v>
      </c>
      <c r="CW3" s="53">
        <v>0</v>
      </c>
      <c r="CX3" s="53">
        <v>0</v>
      </c>
      <c r="CY3" s="53">
        <v>0</v>
      </c>
      <c r="CZ3" s="53">
        <v>2</v>
      </c>
      <c r="DA3" s="53">
        <v>0</v>
      </c>
      <c r="DB3" s="54">
        <v>0</v>
      </c>
      <c r="DC3" s="54">
        <v>0</v>
      </c>
      <c r="DD3" s="54">
        <v>0</v>
      </c>
      <c r="DE3" s="54">
        <v>0</v>
      </c>
      <c r="DF3" s="55">
        <f t="shared" si="0"/>
        <v>2</v>
      </c>
    </row>
    <row r="4" spans="1:123" s="5" customFormat="1" x14ac:dyDescent="0.25">
      <c r="A4" s="25">
        <v>49653</v>
      </c>
      <c r="B4" s="181">
        <v>41724</v>
      </c>
      <c r="C4" s="182"/>
      <c r="D4" s="2" t="s">
        <v>70</v>
      </c>
      <c r="E4" s="10"/>
      <c r="F4" s="183"/>
      <c r="G4" s="184"/>
      <c r="H4" s="18" t="s">
        <v>71</v>
      </c>
      <c r="I4" s="2" t="s">
        <v>72</v>
      </c>
      <c r="J4" s="2" t="s">
        <v>65</v>
      </c>
      <c r="K4" s="6">
        <v>28000</v>
      </c>
      <c r="L4" s="21"/>
      <c r="M4" s="186"/>
      <c r="N4" s="187">
        <v>237219071</v>
      </c>
      <c r="O4" s="20" t="s">
        <v>0</v>
      </c>
      <c r="P4" s="21" t="s">
        <v>73</v>
      </c>
      <c r="Q4" s="22">
        <v>67178</v>
      </c>
      <c r="R4" s="175" t="str">
        <f>VLOOKUP(Q4,'CODE REVENDEUR'!$A$2:$B$191,2,FALSE)</f>
        <v>MIKO CAFE SERVICE</v>
      </c>
      <c r="S4" s="13" t="s">
        <v>5</v>
      </c>
      <c r="T4" s="176" t="str">
        <f>VLOOKUP('FICHIER DE BASE'!S4,CATEGORIE!$A$2:$B$27,2,FALSE)</f>
        <v>CHR</v>
      </c>
      <c r="U4" s="23"/>
      <c r="V4" s="3"/>
      <c r="W4" s="24"/>
      <c r="X4" s="173">
        <f t="shared" ref="X4:X36" si="5">IF(Y4&gt;0,1,"X")</f>
        <v>1</v>
      </c>
      <c r="Y4" s="173">
        <f t="shared" ref="Y4:Y36" si="6">SUM(Z4:AZ4)</f>
        <v>2</v>
      </c>
      <c r="Z4" s="13">
        <v>2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  <c r="AM4" s="13">
        <v>0</v>
      </c>
      <c r="AN4" s="13">
        <v>0</v>
      </c>
      <c r="AO4" s="13">
        <v>0</v>
      </c>
      <c r="AP4" s="13">
        <v>0</v>
      </c>
      <c r="AQ4" s="13">
        <v>0</v>
      </c>
      <c r="AR4" s="13">
        <v>0</v>
      </c>
      <c r="AS4" s="13">
        <v>0</v>
      </c>
      <c r="AT4" s="13">
        <v>0</v>
      </c>
      <c r="AU4" s="13">
        <v>0</v>
      </c>
      <c r="AV4" s="13">
        <v>0</v>
      </c>
      <c r="AW4" s="13">
        <v>0</v>
      </c>
      <c r="AX4" s="13">
        <v>0</v>
      </c>
      <c r="AY4" s="13">
        <v>0</v>
      </c>
      <c r="AZ4" s="13">
        <v>0</v>
      </c>
      <c r="BA4" s="13">
        <v>0</v>
      </c>
      <c r="BB4" s="13">
        <v>0</v>
      </c>
      <c r="BC4" s="13">
        <v>0</v>
      </c>
      <c r="BD4" s="99">
        <v>0</v>
      </c>
      <c r="BE4" s="45">
        <v>38313</v>
      </c>
      <c r="BF4" s="45"/>
      <c r="BG4" s="46"/>
      <c r="BH4" s="57" t="s">
        <v>279</v>
      </c>
      <c r="BI4" s="125" t="s">
        <v>161</v>
      </c>
      <c r="BJ4" s="126"/>
      <c r="BK4" s="125">
        <v>1</v>
      </c>
      <c r="BL4" s="126"/>
      <c r="BM4" s="126"/>
      <c r="BN4" s="125"/>
      <c r="BO4" s="126"/>
      <c r="BP4" s="126"/>
      <c r="BQ4" s="126"/>
      <c r="BR4" s="126"/>
      <c r="BS4" s="125"/>
      <c r="BT4" s="126"/>
      <c r="BU4" s="18">
        <v>1</v>
      </c>
      <c r="BV4" s="45">
        <v>41617</v>
      </c>
      <c r="BW4" s="17">
        <v>41724</v>
      </c>
      <c r="BX4" s="45">
        <v>41697</v>
      </c>
      <c r="BY4" s="45">
        <v>40598</v>
      </c>
      <c r="BZ4" s="18">
        <v>2</v>
      </c>
      <c r="CA4" s="56">
        <v>41944</v>
      </c>
      <c r="CB4" s="28"/>
      <c r="CC4" s="50" t="str">
        <f t="shared" si="1"/>
        <v>MIKO CAFE SERVICE</v>
      </c>
      <c r="CD4" s="27"/>
      <c r="CE4" s="27"/>
      <c r="CF4" s="27"/>
      <c r="CG4" s="51"/>
      <c r="CH4" s="27"/>
      <c r="CI4" s="19"/>
      <c r="CJ4" s="36" t="s">
        <v>276</v>
      </c>
      <c r="CK4" s="51"/>
      <c r="CL4" s="51"/>
      <c r="CM4" s="51"/>
      <c r="CN4" s="51"/>
      <c r="CO4" s="27"/>
      <c r="CP4" s="52" t="str">
        <f t="shared" si="2"/>
        <v>28</v>
      </c>
      <c r="CQ4" s="52" t="str">
        <f t="shared" si="3"/>
        <v>DT</v>
      </c>
      <c r="CR4" s="174" t="str">
        <f t="shared" si="4"/>
        <v>DT</v>
      </c>
      <c r="CS4" s="77">
        <v>0</v>
      </c>
      <c r="CT4" s="53">
        <v>0</v>
      </c>
      <c r="CU4" s="53">
        <v>0</v>
      </c>
      <c r="CV4" s="53">
        <v>0</v>
      </c>
      <c r="CW4" s="53">
        <v>0</v>
      </c>
      <c r="CX4" s="53">
        <v>0</v>
      </c>
      <c r="CY4" s="53">
        <v>0</v>
      </c>
      <c r="CZ4" s="53">
        <v>4</v>
      </c>
      <c r="DA4" s="53">
        <v>0</v>
      </c>
      <c r="DB4" s="54">
        <v>0</v>
      </c>
      <c r="DC4" s="54">
        <v>0</v>
      </c>
      <c r="DD4" s="54">
        <v>0</v>
      </c>
      <c r="DE4" s="54">
        <v>0</v>
      </c>
      <c r="DF4" s="55">
        <f t="shared" si="0"/>
        <v>4</v>
      </c>
      <c r="DN4" s="5">
        <f>88-22</f>
        <v>66</v>
      </c>
    </row>
    <row r="5" spans="1:123" x14ac:dyDescent="0.25">
      <c r="A5" s="25">
        <v>49941</v>
      </c>
      <c r="B5" s="181">
        <v>41526</v>
      </c>
      <c r="C5" s="182"/>
      <c r="D5" s="2" t="s">
        <v>74</v>
      </c>
      <c r="E5" s="10"/>
      <c r="F5" s="183"/>
      <c r="G5" s="184"/>
      <c r="H5" s="18">
        <v>1</v>
      </c>
      <c r="I5" s="2" t="s">
        <v>75</v>
      </c>
      <c r="J5" s="2" t="s">
        <v>65</v>
      </c>
      <c r="K5" s="6">
        <v>28000</v>
      </c>
      <c r="L5" s="21"/>
      <c r="M5" s="186"/>
      <c r="N5" s="187">
        <v>688389469</v>
      </c>
      <c r="O5" s="20" t="s">
        <v>16</v>
      </c>
      <c r="P5" s="21" t="s">
        <v>76</v>
      </c>
      <c r="Q5" s="22">
        <v>46627</v>
      </c>
      <c r="R5" s="175" t="str">
        <f>VLOOKUP(Q5,'CODE REVENDEUR'!$A$2:$B$191,2,FALSE)</f>
        <v xml:space="preserve">TRANSGOURMET  WISSOUS </v>
      </c>
      <c r="S5" s="13" t="s">
        <v>77</v>
      </c>
      <c r="T5" s="176" t="str">
        <f>VLOOKUP('FICHIER DE BASE'!S5,CATEGORIE!$A$2:$B$27,2,FALSE)</f>
        <v>Divers</v>
      </c>
      <c r="U5" s="23"/>
      <c r="V5" s="3"/>
      <c r="W5" s="24"/>
      <c r="X5" s="173">
        <f t="shared" si="5"/>
        <v>1</v>
      </c>
      <c r="Y5" s="173">
        <f t="shared" si="6"/>
        <v>2</v>
      </c>
      <c r="Z5" s="13">
        <v>1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  <c r="AM5" s="13">
        <v>1</v>
      </c>
      <c r="AN5" s="13">
        <v>0</v>
      </c>
      <c r="AO5" s="13">
        <v>0</v>
      </c>
      <c r="AP5" s="13">
        <v>0</v>
      </c>
      <c r="AQ5" s="13">
        <v>0</v>
      </c>
      <c r="AR5" s="13">
        <v>0</v>
      </c>
      <c r="AS5" s="13">
        <v>0</v>
      </c>
      <c r="AT5" s="13">
        <v>0</v>
      </c>
      <c r="AU5" s="13">
        <v>0</v>
      </c>
      <c r="AV5" s="13">
        <v>0</v>
      </c>
      <c r="AW5" s="13">
        <v>0</v>
      </c>
      <c r="AX5" s="13">
        <v>0</v>
      </c>
      <c r="AY5" s="13">
        <v>0</v>
      </c>
      <c r="AZ5" s="13">
        <v>0</v>
      </c>
      <c r="BA5" s="13">
        <v>0</v>
      </c>
      <c r="BB5" s="13">
        <v>0</v>
      </c>
      <c r="BC5" s="13">
        <v>0</v>
      </c>
      <c r="BD5" s="99">
        <v>0</v>
      </c>
      <c r="BE5" s="45">
        <v>38575</v>
      </c>
      <c r="BF5" s="45"/>
      <c r="BG5" s="46"/>
      <c r="BH5" s="57" t="s">
        <v>279</v>
      </c>
      <c r="BI5" s="125" t="s">
        <v>161</v>
      </c>
      <c r="BJ5" s="126"/>
      <c r="BK5" s="125">
        <v>1</v>
      </c>
      <c r="BL5" s="126"/>
      <c r="BM5" s="126"/>
      <c r="BN5" s="125"/>
      <c r="BO5" s="126"/>
      <c r="BP5" s="126"/>
      <c r="BQ5" s="126"/>
      <c r="BR5" s="126"/>
      <c r="BS5" s="125"/>
      <c r="BT5" s="126"/>
      <c r="BU5" s="18">
        <v>1</v>
      </c>
      <c r="BV5" s="45">
        <v>41170</v>
      </c>
      <c r="BW5" s="45">
        <v>41627</v>
      </c>
      <c r="BX5" s="45">
        <v>40911</v>
      </c>
      <c r="BY5" s="45">
        <v>40598</v>
      </c>
      <c r="BZ5" s="18">
        <v>2</v>
      </c>
      <c r="CA5" s="56">
        <v>41760</v>
      </c>
      <c r="CB5" s="28" t="s">
        <v>280</v>
      </c>
      <c r="CC5" s="50" t="str">
        <f t="shared" si="1"/>
        <v xml:space="preserve">TRANSGOURMET  WISSOUS </v>
      </c>
      <c r="CD5" s="27"/>
      <c r="CE5" s="27"/>
      <c r="CF5" s="27"/>
      <c r="CG5" s="51"/>
      <c r="CH5" s="27"/>
      <c r="CI5" s="19"/>
      <c r="CJ5" s="36" t="s">
        <v>276</v>
      </c>
      <c r="CK5" s="51"/>
      <c r="CL5" s="51"/>
      <c r="CM5" s="51"/>
      <c r="CN5" s="51"/>
      <c r="CO5" s="27"/>
      <c r="CP5" s="52" t="str">
        <f t="shared" si="2"/>
        <v>28</v>
      </c>
      <c r="CQ5" s="52" t="str">
        <f t="shared" si="3"/>
        <v>DT</v>
      </c>
      <c r="CR5" s="174" t="str">
        <f t="shared" si="4"/>
        <v>DT</v>
      </c>
      <c r="CS5" s="77">
        <v>0</v>
      </c>
      <c r="CT5" s="53">
        <v>0</v>
      </c>
      <c r="CU5" s="53">
        <v>0</v>
      </c>
      <c r="CV5" s="53">
        <v>0</v>
      </c>
      <c r="CW5" s="53">
        <v>0</v>
      </c>
      <c r="CX5" s="53">
        <v>0</v>
      </c>
      <c r="CY5" s="53">
        <v>0</v>
      </c>
      <c r="CZ5" s="53">
        <v>0</v>
      </c>
      <c r="DA5" s="53">
        <v>0</v>
      </c>
      <c r="DB5" s="54">
        <v>0</v>
      </c>
      <c r="DC5" s="54">
        <v>0</v>
      </c>
      <c r="DD5" s="54">
        <v>0</v>
      </c>
      <c r="DE5" s="54">
        <v>0</v>
      </c>
      <c r="DF5" s="55">
        <f t="shared" si="0"/>
        <v>0</v>
      </c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25">
        <v>50448</v>
      </c>
      <c r="B6" s="181"/>
      <c r="C6" s="182"/>
      <c r="D6" s="2" t="s">
        <v>78</v>
      </c>
      <c r="E6" s="10"/>
      <c r="F6" s="183"/>
      <c r="G6" s="184"/>
      <c r="H6" s="18">
        <v>12</v>
      </c>
      <c r="I6" s="2" t="s">
        <v>79</v>
      </c>
      <c r="J6" s="2" t="s">
        <v>65</v>
      </c>
      <c r="K6" s="29">
        <v>28000</v>
      </c>
      <c r="L6" s="21"/>
      <c r="M6" s="186"/>
      <c r="N6" s="187">
        <v>237884000</v>
      </c>
      <c r="O6" s="20" t="s">
        <v>0</v>
      </c>
      <c r="P6" s="21" t="s">
        <v>80</v>
      </c>
      <c r="Q6" s="22">
        <v>67178</v>
      </c>
      <c r="R6" s="175" t="str">
        <f>VLOOKUP(Q6,'CODE REVENDEUR'!$A$2:$B$191,2,FALSE)</f>
        <v>MIKO CAFE SERVICE</v>
      </c>
      <c r="S6" s="13" t="s">
        <v>11</v>
      </c>
      <c r="T6" s="176" t="str">
        <f>VLOOKUP('FICHIER DE BASE'!S6,CATEGORIE!$A$2:$B$27,2,FALSE)</f>
        <v>Foyers</v>
      </c>
      <c r="U6" s="23"/>
      <c r="V6" s="3"/>
      <c r="W6" s="24"/>
      <c r="X6" s="173" t="str">
        <f t="shared" si="5"/>
        <v>X</v>
      </c>
      <c r="Y6" s="173">
        <f t="shared" si="6"/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  <c r="AM6" s="13">
        <v>0</v>
      </c>
      <c r="AN6" s="13">
        <v>0</v>
      </c>
      <c r="AO6" s="13">
        <v>0</v>
      </c>
      <c r="AP6" s="13">
        <v>0</v>
      </c>
      <c r="AQ6" s="13">
        <v>0</v>
      </c>
      <c r="AR6" s="13">
        <v>0</v>
      </c>
      <c r="AS6" s="13">
        <v>0</v>
      </c>
      <c r="AT6" s="13">
        <v>0</v>
      </c>
      <c r="AU6" s="13">
        <v>0</v>
      </c>
      <c r="AV6" s="13">
        <v>0</v>
      </c>
      <c r="AW6" s="13">
        <v>0</v>
      </c>
      <c r="AX6" s="13">
        <v>0</v>
      </c>
      <c r="AY6" s="13">
        <v>0</v>
      </c>
      <c r="AZ6" s="13">
        <v>0</v>
      </c>
      <c r="BA6" s="13">
        <v>0</v>
      </c>
      <c r="BB6" s="13">
        <v>0</v>
      </c>
      <c r="BC6" s="13">
        <v>0</v>
      </c>
      <c r="BD6" s="99">
        <v>0</v>
      </c>
      <c r="BE6" s="45">
        <v>38986</v>
      </c>
      <c r="BF6" s="45"/>
      <c r="BG6" s="46"/>
      <c r="BH6" s="58"/>
      <c r="BI6" s="123"/>
      <c r="BJ6" s="124"/>
      <c r="BK6" s="124"/>
      <c r="BL6" s="124"/>
      <c r="BM6" s="124"/>
      <c r="BN6" s="123"/>
      <c r="BO6" s="124"/>
      <c r="BP6" s="124"/>
      <c r="BQ6" s="124"/>
      <c r="BR6" s="124"/>
      <c r="BS6" s="123"/>
      <c r="BT6" s="124"/>
      <c r="BU6" s="18"/>
      <c r="BV6" s="45"/>
      <c r="BW6" s="45"/>
      <c r="BX6" s="45"/>
      <c r="BY6" s="45"/>
      <c r="BZ6" s="18"/>
      <c r="CA6" s="56"/>
      <c r="CB6" s="28"/>
      <c r="CC6" s="50" t="str">
        <f t="shared" si="1"/>
        <v>MIKO CAFE SERVICE</v>
      </c>
      <c r="CD6" s="27"/>
      <c r="CE6" s="27"/>
      <c r="CF6" s="27"/>
      <c r="CG6" s="51"/>
      <c r="CH6" s="27"/>
      <c r="CI6" s="19"/>
      <c r="CJ6" s="36" t="s">
        <v>276</v>
      </c>
      <c r="CK6" s="51"/>
      <c r="CL6" s="51"/>
      <c r="CM6" s="51"/>
      <c r="CN6" s="51"/>
      <c r="CO6" s="27"/>
      <c r="CP6" s="52" t="str">
        <f t="shared" si="2"/>
        <v>28</v>
      </c>
      <c r="CQ6" s="52" t="str">
        <f t="shared" si="3"/>
        <v>DT</v>
      </c>
      <c r="CR6" s="174" t="str">
        <f t="shared" si="4"/>
        <v>DT</v>
      </c>
      <c r="CS6" s="77">
        <v>0</v>
      </c>
      <c r="CT6" s="53">
        <v>0</v>
      </c>
      <c r="CU6" s="53">
        <v>0</v>
      </c>
      <c r="CV6" s="53">
        <v>0</v>
      </c>
      <c r="CW6" s="53">
        <v>0</v>
      </c>
      <c r="CX6" s="53">
        <v>0</v>
      </c>
      <c r="CY6" s="53">
        <v>0</v>
      </c>
      <c r="CZ6" s="53">
        <v>0</v>
      </c>
      <c r="DA6" s="53">
        <v>0</v>
      </c>
      <c r="DB6" s="54">
        <v>0</v>
      </c>
      <c r="DC6" s="54">
        <v>0</v>
      </c>
      <c r="DD6" s="54">
        <v>0</v>
      </c>
      <c r="DE6" s="54">
        <v>0</v>
      </c>
      <c r="DF6" s="55">
        <f t="shared" si="0"/>
        <v>0</v>
      </c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30">
        <v>83768</v>
      </c>
      <c r="B7" s="181">
        <v>41661</v>
      </c>
      <c r="C7" s="182"/>
      <c r="D7" s="1" t="s">
        <v>81</v>
      </c>
      <c r="E7" s="10" t="s">
        <v>82</v>
      </c>
      <c r="F7" s="188">
        <v>46665</v>
      </c>
      <c r="G7" s="184">
        <v>41292</v>
      </c>
      <c r="H7" s="31" t="s">
        <v>83</v>
      </c>
      <c r="I7" s="1" t="s">
        <v>84</v>
      </c>
      <c r="J7" s="1" t="s">
        <v>85</v>
      </c>
      <c r="K7" s="32">
        <v>28000</v>
      </c>
      <c r="L7" s="189"/>
      <c r="M7" s="190">
        <v>20002633400108</v>
      </c>
      <c r="N7" s="191">
        <v>237884478</v>
      </c>
      <c r="O7" s="20" t="s">
        <v>16</v>
      </c>
      <c r="P7" s="33" t="s">
        <v>86</v>
      </c>
      <c r="Q7" s="22">
        <v>46665</v>
      </c>
      <c r="R7" s="175" t="str">
        <f>VLOOKUP(Q7,'CODE REVENDEUR'!$A$2:$B$191,2,FALSE)</f>
        <v>PRO A PRO  NORD CHALETTE SUR LOING</v>
      </c>
      <c r="S7" s="34" t="s">
        <v>87</v>
      </c>
      <c r="T7" s="176" t="str">
        <f>VLOOKUP('FICHIER DE BASE'!S7,CATEGORIE!$A$2:$B$27,2,FALSE)</f>
        <v>Municipal Auto géré</v>
      </c>
      <c r="U7" s="34"/>
      <c r="V7" s="9"/>
      <c r="W7" s="24"/>
      <c r="X7" s="173">
        <f t="shared" si="5"/>
        <v>1</v>
      </c>
      <c r="Y7" s="173">
        <f t="shared" si="6"/>
        <v>1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1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  <c r="AM7" s="13">
        <v>0</v>
      </c>
      <c r="AN7" s="13">
        <v>0</v>
      </c>
      <c r="AO7" s="13">
        <v>0</v>
      </c>
      <c r="AP7" s="13">
        <v>0</v>
      </c>
      <c r="AQ7" s="13">
        <v>0</v>
      </c>
      <c r="AR7" s="13">
        <v>0</v>
      </c>
      <c r="AS7" s="13">
        <v>0</v>
      </c>
      <c r="AT7" s="13">
        <v>0</v>
      </c>
      <c r="AU7" s="13">
        <v>0</v>
      </c>
      <c r="AV7" s="13">
        <v>0</v>
      </c>
      <c r="AW7" s="13">
        <v>0</v>
      </c>
      <c r="AX7" s="13">
        <v>0</v>
      </c>
      <c r="AY7" s="13">
        <v>0</v>
      </c>
      <c r="AZ7" s="13">
        <v>0</v>
      </c>
      <c r="BA7" s="13">
        <v>0</v>
      </c>
      <c r="BB7" s="13">
        <v>0</v>
      </c>
      <c r="BC7" s="13">
        <v>0</v>
      </c>
      <c r="BD7" s="99">
        <v>0</v>
      </c>
      <c r="BE7" s="59">
        <v>41292</v>
      </c>
      <c r="BF7" s="60"/>
      <c r="BG7" s="43"/>
      <c r="BH7" s="57" t="s">
        <v>279</v>
      </c>
      <c r="BI7" s="127"/>
      <c r="BJ7" s="52"/>
      <c r="BK7" s="127">
        <v>1.5</v>
      </c>
      <c r="BL7" s="52"/>
      <c r="BM7" s="52"/>
      <c r="BN7" s="127"/>
      <c r="BO7" s="52"/>
      <c r="BP7" s="52"/>
      <c r="BQ7" s="52"/>
      <c r="BR7" s="52"/>
      <c r="BS7" s="127"/>
      <c r="BT7" s="52"/>
      <c r="BU7" s="34">
        <v>1.5</v>
      </c>
      <c r="BV7" s="59">
        <v>41477</v>
      </c>
      <c r="BW7" s="45">
        <v>41661</v>
      </c>
      <c r="BX7" s="61"/>
      <c r="BY7" s="59"/>
      <c r="BZ7" s="34">
        <v>2</v>
      </c>
      <c r="CA7" s="62">
        <v>41913</v>
      </c>
      <c r="CB7" s="63" t="s">
        <v>281</v>
      </c>
      <c r="CC7" s="50" t="str">
        <f t="shared" si="1"/>
        <v>PRO A PRO  NORD CHALETTE SUR LOING</v>
      </c>
      <c r="CD7" s="43"/>
      <c r="CE7" s="43"/>
      <c r="CF7" s="43"/>
      <c r="CG7" s="51"/>
      <c r="CH7" s="34"/>
      <c r="CI7" s="34"/>
      <c r="CJ7" s="36" t="s">
        <v>276</v>
      </c>
      <c r="CK7" s="34"/>
      <c r="CL7" s="34"/>
      <c r="CM7" s="34"/>
      <c r="CN7" s="34"/>
      <c r="CO7" s="34"/>
      <c r="CP7" s="52" t="str">
        <f t="shared" si="2"/>
        <v>28</v>
      </c>
      <c r="CQ7" s="52" t="str">
        <f t="shared" si="3"/>
        <v>DT</v>
      </c>
      <c r="CR7" s="174" t="str">
        <f t="shared" si="4"/>
        <v>DT</v>
      </c>
      <c r="CS7" s="77">
        <v>0</v>
      </c>
      <c r="CT7" s="53">
        <v>0</v>
      </c>
      <c r="CU7" s="53">
        <v>0</v>
      </c>
      <c r="CV7" s="53">
        <v>0</v>
      </c>
      <c r="CW7" s="53">
        <v>0</v>
      </c>
      <c r="CX7" s="53">
        <v>0</v>
      </c>
      <c r="CY7" s="53">
        <v>0</v>
      </c>
      <c r="CZ7" s="53">
        <v>0</v>
      </c>
      <c r="DA7" s="53">
        <v>0</v>
      </c>
      <c r="DB7" s="55">
        <v>0</v>
      </c>
      <c r="DC7" s="55">
        <v>0</v>
      </c>
      <c r="DD7" s="55">
        <v>0</v>
      </c>
      <c r="DE7" s="55">
        <v>0</v>
      </c>
      <c r="DF7" s="55">
        <f t="shared" si="0"/>
        <v>0</v>
      </c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30">
        <v>85292</v>
      </c>
      <c r="B8" s="181">
        <v>41526</v>
      </c>
      <c r="C8" s="182"/>
      <c r="D8" s="1" t="s">
        <v>88</v>
      </c>
      <c r="E8" s="10" t="s">
        <v>89</v>
      </c>
      <c r="F8" s="188"/>
      <c r="G8" s="184"/>
      <c r="H8" s="31" t="s">
        <v>90</v>
      </c>
      <c r="I8" s="2" t="s">
        <v>91</v>
      </c>
      <c r="J8" s="1" t="s">
        <v>65</v>
      </c>
      <c r="K8" s="32">
        <v>28000</v>
      </c>
      <c r="L8" s="189"/>
      <c r="M8" s="190"/>
      <c r="N8" s="191">
        <v>237914798</v>
      </c>
      <c r="O8" s="20" t="s">
        <v>16</v>
      </c>
      <c r="P8" s="33" t="s">
        <v>92</v>
      </c>
      <c r="Q8" s="22">
        <v>46694</v>
      </c>
      <c r="R8" s="175" t="str">
        <f>VLOOKUP(Q8,'CODE REVENDEUR'!$A$2:$B$191,2,FALSE)</f>
        <v>POMONA  CENTRE</v>
      </c>
      <c r="S8" s="34" t="s">
        <v>93</v>
      </c>
      <c r="T8" s="176" t="str">
        <f>VLOOKUP('FICHIER DE BASE'!S8,CATEGORIE!$A$2:$B$27,2,FALSE)</f>
        <v>SDR ETS</v>
      </c>
      <c r="U8" s="34"/>
      <c r="V8" s="9"/>
      <c r="W8" s="24"/>
      <c r="X8" s="173">
        <f t="shared" si="5"/>
        <v>1</v>
      </c>
      <c r="Y8" s="173">
        <f t="shared" si="6"/>
        <v>1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22">
        <v>1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  <c r="AM8" s="13">
        <v>0</v>
      </c>
      <c r="AN8" s="13">
        <v>0</v>
      </c>
      <c r="AO8" s="13">
        <v>0</v>
      </c>
      <c r="AP8" s="13">
        <v>0</v>
      </c>
      <c r="AQ8" s="13">
        <v>0</v>
      </c>
      <c r="AR8" s="13">
        <v>0</v>
      </c>
      <c r="AS8" s="13">
        <v>0</v>
      </c>
      <c r="AT8" s="13">
        <v>0</v>
      </c>
      <c r="AU8" s="13">
        <v>0</v>
      </c>
      <c r="AV8" s="13">
        <v>0</v>
      </c>
      <c r="AW8" s="13">
        <v>0</v>
      </c>
      <c r="AX8" s="13">
        <v>0</v>
      </c>
      <c r="AY8" s="13">
        <v>0</v>
      </c>
      <c r="AZ8" s="13">
        <v>0</v>
      </c>
      <c r="BA8" s="13">
        <v>0</v>
      </c>
      <c r="BB8" s="13">
        <v>0</v>
      </c>
      <c r="BC8" s="13">
        <v>0</v>
      </c>
      <c r="BD8" s="99">
        <v>0</v>
      </c>
      <c r="BE8" s="59">
        <v>41373</v>
      </c>
      <c r="BF8" s="60"/>
      <c r="BG8" s="43"/>
      <c r="BH8" s="57" t="s">
        <v>279</v>
      </c>
      <c r="BI8" s="127"/>
      <c r="BJ8" s="52"/>
      <c r="BK8" s="127">
        <v>0.5</v>
      </c>
      <c r="BL8" s="52"/>
      <c r="BM8" s="52"/>
      <c r="BN8" s="127"/>
      <c r="BO8" s="52"/>
      <c r="BP8" s="52"/>
      <c r="BQ8" s="52"/>
      <c r="BR8" s="52"/>
      <c r="BS8" s="127"/>
      <c r="BT8" s="52"/>
      <c r="BU8" s="34">
        <v>0.5</v>
      </c>
      <c r="BV8" s="59">
        <v>41373</v>
      </c>
      <c r="BW8" s="45">
        <v>41648</v>
      </c>
      <c r="BX8" s="61">
        <v>41484</v>
      </c>
      <c r="BY8" s="59"/>
      <c r="BZ8" s="34">
        <v>1</v>
      </c>
      <c r="CA8" s="62">
        <v>41974</v>
      </c>
      <c r="CB8" s="63" t="s">
        <v>282</v>
      </c>
      <c r="CC8" s="50" t="str">
        <f t="shared" si="1"/>
        <v>POMONA  CENTRE</v>
      </c>
      <c r="CD8" s="43"/>
      <c r="CE8" s="43"/>
      <c r="CF8" s="43"/>
      <c r="CG8" s="51"/>
      <c r="CH8" s="34"/>
      <c r="CI8" s="34"/>
      <c r="CJ8" s="64" t="s">
        <v>276</v>
      </c>
      <c r="CK8" s="34"/>
      <c r="CL8" s="34"/>
      <c r="CM8" s="34"/>
      <c r="CN8" s="34"/>
      <c r="CO8" s="34"/>
      <c r="CP8" s="52" t="str">
        <f t="shared" si="2"/>
        <v>28</v>
      </c>
      <c r="CQ8" s="52" t="str">
        <f t="shared" si="3"/>
        <v>DT</v>
      </c>
      <c r="CR8" s="174" t="str">
        <f t="shared" si="4"/>
        <v>DT</v>
      </c>
      <c r="CS8" s="77">
        <v>0</v>
      </c>
      <c r="CT8" s="53">
        <v>0</v>
      </c>
      <c r="CU8" s="53">
        <v>0</v>
      </c>
      <c r="CV8" s="53">
        <v>0</v>
      </c>
      <c r="CW8" s="53">
        <v>0</v>
      </c>
      <c r="CX8" s="53">
        <v>0</v>
      </c>
      <c r="CY8" s="53">
        <v>0</v>
      </c>
      <c r="CZ8" s="53">
        <v>0</v>
      </c>
      <c r="DA8" s="53">
        <v>0</v>
      </c>
      <c r="DB8" s="53">
        <v>0</v>
      </c>
      <c r="DC8" s="53">
        <v>0</v>
      </c>
      <c r="DD8" s="53">
        <v>0</v>
      </c>
      <c r="DE8" s="53">
        <v>0</v>
      </c>
      <c r="DF8" s="53">
        <f t="shared" si="0"/>
        <v>0</v>
      </c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25">
        <v>90446</v>
      </c>
      <c r="B9" s="181">
        <v>41746</v>
      </c>
      <c r="C9" s="182"/>
      <c r="D9" s="8" t="s">
        <v>94</v>
      </c>
      <c r="E9" s="10" t="s">
        <v>95</v>
      </c>
      <c r="F9" s="175"/>
      <c r="G9" s="175"/>
      <c r="H9" s="18"/>
      <c r="I9" s="8" t="s">
        <v>96</v>
      </c>
      <c r="J9" s="8" t="s">
        <v>65</v>
      </c>
      <c r="K9" s="29">
        <v>28000</v>
      </c>
      <c r="L9" s="21"/>
      <c r="M9" s="186">
        <v>77562927200920</v>
      </c>
      <c r="N9" s="192">
        <v>237333080</v>
      </c>
      <c r="O9" s="20" t="s">
        <v>0</v>
      </c>
      <c r="P9" s="8" t="s">
        <v>97</v>
      </c>
      <c r="Q9" s="22">
        <v>46665</v>
      </c>
      <c r="R9" s="175" t="str">
        <f>VLOOKUP(Q9,'CODE REVENDEUR'!$A$2:$B$191,2,FALSE)</f>
        <v>PRO A PRO  NORD CHALETTE SUR LOING</v>
      </c>
      <c r="S9" s="35" t="s">
        <v>11</v>
      </c>
      <c r="T9" s="176" t="str">
        <f>VLOOKUP('FICHIER DE BASE'!S9,CATEGORIE!$A$2:$B$27,2,FALSE)</f>
        <v>Foyers</v>
      </c>
      <c r="U9" s="36"/>
      <c r="V9" s="3"/>
      <c r="W9" s="3" t="s">
        <v>98</v>
      </c>
      <c r="X9" s="173">
        <f t="shared" si="5"/>
        <v>1</v>
      </c>
      <c r="Y9" s="173">
        <f t="shared" si="6"/>
        <v>2</v>
      </c>
      <c r="Z9" s="13">
        <v>0</v>
      </c>
      <c r="AA9" s="13">
        <v>0</v>
      </c>
      <c r="AB9" s="13">
        <v>0</v>
      </c>
      <c r="AC9" s="13">
        <v>0</v>
      </c>
      <c r="AD9" s="13">
        <v>2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  <c r="AM9" s="13">
        <v>0</v>
      </c>
      <c r="AN9" s="13">
        <v>0</v>
      </c>
      <c r="AO9" s="13">
        <v>0</v>
      </c>
      <c r="AP9" s="13">
        <v>0</v>
      </c>
      <c r="AQ9" s="13">
        <v>0</v>
      </c>
      <c r="AR9" s="13">
        <v>0</v>
      </c>
      <c r="AS9" s="13">
        <v>0</v>
      </c>
      <c r="AT9" s="13">
        <v>0</v>
      </c>
      <c r="AU9" s="13">
        <v>0</v>
      </c>
      <c r="AV9" s="13">
        <v>0</v>
      </c>
      <c r="AW9" s="13">
        <v>0</v>
      </c>
      <c r="AX9" s="13">
        <v>0</v>
      </c>
      <c r="AY9" s="13">
        <v>0</v>
      </c>
      <c r="AZ9" s="13">
        <v>0</v>
      </c>
      <c r="BA9" s="13">
        <v>0</v>
      </c>
      <c r="BB9" s="13">
        <v>0</v>
      </c>
      <c r="BC9" s="13">
        <v>0</v>
      </c>
      <c r="BD9" s="99">
        <v>0</v>
      </c>
      <c r="BE9" s="45">
        <v>41746</v>
      </c>
      <c r="BF9" s="17"/>
      <c r="BG9" s="46"/>
      <c r="BH9" s="57" t="s">
        <v>231</v>
      </c>
      <c r="BI9" s="123"/>
      <c r="BJ9" s="124"/>
      <c r="BK9" s="124"/>
      <c r="BL9" s="124"/>
      <c r="BM9" s="124"/>
      <c r="BN9" s="123">
        <v>4</v>
      </c>
      <c r="BO9" s="124"/>
      <c r="BP9" s="124"/>
      <c r="BQ9" s="124"/>
      <c r="BR9" s="124"/>
      <c r="BS9" s="123"/>
      <c r="BT9" s="124"/>
      <c r="BU9" s="18">
        <v>4</v>
      </c>
      <c r="BV9" s="45"/>
      <c r="BW9" s="17">
        <v>41746</v>
      </c>
      <c r="BX9" s="45"/>
      <c r="BY9" s="45"/>
      <c r="BZ9" s="18">
        <v>4</v>
      </c>
      <c r="CA9" s="49">
        <v>41883</v>
      </c>
      <c r="CB9" s="28" t="s">
        <v>281</v>
      </c>
      <c r="CC9" s="50" t="str">
        <f t="shared" si="1"/>
        <v>PRO A PRO  NORD CHALETTE SUR LOING</v>
      </c>
      <c r="CD9" s="27"/>
      <c r="CE9" s="27"/>
      <c r="CF9" s="27"/>
      <c r="CG9" s="51"/>
      <c r="CH9" s="19"/>
      <c r="CI9" s="19"/>
      <c r="CJ9" s="27"/>
      <c r="CK9" s="51"/>
      <c r="CL9" s="51"/>
      <c r="CM9" s="51"/>
      <c r="CN9" s="51"/>
      <c r="CO9" s="27"/>
      <c r="CP9" s="52" t="str">
        <f t="shared" si="2"/>
        <v>28</v>
      </c>
      <c r="CQ9" s="52" t="str">
        <f t="shared" si="3"/>
        <v>DT</v>
      </c>
      <c r="CR9" s="174" t="str">
        <f t="shared" si="4"/>
        <v>DT</v>
      </c>
      <c r="CS9" s="100"/>
      <c r="CT9" s="54"/>
      <c r="CU9" s="54">
        <v>6</v>
      </c>
      <c r="CV9" s="54"/>
      <c r="CW9" s="54"/>
      <c r="CX9" s="54"/>
      <c r="CY9" s="54"/>
      <c r="CZ9" s="54"/>
      <c r="DA9" s="54"/>
      <c r="DB9" s="54"/>
      <c r="DC9" s="54"/>
      <c r="DD9" s="54"/>
      <c r="DE9" s="54"/>
      <c r="DF9" s="5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25">
        <v>50079</v>
      </c>
      <c r="B10" s="181">
        <v>41697</v>
      </c>
      <c r="C10" s="182"/>
      <c r="D10" s="2" t="s">
        <v>99</v>
      </c>
      <c r="E10" s="63" t="s">
        <v>100</v>
      </c>
      <c r="F10" s="183"/>
      <c r="G10" s="184"/>
      <c r="H10" s="18">
        <v>45</v>
      </c>
      <c r="I10" s="2" t="s">
        <v>101</v>
      </c>
      <c r="J10" s="2" t="s">
        <v>65</v>
      </c>
      <c r="K10" s="6">
        <v>28002</v>
      </c>
      <c r="L10" s="21"/>
      <c r="M10" s="186"/>
      <c r="N10" s="187">
        <v>237914100</v>
      </c>
      <c r="O10" s="20" t="s">
        <v>16</v>
      </c>
      <c r="P10" s="21" t="s">
        <v>102</v>
      </c>
      <c r="Q10" s="22">
        <v>46665</v>
      </c>
      <c r="R10" s="175" t="str">
        <f>VLOOKUP(Q10,'CODE REVENDEUR'!$A$2:$B$191,2,FALSE)</f>
        <v>PRO A PRO  NORD CHALETTE SUR LOING</v>
      </c>
      <c r="S10" s="13" t="s">
        <v>93</v>
      </c>
      <c r="T10" s="176" t="str">
        <f>VLOOKUP('FICHIER DE BASE'!S10,CATEGORIE!$A$2:$B$27,2,FALSE)</f>
        <v>SDR ETS</v>
      </c>
      <c r="U10" s="23"/>
      <c r="V10" s="3"/>
      <c r="W10" s="24"/>
      <c r="X10" s="173">
        <f t="shared" si="5"/>
        <v>1</v>
      </c>
      <c r="Y10" s="173">
        <f t="shared" si="6"/>
        <v>12</v>
      </c>
      <c r="Z10" s="13">
        <v>0</v>
      </c>
      <c r="AA10" s="13">
        <v>0</v>
      </c>
      <c r="AB10" s="13">
        <v>0</v>
      </c>
      <c r="AC10" s="13">
        <v>0</v>
      </c>
      <c r="AD10" s="13">
        <v>3</v>
      </c>
      <c r="AE10" s="13">
        <v>0</v>
      </c>
      <c r="AF10" s="13">
        <v>0</v>
      </c>
      <c r="AG10" s="13">
        <v>9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  <c r="AM10" s="13">
        <v>0</v>
      </c>
      <c r="AN10" s="13">
        <v>0</v>
      </c>
      <c r="AO10" s="13">
        <v>0</v>
      </c>
      <c r="AP10" s="13">
        <v>0</v>
      </c>
      <c r="AQ10" s="13">
        <v>0</v>
      </c>
      <c r="AR10" s="13">
        <v>0</v>
      </c>
      <c r="AS10" s="13">
        <v>0</v>
      </c>
      <c r="AT10" s="13">
        <v>0</v>
      </c>
      <c r="AU10" s="13">
        <v>0</v>
      </c>
      <c r="AV10" s="13">
        <v>0</v>
      </c>
      <c r="AW10" s="13">
        <v>0</v>
      </c>
      <c r="AX10" s="13">
        <v>0</v>
      </c>
      <c r="AY10" s="13">
        <v>0</v>
      </c>
      <c r="AZ10" s="13">
        <v>0</v>
      </c>
      <c r="BA10" s="13">
        <v>0</v>
      </c>
      <c r="BB10" s="13">
        <v>0</v>
      </c>
      <c r="BC10" s="13">
        <v>0</v>
      </c>
      <c r="BD10" s="99">
        <v>0</v>
      </c>
      <c r="BE10" s="45">
        <v>38702</v>
      </c>
      <c r="BF10" s="45"/>
      <c r="BG10" s="46"/>
      <c r="BH10" s="57" t="s">
        <v>279</v>
      </c>
      <c r="BI10" s="125" t="s">
        <v>161</v>
      </c>
      <c r="BJ10" s="126"/>
      <c r="BK10" s="125">
        <v>25</v>
      </c>
      <c r="BL10" s="126"/>
      <c r="BM10" s="126"/>
      <c r="BN10" s="125"/>
      <c r="BO10" s="126"/>
      <c r="BP10" s="126"/>
      <c r="BQ10" s="126"/>
      <c r="BR10" s="126"/>
      <c r="BS10" s="125"/>
      <c r="BT10" s="126"/>
      <c r="BU10" s="18">
        <v>25</v>
      </c>
      <c r="BV10" s="45">
        <v>41529</v>
      </c>
      <c r="BW10" s="45">
        <v>41697</v>
      </c>
      <c r="BX10" s="45">
        <v>41627</v>
      </c>
      <c r="BY10" s="45">
        <v>41529</v>
      </c>
      <c r="BZ10" s="18">
        <v>4</v>
      </c>
      <c r="CA10" s="56">
        <v>41760</v>
      </c>
      <c r="CB10" s="28"/>
      <c r="CC10" s="50" t="str">
        <f t="shared" si="1"/>
        <v>PRO A PRO  NORD CHALETTE SUR LOING</v>
      </c>
      <c r="CD10" s="27"/>
      <c r="CE10" s="27"/>
      <c r="CF10" s="27"/>
      <c r="CG10" s="51" t="s">
        <v>100</v>
      </c>
      <c r="CH10" s="27"/>
      <c r="CI10" s="19"/>
      <c r="CJ10" s="36" t="s">
        <v>276</v>
      </c>
      <c r="CK10" s="51"/>
      <c r="CL10" s="51"/>
      <c r="CM10" s="51"/>
      <c r="CN10" s="51"/>
      <c r="CO10" s="27"/>
      <c r="CP10" s="52" t="str">
        <f t="shared" si="2"/>
        <v>28</v>
      </c>
      <c r="CQ10" s="52" t="str">
        <f t="shared" si="3"/>
        <v>DT</v>
      </c>
      <c r="CR10" s="174" t="str">
        <f t="shared" si="4"/>
        <v>DT</v>
      </c>
      <c r="CS10" s="77">
        <v>0</v>
      </c>
      <c r="CT10" s="53">
        <v>0</v>
      </c>
      <c r="CU10" s="53">
        <v>22</v>
      </c>
      <c r="CV10" s="53">
        <v>0</v>
      </c>
      <c r="CW10" s="53">
        <v>4</v>
      </c>
      <c r="CX10" s="53">
        <v>0</v>
      </c>
      <c r="CY10" s="53">
        <v>11</v>
      </c>
      <c r="CZ10" s="53">
        <v>0</v>
      </c>
      <c r="DA10" s="53">
        <v>0</v>
      </c>
      <c r="DB10" s="54">
        <v>0</v>
      </c>
      <c r="DC10" s="54">
        <v>0</v>
      </c>
      <c r="DD10" s="54">
        <v>0</v>
      </c>
      <c r="DE10" s="54">
        <v>0</v>
      </c>
      <c r="DF10" s="55">
        <f t="shared" ref="DF10:DF23" si="7">SUM(CS10:DE10)</f>
        <v>37</v>
      </c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25">
        <v>72691</v>
      </c>
      <c r="B11" s="181">
        <v>41652</v>
      </c>
      <c r="C11" s="182"/>
      <c r="D11" s="2" t="s">
        <v>103</v>
      </c>
      <c r="E11" s="10" t="s">
        <v>104</v>
      </c>
      <c r="F11" s="188">
        <v>46665</v>
      </c>
      <c r="G11" s="184">
        <v>40620</v>
      </c>
      <c r="H11" s="11" t="s">
        <v>105</v>
      </c>
      <c r="I11" s="2" t="s">
        <v>106</v>
      </c>
      <c r="J11" s="2" t="s">
        <v>65</v>
      </c>
      <c r="K11" s="6">
        <v>28007</v>
      </c>
      <c r="L11" s="189"/>
      <c r="M11" s="194"/>
      <c r="N11" s="187">
        <v>237300404</v>
      </c>
      <c r="O11" s="20" t="s">
        <v>16</v>
      </c>
      <c r="P11" s="21" t="s">
        <v>107</v>
      </c>
      <c r="Q11" s="22">
        <v>46665</v>
      </c>
      <c r="R11" s="175" t="str">
        <f>VLOOKUP(Q11,'CODE REVENDEUR'!$A$2:$B$191,2,FALSE)</f>
        <v>PRO A PRO  NORD CHALETTE SUR LOING</v>
      </c>
      <c r="S11" s="35" t="s">
        <v>108</v>
      </c>
      <c r="T11" s="176" t="str">
        <f>VLOOKUP('FICHIER DE BASE'!S11,CATEGORIE!$A$2:$B$27,2,FALSE)</f>
        <v>Associations</v>
      </c>
      <c r="U11" s="23"/>
      <c r="V11" s="3"/>
      <c r="W11" s="24"/>
      <c r="X11" s="173">
        <f t="shared" si="5"/>
        <v>1</v>
      </c>
      <c r="Y11" s="173">
        <f t="shared" si="6"/>
        <v>1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1</v>
      </c>
      <c r="AI11" s="13">
        <v>0</v>
      </c>
      <c r="AJ11" s="13">
        <v>0</v>
      </c>
      <c r="AK11" s="13">
        <v>0</v>
      </c>
      <c r="AL11" s="13">
        <v>0</v>
      </c>
      <c r="AM11" s="13">
        <v>0</v>
      </c>
      <c r="AN11" s="13">
        <v>0</v>
      </c>
      <c r="AO11" s="13">
        <v>0</v>
      </c>
      <c r="AP11" s="13">
        <v>0</v>
      </c>
      <c r="AQ11" s="13">
        <v>0</v>
      </c>
      <c r="AR11" s="13">
        <v>0</v>
      </c>
      <c r="AS11" s="13">
        <v>0</v>
      </c>
      <c r="AT11" s="13">
        <v>0</v>
      </c>
      <c r="AU11" s="13">
        <v>0</v>
      </c>
      <c r="AV11" s="13">
        <v>0</v>
      </c>
      <c r="AW11" s="13">
        <v>0</v>
      </c>
      <c r="AX11" s="13">
        <v>0</v>
      </c>
      <c r="AY11" s="13">
        <v>0</v>
      </c>
      <c r="AZ11" s="13">
        <v>0</v>
      </c>
      <c r="BA11" s="13">
        <v>0</v>
      </c>
      <c r="BB11" s="13">
        <v>0</v>
      </c>
      <c r="BC11" s="13">
        <v>0</v>
      </c>
      <c r="BD11" s="99">
        <v>0</v>
      </c>
      <c r="BE11" s="45">
        <v>40133</v>
      </c>
      <c r="BF11" s="45"/>
      <c r="BG11" s="65"/>
      <c r="BH11" s="57" t="s">
        <v>279</v>
      </c>
      <c r="BI11" s="125"/>
      <c r="BJ11" s="126"/>
      <c r="BK11" s="125">
        <v>1</v>
      </c>
      <c r="BL11" s="126"/>
      <c r="BM11" s="126"/>
      <c r="BN11" s="125"/>
      <c r="BO11" s="126"/>
      <c r="BP11" s="126"/>
      <c r="BQ11" s="126"/>
      <c r="BR11" s="126"/>
      <c r="BS11" s="125"/>
      <c r="BT11" s="126"/>
      <c r="BU11" s="66">
        <v>1</v>
      </c>
      <c r="BV11" s="45">
        <v>41387</v>
      </c>
      <c r="BW11" s="45">
        <v>41652</v>
      </c>
      <c r="BX11" s="45">
        <v>41017</v>
      </c>
      <c r="BY11" s="45">
        <v>40133</v>
      </c>
      <c r="BZ11" s="18">
        <v>2</v>
      </c>
      <c r="CA11" s="56">
        <v>41944</v>
      </c>
      <c r="CB11" s="28" t="s">
        <v>283</v>
      </c>
      <c r="CC11" s="50" t="str">
        <f t="shared" si="1"/>
        <v>PRO A PRO  NORD CHALETTE SUR LOING</v>
      </c>
      <c r="CD11" s="27"/>
      <c r="CE11" s="27"/>
      <c r="CF11" s="27"/>
      <c r="CG11" s="51"/>
      <c r="CH11" s="27"/>
      <c r="CI11" s="19"/>
      <c r="CJ11" s="36" t="s">
        <v>276</v>
      </c>
      <c r="CK11" s="51"/>
      <c r="CL11" s="51"/>
      <c r="CM11" s="51"/>
      <c r="CN11" s="51"/>
      <c r="CO11" s="27"/>
      <c r="CP11" s="52" t="str">
        <f t="shared" si="2"/>
        <v>28</v>
      </c>
      <c r="CQ11" s="52" t="str">
        <f t="shared" si="3"/>
        <v>DT</v>
      </c>
      <c r="CR11" s="174" t="str">
        <f t="shared" si="4"/>
        <v>DT</v>
      </c>
      <c r="CS11" s="101">
        <v>0</v>
      </c>
      <c r="CT11" s="67">
        <v>0</v>
      </c>
      <c r="CU11" s="67">
        <v>0</v>
      </c>
      <c r="CV11" s="67">
        <v>0</v>
      </c>
      <c r="CW11" s="67">
        <v>2</v>
      </c>
      <c r="CX11" s="67">
        <v>0</v>
      </c>
      <c r="CY11" s="67">
        <v>0</v>
      </c>
      <c r="CZ11" s="67">
        <v>0</v>
      </c>
      <c r="DA11" s="67">
        <v>0</v>
      </c>
      <c r="DB11" s="68">
        <v>0</v>
      </c>
      <c r="DC11" s="68">
        <v>0</v>
      </c>
      <c r="DD11" s="68">
        <v>0</v>
      </c>
      <c r="DE11" s="68">
        <v>0</v>
      </c>
      <c r="DF11" s="69">
        <f t="shared" si="7"/>
        <v>2</v>
      </c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25">
        <v>49838</v>
      </c>
      <c r="B12" s="181"/>
      <c r="C12" s="182"/>
      <c r="D12" s="2" t="s">
        <v>109</v>
      </c>
      <c r="E12" s="63" t="s">
        <v>110</v>
      </c>
      <c r="F12" s="183"/>
      <c r="G12" s="184"/>
      <c r="H12" s="18">
        <v>25</v>
      </c>
      <c r="I12" s="2" t="s">
        <v>111</v>
      </c>
      <c r="J12" s="2" t="s">
        <v>112</v>
      </c>
      <c r="K12" s="29">
        <v>28100</v>
      </c>
      <c r="L12" s="21"/>
      <c r="M12" s="186"/>
      <c r="N12" s="187">
        <v>237461664</v>
      </c>
      <c r="O12" s="20" t="s">
        <v>16</v>
      </c>
      <c r="P12" s="21" t="s">
        <v>113</v>
      </c>
      <c r="Q12" s="22">
        <v>67178</v>
      </c>
      <c r="R12" s="175" t="str">
        <f>VLOOKUP(Q12,'CODE REVENDEUR'!$A$2:$B$191,2,FALSE)</f>
        <v>MIKO CAFE SERVICE</v>
      </c>
      <c r="S12" s="13" t="s">
        <v>7</v>
      </c>
      <c r="T12" s="176" t="str">
        <f>VLOOKUP('FICHIER DE BASE'!S12,CATEGORIE!$A$2:$B$27,2,FALSE)</f>
        <v>Hospitalier AutoGéré</v>
      </c>
      <c r="U12" s="23"/>
      <c r="V12" s="3"/>
      <c r="W12" s="24"/>
      <c r="X12" s="173" t="str">
        <f t="shared" si="5"/>
        <v>X</v>
      </c>
      <c r="Y12" s="173">
        <f t="shared" si="6"/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  <c r="AM12" s="13">
        <v>0</v>
      </c>
      <c r="AN12" s="13">
        <v>0</v>
      </c>
      <c r="AO12" s="13">
        <v>0</v>
      </c>
      <c r="AP12" s="13">
        <v>0</v>
      </c>
      <c r="AQ12" s="13">
        <v>0</v>
      </c>
      <c r="AR12" s="13">
        <v>0</v>
      </c>
      <c r="AS12" s="13">
        <v>0</v>
      </c>
      <c r="AT12" s="13">
        <v>0</v>
      </c>
      <c r="AU12" s="13">
        <v>0</v>
      </c>
      <c r="AV12" s="13">
        <v>0</v>
      </c>
      <c r="AW12" s="13">
        <v>0</v>
      </c>
      <c r="AX12" s="13">
        <v>0</v>
      </c>
      <c r="AY12" s="13">
        <v>0</v>
      </c>
      <c r="AZ12" s="13">
        <v>0</v>
      </c>
      <c r="BA12" s="13">
        <v>0</v>
      </c>
      <c r="BB12" s="13">
        <v>0</v>
      </c>
      <c r="BC12" s="13">
        <v>0</v>
      </c>
      <c r="BD12" s="99">
        <v>0</v>
      </c>
      <c r="BE12" s="45">
        <v>38497</v>
      </c>
      <c r="BF12" s="45"/>
      <c r="BG12" s="46"/>
      <c r="BH12" s="58"/>
      <c r="BI12" s="123"/>
      <c r="BJ12" s="124"/>
      <c r="BK12" s="124"/>
      <c r="BL12" s="124"/>
      <c r="BM12" s="124"/>
      <c r="BN12" s="123"/>
      <c r="BO12" s="124"/>
      <c r="BP12" s="124"/>
      <c r="BQ12" s="124"/>
      <c r="BR12" s="124"/>
      <c r="BS12" s="123"/>
      <c r="BT12" s="124"/>
      <c r="BU12" s="18"/>
      <c r="BV12" s="45"/>
      <c r="BW12" s="45"/>
      <c r="BX12" s="45"/>
      <c r="BY12" s="45"/>
      <c r="BZ12" s="18"/>
      <c r="CA12" s="56"/>
      <c r="CB12" s="28"/>
      <c r="CC12" s="50" t="str">
        <f t="shared" si="1"/>
        <v>MIKO CAFE SERVICE</v>
      </c>
      <c r="CD12" s="27"/>
      <c r="CE12" s="27"/>
      <c r="CF12" s="27"/>
      <c r="CG12" s="51" t="s">
        <v>110</v>
      </c>
      <c r="CH12" s="27"/>
      <c r="CI12" s="19"/>
      <c r="CJ12" s="36" t="s">
        <v>276</v>
      </c>
      <c r="CK12" s="51"/>
      <c r="CL12" s="51"/>
      <c r="CM12" s="51"/>
      <c r="CN12" s="51"/>
      <c r="CO12" s="27"/>
      <c r="CP12" s="52" t="str">
        <f t="shared" si="2"/>
        <v>28</v>
      </c>
      <c r="CQ12" s="52" t="str">
        <f t="shared" si="3"/>
        <v>DT</v>
      </c>
      <c r="CR12" s="174" t="str">
        <f t="shared" si="4"/>
        <v>DT</v>
      </c>
      <c r="CS12" s="101">
        <v>0</v>
      </c>
      <c r="CT12" s="67">
        <v>0</v>
      </c>
      <c r="CU12" s="67">
        <v>0</v>
      </c>
      <c r="CV12" s="67">
        <v>0</v>
      </c>
      <c r="CW12" s="67">
        <v>0</v>
      </c>
      <c r="CX12" s="67">
        <v>0</v>
      </c>
      <c r="CY12" s="67">
        <v>0</v>
      </c>
      <c r="CZ12" s="67">
        <v>0</v>
      </c>
      <c r="DA12" s="67">
        <v>0</v>
      </c>
      <c r="DB12" s="68">
        <v>0</v>
      </c>
      <c r="DC12" s="68">
        <v>0</v>
      </c>
      <c r="DD12" s="68">
        <v>0</v>
      </c>
      <c r="DE12" s="68">
        <v>0</v>
      </c>
      <c r="DF12" s="69">
        <f t="shared" si="7"/>
        <v>0</v>
      </c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25">
        <v>51355</v>
      </c>
      <c r="B13" s="181"/>
      <c r="C13" s="182"/>
      <c r="D13" s="2" t="s">
        <v>114</v>
      </c>
      <c r="E13" s="63" t="s">
        <v>110</v>
      </c>
      <c r="F13" s="183"/>
      <c r="G13" s="184"/>
      <c r="H13" s="18">
        <v>25</v>
      </c>
      <c r="I13" s="2" t="s">
        <v>111</v>
      </c>
      <c r="J13" s="2" t="s">
        <v>112</v>
      </c>
      <c r="K13" s="29">
        <v>28100</v>
      </c>
      <c r="L13" s="189"/>
      <c r="M13" s="186"/>
      <c r="N13" s="187">
        <v>237500335</v>
      </c>
      <c r="O13" s="20" t="s">
        <v>16</v>
      </c>
      <c r="P13" s="21" t="s">
        <v>115</v>
      </c>
      <c r="Q13" s="22">
        <v>67178</v>
      </c>
      <c r="R13" s="175" t="str">
        <f>VLOOKUP(Q13,'CODE REVENDEUR'!$A$2:$B$191,2,FALSE)</f>
        <v>MIKO CAFE SERVICE</v>
      </c>
      <c r="S13" s="13" t="s">
        <v>13</v>
      </c>
      <c r="T13" s="176" t="str">
        <f>VLOOKUP('FICHIER DE BASE'!S13,CATEGORIE!$A$2:$B$27,2,FALSE)</f>
        <v>SDR Santé</v>
      </c>
      <c r="U13" s="23"/>
      <c r="V13" s="3"/>
      <c r="W13" s="24"/>
      <c r="X13" s="173" t="str">
        <f t="shared" si="5"/>
        <v>X</v>
      </c>
      <c r="Y13" s="173">
        <f t="shared" si="6"/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  <c r="AM13" s="13">
        <v>0</v>
      </c>
      <c r="AN13" s="13">
        <v>0</v>
      </c>
      <c r="AO13" s="13">
        <v>0</v>
      </c>
      <c r="AP13" s="13">
        <v>0</v>
      </c>
      <c r="AQ13" s="13">
        <v>0</v>
      </c>
      <c r="AR13" s="13">
        <v>0</v>
      </c>
      <c r="AS13" s="13">
        <v>0</v>
      </c>
      <c r="AT13" s="13">
        <v>0</v>
      </c>
      <c r="AU13" s="13">
        <v>0</v>
      </c>
      <c r="AV13" s="13">
        <v>0</v>
      </c>
      <c r="AW13" s="13">
        <v>0</v>
      </c>
      <c r="AX13" s="13">
        <v>0</v>
      </c>
      <c r="AY13" s="13">
        <v>0</v>
      </c>
      <c r="AZ13" s="13">
        <v>0</v>
      </c>
      <c r="BA13" s="13">
        <v>0</v>
      </c>
      <c r="BB13" s="13">
        <v>0</v>
      </c>
      <c r="BC13" s="13">
        <v>0</v>
      </c>
      <c r="BD13" s="99">
        <v>0</v>
      </c>
      <c r="BE13" s="45">
        <v>38383</v>
      </c>
      <c r="BF13" s="45"/>
      <c r="BG13" s="46"/>
      <c r="BH13" s="58"/>
      <c r="BI13" s="123"/>
      <c r="BJ13" s="124"/>
      <c r="BK13" s="124"/>
      <c r="BL13" s="124"/>
      <c r="BM13" s="124"/>
      <c r="BN13" s="123"/>
      <c r="BO13" s="124"/>
      <c r="BP13" s="124"/>
      <c r="BQ13" s="124"/>
      <c r="BR13" s="124"/>
      <c r="BS13" s="123"/>
      <c r="BT13" s="124"/>
      <c r="BU13" s="18"/>
      <c r="BV13" s="45"/>
      <c r="BW13" s="45"/>
      <c r="BX13" s="45"/>
      <c r="BY13" s="45"/>
      <c r="BZ13" s="18"/>
      <c r="CA13" s="56"/>
      <c r="CB13" s="28"/>
      <c r="CC13" s="50" t="str">
        <f t="shared" si="1"/>
        <v>MIKO CAFE SERVICE</v>
      </c>
      <c r="CD13" s="27"/>
      <c r="CE13" s="27"/>
      <c r="CF13" s="27"/>
      <c r="CG13" s="51" t="s">
        <v>110</v>
      </c>
      <c r="CH13" s="27"/>
      <c r="CI13" s="19"/>
      <c r="CJ13" s="36" t="s">
        <v>276</v>
      </c>
      <c r="CK13" s="51"/>
      <c r="CL13" s="51"/>
      <c r="CM13" s="51"/>
      <c r="CN13" s="51"/>
      <c r="CO13" s="27"/>
      <c r="CP13" s="52" t="str">
        <f t="shared" si="2"/>
        <v>28</v>
      </c>
      <c r="CQ13" s="52" t="str">
        <f t="shared" si="3"/>
        <v>DT</v>
      </c>
      <c r="CR13" s="174" t="str">
        <f t="shared" si="4"/>
        <v>DT</v>
      </c>
      <c r="CS13" s="101">
        <v>0</v>
      </c>
      <c r="CT13" s="67">
        <v>0</v>
      </c>
      <c r="CU13" s="67">
        <v>0</v>
      </c>
      <c r="CV13" s="67">
        <v>0</v>
      </c>
      <c r="CW13" s="67">
        <v>0</v>
      </c>
      <c r="CX13" s="67">
        <v>0</v>
      </c>
      <c r="CY13" s="67">
        <v>0</v>
      </c>
      <c r="CZ13" s="67">
        <v>0</v>
      </c>
      <c r="DA13" s="67">
        <v>0</v>
      </c>
      <c r="DB13" s="68">
        <v>0</v>
      </c>
      <c r="DC13" s="68">
        <v>0</v>
      </c>
      <c r="DD13" s="68">
        <v>0</v>
      </c>
      <c r="DE13" s="68">
        <v>0</v>
      </c>
      <c r="DF13" s="69">
        <f t="shared" si="7"/>
        <v>0</v>
      </c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25">
        <v>62967</v>
      </c>
      <c r="B14" s="181">
        <v>41526</v>
      </c>
      <c r="C14" s="182"/>
      <c r="D14" s="2" t="s">
        <v>116</v>
      </c>
      <c r="E14" s="8" t="s">
        <v>117</v>
      </c>
      <c r="F14" s="183"/>
      <c r="G14" s="184"/>
      <c r="H14" s="18"/>
      <c r="I14" s="2" t="s">
        <v>118</v>
      </c>
      <c r="J14" s="2" t="s">
        <v>112</v>
      </c>
      <c r="K14" s="6">
        <v>28100</v>
      </c>
      <c r="L14" s="189">
        <v>3090</v>
      </c>
      <c r="M14" s="186"/>
      <c r="N14" s="187">
        <v>237500347</v>
      </c>
      <c r="O14" s="20" t="s">
        <v>16</v>
      </c>
      <c r="P14" s="21" t="s">
        <v>119</v>
      </c>
      <c r="Q14" s="22">
        <v>46665</v>
      </c>
      <c r="R14" s="175" t="str">
        <f>VLOOKUP(Q14,'CODE REVENDEUR'!$A$2:$B$191,2,FALSE)</f>
        <v>PRO A PRO  NORD CHALETTE SUR LOING</v>
      </c>
      <c r="S14" s="13" t="s">
        <v>120</v>
      </c>
      <c r="T14" s="176" t="str">
        <f>VLOOKUP('FICHIER DE BASE'!S14,CATEGORIE!$A$2:$B$27,2,FALSE)</f>
        <v>SDR CC</v>
      </c>
      <c r="U14" s="23"/>
      <c r="V14" s="3"/>
      <c r="W14" s="24"/>
      <c r="X14" s="173">
        <f t="shared" si="5"/>
        <v>1</v>
      </c>
      <c r="Y14" s="173">
        <f t="shared" si="6"/>
        <v>1</v>
      </c>
      <c r="Z14" s="13">
        <v>0</v>
      </c>
      <c r="AA14" s="13">
        <v>0</v>
      </c>
      <c r="AB14" s="13">
        <v>0</v>
      </c>
      <c r="AC14" s="13">
        <v>0</v>
      </c>
      <c r="AD14" s="13">
        <v>1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  <c r="AM14" s="13">
        <v>0</v>
      </c>
      <c r="AN14" s="13">
        <v>0</v>
      </c>
      <c r="AO14" s="13">
        <v>0</v>
      </c>
      <c r="AP14" s="13">
        <v>0</v>
      </c>
      <c r="AQ14" s="13">
        <v>0</v>
      </c>
      <c r="AR14" s="13">
        <v>0</v>
      </c>
      <c r="AS14" s="13">
        <v>0</v>
      </c>
      <c r="AT14" s="13">
        <v>0</v>
      </c>
      <c r="AU14" s="13">
        <v>0</v>
      </c>
      <c r="AV14" s="13">
        <v>0</v>
      </c>
      <c r="AW14" s="13">
        <v>0</v>
      </c>
      <c r="AX14" s="13">
        <v>0</v>
      </c>
      <c r="AY14" s="13">
        <v>0</v>
      </c>
      <c r="AZ14" s="13">
        <v>0</v>
      </c>
      <c r="BA14" s="22">
        <v>0</v>
      </c>
      <c r="BB14" s="22">
        <v>0</v>
      </c>
      <c r="BC14" s="22">
        <v>0</v>
      </c>
      <c r="BD14" s="200">
        <v>0</v>
      </c>
      <c r="BE14" s="45">
        <v>40148</v>
      </c>
      <c r="BF14" s="45"/>
      <c r="BG14" s="65"/>
      <c r="BH14" s="57" t="s">
        <v>279</v>
      </c>
      <c r="BI14" s="125"/>
      <c r="BJ14" s="126"/>
      <c r="BK14" s="125">
        <v>1</v>
      </c>
      <c r="BL14" s="126"/>
      <c r="BM14" s="126"/>
      <c r="BN14" s="125"/>
      <c r="BO14" s="126"/>
      <c r="BP14" s="126"/>
      <c r="BQ14" s="126"/>
      <c r="BR14" s="126"/>
      <c r="BS14" s="125"/>
      <c r="BT14" s="126"/>
      <c r="BU14" s="11">
        <v>1</v>
      </c>
      <c r="BV14" s="45">
        <v>41337</v>
      </c>
      <c r="BW14" s="45">
        <v>41648</v>
      </c>
      <c r="BX14" s="45">
        <v>41337</v>
      </c>
      <c r="BY14" s="45">
        <v>40673</v>
      </c>
      <c r="BZ14" s="18">
        <v>2</v>
      </c>
      <c r="CA14" s="56">
        <v>41913</v>
      </c>
      <c r="CB14" s="28" t="s">
        <v>284</v>
      </c>
      <c r="CC14" s="50" t="str">
        <f t="shared" si="1"/>
        <v>PRO A PRO  NORD CHALETTE SUR LOING</v>
      </c>
      <c r="CD14" s="27"/>
      <c r="CE14" s="27"/>
      <c r="CF14" s="27"/>
      <c r="CG14" s="51" t="s">
        <v>117</v>
      </c>
      <c r="CH14" s="27"/>
      <c r="CI14" s="19"/>
      <c r="CJ14" s="36" t="s">
        <v>276</v>
      </c>
      <c r="CK14" s="51"/>
      <c r="CL14" s="51"/>
      <c r="CM14" s="51"/>
      <c r="CN14" s="51"/>
      <c r="CO14" s="27"/>
      <c r="CP14" s="52" t="str">
        <f t="shared" si="2"/>
        <v>28</v>
      </c>
      <c r="CQ14" s="52" t="str">
        <f t="shared" si="3"/>
        <v>DT</v>
      </c>
      <c r="CR14" s="174" t="str">
        <f t="shared" si="4"/>
        <v>DT</v>
      </c>
      <c r="CS14" s="77">
        <v>0</v>
      </c>
      <c r="CT14" s="53">
        <v>0</v>
      </c>
      <c r="CU14" s="53">
        <v>0</v>
      </c>
      <c r="CV14" s="53">
        <v>0</v>
      </c>
      <c r="CW14" s="53">
        <v>0</v>
      </c>
      <c r="CX14" s="53">
        <v>0</v>
      </c>
      <c r="CY14" s="53">
        <v>0</v>
      </c>
      <c r="CZ14" s="53">
        <v>0</v>
      </c>
      <c r="DA14" s="53">
        <v>2</v>
      </c>
      <c r="DB14" s="54">
        <v>0</v>
      </c>
      <c r="DC14" s="54">
        <v>0</v>
      </c>
      <c r="DD14" s="54">
        <v>0</v>
      </c>
      <c r="DE14" s="54">
        <v>0</v>
      </c>
      <c r="DF14" s="55">
        <f t="shared" si="7"/>
        <v>2</v>
      </c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25">
        <v>49256</v>
      </c>
      <c r="B15" s="181">
        <v>41526</v>
      </c>
      <c r="C15" s="182"/>
      <c r="D15" s="2" t="s">
        <v>121</v>
      </c>
      <c r="E15" s="10"/>
      <c r="F15" s="183"/>
      <c r="G15" s="184"/>
      <c r="H15" s="18"/>
      <c r="I15" s="2" t="s">
        <v>122</v>
      </c>
      <c r="J15" s="2" t="s">
        <v>123</v>
      </c>
      <c r="K15" s="6">
        <v>28101</v>
      </c>
      <c r="L15" s="21"/>
      <c r="M15" s="186"/>
      <c r="N15" s="187">
        <v>237628860</v>
      </c>
      <c r="O15" s="20" t="s">
        <v>16</v>
      </c>
      <c r="P15" s="21" t="s">
        <v>124</v>
      </c>
      <c r="Q15" s="22">
        <v>67178</v>
      </c>
      <c r="R15" s="175" t="str">
        <f>VLOOKUP(Q15,'CODE REVENDEUR'!$A$2:$B$191,2,FALSE)</f>
        <v>MIKO CAFE SERVICE</v>
      </c>
      <c r="S15" s="13" t="s">
        <v>6</v>
      </c>
      <c r="T15" s="176" t="str">
        <f>VLOOKUP('FICHIER DE BASE'!S15,CATEGORIE!$A$2:$B$27,2,FALSE)</f>
        <v>Scolaire Auto géré</v>
      </c>
      <c r="U15" s="23"/>
      <c r="V15" s="3"/>
      <c r="W15" s="24"/>
      <c r="X15" s="173">
        <f t="shared" si="5"/>
        <v>1</v>
      </c>
      <c r="Y15" s="173">
        <f t="shared" si="6"/>
        <v>1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1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  <c r="AM15" s="13">
        <v>0</v>
      </c>
      <c r="AN15" s="13">
        <v>0</v>
      </c>
      <c r="AO15" s="13">
        <v>0</v>
      </c>
      <c r="AP15" s="13">
        <v>0</v>
      </c>
      <c r="AQ15" s="13">
        <v>0</v>
      </c>
      <c r="AR15" s="13">
        <v>0</v>
      </c>
      <c r="AS15" s="13">
        <v>0</v>
      </c>
      <c r="AT15" s="13">
        <v>0</v>
      </c>
      <c r="AU15" s="13">
        <v>0</v>
      </c>
      <c r="AV15" s="13">
        <v>0</v>
      </c>
      <c r="AW15" s="13">
        <v>0</v>
      </c>
      <c r="AX15" s="13">
        <v>0</v>
      </c>
      <c r="AY15" s="13">
        <v>0</v>
      </c>
      <c r="AZ15" s="13">
        <v>0</v>
      </c>
      <c r="BA15" s="13">
        <v>0</v>
      </c>
      <c r="BB15" s="13">
        <v>0</v>
      </c>
      <c r="BC15" s="13">
        <v>0</v>
      </c>
      <c r="BD15" s="99">
        <v>0</v>
      </c>
      <c r="BE15" s="45">
        <v>37889</v>
      </c>
      <c r="BF15" s="45"/>
      <c r="BG15" s="46"/>
      <c r="BH15" s="57" t="s">
        <v>279</v>
      </c>
      <c r="BI15" s="125" t="s">
        <v>161</v>
      </c>
      <c r="BJ15" s="126"/>
      <c r="BK15" s="125">
        <v>1</v>
      </c>
      <c r="BL15" s="126"/>
      <c r="BM15" s="126"/>
      <c r="BN15" s="125"/>
      <c r="BO15" s="126"/>
      <c r="BP15" s="126"/>
      <c r="BQ15" s="126"/>
      <c r="BR15" s="126"/>
      <c r="BS15" s="125"/>
      <c r="BT15" s="126"/>
      <c r="BU15" s="11">
        <v>1</v>
      </c>
      <c r="BV15" s="45">
        <v>41445</v>
      </c>
      <c r="BW15" s="45">
        <v>41648</v>
      </c>
      <c r="BX15" s="45">
        <v>40983</v>
      </c>
      <c r="BY15" s="45">
        <v>40505</v>
      </c>
      <c r="BZ15" s="18">
        <v>2</v>
      </c>
      <c r="CA15" s="56">
        <v>41974</v>
      </c>
      <c r="CB15" s="28" t="s">
        <v>285</v>
      </c>
      <c r="CC15" s="50" t="str">
        <f t="shared" si="1"/>
        <v>MIKO CAFE SERVICE</v>
      </c>
      <c r="CD15" s="27"/>
      <c r="CE15" s="27"/>
      <c r="CF15" s="27"/>
      <c r="CG15" s="51"/>
      <c r="CH15" s="27"/>
      <c r="CI15" s="19"/>
      <c r="CJ15" s="36" t="s">
        <v>276</v>
      </c>
      <c r="CK15" s="51"/>
      <c r="CL15" s="51"/>
      <c r="CM15" s="51"/>
      <c r="CN15" s="51"/>
      <c r="CO15" s="27"/>
      <c r="CP15" s="52" t="str">
        <f t="shared" si="2"/>
        <v>28</v>
      </c>
      <c r="CQ15" s="52" t="str">
        <f t="shared" si="3"/>
        <v>DT</v>
      </c>
      <c r="CR15" s="174" t="str">
        <f t="shared" si="4"/>
        <v>DT</v>
      </c>
      <c r="CS15" s="77">
        <v>0</v>
      </c>
      <c r="CT15" s="53">
        <v>0</v>
      </c>
      <c r="CU15" s="53">
        <v>2</v>
      </c>
      <c r="CV15" s="53">
        <v>0</v>
      </c>
      <c r="CW15" s="53">
        <v>0</v>
      </c>
      <c r="CX15" s="53">
        <v>0</v>
      </c>
      <c r="CY15" s="53">
        <v>0</v>
      </c>
      <c r="CZ15" s="53">
        <v>0</v>
      </c>
      <c r="DA15" s="53">
        <v>0</v>
      </c>
      <c r="DB15" s="54">
        <v>0</v>
      </c>
      <c r="DC15" s="54">
        <v>0</v>
      </c>
      <c r="DD15" s="54">
        <v>0</v>
      </c>
      <c r="DE15" s="54">
        <v>0</v>
      </c>
      <c r="DF15" s="55">
        <f t="shared" si="7"/>
        <v>2</v>
      </c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25">
        <v>80036</v>
      </c>
      <c r="B16" s="181">
        <v>41787</v>
      </c>
      <c r="C16" s="182"/>
      <c r="D16" s="2" t="s">
        <v>125</v>
      </c>
      <c r="E16" s="10" t="s">
        <v>126</v>
      </c>
      <c r="F16" s="188"/>
      <c r="G16" s="184"/>
      <c r="H16" s="18"/>
      <c r="I16" s="2" t="s">
        <v>127</v>
      </c>
      <c r="J16" s="2" t="s">
        <v>123</v>
      </c>
      <c r="K16" s="29">
        <v>28103</v>
      </c>
      <c r="L16" s="189"/>
      <c r="M16" s="39"/>
      <c r="N16" s="187">
        <v>662661860</v>
      </c>
      <c r="O16" s="20" t="s">
        <v>16</v>
      </c>
      <c r="P16" s="37" t="s">
        <v>128</v>
      </c>
      <c r="Q16" s="22">
        <v>67178</v>
      </c>
      <c r="R16" s="175" t="str">
        <f>VLOOKUP(Q16,'CODE REVENDEUR'!$A$2:$B$191,2,FALSE)</f>
        <v>MIKO CAFE SERVICE</v>
      </c>
      <c r="S16" s="36" t="s">
        <v>9</v>
      </c>
      <c r="T16" s="176" t="str">
        <f>VLOOKUP('FICHIER DE BASE'!S16,CATEGORIE!$A$2:$B$27,2,FALSE)</f>
        <v>Centre Formation</v>
      </c>
      <c r="U16" s="5"/>
      <c r="V16" s="38"/>
      <c r="W16" s="5"/>
      <c r="X16" s="173">
        <f t="shared" si="5"/>
        <v>1</v>
      </c>
      <c r="Y16" s="173">
        <f t="shared" si="6"/>
        <v>2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2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  <c r="AM16" s="13">
        <v>0</v>
      </c>
      <c r="AN16" s="13">
        <v>0</v>
      </c>
      <c r="AO16" s="13">
        <v>0</v>
      </c>
      <c r="AP16" s="13">
        <v>0</v>
      </c>
      <c r="AQ16" s="13">
        <v>0</v>
      </c>
      <c r="AR16" s="13">
        <v>0</v>
      </c>
      <c r="AS16" s="13">
        <v>0</v>
      </c>
      <c r="AT16" s="13">
        <v>0</v>
      </c>
      <c r="AU16" s="13">
        <v>0</v>
      </c>
      <c r="AV16" s="13">
        <v>0</v>
      </c>
      <c r="AW16" s="13">
        <v>0</v>
      </c>
      <c r="AX16" s="13">
        <v>0</v>
      </c>
      <c r="AY16" s="13">
        <v>0</v>
      </c>
      <c r="AZ16" s="13">
        <v>0</v>
      </c>
      <c r="BA16" s="13">
        <v>0</v>
      </c>
      <c r="BB16" s="13">
        <v>0</v>
      </c>
      <c r="BC16" s="13">
        <v>0</v>
      </c>
      <c r="BD16" s="99">
        <v>0</v>
      </c>
      <c r="BE16" s="45">
        <v>41100</v>
      </c>
      <c r="BF16" s="45"/>
      <c r="BG16" s="5"/>
      <c r="BH16" s="57" t="s">
        <v>286</v>
      </c>
      <c r="BI16" s="125"/>
      <c r="BJ16" s="126"/>
      <c r="BK16" s="126"/>
      <c r="BL16" s="125">
        <v>1.5</v>
      </c>
      <c r="BM16" s="126"/>
      <c r="BN16" s="125"/>
      <c r="BO16" s="126"/>
      <c r="BP16" s="126"/>
      <c r="BQ16" s="126"/>
      <c r="BR16" s="126"/>
      <c r="BS16" s="125"/>
      <c r="BT16" s="126"/>
      <c r="BU16" s="18">
        <v>1.5</v>
      </c>
      <c r="BV16" s="45">
        <v>41571</v>
      </c>
      <c r="BW16" s="45">
        <v>41787</v>
      </c>
      <c r="BX16" s="45">
        <v>41571</v>
      </c>
      <c r="BY16" s="45"/>
      <c r="BZ16" s="24">
        <v>2</v>
      </c>
      <c r="CA16" s="49">
        <v>42005</v>
      </c>
      <c r="CB16" s="28"/>
      <c r="CC16" s="50" t="str">
        <f t="shared" si="1"/>
        <v>MIKO CAFE SERVICE</v>
      </c>
      <c r="CD16" s="5"/>
      <c r="CE16" s="5"/>
      <c r="CF16" s="5"/>
      <c r="CG16" s="51"/>
      <c r="CH16" s="24"/>
      <c r="CI16" s="5"/>
      <c r="CJ16" s="36" t="s">
        <v>276</v>
      </c>
      <c r="CK16" s="24"/>
      <c r="CL16" s="24"/>
      <c r="CM16" s="24"/>
      <c r="CN16" s="24"/>
      <c r="CO16" s="24"/>
      <c r="CP16" s="52" t="str">
        <f t="shared" si="2"/>
        <v>28</v>
      </c>
      <c r="CQ16" s="52" t="str">
        <f t="shared" si="3"/>
        <v>DT</v>
      </c>
      <c r="CR16" s="174" t="str">
        <f t="shared" si="4"/>
        <v>DT</v>
      </c>
      <c r="CS16" s="77">
        <v>0</v>
      </c>
      <c r="CT16" s="53">
        <v>0</v>
      </c>
      <c r="CU16" s="53">
        <v>0</v>
      </c>
      <c r="CV16" s="53">
        <v>0</v>
      </c>
      <c r="CW16" s="53">
        <v>4</v>
      </c>
      <c r="CX16" s="53">
        <v>0</v>
      </c>
      <c r="CY16" s="53">
        <v>0</v>
      </c>
      <c r="CZ16" s="53">
        <v>0</v>
      </c>
      <c r="DA16" s="53">
        <v>0</v>
      </c>
      <c r="DB16" s="55">
        <v>0</v>
      </c>
      <c r="DC16" s="55">
        <v>0</v>
      </c>
      <c r="DD16" s="55">
        <v>0</v>
      </c>
      <c r="DE16" s="55">
        <v>0</v>
      </c>
      <c r="DF16" s="55">
        <f t="shared" si="7"/>
        <v>4</v>
      </c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25">
        <v>49232</v>
      </c>
      <c r="B17" s="181">
        <v>41565</v>
      </c>
      <c r="C17" s="182"/>
      <c r="D17" s="2" t="s">
        <v>129</v>
      </c>
      <c r="E17" s="10"/>
      <c r="F17" s="183"/>
      <c r="G17" s="184"/>
      <c r="H17" s="18"/>
      <c r="I17" s="2" t="s">
        <v>130</v>
      </c>
      <c r="J17" s="2" t="s">
        <v>123</v>
      </c>
      <c r="K17" s="6">
        <v>28104</v>
      </c>
      <c r="L17" s="21"/>
      <c r="M17" s="186"/>
      <c r="N17" s="187">
        <v>237389000</v>
      </c>
      <c r="O17" s="20" t="s">
        <v>16</v>
      </c>
      <c r="P17" s="21" t="s">
        <v>131</v>
      </c>
      <c r="Q17" s="22">
        <v>46633</v>
      </c>
      <c r="R17" s="175" t="str">
        <f>VLOOKUP(Q17,'CODE REVENDEUR'!$A$2:$B$191,2,FALSE)</f>
        <v>CAPAL</v>
      </c>
      <c r="S17" s="13" t="s">
        <v>6</v>
      </c>
      <c r="T17" s="176" t="str">
        <f>VLOOKUP('FICHIER DE BASE'!S17,CATEGORIE!$A$2:$B$27,2,FALSE)</f>
        <v>Scolaire Auto géré</v>
      </c>
      <c r="U17" s="23"/>
      <c r="V17" s="3"/>
      <c r="W17" s="24"/>
      <c r="X17" s="173">
        <f t="shared" si="5"/>
        <v>1</v>
      </c>
      <c r="Y17" s="173">
        <f t="shared" si="6"/>
        <v>2</v>
      </c>
      <c r="Z17" s="13">
        <v>0</v>
      </c>
      <c r="AA17" s="13">
        <v>0</v>
      </c>
      <c r="AB17" s="13">
        <v>0</v>
      </c>
      <c r="AC17" s="13">
        <v>0</v>
      </c>
      <c r="AD17" s="13">
        <v>2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  <c r="AM17" s="13">
        <v>0</v>
      </c>
      <c r="AN17" s="13">
        <v>0</v>
      </c>
      <c r="AO17" s="13">
        <v>0</v>
      </c>
      <c r="AP17" s="13">
        <v>0</v>
      </c>
      <c r="AQ17" s="13">
        <v>0</v>
      </c>
      <c r="AR17" s="13">
        <v>0</v>
      </c>
      <c r="AS17" s="13">
        <v>0</v>
      </c>
      <c r="AT17" s="13">
        <v>0</v>
      </c>
      <c r="AU17" s="13">
        <v>0</v>
      </c>
      <c r="AV17" s="13">
        <v>0</v>
      </c>
      <c r="AW17" s="13">
        <v>0</v>
      </c>
      <c r="AX17" s="13">
        <v>0</v>
      </c>
      <c r="AY17" s="13">
        <v>0</v>
      </c>
      <c r="AZ17" s="13">
        <v>0</v>
      </c>
      <c r="BA17" s="13">
        <v>0</v>
      </c>
      <c r="BB17" s="13">
        <v>0</v>
      </c>
      <c r="BC17" s="13">
        <v>0</v>
      </c>
      <c r="BD17" s="99">
        <v>0</v>
      </c>
      <c r="BE17" s="45">
        <v>37880</v>
      </c>
      <c r="BF17" s="45"/>
      <c r="BG17" s="46"/>
      <c r="BH17" s="47" t="s">
        <v>226</v>
      </c>
      <c r="BI17" s="123">
        <v>1.5</v>
      </c>
      <c r="BJ17" s="124"/>
      <c r="BK17" s="124"/>
      <c r="BL17" s="124"/>
      <c r="BM17" s="124"/>
      <c r="BN17" s="123"/>
      <c r="BO17" s="124"/>
      <c r="BP17" s="124"/>
      <c r="BQ17" s="124"/>
      <c r="BR17" s="124"/>
      <c r="BS17" s="123"/>
      <c r="BT17" s="124"/>
      <c r="BU17" s="18">
        <v>1.5</v>
      </c>
      <c r="BV17" s="45">
        <v>41233</v>
      </c>
      <c r="BW17" s="45">
        <v>41550</v>
      </c>
      <c r="BX17" s="45">
        <v>40870</v>
      </c>
      <c r="BY17" s="45">
        <v>40505</v>
      </c>
      <c r="BZ17" s="18">
        <v>2</v>
      </c>
      <c r="CA17" s="56">
        <v>41883</v>
      </c>
      <c r="CB17" s="28" t="s">
        <v>287</v>
      </c>
      <c r="CC17" s="50" t="str">
        <f t="shared" si="1"/>
        <v>CAPAL</v>
      </c>
      <c r="CD17" s="27"/>
      <c r="CE17" s="27"/>
      <c r="CF17" s="27"/>
      <c r="CG17" s="51"/>
      <c r="CH17" s="27"/>
      <c r="CI17" s="19"/>
      <c r="CJ17" s="36" t="s">
        <v>276</v>
      </c>
      <c r="CK17" s="51"/>
      <c r="CL17" s="51"/>
      <c r="CM17" s="51"/>
      <c r="CN17" s="51"/>
      <c r="CO17" s="27"/>
      <c r="CP17" s="52" t="str">
        <f t="shared" si="2"/>
        <v>28</v>
      </c>
      <c r="CQ17" s="52" t="str">
        <f t="shared" si="3"/>
        <v>DT</v>
      </c>
      <c r="CR17" s="174" t="str">
        <f t="shared" si="4"/>
        <v>DT</v>
      </c>
      <c r="CS17" s="77">
        <v>0</v>
      </c>
      <c r="CT17" s="53">
        <v>0</v>
      </c>
      <c r="CU17" s="53">
        <v>4</v>
      </c>
      <c r="CV17" s="53">
        <v>0</v>
      </c>
      <c r="CW17" s="53">
        <v>0</v>
      </c>
      <c r="CX17" s="53">
        <v>0</v>
      </c>
      <c r="CY17" s="53">
        <v>0</v>
      </c>
      <c r="CZ17" s="53">
        <v>0</v>
      </c>
      <c r="DA17" s="53">
        <v>0</v>
      </c>
      <c r="DB17" s="54">
        <v>0</v>
      </c>
      <c r="DC17" s="54">
        <v>0</v>
      </c>
      <c r="DD17" s="54">
        <v>0</v>
      </c>
      <c r="DE17" s="54">
        <v>0</v>
      </c>
      <c r="DF17" s="55">
        <f t="shared" si="7"/>
        <v>4</v>
      </c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25">
        <v>73444</v>
      </c>
      <c r="B18" s="181">
        <v>41550</v>
      </c>
      <c r="C18" s="182"/>
      <c r="D18" s="2" t="s">
        <v>132</v>
      </c>
      <c r="E18" s="10"/>
      <c r="F18" s="188">
        <v>46663</v>
      </c>
      <c r="G18" s="184">
        <v>40631</v>
      </c>
      <c r="H18" s="18">
        <v>7</v>
      </c>
      <c r="I18" s="2" t="s">
        <v>133</v>
      </c>
      <c r="J18" s="2" t="s">
        <v>112</v>
      </c>
      <c r="K18" s="6">
        <v>28105</v>
      </c>
      <c r="L18" s="189"/>
      <c r="M18" s="194">
        <v>19280658600017</v>
      </c>
      <c r="N18" s="187">
        <v>237461740</v>
      </c>
      <c r="O18" s="20" t="s">
        <v>16</v>
      </c>
      <c r="P18" s="39" t="s">
        <v>134</v>
      </c>
      <c r="Q18" s="22">
        <v>46633</v>
      </c>
      <c r="R18" s="175" t="str">
        <f>VLOOKUP(Q18,'CODE REVENDEUR'!$A$2:$B$191,2,FALSE)</f>
        <v>CAPAL</v>
      </c>
      <c r="S18" s="35" t="s">
        <v>6</v>
      </c>
      <c r="T18" s="176" t="str">
        <f>VLOOKUP('FICHIER DE BASE'!S18,CATEGORIE!$A$2:$B$27,2,FALSE)</f>
        <v>Scolaire Auto géré</v>
      </c>
      <c r="U18" s="23"/>
      <c r="V18" s="3"/>
      <c r="W18" s="24"/>
      <c r="X18" s="173">
        <f t="shared" si="5"/>
        <v>1</v>
      </c>
      <c r="Y18" s="173">
        <f t="shared" si="6"/>
        <v>1</v>
      </c>
      <c r="Z18" s="13">
        <v>0</v>
      </c>
      <c r="AA18" s="13">
        <v>0</v>
      </c>
      <c r="AB18" s="13">
        <v>0</v>
      </c>
      <c r="AC18" s="13">
        <v>0</v>
      </c>
      <c r="AD18" s="13">
        <v>1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  <c r="AM18" s="13">
        <v>0</v>
      </c>
      <c r="AN18" s="13">
        <v>0</v>
      </c>
      <c r="AO18" s="13">
        <v>0</v>
      </c>
      <c r="AP18" s="13">
        <v>0</v>
      </c>
      <c r="AQ18" s="13">
        <v>0</v>
      </c>
      <c r="AR18" s="13">
        <v>0</v>
      </c>
      <c r="AS18" s="13">
        <v>0</v>
      </c>
      <c r="AT18" s="13">
        <v>0</v>
      </c>
      <c r="AU18" s="13">
        <v>0</v>
      </c>
      <c r="AV18" s="13">
        <v>0</v>
      </c>
      <c r="AW18" s="13">
        <v>0</v>
      </c>
      <c r="AX18" s="13">
        <v>0</v>
      </c>
      <c r="AY18" s="13">
        <v>0</v>
      </c>
      <c r="AZ18" s="13">
        <v>0</v>
      </c>
      <c r="BA18" s="13">
        <v>0</v>
      </c>
      <c r="BB18" s="13">
        <v>0</v>
      </c>
      <c r="BC18" s="13">
        <v>0</v>
      </c>
      <c r="BD18" s="99">
        <v>0</v>
      </c>
      <c r="BE18" s="45">
        <v>40631</v>
      </c>
      <c r="BF18" s="45"/>
      <c r="BG18" s="65"/>
      <c r="BH18" s="47" t="s">
        <v>226</v>
      </c>
      <c r="BI18" s="123">
        <v>1.5</v>
      </c>
      <c r="BJ18" s="124"/>
      <c r="BK18" s="124"/>
      <c r="BL18" s="124"/>
      <c r="BM18" s="124"/>
      <c r="BN18" s="123"/>
      <c r="BO18" s="124"/>
      <c r="BP18" s="124"/>
      <c r="BQ18" s="124"/>
      <c r="BR18" s="124"/>
      <c r="BS18" s="123"/>
      <c r="BT18" s="124"/>
      <c r="BU18" s="70">
        <v>1.5</v>
      </c>
      <c r="BV18" s="45">
        <v>41317</v>
      </c>
      <c r="BW18" s="45">
        <v>41550</v>
      </c>
      <c r="BX18" s="45">
        <v>40983</v>
      </c>
      <c r="BY18" s="45">
        <v>40479</v>
      </c>
      <c r="BZ18" s="18">
        <v>2</v>
      </c>
      <c r="CA18" s="56">
        <v>41883</v>
      </c>
      <c r="CB18" s="28" t="s">
        <v>288</v>
      </c>
      <c r="CC18" s="50" t="str">
        <f t="shared" si="1"/>
        <v>CAPAL</v>
      </c>
      <c r="CD18" s="27"/>
      <c r="CE18" s="27"/>
      <c r="CF18" s="27"/>
      <c r="CG18" s="51"/>
      <c r="CH18" s="27"/>
      <c r="CI18" s="19"/>
      <c r="CJ18" s="36" t="s">
        <v>276</v>
      </c>
      <c r="CK18" s="51"/>
      <c r="CL18" s="51"/>
      <c r="CM18" s="51"/>
      <c r="CN18" s="51"/>
      <c r="CO18" s="27"/>
      <c r="CP18" s="52" t="str">
        <f t="shared" si="2"/>
        <v>28</v>
      </c>
      <c r="CQ18" s="52" t="str">
        <f t="shared" si="3"/>
        <v>DT</v>
      </c>
      <c r="CR18" s="174" t="str">
        <f t="shared" si="4"/>
        <v>DT</v>
      </c>
      <c r="CS18" s="77">
        <v>0</v>
      </c>
      <c r="CT18" s="53">
        <v>0</v>
      </c>
      <c r="CU18" s="53">
        <v>2</v>
      </c>
      <c r="CV18" s="53">
        <v>0</v>
      </c>
      <c r="CW18" s="53">
        <v>0</v>
      </c>
      <c r="CX18" s="53">
        <v>0</v>
      </c>
      <c r="CY18" s="53">
        <v>0</v>
      </c>
      <c r="CZ18" s="53">
        <v>0</v>
      </c>
      <c r="DA18" s="53">
        <v>0</v>
      </c>
      <c r="DB18" s="54">
        <v>0</v>
      </c>
      <c r="DC18" s="54">
        <v>0</v>
      </c>
      <c r="DD18" s="54">
        <v>0</v>
      </c>
      <c r="DE18" s="54">
        <v>0</v>
      </c>
      <c r="DF18" s="55">
        <f t="shared" si="7"/>
        <v>2</v>
      </c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25">
        <v>45721</v>
      </c>
      <c r="B19" s="181"/>
      <c r="C19" s="182"/>
      <c r="D19" s="2" t="s">
        <v>135</v>
      </c>
      <c r="E19" s="10" t="s">
        <v>136</v>
      </c>
      <c r="F19" s="183"/>
      <c r="G19" s="184"/>
      <c r="H19" s="18" t="s">
        <v>137</v>
      </c>
      <c r="I19" s="2" t="s">
        <v>138</v>
      </c>
      <c r="J19" s="2" t="s">
        <v>139</v>
      </c>
      <c r="K19" s="29">
        <v>28110</v>
      </c>
      <c r="L19" s="21"/>
      <c r="M19" s="186"/>
      <c r="N19" s="187">
        <v>237302878</v>
      </c>
      <c r="O19" s="20" t="s">
        <v>0</v>
      </c>
      <c r="P19" s="21" t="s">
        <v>140</v>
      </c>
      <c r="Q19" s="22">
        <v>67178</v>
      </c>
      <c r="R19" s="175" t="str">
        <f>VLOOKUP(Q19,'CODE REVENDEUR'!$A$2:$B$191,2,FALSE)</f>
        <v>MIKO CAFE SERVICE</v>
      </c>
      <c r="S19" s="13" t="s">
        <v>141</v>
      </c>
      <c r="T19" s="176" t="str">
        <f>VLOOKUP('FICHIER DE BASE'!S19,CATEGORIE!$A$2:$B$27,2,FALSE)</f>
        <v>Clients Détail</v>
      </c>
      <c r="U19" s="23"/>
      <c r="V19" s="3"/>
      <c r="W19" s="24"/>
      <c r="X19" s="173" t="str">
        <f t="shared" si="5"/>
        <v>X</v>
      </c>
      <c r="Y19" s="173">
        <f t="shared" si="6"/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  <c r="AM19" s="13">
        <v>0</v>
      </c>
      <c r="AN19" s="13">
        <v>0</v>
      </c>
      <c r="AO19" s="13">
        <v>0</v>
      </c>
      <c r="AP19" s="13">
        <v>0</v>
      </c>
      <c r="AQ19" s="13">
        <v>0</v>
      </c>
      <c r="AR19" s="13">
        <v>0</v>
      </c>
      <c r="AS19" s="13">
        <v>0</v>
      </c>
      <c r="AT19" s="13">
        <v>0</v>
      </c>
      <c r="AU19" s="13">
        <v>0</v>
      </c>
      <c r="AV19" s="13">
        <v>0</v>
      </c>
      <c r="AW19" s="13">
        <v>0</v>
      </c>
      <c r="AX19" s="13">
        <v>0</v>
      </c>
      <c r="AY19" s="13">
        <v>0</v>
      </c>
      <c r="AZ19" s="13">
        <v>0</v>
      </c>
      <c r="BA19" s="13">
        <v>0</v>
      </c>
      <c r="BB19" s="13">
        <v>0</v>
      </c>
      <c r="BC19" s="13">
        <v>0</v>
      </c>
      <c r="BD19" s="99">
        <v>0</v>
      </c>
      <c r="BE19" s="45">
        <v>33305</v>
      </c>
      <c r="BF19" s="45"/>
      <c r="BG19" s="46"/>
      <c r="BH19" s="58"/>
      <c r="BI19" s="123"/>
      <c r="BJ19" s="124"/>
      <c r="BK19" s="124"/>
      <c r="BL19" s="124"/>
      <c r="BM19" s="124"/>
      <c r="BN19" s="123"/>
      <c r="BO19" s="124"/>
      <c r="BP19" s="124"/>
      <c r="BQ19" s="124"/>
      <c r="BR19" s="124"/>
      <c r="BS19" s="123">
        <v>2</v>
      </c>
      <c r="BT19" s="124"/>
      <c r="BU19" s="18"/>
      <c r="BV19" s="45"/>
      <c r="BW19" s="45"/>
      <c r="BX19" s="45"/>
      <c r="BY19" s="45"/>
      <c r="BZ19" s="18"/>
      <c r="CA19" s="56"/>
      <c r="CB19" s="28"/>
      <c r="CC19" s="50" t="str">
        <f t="shared" si="1"/>
        <v>MIKO CAFE SERVICE</v>
      </c>
      <c r="CD19" s="27"/>
      <c r="CE19" s="27"/>
      <c r="CF19" s="27"/>
      <c r="CG19" s="51"/>
      <c r="CH19" s="27"/>
      <c r="CI19" s="19"/>
      <c r="CJ19" s="36" t="s">
        <v>276</v>
      </c>
      <c r="CK19" s="51"/>
      <c r="CL19" s="51"/>
      <c r="CM19" s="51"/>
      <c r="CN19" s="51"/>
      <c r="CO19" s="27"/>
      <c r="CP19" s="52" t="str">
        <f t="shared" si="2"/>
        <v>28</v>
      </c>
      <c r="CQ19" s="52" t="str">
        <f t="shared" si="3"/>
        <v>DT</v>
      </c>
      <c r="CR19" s="174" t="str">
        <f t="shared" si="4"/>
        <v>DT</v>
      </c>
      <c r="CS19" s="77">
        <v>0</v>
      </c>
      <c r="CT19" s="53">
        <v>0</v>
      </c>
      <c r="CU19" s="53">
        <v>0</v>
      </c>
      <c r="CV19" s="53">
        <v>0</v>
      </c>
      <c r="CW19" s="53">
        <v>0</v>
      </c>
      <c r="CX19" s="53">
        <v>0</v>
      </c>
      <c r="CY19" s="53">
        <v>0</v>
      </c>
      <c r="CZ19" s="53">
        <v>0</v>
      </c>
      <c r="DA19" s="53">
        <v>0</v>
      </c>
      <c r="DB19" s="54">
        <v>0</v>
      </c>
      <c r="DC19" s="54">
        <v>0</v>
      </c>
      <c r="DD19" s="54">
        <v>0</v>
      </c>
      <c r="DE19" s="54">
        <v>0</v>
      </c>
      <c r="DF19" s="55">
        <f t="shared" si="7"/>
        <v>0</v>
      </c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25">
        <v>45889</v>
      </c>
      <c r="B20" s="181">
        <v>41651</v>
      </c>
      <c r="C20" s="182"/>
      <c r="D20" s="2" t="s">
        <v>142</v>
      </c>
      <c r="E20" s="10"/>
      <c r="F20" s="183"/>
      <c r="G20" s="184"/>
      <c r="H20" s="18">
        <v>30</v>
      </c>
      <c r="I20" s="2" t="s">
        <v>143</v>
      </c>
      <c r="J20" s="2" t="s">
        <v>139</v>
      </c>
      <c r="K20" s="6">
        <v>28110</v>
      </c>
      <c r="L20" s="21"/>
      <c r="M20" s="186"/>
      <c r="N20" s="187">
        <v>237357843</v>
      </c>
      <c r="O20" s="20" t="s">
        <v>0</v>
      </c>
      <c r="P20" s="21" t="s">
        <v>144</v>
      </c>
      <c r="Q20" s="22">
        <v>46694</v>
      </c>
      <c r="R20" s="175" t="str">
        <f>VLOOKUP(Q20,'CODE REVENDEUR'!$A$2:$B$191,2,FALSE)</f>
        <v>POMONA  CENTRE</v>
      </c>
      <c r="S20" s="13" t="s">
        <v>145</v>
      </c>
      <c r="T20" s="176" t="str">
        <f>VLOOKUP('FICHIER DE BASE'!S20,CATEGORIE!$A$2:$B$27,2,FALSE)</f>
        <v>Municipal Auto géré</v>
      </c>
      <c r="U20" s="23"/>
      <c r="V20" s="3"/>
      <c r="W20" s="24"/>
      <c r="X20" s="173">
        <f t="shared" si="5"/>
        <v>1</v>
      </c>
      <c r="Y20" s="177" t="s">
        <v>161</v>
      </c>
      <c r="Z20" s="13">
        <v>0</v>
      </c>
      <c r="AA20" s="13">
        <v>0</v>
      </c>
      <c r="AB20" s="13">
        <v>0</v>
      </c>
      <c r="AC20" s="13">
        <v>0</v>
      </c>
      <c r="AD20" s="13">
        <v>1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  <c r="AM20" s="13">
        <v>0</v>
      </c>
      <c r="AN20" s="13">
        <v>0</v>
      </c>
      <c r="AO20" s="13">
        <v>0</v>
      </c>
      <c r="AP20" s="13">
        <v>0</v>
      </c>
      <c r="AQ20" s="13">
        <v>0</v>
      </c>
      <c r="AR20" s="13">
        <v>0</v>
      </c>
      <c r="AS20" s="13">
        <v>0</v>
      </c>
      <c r="AT20" s="13">
        <v>0</v>
      </c>
      <c r="AU20" s="13">
        <v>0</v>
      </c>
      <c r="AV20" s="13">
        <v>0</v>
      </c>
      <c r="AW20" s="13">
        <v>0</v>
      </c>
      <c r="AX20" s="13">
        <v>0</v>
      </c>
      <c r="AY20" s="13">
        <v>0</v>
      </c>
      <c r="AZ20" s="13">
        <v>0</v>
      </c>
      <c r="BA20" s="13">
        <v>0</v>
      </c>
      <c r="BB20" s="13">
        <v>0</v>
      </c>
      <c r="BC20" s="13">
        <v>0</v>
      </c>
      <c r="BD20" s="99">
        <v>0</v>
      </c>
      <c r="BE20" s="45">
        <v>32926</v>
      </c>
      <c r="BF20" s="45"/>
      <c r="BG20" s="46"/>
      <c r="BH20" s="57" t="s">
        <v>279</v>
      </c>
      <c r="BI20" s="125" t="s">
        <v>161</v>
      </c>
      <c r="BJ20" s="126"/>
      <c r="BK20" s="125">
        <v>2</v>
      </c>
      <c r="BL20" s="126"/>
      <c r="BM20" s="126"/>
      <c r="BN20" s="125"/>
      <c r="BO20" s="126"/>
      <c r="BP20" s="126"/>
      <c r="BQ20" s="126"/>
      <c r="BR20" s="126"/>
      <c r="BS20" s="123">
        <v>1</v>
      </c>
      <c r="BT20" s="126"/>
      <c r="BU20" s="18">
        <v>2</v>
      </c>
      <c r="BV20" s="45">
        <v>41445</v>
      </c>
      <c r="BW20" s="45">
        <v>41651</v>
      </c>
      <c r="BX20" s="45">
        <v>40870</v>
      </c>
      <c r="BY20" s="45">
        <v>40598</v>
      </c>
      <c r="BZ20" s="18">
        <v>2</v>
      </c>
      <c r="CA20" s="56">
        <v>41944</v>
      </c>
      <c r="CB20" s="28" t="s">
        <v>285</v>
      </c>
      <c r="CC20" s="50" t="str">
        <f t="shared" si="1"/>
        <v>POMONA  CENTRE</v>
      </c>
      <c r="CD20" s="27"/>
      <c r="CE20" s="27"/>
      <c r="CF20" s="27"/>
      <c r="CG20" s="51"/>
      <c r="CH20" s="27"/>
      <c r="CI20" s="19"/>
      <c r="CJ20" s="36" t="s">
        <v>276</v>
      </c>
      <c r="CK20" s="51"/>
      <c r="CL20" s="51"/>
      <c r="CM20" s="51"/>
      <c r="CN20" s="51"/>
      <c r="CO20" s="27"/>
      <c r="CP20" s="52" t="str">
        <f t="shared" si="2"/>
        <v>28</v>
      </c>
      <c r="CQ20" s="52" t="str">
        <f t="shared" si="3"/>
        <v>DT</v>
      </c>
      <c r="CR20" s="174" t="str">
        <f t="shared" si="4"/>
        <v>DT</v>
      </c>
      <c r="CS20" s="77">
        <v>0</v>
      </c>
      <c r="CT20" s="53">
        <v>0</v>
      </c>
      <c r="CU20" s="53">
        <v>0</v>
      </c>
      <c r="CV20" s="53">
        <v>0</v>
      </c>
      <c r="CW20" s="53">
        <v>0</v>
      </c>
      <c r="CX20" s="53">
        <v>2</v>
      </c>
      <c r="CY20" s="53">
        <v>0</v>
      </c>
      <c r="CZ20" s="53">
        <v>0</v>
      </c>
      <c r="DA20" s="53">
        <v>0</v>
      </c>
      <c r="DB20" s="54">
        <v>0</v>
      </c>
      <c r="DC20" s="54">
        <v>0</v>
      </c>
      <c r="DD20" s="54">
        <v>0</v>
      </c>
      <c r="DE20" s="54">
        <v>0</v>
      </c>
      <c r="DF20" s="55">
        <f t="shared" si="7"/>
        <v>2</v>
      </c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25">
        <v>56652</v>
      </c>
      <c r="B21" s="181"/>
      <c r="C21" s="182"/>
      <c r="D21" s="2" t="s">
        <v>135</v>
      </c>
      <c r="E21" s="10" t="s">
        <v>146</v>
      </c>
      <c r="F21" s="183"/>
      <c r="G21" s="184"/>
      <c r="H21" s="18" t="s">
        <v>137</v>
      </c>
      <c r="I21" s="2" t="s">
        <v>147</v>
      </c>
      <c r="J21" s="2" t="s">
        <v>139</v>
      </c>
      <c r="K21" s="29">
        <v>28110</v>
      </c>
      <c r="L21" s="189"/>
      <c r="M21" s="186"/>
      <c r="N21" s="187">
        <v>237302878</v>
      </c>
      <c r="O21" s="40"/>
      <c r="P21" s="21"/>
      <c r="Q21" s="22">
        <v>67178</v>
      </c>
      <c r="R21" s="175" t="str">
        <f>VLOOKUP(Q21,'CODE REVENDEUR'!$A$2:$B$191,2,FALSE)</f>
        <v>MIKO CAFE SERVICE</v>
      </c>
      <c r="S21" s="13" t="s">
        <v>141</v>
      </c>
      <c r="T21" s="176" t="str">
        <f>VLOOKUP('FICHIER DE BASE'!S21,CATEGORIE!$A$2:$B$27,2,FALSE)</f>
        <v>Clients Détail</v>
      </c>
      <c r="U21" s="23"/>
      <c r="V21" s="3"/>
      <c r="W21" s="24"/>
      <c r="X21" s="173" t="str">
        <f t="shared" si="5"/>
        <v>X</v>
      </c>
      <c r="Y21" s="173">
        <f t="shared" si="6"/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  <c r="AM21" s="13">
        <v>0</v>
      </c>
      <c r="AN21" s="13">
        <v>0</v>
      </c>
      <c r="AO21" s="13">
        <v>0</v>
      </c>
      <c r="AP21" s="13">
        <v>0</v>
      </c>
      <c r="AQ21" s="13">
        <v>0</v>
      </c>
      <c r="AR21" s="13">
        <v>0</v>
      </c>
      <c r="AS21" s="13">
        <v>0</v>
      </c>
      <c r="AT21" s="13">
        <v>0</v>
      </c>
      <c r="AU21" s="13">
        <v>0</v>
      </c>
      <c r="AV21" s="13">
        <v>0</v>
      </c>
      <c r="AW21" s="13">
        <v>0</v>
      </c>
      <c r="AX21" s="13">
        <v>0</v>
      </c>
      <c r="AY21" s="13">
        <v>0</v>
      </c>
      <c r="AZ21" s="13">
        <v>0</v>
      </c>
      <c r="BA21" s="22">
        <v>0</v>
      </c>
      <c r="BB21" s="22">
        <v>0</v>
      </c>
      <c r="BC21" s="22">
        <v>0</v>
      </c>
      <c r="BD21" s="200">
        <v>0</v>
      </c>
      <c r="BE21" s="45">
        <v>39619</v>
      </c>
      <c r="BF21" s="45"/>
      <c r="BG21" s="65"/>
      <c r="BH21" s="58"/>
      <c r="BI21" s="123"/>
      <c r="BJ21" s="124"/>
      <c r="BK21" s="124"/>
      <c r="BL21" s="124"/>
      <c r="BM21" s="124"/>
      <c r="BN21" s="123"/>
      <c r="BO21" s="124"/>
      <c r="BP21" s="124"/>
      <c r="BQ21" s="124"/>
      <c r="BR21" s="124"/>
      <c r="BS21" s="123"/>
      <c r="BT21" s="124"/>
      <c r="BU21" s="18"/>
      <c r="BV21" s="45"/>
      <c r="BW21" s="45"/>
      <c r="BX21" s="45"/>
      <c r="BY21" s="45"/>
      <c r="BZ21" s="18"/>
      <c r="CA21" s="56"/>
      <c r="CB21" s="28"/>
      <c r="CC21" s="50" t="str">
        <f t="shared" si="1"/>
        <v>MIKO CAFE SERVICE</v>
      </c>
      <c r="CD21" s="27"/>
      <c r="CE21" s="27"/>
      <c r="CF21" s="27"/>
      <c r="CG21" s="51"/>
      <c r="CH21" s="27"/>
      <c r="CI21" s="19"/>
      <c r="CJ21" s="36" t="s">
        <v>276</v>
      </c>
      <c r="CK21" s="51"/>
      <c r="CL21" s="51"/>
      <c r="CM21" s="51"/>
      <c r="CN21" s="51"/>
      <c r="CO21" s="27"/>
      <c r="CP21" s="52" t="str">
        <f t="shared" si="2"/>
        <v>28</v>
      </c>
      <c r="CQ21" s="52" t="str">
        <f t="shared" si="3"/>
        <v>DT</v>
      </c>
      <c r="CR21" s="174" t="str">
        <f t="shared" si="4"/>
        <v>DT</v>
      </c>
      <c r="CS21" s="77">
        <v>0</v>
      </c>
      <c r="CT21" s="53">
        <v>0</v>
      </c>
      <c r="CU21" s="53">
        <v>0</v>
      </c>
      <c r="CV21" s="53">
        <v>0</v>
      </c>
      <c r="CW21" s="53">
        <v>0</v>
      </c>
      <c r="CX21" s="53">
        <v>0</v>
      </c>
      <c r="CY21" s="53">
        <v>0</v>
      </c>
      <c r="CZ21" s="53">
        <v>0</v>
      </c>
      <c r="DA21" s="53">
        <v>0</v>
      </c>
      <c r="DB21" s="54">
        <v>0</v>
      </c>
      <c r="DC21" s="54">
        <v>0</v>
      </c>
      <c r="DD21" s="54">
        <v>0</v>
      </c>
      <c r="DE21" s="54">
        <v>0</v>
      </c>
      <c r="DF21" s="55">
        <f t="shared" si="7"/>
        <v>0</v>
      </c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25">
        <v>72673</v>
      </c>
      <c r="B22" s="181">
        <v>41651</v>
      </c>
      <c r="C22" s="182"/>
      <c r="D22" s="2" t="s">
        <v>148</v>
      </c>
      <c r="E22" s="10"/>
      <c r="F22" s="188"/>
      <c r="G22" s="184"/>
      <c r="H22" s="18"/>
      <c r="I22" s="2" t="s">
        <v>149</v>
      </c>
      <c r="J22" s="2" t="s">
        <v>139</v>
      </c>
      <c r="K22" s="6">
        <v>28110</v>
      </c>
      <c r="L22" s="189"/>
      <c r="M22" s="194">
        <v>41204885200013</v>
      </c>
      <c r="N22" s="187">
        <v>237340967</v>
      </c>
      <c r="O22" s="20" t="s">
        <v>0</v>
      </c>
      <c r="P22" s="41" t="s">
        <v>150</v>
      </c>
      <c r="Q22" s="22">
        <v>46631</v>
      </c>
      <c r="R22" s="175" t="str">
        <f>VLOOKUP(Q22,'CODE REVENDEUR'!$A$2:$B$191,2,FALSE)</f>
        <v>CERCLE VERT</v>
      </c>
      <c r="S22" s="13" t="s">
        <v>1</v>
      </c>
      <c r="T22" s="176" t="str">
        <f>VLOOKUP('FICHIER DE BASE'!S22,CATEGORIE!$A$2:$B$27,2,FALSE)</f>
        <v>Rest ETS Auto géré</v>
      </c>
      <c r="U22" s="23"/>
      <c r="V22" s="3"/>
      <c r="W22" s="24"/>
      <c r="X22" s="173">
        <f t="shared" si="5"/>
        <v>1</v>
      </c>
      <c r="Y22" s="173">
        <f t="shared" si="6"/>
        <v>1</v>
      </c>
      <c r="Z22" s="13">
        <v>0</v>
      </c>
      <c r="AA22" s="13">
        <v>0</v>
      </c>
      <c r="AB22" s="13">
        <v>0</v>
      </c>
      <c r="AC22" s="13">
        <v>0</v>
      </c>
      <c r="AD22" s="13">
        <v>1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  <c r="AM22" s="13">
        <v>0</v>
      </c>
      <c r="AN22" s="13">
        <v>0</v>
      </c>
      <c r="AO22" s="13">
        <v>0</v>
      </c>
      <c r="AP22" s="13">
        <v>0</v>
      </c>
      <c r="AQ22" s="13">
        <v>0</v>
      </c>
      <c r="AR22" s="13">
        <v>0</v>
      </c>
      <c r="AS22" s="13">
        <v>0</v>
      </c>
      <c r="AT22" s="13">
        <v>0</v>
      </c>
      <c r="AU22" s="13">
        <v>0</v>
      </c>
      <c r="AV22" s="13">
        <v>0</v>
      </c>
      <c r="AW22" s="13">
        <v>0</v>
      </c>
      <c r="AX22" s="13">
        <v>0</v>
      </c>
      <c r="AY22" s="13">
        <v>0</v>
      </c>
      <c r="AZ22" s="13">
        <v>0</v>
      </c>
      <c r="BA22" s="13">
        <v>0</v>
      </c>
      <c r="BB22" s="13">
        <v>0</v>
      </c>
      <c r="BC22" s="13">
        <v>0</v>
      </c>
      <c r="BD22" s="99">
        <v>0</v>
      </c>
      <c r="BE22" s="45">
        <v>40600</v>
      </c>
      <c r="BF22" s="45"/>
      <c r="BG22" s="65"/>
      <c r="BH22" s="57" t="s">
        <v>279</v>
      </c>
      <c r="BI22" s="125"/>
      <c r="BJ22" s="126"/>
      <c r="BK22" s="125">
        <v>1</v>
      </c>
      <c r="BL22" s="126"/>
      <c r="BM22" s="126"/>
      <c r="BN22" s="125"/>
      <c r="BO22" s="126"/>
      <c r="BP22" s="126"/>
      <c r="BQ22" s="126"/>
      <c r="BR22" s="126"/>
      <c r="BS22" s="125"/>
      <c r="BT22" s="126"/>
      <c r="BU22" s="66">
        <v>1</v>
      </c>
      <c r="BV22" s="45">
        <v>41445</v>
      </c>
      <c r="BW22" s="45">
        <v>41651</v>
      </c>
      <c r="BX22" s="45">
        <v>41302</v>
      </c>
      <c r="BY22" s="45">
        <v>40600</v>
      </c>
      <c r="BZ22" s="18">
        <v>2</v>
      </c>
      <c r="CA22" s="56">
        <v>41944</v>
      </c>
      <c r="CB22" s="28" t="s">
        <v>289</v>
      </c>
      <c r="CC22" s="50" t="str">
        <f t="shared" si="1"/>
        <v>CERCLE VERT</v>
      </c>
      <c r="CD22" s="27"/>
      <c r="CE22" s="27"/>
      <c r="CF22" s="27"/>
      <c r="CG22" s="51"/>
      <c r="CH22" s="27"/>
      <c r="CI22" s="19"/>
      <c r="CJ22" s="36" t="s">
        <v>276</v>
      </c>
      <c r="CK22" s="51"/>
      <c r="CL22" s="51"/>
      <c r="CM22" s="51"/>
      <c r="CN22" s="51"/>
      <c r="CO22" s="27"/>
      <c r="CP22" s="52" t="str">
        <f t="shared" si="2"/>
        <v>28</v>
      </c>
      <c r="CQ22" s="52" t="str">
        <f t="shared" si="3"/>
        <v>DT</v>
      </c>
      <c r="CR22" s="174" t="str">
        <f t="shared" si="4"/>
        <v>DT</v>
      </c>
      <c r="CS22" s="77">
        <v>1</v>
      </c>
      <c r="CT22" s="53">
        <v>0</v>
      </c>
      <c r="CU22" s="53">
        <v>2</v>
      </c>
      <c r="CV22" s="53">
        <v>0</v>
      </c>
      <c r="CW22" s="53">
        <v>0</v>
      </c>
      <c r="CX22" s="53">
        <v>0</v>
      </c>
      <c r="CY22" s="53">
        <v>0</v>
      </c>
      <c r="CZ22" s="53">
        <v>0</v>
      </c>
      <c r="DA22" s="53">
        <v>0</v>
      </c>
      <c r="DB22" s="54">
        <v>0</v>
      </c>
      <c r="DC22" s="54">
        <v>0</v>
      </c>
      <c r="DD22" s="54">
        <v>0</v>
      </c>
      <c r="DE22" s="54">
        <v>0</v>
      </c>
      <c r="DF22" s="55">
        <f t="shared" si="7"/>
        <v>3</v>
      </c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25">
        <v>79427</v>
      </c>
      <c r="B23" s="181">
        <v>41651</v>
      </c>
      <c r="C23" s="182"/>
      <c r="D23" s="2" t="s">
        <v>151</v>
      </c>
      <c r="E23" s="10" t="s">
        <v>152</v>
      </c>
      <c r="F23" s="188"/>
      <c r="G23" s="184"/>
      <c r="H23" s="18" t="s">
        <v>105</v>
      </c>
      <c r="I23" s="2" t="s">
        <v>153</v>
      </c>
      <c r="J23" s="2" t="s">
        <v>154</v>
      </c>
      <c r="K23" s="29">
        <v>28110</v>
      </c>
      <c r="L23" s="189"/>
      <c r="M23" s="39"/>
      <c r="N23" s="187">
        <v>627615302</v>
      </c>
      <c r="O23" s="20" t="s">
        <v>0</v>
      </c>
      <c r="P23" s="39" t="s">
        <v>155</v>
      </c>
      <c r="Q23" s="22">
        <v>46631</v>
      </c>
      <c r="R23" s="175" t="str">
        <f>VLOOKUP(Q23,'CODE REVENDEUR'!$A$2:$B$191,2,FALSE)</f>
        <v>CERCLE VERT</v>
      </c>
      <c r="S23" s="24" t="s">
        <v>156</v>
      </c>
      <c r="T23" s="176" t="str">
        <f>VLOOKUP('FICHIER DE BASE'!S23,CATEGORIE!$A$2:$B$27,2,FALSE)</f>
        <v>MDR Auto géré</v>
      </c>
      <c r="U23" s="23"/>
      <c r="V23" s="3"/>
      <c r="W23" s="24"/>
      <c r="X23" s="173">
        <f t="shared" si="5"/>
        <v>1</v>
      </c>
      <c r="Y23" s="173">
        <f t="shared" si="6"/>
        <v>2</v>
      </c>
      <c r="Z23" s="13">
        <v>0</v>
      </c>
      <c r="AA23" s="13">
        <v>0</v>
      </c>
      <c r="AB23" s="13">
        <v>0</v>
      </c>
      <c r="AC23" s="13">
        <v>0</v>
      </c>
      <c r="AD23" s="13">
        <v>2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  <c r="AM23" s="13">
        <v>0</v>
      </c>
      <c r="AN23" s="13">
        <v>0</v>
      </c>
      <c r="AO23" s="13">
        <v>0</v>
      </c>
      <c r="AP23" s="13">
        <v>0</v>
      </c>
      <c r="AQ23" s="13">
        <v>0</v>
      </c>
      <c r="AR23" s="13">
        <v>0</v>
      </c>
      <c r="AS23" s="13">
        <v>0</v>
      </c>
      <c r="AT23" s="13">
        <v>0</v>
      </c>
      <c r="AU23" s="13">
        <v>0</v>
      </c>
      <c r="AV23" s="13">
        <v>0</v>
      </c>
      <c r="AW23" s="13">
        <v>0</v>
      </c>
      <c r="AX23" s="13">
        <v>0</v>
      </c>
      <c r="AY23" s="13">
        <v>0</v>
      </c>
      <c r="AZ23" s="13">
        <v>0</v>
      </c>
      <c r="BA23" s="13">
        <v>0</v>
      </c>
      <c r="BB23" s="13">
        <v>0</v>
      </c>
      <c r="BC23" s="13">
        <v>0</v>
      </c>
      <c r="BD23" s="99">
        <v>0</v>
      </c>
      <c r="BE23" s="45">
        <v>41045</v>
      </c>
      <c r="BF23" s="45"/>
      <c r="BG23" s="5"/>
      <c r="BH23" s="71" t="s">
        <v>290</v>
      </c>
      <c r="BI23" s="123"/>
      <c r="BJ23" s="128"/>
      <c r="BK23" s="128"/>
      <c r="BL23" s="128"/>
      <c r="BM23" s="128"/>
      <c r="BN23" s="123"/>
      <c r="BO23" s="128"/>
      <c r="BP23" s="128"/>
      <c r="BQ23" s="128"/>
      <c r="BR23" s="128"/>
      <c r="BS23" s="123">
        <v>0.5</v>
      </c>
      <c r="BT23" s="129" t="s">
        <v>291</v>
      </c>
      <c r="BU23" s="18">
        <v>0.8</v>
      </c>
      <c r="BV23" s="45">
        <v>41548</v>
      </c>
      <c r="BW23" s="45">
        <v>41651</v>
      </c>
      <c r="BX23" s="45">
        <v>41410</v>
      </c>
      <c r="BY23" s="45"/>
      <c r="BZ23" s="24">
        <v>2</v>
      </c>
      <c r="CA23" s="56">
        <v>41944</v>
      </c>
      <c r="CB23" s="28" t="s">
        <v>277</v>
      </c>
      <c r="CC23" s="50" t="str">
        <f t="shared" si="1"/>
        <v>CERCLE VERT</v>
      </c>
      <c r="CD23" s="5"/>
      <c r="CE23" s="5"/>
      <c r="CF23" s="5"/>
      <c r="CG23" s="51"/>
      <c r="CH23" s="24"/>
      <c r="CI23" s="5"/>
      <c r="CJ23" s="36" t="s">
        <v>276</v>
      </c>
      <c r="CK23" s="24"/>
      <c r="CL23" s="24"/>
      <c r="CM23" s="24"/>
      <c r="CN23" s="24"/>
      <c r="CO23" s="24"/>
      <c r="CP23" s="52" t="str">
        <f t="shared" si="2"/>
        <v>28</v>
      </c>
      <c r="CQ23" s="52" t="str">
        <f t="shared" si="3"/>
        <v>DT</v>
      </c>
      <c r="CR23" s="174" t="str">
        <f t="shared" si="4"/>
        <v>DT</v>
      </c>
      <c r="CS23" s="77">
        <v>0</v>
      </c>
      <c r="CT23" s="53">
        <v>0</v>
      </c>
      <c r="CU23" s="53">
        <v>4</v>
      </c>
      <c r="CV23" s="53">
        <v>0</v>
      </c>
      <c r="CW23" s="53">
        <v>0</v>
      </c>
      <c r="CX23" s="53">
        <v>0</v>
      </c>
      <c r="CY23" s="53">
        <v>0</v>
      </c>
      <c r="CZ23" s="53">
        <v>0</v>
      </c>
      <c r="DA23" s="53">
        <v>0</v>
      </c>
      <c r="DB23" s="55">
        <v>0</v>
      </c>
      <c r="DC23" s="55">
        <v>0</v>
      </c>
      <c r="DD23" s="55">
        <v>0</v>
      </c>
      <c r="DE23" s="55">
        <v>0</v>
      </c>
      <c r="DF23" s="55">
        <f t="shared" si="7"/>
        <v>4</v>
      </c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25">
        <v>90450</v>
      </c>
      <c r="B24" s="181">
        <v>41771</v>
      </c>
      <c r="C24" s="182"/>
      <c r="D24" s="8" t="s">
        <v>157</v>
      </c>
      <c r="E24" s="10" t="s">
        <v>158</v>
      </c>
      <c r="F24" s="175"/>
      <c r="G24" s="175"/>
      <c r="H24" s="18">
        <v>51</v>
      </c>
      <c r="I24" s="8" t="s">
        <v>159</v>
      </c>
      <c r="J24" s="8" t="s">
        <v>139</v>
      </c>
      <c r="K24" s="6">
        <v>28110</v>
      </c>
      <c r="L24" s="195"/>
      <c r="M24" s="194"/>
      <c r="N24" s="192">
        <v>237244262</v>
      </c>
      <c r="O24" s="20" t="s">
        <v>16</v>
      </c>
      <c r="P24" s="8" t="s">
        <v>160</v>
      </c>
      <c r="Q24" s="22">
        <v>46631</v>
      </c>
      <c r="R24" s="175" t="str">
        <f>VLOOKUP(Q24,'CODE REVENDEUR'!$A$2:$B$191,2,FALSE)</f>
        <v>CERCLE VERT</v>
      </c>
      <c r="S24" s="34" t="s">
        <v>93</v>
      </c>
      <c r="T24" s="176" t="str">
        <f>VLOOKUP('FICHIER DE BASE'!S24,CATEGORIE!$A$2:$B$27,2,FALSE)</f>
        <v>SDR ETS</v>
      </c>
      <c r="U24" s="24"/>
      <c r="V24" s="3"/>
      <c r="W24" s="3"/>
      <c r="X24" s="173">
        <f t="shared" si="5"/>
        <v>1</v>
      </c>
      <c r="Y24" s="173">
        <f t="shared" si="6"/>
        <v>1</v>
      </c>
      <c r="Z24" s="13">
        <v>0</v>
      </c>
      <c r="AA24" s="13">
        <v>0</v>
      </c>
      <c r="AB24" s="15">
        <v>0</v>
      </c>
      <c r="AC24" s="13">
        <v>0</v>
      </c>
      <c r="AD24" s="13">
        <v>1</v>
      </c>
      <c r="AE24" s="13">
        <v>0</v>
      </c>
      <c r="AF24" s="13">
        <v>0</v>
      </c>
      <c r="AG24" s="13">
        <v>0</v>
      </c>
      <c r="AH24" s="35" t="s">
        <v>161</v>
      </c>
      <c r="AI24" s="13">
        <v>0</v>
      </c>
      <c r="AJ24" s="13">
        <v>0</v>
      </c>
      <c r="AK24" s="13">
        <v>0</v>
      </c>
      <c r="AL24" s="13">
        <v>0</v>
      </c>
      <c r="AM24" s="13">
        <v>0</v>
      </c>
      <c r="AN24" s="13">
        <v>0</v>
      </c>
      <c r="AO24" s="13">
        <v>0</v>
      </c>
      <c r="AP24" s="13">
        <v>0</v>
      </c>
      <c r="AQ24" s="13">
        <v>0</v>
      </c>
      <c r="AR24" s="13">
        <v>0</v>
      </c>
      <c r="AS24" s="13">
        <v>0</v>
      </c>
      <c r="AT24" s="13">
        <v>0</v>
      </c>
      <c r="AU24" s="13">
        <v>0</v>
      </c>
      <c r="AV24" s="13">
        <v>0</v>
      </c>
      <c r="AW24" s="13">
        <v>0</v>
      </c>
      <c r="AX24" s="13">
        <v>0</v>
      </c>
      <c r="AY24" s="13">
        <v>0</v>
      </c>
      <c r="AZ24" s="13">
        <v>0</v>
      </c>
      <c r="BA24" s="13">
        <v>0</v>
      </c>
      <c r="BB24" s="13">
        <v>0</v>
      </c>
      <c r="BC24" s="13">
        <v>0</v>
      </c>
      <c r="BD24" s="99">
        <v>0</v>
      </c>
      <c r="BE24" s="45">
        <v>41757</v>
      </c>
      <c r="BF24" s="45"/>
      <c r="BG24" s="65"/>
      <c r="BH24" s="57" t="s">
        <v>226</v>
      </c>
      <c r="BI24" s="123">
        <v>1</v>
      </c>
      <c r="BJ24" s="124"/>
      <c r="BK24" s="124"/>
      <c r="BL24" s="124"/>
      <c r="BM24" s="124"/>
      <c r="BN24" s="123"/>
      <c r="BO24" s="124"/>
      <c r="BP24" s="124"/>
      <c r="BQ24" s="124"/>
      <c r="BR24" s="124"/>
      <c r="BS24" s="123"/>
      <c r="BT24" s="124"/>
      <c r="BU24" s="70">
        <v>1</v>
      </c>
      <c r="BV24" s="45"/>
      <c r="BW24" s="17">
        <v>41757</v>
      </c>
      <c r="BX24" s="45"/>
      <c r="BY24" s="45"/>
      <c r="BZ24" s="18">
        <v>2</v>
      </c>
      <c r="CA24" s="56">
        <v>41821</v>
      </c>
      <c r="CB24" s="28" t="s">
        <v>282</v>
      </c>
      <c r="CC24" s="50" t="str">
        <f t="shared" si="1"/>
        <v>CERCLE VERT</v>
      </c>
      <c r="CD24" s="27"/>
      <c r="CE24" s="27"/>
      <c r="CF24" s="27"/>
      <c r="CG24" s="51"/>
      <c r="CH24" s="19"/>
      <c r="CI24" s="19"/>
      <c r="CJ24" s="51" t="s">
        <v>276</v>
      </c>
      <c r="CK24" s="51"/>
      <c r="CL24" s="51"/>
      <c r="CM24" s="72"/>
      <c r="CN24" s="51"/>
      <c r="CO24" s="27"/>
      <c r="CP24" s="52" t="str">
        <f t="shared" si="2"/>
        <v>28</v>
      </c>
      <c r="CQ24" s="52" t="str">
        <f t="shared" si="3"/>
        <v>DT</v>
      </c>
      <c r="CR24" s="174" t="str">
        <f t="shared" si="4"/>
        <v>DT</v>
      </c>
      <c r="CS24" s="102">
        <v>0</v>
      </c>
      <c r="CT24" s="73">
        <v>0</v>
      </c>
      <c r="CU24" s="73">
        <v>2</v>
      </c>
      <c r="CV24" s="73">
        <v>0</v>
      </c>
      <c r="CW24" s="74" t="s">
        <v>161</v>
      </c>
      <c r="CX24" s="73">
        <v>0</v>
      </c>
      <c r="CY24" s="73">
        <v>0</v>
      </c>
      <c r="CZ24" s="73">
        <v>0</v>
      </c>
      <c r="DA24" s="73">
        <v>0</v>
      </c>
      <c r="DB24" s="73">
        <v>0</v>
      </c>
      <c r="DC24" s="73">
        <v>0</v>
      </c>
      <c r="DD24" s="73">
        <v>0</v>
      </c>
      <c r="DE24" s="73">
        <v>0</v>
      </c>
      <c r="DF24" s="55">
        <v>2</v>
      </c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25">
        <v>46799</v>
      </c>
      <c r="B25" s="181">
        <v>41669</v>
      </c>
      <c r="C25" s="182"/>
      <c r="D25" s="2" t="s">
        <v>162</v>
      </c>
      <c r="E25" s="10"/>
      <c r="F25" s="183"/>
      <c r="G25" s="184"/>
      <c r="H25" s="18">
        <v>4</v>
      </c>
      <c r="I25" s="2" t="s">
        <v>163</v>
      </c>
      <c r="J25" s="2" t="s">
        <v>164</v>
      </c>
      <c r="K25" s="6">
        <v>28120</v>
      </c>
      <c r="L25" s="21"/>
      <c r="M25" s="186"/>
      <c r="N25" s="187">
        <v>237240013</v>
      </c>
      <c r="O25" s="20" t="s">
        <v>16</v>
      </c>
      <c r="P25" s="21" t="s">
        <v>165</v>
      </c>
      <c r="Q25" s="22">
        <v>46665</v>
      </c>
      <c r="R25" s="175" t="str">
        <f>VLOOKUP(Q25,'CODE REVENDEUR'!$A$2:$B$191,2,FALSE)</f>
        <v>PRO A PRO  NORD CHALETTE SUR LOING</v>
      </c>
      <c r="S25" s="13" t="s">
        <v>6</v>
      </c>
      <c r="T25" s="176" t="str">
        <f>VLOOKUP('FICHIER DE BASE'!S25,CATEGORIE!$A$2:$B$27,2,FALSE)</f>
        <v>Scolaire Auto géré</v>
      </c>
      <c r="U25" s="23"/>
      <c r="V25" s="3"/>
      <c r="W25" s="24"/>
      <c r="X25" s="173">
        <f t="shared" si="5"/>
        <v>1</v>
      </c>
      <c r="Y25" s="173">
        <f t="shared" si="6"/>
        <v>1</v>
      </c>
      <c r="Z25" s="13">
        <v>1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  <c r="AM25" s="13">
        <v>0</v>
      </c>
      <c r="AN25" s="13">
        <v>0</v>
      </c>
      <c r="AO25" s="13">
        <v>0</v>
      </c>
      <c r="AP25" s="13">
        <v>0</v>
      </c>
      <c r="AQ25" s="13">
        <v>0</v>
      </c>
      <c r="AR25" s="13">
        <v>0</v>
      </c>
      <c r="AS25" s="13">
        <v>0</v>
      </c>
      <c r="AT25" s="13">
        <v>0</v>
      </c>
      <c r="AU25" s="13">
        <v>0</v>
      </c>
      <c r="AV25" s="13">
        <v>0</v>
      </c>
      <c r="AW25" s="13">
        <v>0</v>
      </c>
      <c r="AX25" s="13">
        <v>0</v>
      </c>
      <c r="AY25" s="13">
        <v>0</v>
      </c>
      <c r="AZ25" s="13">
        <v>0</v>
      </c>
      <c r="BA25" s="13">
        <v>0</v>
      </c>
      <c r="BB25" s="13">
        <v>0</v>
      </c>
      <c r="BC25" s="13">
        <v>0</v>
      </c>
      <c r="BD25" s="99">
        <v>0</v>
      </c>
      <c r="BE25" s="45">
        <v>34746</v>
      </c>
      <c r="BF25" s="45"/>
      <c r="BG25" s="46"/>
      <c r="BH25" s="47" t="s">
        <v>226</v>
      </c>
      <c r="BI25" s="123">
        <v>1</v>
      </c>
      <c r="BJ25" s="124"/>
      <c r="BK25" s="124"/>
      <c r="BL25" s="124"/>
      <c r="BM25" s="124"/>
      <c r="BN25" s="123"/>
      <c r="BO25" s="124"/>
      <c r="BP25" s="124"/>
      <c r="BQ25" s="124"/>
      <c r="BR25" s="124"/>
      <c r="BS25" s="125">
        <v>2</v>
      </c>
      <c r="BT25" s="124"/>
      <c r="BU25" s="18">
        <v>1</v>
      </c>
      <c r="BV25" s="45">
        <v>41586</v>
      </c>
      <c r="BW25" s="45">
        <v>41669</v>
      </c>
      <c r="BX25" s="45">
        <v>41669</v>
      </c>
      <c r="BY25" s="45"/>
      <c r="BZ25" s="18">
        <v>2</v>
      </c>
      <c r="CA25" s="56">
        <v>42005</v>
      </c>
      <c r="CB25" s="28" t="s">
        <v>287</v>
      </c>
      <c r="CC25" s="50" t="str">
        <f t="shared" si="1"/>
        <v>PRO A PRO  NORD CHALETTE SUR LOING</v>
      </c>
      <c r="CD25" s="27"/>
      <c r="CE25" s="27"/>
      <c r="CF25" s="27"/>
      <c r="CG25" s="51"/>
      <c r="CH25" s="27"/>
      <c r="CI25" s="19"/>
      <c r="CJ25" s="36" t="s">
        <v>276</v>
      </c>
      <c r="CK25" s="51"/>
      <c r="CL25" s="51"/>
      <c r="CM25" s="51"/>
      <c r="CN25" s="51"/>
      <c r="CO25" s="27"/>
      <c r="CP25" s="52" t="str">
        <f t="shared" si="2"/>
        <v>28</v>
      </c>
      <c r="CQ25" s="52" t="str">
        <f t="shared" si="3"/>
        <v>DT</v>
      </c>
      <c r="CR25" s="174" t="str">
        <f t="shared" si="4"/>
        <v>DT</v>
      </c>
      <c r="CS25" s="77">
        <v>0</v>
      </c>
      <c r="CT25" s="53">
        <v>0</v>
      </c>
      <c r="CU25" s="53">
        <v>0</v>
      </c>
      <c r="CV25" s="53">
        <v>0</v>
      </c>
      <c r="CW25" s="53">
        <v>0</v>
      </c>
      <c r="CX25" s="53">
        <v>0</v>
      </c>
      <c r="CY25" s="53">
        <v>0</v>
      </c>
      <c r="CZ25" s="53">
        <v>0</v>
      </c>
      <c r="DA25" s="53">
        <v>0</v>
      </c>
      <c r="DB25" s="54">
        <v>0</v>
      </c>
      <c r="DC25" s="54">
        <v>0</v>
      </c>
      <c r="DD25" s="54">
        <v>0</v>
      </c>
      <c r="DE25" s="54">
        <v>0</v>
      </c>
      <c r="DF25" s="55">
        <f t="shared" ref="DF25:DF37" si="8">SUM(CS25:DE25)</f>
        <v>0</v>
      </c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25">
        <v>48706</v>
      </c>
      <c r="B26" s="181">
        <v>41809</v>
      </c>
      <c r="C26" s="182"/>
      <c r="D26" s="2" t="s">
        <v>166</v>
      </c>
      <c r="E26" s="10"/>
      <c r="F26" s="183"/>
      <c r="G26" s="184"/>
      <c r="H26" s="18">
        <v>6</v>
      </c>
      <c r="I26" s="2" t="s">
        <v>163</v>
      </c>
      <c r="J26" s="2" t="s">
        <v>164</v>
      </c>
      <c r="K26" s="6">
        <v>28120</v>
      </c>
      <c r="L26" s="21"/>
      <c r="M26" s="186"/>
      <c r="N26" s="187" t="s">
        <v>167</v>
      </c>
      <c r="O26" s="20" t="s">
        <v>16</v>
      </c>
      <c r="P26" s="21" t="s">
        <v>168</v>
      </c>
      <c r="Q26" s="22">
        <v>46633</v>
      </c>
      <c r="R26" s="175" t="str">
        <f>VLOOKUP(Q26,'CODE REVENDEUR'!$A$2:$B$191,2,FALSE)</f>
        <v>CAPAL</v>
      </c>
      <c r="S26" s="13" t="s">
        <v>7</v>
      </c>
      <c r="T26" s="176" t="str">
        <f>VLOOKUP('FICHIER DE BASE'!S26,CATEGORIE!$A$2:$B$27,2,FALSE)</f>
        <v>Hospitalier AutoGéré</v>
      </c>
      <c r="U26" s="24"/>
      <c r="V26" s="3"/>
      <c r="W26" s="24"/>
      <c r="X26" s="173">
        <f t="shared" si="5"/>
        <v>1</v>
      </c>
      <c r="Y26" s="173">
        <f t="shared" si="6"/>
        <v>8</v>
      </c>
      <c r="Z26" s="13">
        <v>0</v>
      </c>
      <c r="AA26" s="13">
        <v>0</v>
      </c>
      <c r="AB26" s="13">
        <v>0</v>
      </c>
      <c r="AC26" s="13">
        <v>0</v>
      </c>
      <c r="AD26" s="13">
        <v>1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  <c r="AM26" s="13">
        <v>0</v>
      </c>
      <c r="AN26" s="13">
        <v>0</v>
      </c>
      <c r="AO26" s="13">
        <v>0</v>
      </c>
      <c r="AP26" s="13">
        <v>0</v>
      </c>
      <c r="AQ26" s="13">
        <v>0</v>
      </c>
      <c r="AR26" s="13">
        <v>0</v>
      </c>
      <c r="AS26" s="13">
        <v>0</v>
      </c>
      <c r="AT26" s="13">
        <v>0</v>
      </c>
      <c r="AU26" s="13">
        <v>0</v>
      </c>
      <c r="AV26" s="13">
        <v>0</v>
      </c>
      <c r="AW26" s="13">
        <v>7</v>
      </c>
      <c r="AX26" s="13">
        <v>0</v>
      </c>
      <c r="AY26" s="13">
        <v>0</v>
      </c>
      <c r="AZ26" s="13">
        <v>0</v>
      </c>
      <c r="BA26" s="13">
        <v>0</v>
      </c>
      <c r="BB26" s="13">
        <v>0</v>
      </c>
      <c r="BC26" s="13">
        <v>0</v>
      </c>
      <c r="BD26" s="99">
        <v>0</v>
      </c>
      <c r="BE26" s="45">
        <v>37327</v>
      </c>
      <c r="BF26" s="45"/>
      <c r="BG26" s="46"/>
      <c r="BH26" s="47" t="s">
        <v>226</v>
      </c>
      <c r="BI26" s="123">
        <v>10</v>
      </c>
      <c r="BJ26" s="124"/>
      <c r="BK26" s="124"/>
      <c r="BL26" s="124"/>
      <c r="BM26" s="124"/>
      <c r="BN26" s="123"/>
      <c r="BO26" s="124"/>
      <c r="BP26" s="124"/>
      <c r="BQ26" s="124"/>
      <c r="BR26" s="124"/>
      <c r="BS26" s="123"/>
      <c r="BT26" s="124"/>
      <c r="BU26" s="18">
        <v>10</v>
      </c>
      <c r="BV26" s="45">
        <v>41586</v>
      </c>
      <c r="BW26" s="17">
        <v>41809</v>
      </c>
      <c r="BX26" s="45">
        <v>41659</v>
      </c>
      <c r="BY26" s="45">
        <v>41466</v>
      </c>
      <c r="BZ26" s="18">
        <v>4</v>
      </c>
      <c r="CA26" s="56">
        <v>42005</v>
      </c>
      <c r="CB26" s="28" t="s">
        <v>288</v>
      </c>
      <c r="CC26" s="50" t="str">
        <f t="shared" si="1"/>
        <v>CAPAL</v>
      </c>
      <c r="CD26" s="27"/>
      <c r="CE26" s="27"/>
      <c r="CF26" s="27"/>
      <c r="CG26" s="51"/>
      <c r="CH26" s="27"/>
      <c r="CI26" s="19"/>
      <c r="CJ26" s="36" t="s">
        <v>276</v>
      </c>
      <c r="CK26" s="51"/>
      <c r="CL26" s="51"/>
      <c r="CM26" s="51"/>
      <c r="CN26" s="51"/>
      <c r="CO26" s="27"/>
      <c r="CP26" s="52" t="str">
        <f t="shared" si="2"/>
        <v>28</v>
      </c>
      <c r="CQ26" s="52" t="str">
        <f t="shared" si="3"/>
        <v>DT</v>
      </c>
      <c r="CR26" s="174" t="str">
        <f t="shared" si="4"/>
        <v>DT</v>
      </c>
      <c r="CS26" s="77">
        <v>0</v>
      </c>
      <c r="CT26" s="53">
        <v>0</v>
      </c>
      <c r="CU26" s="53">
        <v>16</v>
      </c>
      <c r="CV26" s="53">
        <v>0</v>
      </c>
      <c r="CW26" s="53">
        <v>0</v>
      </c>
      <c r="CX26" s="53">
        <v>0</v>
      </c>
      <c r="CY26" s="53">
        <v>0</v>
      </c>
      <c r="CZ26" s="53">
        <v>0</v>
      </c>
      <c r="DA26" s="53">
        <v>0</v>
      </c>
      <c r="DB26" s="54">
        <v>0</v>
      </c>
      <c r="DC26" s="54">
        <v>0</v>
      </c>
      <c r="DD26" s="54">
        <v>0</v>
      </c>
      <c r="DE26" s="54">
        <v>0</v>
      </c>
      <c r="DF26" s="55">
        <f t="shared" si="8"/>
        <v>16</v>
      </c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25">
        <v>52302</v>
      </c>
      <c r="B27" s="181"/>
      <c r="C27" s="182"/>
      <c r="D27" s="2" t="s">
        <v>169</v>
      </c>
      <c r="E27" s="10" t="s">
        <v>170</v>
      </c>
      <c r="F27" s="183"/>
      <c r="G27" s="184"/>
      <c r="H27" s="18"/>
      <c r="J27" s="2" t="s">
        <v>171</v>
      </c>
      <c r="K27" s="29">
        <v>28120</v>
      </c>
      <c r="L27" s="189"/>
      <c r="M27" s="186"/>
      <c r="N27" s="187">
        <v>237332500</v>
      </c>
      <c r="O27" s="20" t="s">
        <v>16</v>
      </c>
      <c r="P27" s="21" t="s">
        <v>172</v>
      </c>
      <c r="Q27" s="22">
        <v>67178</v>
      </c>
      <c r="R27" s="175" t="str">
        <f>VLOOKUP(Q27,'CODE REVENDEUR'!$A$2:$B$191,2,FALSE)</f>
        <v>MIKO CAFE SERVICE</v>
      </c>
      <c r="S27" s="13" t="s">
        <v>77</v>
      </c>
      <c r="T27" s="176" t="str">
        <f>VLOOKUP('FICHIER DE BASE'!S27,CATEGORIE!$A$2:$B$27,2,FALSE)</f>
        <v>Divers</v>
      </c>
      <c r="U27" s="23"/>
      <c r="V27" s="3"/>
      <c r="W27" s="24"/>
      <c r="X27" s="173" t="str">
        <f t="shared" si="5"/>
        <v>X</v>
      </c>
      <c r="Y27" s="173">
        <f t="shared" si="6"/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  <c r="AM27" s="13">
        <v>0</v>
      </c>
      <c r="AN27" s="13">
        <v>0</v>
      </c>
      <c r="AO27" s="13">
        <v>0</v>
      </c>
      <c r="AP27" s="13">
        <v>0</v>
      </c>
      <c r="AQ27" s="13">
        <v>0</v>
      </c>
      <c r="AR27" s="13">
        <v>0</v>
      </c>
      <c r="AS27" s="13">
        <v>0</v>
      </c>
      <c r="AT27" s="13">
        <v>0</v>
      </c>
      <c r="AU27" s="13">
        <v>0</v>
      </c>
      <c r="AV27" s="13">
        <v>0</v>
      </c>
      <c r="AW27" s="13">
        <v>0</v>
      </c>
      <c r="AX27" s="13">
        <v>0</v>
      </c>
      <c r="AY27" s="13">
        <v>0</v>
      </c>
      <c r="AZ27" s="13">
        <v>0</v>
      </c>
      <c r="BA27" s="13">
        <v>0</v>
      </c>
      <c r="BB27" s="13">
        <v>0</v>
      </c>
      <c r="BC27" s="13">
        <v>0</v>
      </c>
      <c r="BD27" s="99">
        <v>0</v>
      </c>
      <c r="BE27" s="45">
        <v>39552</v>
      </c>
      <c r="BF27" s="45"/>
      <c r="BG27" s="46"/>
      <c r="BH27" s="58"/>
      <c r="BI27" s="123"/>
      <c r="BJ27" s="124"/>
      <c r="BK27" s="124"/>
      <c r="BL27" s="124"/>
      <c r="BM27" s="124"/>
      <c r="BN27" s="123"/>
      <c r="BO27" s="124"/>
      <c r="BP27" s="124"/>
      <c r="BQ27" s="124"/>
      <c r="BR27" s="124"/>
      <c r="BS27" s="123"/>
      <c r="BT27" s="124"/>
      <c r="BU27" s="18"/>
      <c r="BV27" s="45"/>
      <c r="BW27" s="45"/>
      <c r="BX27" s="45"/>
      <c r="BY27" s="45"/>
      <c r="BZ27" s="18"/>
      <c r="CA27" s="56"/>
      <c r="CB27" s="28"/>
      <c r="CC27" s="50" t="str">
        <f t="shared" si="1"/>
        <v>MIKO CAFE SERVICE</v>
      </c>
      <c r="CD27" s="27"/>
      <c r="CE27" s="27"/>
      <c r="CF27" s="27"/>
      <c r="CG27" s="51" t="s">
        <v>292</v>
      </c>
      <c r="CH27" s="27"/>
      <c r="CI27" s="19"/>
      <c r="CJ27" s="36" t="s">
        <v>276</v>
      </c>
      <c r="CK27" s="51"/>
      <c r="CL27" s="51"/>
      <c r="CM27" s="51"/>
      <c r="CN27" s="51"/>
      <c r="CO27" s="27"/>
      <c r="CP27" s="52" t="str">
        <f t="shared" si="2"/>
        <v>28</v>
      </c>
      <c r="CQ27" s="52" t="str">
        <f t="shared" si="3"/>
        <v>DT</v>
      </c>
      <c r="CR27" s="174" t="str">
        <f t="shared" si="4"/>
        <v>DT</v>
      </c>
      <c r="CS27" s="77">
        <v>0</v>
      </c>
      <c r="CT27" s="53">
        <v>0</v>
      </c>
      <c r="CU27" s="53">
        <v>0</v>
      </c>
      <c r="CV27" s="53">
        <v>0</v>
      </c>
      <c r="CW27" s="53">
        <v>0</v>
      </c>
      <c r="CX27" s="53">
        <v>0</v>
      </c>
      <c r="CY27" s="53">
        <v>0</v>
      </c>
      <c r="CZ27" s="53">
        <v>0</v>
      </c>
      <c r="DA27" s="53">
        <v>0</v>
      </c>
      <c r="DB27" s="54">
        <v>0</v>
      </c>
      <c r="DC27" s="54">
        <v>0</v>
      </c>
      <c r="DD27" s="54">
        <v>0</v>
      </c>
      <c r="DE27" s="54">
        <v>0</v>
      </c>
      <c r="DF27" s="55">
        <f t="shared" si="8"/>
        <v>0</v>
      </c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30">
        <v>85578</v>
      </c>
      <c r="B28" s="181">
        <v>41659</v>
      </c>
      <c r="C28" s="182"/>
      <c r="D28" s="1" t="s">
        <v>173</v>
      </c>
      <c r="E28" s="10"/>
      <c r="F28" s="188">
        <v>46665</v>
      </c>
      <c r="G28" s="184">
        <v>41387</v>
      </c>
      <c r="H28" s="31" t="s">
        <v>174</v>
      </c>
      <c r="I28" s="2" t="s">
        <v>175</v>
      </c>
      <c r="J28" s="1" t="s">
        <v>164</v>
      </c>
      <c r="K28" s="32">
        <v>28120</v>
      </c>
      <c r="L28" s="189"/>
      <c r="M28" s="190">
        <v>79002670200023</v>
      </c>
      <c r="N28" s="191">
        <v>237240283</v>
      </c>
      <c r="O28" s="20" t="s">
        <v>16</v>
      </c>
      <c r="P28" s="33" t="s">
        <v>176</v>
      </c>
      <c r="Q28" s="22">
        <v>46665</v>
      </c>
      <c r="R28" s="175" t="str">
        <f>VLOOKUP(Q28,'CODE REVENDEUR'!$A$2:$B$191,2,FALSE)</f>
        <v>PRO A PRO  NORD CHALETTE SUR LOING</v>
      </c>
      <c r="S28" s="34" t="s">
        <v>5</v>
      </c>
      <c r="T28" s="176" t="str">
        <f>VLOOKUP('FICHIER DE BASE'!S28,CATEGORIE!$A$2:$B$27,2,FALSE)</f>
        <v>CHR</v>
      </c>
      <c r="U28" s="34"/>
      <c r="V28" s="9"/>
      <c r="W28" s="24"/>
      <c r="X28" s="173">
        <f t="shared" si="5"/>
        <v>1</v>
      </c>
      <c r="Y28" s="173">
        <f t="shared" si="6"/>
        <v>2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2</v>
      </c>
      <c r="AI28" s="13">
        <v>0</v>
      </c>
      <c r="AJ28" s="13">
        <v>0</v>
      </c>
      <c r="AK28" s="13">
        <v>0</v>
      </c>
      <c r="AL28" s="13">
        <v>0</v>
      </c>
      <c r="AM28" s="13">
        <v>0</v>
      </c>
      <c r="AN28" s="13">
        <v>0</v>
      </c>
      <c r="AO28" s="13">
        <v>0</v>
      </c>
      <c r="AP28" s="13">
        <v>0</v>
      </c>
      <c r="AQ28" s="13">
        <v>0</v>
      </c>
      <c r="AR28" s="13">
        <v>0</v>
      </c>
      <c r="AS28" s="13">
        <v>0</v>
      </c>
      <c r="AT28" s="13">
        <v>0</v>
      </c>
      <c r="AU28" s="13">
        <v>0</v>
      </c>
      <c r="AV28" s="13">
        <v>0</v>
      </c>
      <c r="AW28" s="13">
        <v>0</v>
      </c>
      <c r="AX28" s="13">
        <v>0</v>
      </c>
      <c r="AY28" s="13">
        <v>0</v>
      </c>
      <c r="AZ28" s="13">
        <v>0</v>
      </c>
      <c r="BA28" s="13">
        <v>0</v>
      </c>
      <c r="BB28" s="13">
        <v>0</v>
      </c>
      <c r="BC28" s="13">
        <v>0</v>
      </c>
      <c r="BD28" s="99">
        <v>0</v>
      </c>
      <c r="BE28" s="59">
        <v>41387</v>
      </c>
      <c r="BF28" s="60"/>
      <c r="BG28" s="43"/>
      <c r="BH28" s="57" t="s">
        <v>279</v>
      </c>
      <c r="BI28" s="127"/>
      <c r="BJ28" s="52"/>
      <c r="BK28" s="127">
        <v>2</v>
      </c>
      <c r="BL28" s="52"/>
      <c r="BM28" s="52"/>
      <c r="BN28" s="127"/>
      <c r="BO28" s="52"/>
      <c r="BP28" s="52"/>
      <c r="BQ28" s="52"/>
      <c r="BR28" s="52"/>
      <c r="BS28" s="127"/>
      <c r="BT28" s="52"/>
      <c r="BU28" s="34">
        <v>2</v>
      </c>
      <c r="BV28" s="59">
        <v>41387</v>
      </c>
      <c r="BW28" s="45">
        <v>41659</v>
      </c>
      <c r="BX28" s="61"/>
      <c r="BY28" s="59"/>
      <c r="BZ28" s="34">
        <v>2</v>
      </c>
      <c r="CA28" s="56">
        <v>41913</v>
      </c>
      <c r="CB28" s="33" t="s">
        <v>281</v>
      </c>
      <c r="CC28" s="50" t="str">
        <f t="shared" si="1"/>
        <v>PRO A PRO  NORD CHALETTE SUR LOING</v>
      </c>
      <c r="CD28" s="43"/>
      <c r="CE28" s="43"/>
      <c r="CF28" s="43"/>
      <c r="CG28" s="51"/>
      <c r="CH28" s="34"/>
      <c r="CI28" s="34"/>
      <c r="CJ28" s="34"/>
      <c r="CK28" s="34"/>
      <c r="CL28" s="34"/>
      <c r="CM28" s="34"/>
      <c r="CN28" s="34"/>
      <c r="CO28" s="34"/>
      <c r="CP28" s="52" t="str">
        <f t="shared" si="2"/>
        <v>28</v>
      </c>
      <c r="CQ28" s="52" t="str">
        <f t="shared" si="3"/>
        <v>DT</v>
      </c>
      <c r="CR28" s="174" t="str">
        <f t="shared" si="4"/>
        <v>DT</v>
      </c>
      <c r="CS28" s="77">
        <v>0</v>
      </c>
      <c r="CT28" s="53">
        <v>0</v>
      </c>
      <c r="CU28" s="53">
        <v>0</v>
      </c>
      <c r="CV28" s="53">
        <v>0</v>
      </c>
      <c r="CW28" s="53">
        <v>0</v>
      </c>
      <c r="CX28" s="53">
        <v>0</v>
      </c>
      <c r="CY28" s="53">
        <v>0</v>
      </c>
      <c r="CZ28" s="53">
        <v>0</v>
      </c>
      <c r="DA28" s="53">
        <v>0</v>
      </c>
      <c r="DB28" s="53">
        <v>0</v>
      </c>
      <c r="DC28" s="53">
        <v>0</v>
      </c>
      <c r="DD28" s="53">
        <v>0</v>
      </c>
      <c r="DE28" s="53">
        <v>0</v>
      </c>
      <c r="DF28" s="53">
        <f t="shared" si="8"/>
        <v>0</v>
      </c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25">
        <v>56859</v>
      </c>
      <c r="B29" s="181"/>
      <c r="C29" s="182"/>
      <c r="D29" s="2" t="s">
        <v>177</v>
      </c>
      <c r="E29" s="10"/>
      <c r="F29" s="183"/>
      <c r="G29" s="184"/>
      <c r="H29" s="18">
        <v>27</v>
      </c>
      <c r="I29" s="2" t="s">
        <v>178</v>
      </c>
      <c r="J29" s="2" t="s">
        <v>179</v>
      </c>
      <c r="K29" s="29">
        <v>28130</v>
      </c>
      <c r="L29" s="189"/>
      <c r="M29" s="186"/>
      <c r="N29" s="187">
        <v>237323448</v>
      </c>
      <c r="O29" s="20" t="s">
        <v>16</v>
      </c>
      <c r="P29" s="21" t="s">
        <v>180</v>
      </c>
      <c r="Q29" s="22">
        <v>67178</v>
      </c>
      <c r="R29" s="175" t="str">
        <f>VLOOKUP(Q29,'CODE REVENDEUR'!$A$2:$B$191,2,FALSE)</f>
        <v>MIKO CAFE SERVICE</v>
      </c>
      <c r="S29" s="13" t="s">
        <v>10</v>
      </c>
      <c r="T29" s="176" t="str">
        <f>VLOOKUP('FICHIER DE BASE'!S29,CATEGORIE!$A$2:$B$27,2,FALSE)</f>
        <v>Revendeurs Divers</v>
      </c>
      <c r="U29" s="23"/>
      <c r="V29" s="3"/>
      <c r="W29" s="24"/>
      <c r="X29" s="173" t="str">
        <f t="shared" si="5"/>
        <v>X</v>
      </c>
      <c r="Y29" s="173">
        <f t="shared" si="6"/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  <c r="AM29" s="13">
        <v>0</v>
      </c>
      <c r="AN29" s="13">
        <v>0</v>
      </c>
      <c r="AO29" s="13">
        <v>0</v>
      </c>
      <c r="AP29" s="13">
        <v>0</v>
      </c>
      <c r="AQ29" s="13">
        <v>0</v>
      </c>
      <c r="AR29" s="13">
        <v>0</v>
      </c>
      <c r="AS29" s="13">
        <v>0</v>
      </c>
      <c r="AT29" s="13">
        <v>0</v>
      </c>
      <c r="AU29" s="13">
        <v>0</v>
      </c>
      <c r="AV29" s="13">
        <v>0</v>
      </c>
      <c r="AW29" s="13">
        <v>0</v>
      </c>
      <c r="AX29" s="13">
        <v>0</v>
      </c>
      <c r="AY29" s="13">
        <v>0</v>
      </c>
      <c r="AZ29" s="13">
        <v>0</v>
      </c>
      <c r="BA29" s="22">
        <v>0</v>
      </c>
      <c r="BB29" s="22">
        <v>0</v>
      </c>
      <c r="BC29" s="22">
        <v>0</v>
      </c>
      <c r="BD29" s="200">
        <v>0</v>
      </c>
      <c r="BE29" s="45">
        <v>37778</v>
      </c>
      <c r="BF29" s="45"/>
      <c r="BG29" s="65"/>
      <c r="BH29" s="58"/>
      <c r="BI29" s="123"/>
      <c r="BJ29" s="124"/>
      <c r="BK29" s="124"/>
      <c r="BL29" s="124"/>
      <c r="BM29" s="124"/>
      <c r="BN29" s="123"/>
      <c r="BO29" s="124"/>
      <c r="BP29" s="124"/>
      <c r="BQ29" s="124"/>
      <c r="BR29" s="124"/>
      <c r="BS29" s="123"/>
      <c r="BT29" s="124"/>
      <c r="BU29" s="18"/>
      <c r="BV29" s="45"/>
      <c r="BW29" s="45"/>
      <c r="BX29" s="45"/>
      <c r="BY29" s="45"/>
      <c r="BZ29" s="18"/>
      <c r="CA29" s="56"/>
      <c r="CB29" s="28"/>
      <c r="CC29" s="50" t="str">
        <f t="shared" si="1"/>
        <v>MIKO CAFE SERVICE</v>
      </c>
      <c r="CD29" s="27"/>
      <c r="CE29" s="27"/>
      <c r="CF29" s="27"/>
      <c r="CG29" s="51"/>
      <c r="CH29" s="27"/>
      <c r="CI29" s="19"/>
      <c r="CJ29" s="36" t="s">
        <v>276</v>
      </c>
      <c r="CK29" s="51"/>
      <c r="CL29" s="51"/>
      <c r="CM29" s="51"/>
      <c r="CN29" s="51"/>
      <c r="CO29" s="27"/>
      <c r="CP29" s="52" t="str">
        <f t="shared" si="2"/>
        <v>28</v>
      </c>
      <c r="CQ29" s="52" t="str">
        <f t="shared" si="3"/>
        <v>DT</v>
      </c>
      <c r="CR29" s="174" t="str">
        <f t="shared" si="4"/>
        <v>DT</v>
      </c>
      <c r="CS29" s="77">
        <v>0</v>
      </c>
      <c r="CT29" s="53">
        <v>0</v>
      </c>
      <c r="CU29" s="53">
        <v>0</v>
      </c>
      <c r="CV29" s="53">
        <v>0</v>
      </c>
      <c r="CW29" s="53">
        <v>0</v>
      </c>
      <c r="CX29" s="53">
        <v>0</v>
      </c>
      <c r="CY29" s="53">
        <v>0</v>
      </c>
      <c r="CZ29" s="53">
        <v>0</v>
      </c>
      <c r="DA29" s="53">
        <v>0</v>
      </c>
      <c r="DB29" s="54">
        <v>0</v>
      </c>
      <c r="DC29" s="54">
        <v>0</v>
      </c>
      <c r="DD29" s="54">
        <v>0</v>
      </c>
      <c r="DE29" s="54">
        <v>0</v>
      </c>
      <c r="DF29" s="55">
        <f t="shared" si="8"/>
        <v>0</v>
      </c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25">
        <v>73808</v>
      </c>
      <c r="B30" s="181">
        <v>41724</v>
      </c>
      <c r="C30" s="182"/>
      <c r="D30" s="2" t="s">
        <v>181</v>
      </c>
      <c r="E30" s="10"/>
      <c r="F30" s="188">
        <v>46633</v>
      </c>
      <c r="G30" s="184">
        <v>40686</v>
      </c>
      <c r="H30" s="18"/>
      <c r="I30" s="2" t="s">
        <v>182</v>
      </c>
      <c r="J30" s="2" t="s">
        <v>183</v>
      </c>
      <c r="K30" s="6">
        <v>28130</v>
      </c>
      <c r="L30" s="189"/>
      <c r="M30" s="194"/>
      <c r="N30" s="187">
        <v>237276105</v>
      </c>
      <c r="O30" s="20" t="s">
        <v>16</v>
      </c>
      <c r="P30" s="21" t="s">
        <v>184</v>
      </c>
      <c r="Q30" s="22">
        <v>46633</v>
      </c>
      <c r="R30" s="175" t="str">
        <f>VLOOKUP(Q30,'CODE REVENDEUR'!$A$2:$B$191,2,FALSE)</f>
        <v>CAPAL</v>
      </c>
      <c r="S30" s="13" t="s">
        <v>6</v>
      </c>
      <c r="T30" s="176" t="str">
        <f>VLOOKUP('FICHIER DE BASE'!S30,CATEGORIE!$A$2:$B$27,2,FALSE)</f>
        <v>Scolaire Auto géré</v>
      </c>
      <c r="U30" s="23"/>
      <c r="V30" s="3"/>
      <c r="W30" s="24"/>
      <c r="X30" s="173">
        <f t="shared" si="5"/>
        <v>1</v>
      </c>
      <c r="Y30" s="173">
        <f t="shared" si="6"/>
        <v>1</v>
      </c>
      <c r="Z30" s="13">
        <v>0</v>
      </c>
      <c r="AA30" s="13">
        <v>0</v>
      </c>
      <c r="AB30" s="13">
        <v>0</v>
      </c>
      <c r="AC30" s="13">
        <v>0</v>
      </c>
      <c r="AD30" s="13">
        <v>1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  <c r="AM30" s="13">
        <v>0</v>
      </c>
      <c r="AN30" s="13">
        <v>0</v>
      </c>
      <c r="AO30" s="13">
        <v>0</v>
      </c>
      <c r="AP30" s="13">
        <v>0</v>
      </c>
      <c r="AQ30" s="13">
        <v>0</v>
      </c>
      <c r="AR30" s="13">
        <v>0</v>
      </c>
      <c r="AS30" s="13">
        <v>0</v>
      </c>
      <c r="AT30" s="13">
        <v>0</v>
      </c>
      <c r="AU30" s="13">
        <v>0</v>
      </c>
      <c r="AV30" s="13">
        <v>0</v>
      </c>
      <c r="AW30" s="13">
        <v>0</v>
      </c>
      <c r="AX30" s="13">
        <v>0</v>
      </c>
      <c r="AY30" s="13">
        <v>0</v>
      </c>
      <c r="AZ30" s="13">
        <v>0</v>
      </c>
      <c r="BA30" s="13">
        <v>0</v>
      </c>
      <c r="BB30" s="13">
        <v>0</v>
      </c>
      <c r="BC30" s="13">
        <v>0</v>
      </c>
      <c r="BD30" s="99">
        <v>0</v>
      </c>
      <c r="BE30" s="45">
        <v>40686</v>
      </c>
      <c r="BF30" s="45"/>
      <c r="BG30" s="65"/>
      <c r="BH30" s="57" t="s">
        <v>279</v>
      </c>
      <c r="BI30" s="125"/>
      <c r="BJ30" s="126"/>
      <c r="BK30" s="125">
        <v>1</v>
      </c>
      <c r="BL30" s="126"/>
      <c r="BM30" s="126"/>
      <c r="BN30" s="125"/>
      <c r="BO30" s="126"/>
      <c r="BP30" s="126"/>
      <c r="BQ30" s="126"/>
      <c r="BR30" s="126"/>
      <c r="BS30" s="125"/>
      <c r="BT30" s="126"/>
      <c r="BU30" s="70">
        <v>1</v>
      </c>
      <c r="BV30" s="45">
        <v>41541</v>
      </c>
      <c r="BW30" s="45">
        <v>41724</v>
      </c>
      <c r="BX30" s="45">
        <v>40877</v>
      </c>
      <c r="BY30" s="45">
        <v>41724</v>
      </c>
      <c r="BZ30" s="18">
        <v>2</v>
      </c>
      <c r="CA30" s="56">
        <v>41913</v>
      </c>
      <c r="CB30" s="28" t="s">
        <v>288</v>
      </c>
      <c r="CC30" s="50" t="str">
        <f t="shared" si="1"/>
        <v>CAPAL</v>
      </c>
      <c r="CD30" s="27"/>
      <c r="CE30" s="27"/>
      <c r="CF30" s="27"/>
      <c r="CG30" s="51"/>
      <c r="CH30" s="27"/>
      <c r="CI30" s="19"/>
      <c r="CJ30" s="36" t="s">
        <v>276</v>
      </c>
      <c r="CK30" s="51"/>
      <c r="CL30" s="51"/>
      <c r="CM30" s="51"/>
      <c r="CN30" s="51"/>
      <c r="CO30" s="27"/>
      <c r="CP30" s="52" t="str">
        <f t="shared" si="2"/>
        <v>28</v>
      </c>
      <c r="CQ30" s="52" t="str">
        <f t="shared" si="3"/>
        <v>DT</v>
      </c>
      <c r="CR30" s="174" t="str">
        <f t="shared" si="4"/>
        <v>DT</v>
      </c>
      <c r="CS30" s="77">
        <v>0</v>
      </c>
      <c r="CT30" s="53">
        <v>0</v>
      </c>
      <c r="CU30" s="53">
        <v>2</v>
      </c>
      <c r="CV30" s="53">
        <v>0</v>
      </c>
      <c r="CW30" s="53">
        <v>0</v>
      </c>
      <c r="CX30" s="53">
        <v>0</v>
      </c>
      <c r="CY30" s="53">
        <v>0</v>
      </c>
      <c r="CZ30" s="53">
        <v>0</v>
      </c>
      <c r="DA30" s="53">
        <v>0</v>
      </c>
      <c r="DB30" s="54">
        <v>0</v>
      </c>
      <c r="DC30" s="54">
        <v>0</v>
      </c>
      <c r="DD30" s="54">
        <v>0</v>
      </c>
      <c r="DE30" s="54">
        <v>0</v>
      </c>
      <c r="DF30" s="55">
        <f t="shared" si="8"/>
        <v>2</v>
      </c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30">
        <v>84473</v>
      </c>
      <c r="B31" s="181">
        <v>41814</v>
      </c>
      <c r="C31" s="182"/>
      <c r="D31" s="1" t="s">
        <v>185</v>
      </c>
      <c r="E31" s="10"/>
      <c r="F31" s="188"/>
      <c r="G31" s="184"/>
      <c r="H31" s="31" t="s">
        <v>186</v>
      </c>
      <c r="I31" s="1" t="s">
        <v>187</v>
      </c>
      <c r="J31" s="1" t="s">
        <v>188</v>
      </c>
      <c r="K31" s="32">
        <v>28130</v>
      </c>
      <c r="L31" s="189"/>
      <c r="M31" s="190">
        <v>751888975</v>
      </c>
      <c r="N31" s="191">
        <v>684567171</v>
      </c>
      <c r="O31" s="20" t="s">
        <v>16</v>
      </c>
      <c r="P31" s="33" t="s">
        <v>189</v>
      </c>
      <c r="Q31" s="22">
        <v>56859</v>
      </c>
      <c r="R31" s="175" t="str">
        <f>VLOOKUP(Q31,'CODE REVENDEUR'!$A$2:$B$191,2,FALSE)</f>
        <v>SMD</v>
      </c>
      <c r="S31" s="34" t="s">
        <v>190</v>
      </c>
      <c r="T31" s="176" t="str">
        <f>VLOOKUP('FICHIER DE BASE'!S31,CATEGORIE!$A$2:$B$27,2,FALSE)</f>
        <v>Bureaux - CE</v>
      </c>
      <c r="U31" s="34"/>
      <c r="V31" s="9"/>
      <c r="W31" s="24"/>
      <c r="X31" s="173">
        <f t="shared" si="5"/>
        <v>1</v>
      </c>
      <c r="Y31" s="173">
        <f t="shared" si="6"/>
        <v>1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22">
        <v>1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  <c r="AM31" s="13">
        <v>0</v>
      </c>
      <c r="AN31" s="13">
        <v>0</v>
      </c>
      <c r="AO31" s="13">
        <v>0</v>
      </c>
      <c r="AP31" s="13">
        <v>0</v>
      </c>
      <c r="AQ31" s="13">
        <v>0</v>
      </c>
      <c r="AR31" s="13">
        <v>0</v>
      </c>
      <c r="AS31" s="13">
        <v>0</v>
      </c>
      <c r="AT31" s="13">
        <v>0</v>
      </c>
      <c r="AU31" s="13">
        <v>0</v>
      </c>
      <c r="AV31" s="13">
        <v>0</v>
      </c>
      <c r="AW31" s="13">
        <v>0</v>
      </c>
      <c r="AX31" s="13">
        <v>0</v>
      </c>
      <c r="AY31" s="13">
        <v>0</v>
      </c>
      <c r="AZ31" s="13">
        <v>0</v>
      </c>
      <c r="BA31" s="13">
        <v>0</v>
      </c>
      <c r="BB31" s="13">
        <v>0</v>
      </c>
      <c r="BC31" s="13">
        <v>0</v>
      </c>
      <c r="BD31" s="99">
        <v>0</v>
      </c>
      <c r="BE31" s="59">
        <v>41330</v>
      </c>
      <c r="BF31" s="60"/>
      <c r="BG31" s="43"/>
      <c r="BH31" s="57" t="s">
        <v>279</v>
      </c>
      <c r="BI31" s="127"/>
      <c r="BJ31" s="52"/>
      <c r="BK31" s="127">
        <v>1</v>
      </c>
      <c r="BL31" s="52"/>
      <c r="BM31" s="52"/>
      <c r="BN31" s="127"/>
      <c r="BO31" s="52"/>
      <c r="BP31" s="52"/>
      <c r="BQ31" s="52"/>
      <c r="BR31" s="52"/>
      <c r="BS31" s="127"/>
      <c r="BT31" s="52"/>
      <c r="BU31" s="34">
        <v>1</v>
      </c>
      <c r="BV31" s="59">
        <v>41330</v>
      </c>
      <c r="BW31" s="17">
        <v>41814</v>
      </c>
      <c r="BX31" s="61">
        <v>41463</v>
      </c>
      <c r="BY31" s="59"/>
      <c r="BZ31" s="34">
        <v>2</v>
      </c>
      <c r="CA31" s="49">
        <v>42125</v>
      </c>
      <c r="CB31" s="33" t="s">
        <v>293</v>
      </c>
      <c r="CC31" s="50" t="str">
        <f t="shared" si="1"/>
        <v>SMD</v>
      </c>
      <c r="CD31" s="43"/>
      <c r="CE31" s="43"/>
      <c r="CF31" s="43"/>
      <c r="CG31" s="51"/>
      <c r="CH31" s="34"/>
      <c r="CI31" s="34"/>
      <c r="CJ31" s="36" t="s">
        <v>276</v>
      </c>
      <c r="CK31" s="34"/>
      <c r="CL31" s="34"/>
      <c r="CM31" s="34"/>
      <c r="CN31" s="34"/>
      <c r="CO31" s="34"/>
      <c r="CP31" s="52" t="str">
        <f t="shared" si="2"/>
        <v>28</v>
      </c>
      <c r="CQ31" s="52" t="str">
        <f t="shared" si="3"/>
        <v>DT</v>
      </c>
      <c r="CR31" s="174" t="str">
        <f t="shared" si="4"/>
        <v>DT</v>
      </c>
      <c r="CS31" s="77">
        <v>0</v>
      </c>
      <c r="CT31" s="53">
        <v>0</v>
      </c>
      <c r="CU31" s="53">
        <v>0</v>
      </c>
      <c r="CV31" s="53">
        <v>0</v>
      </c>
      <c r="CW31" s="53">
        <v>2</v>
      </c>
      <c r="CX31" s="53">
        <v>0</v>
      </c>
      <c r="CY31" s="53">
        <v>1</v>
      </c>
      <c r="CZ31" s="53">
        <v>0</v>
      </c>
      <c r="DA31" s="53">
        <v>0</v>
      </c>
      <c r="DB31" s="53">
        <v>0</v>
      </c>
      <c r="DC31" s="53">
        <v>0</v>
      </c>
      <c r="DD31" s="53">
        <v>0</v>
      </c>
      <c r="DE31" s="53">
        <v>0</v>
      </c>
      <c r="DF31" s="53">
        <f t="shared" si="8"/>
        <v>3</v>
      </c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42">
        <v>82509</v>
      </c>
      <c r="B32" s="33"/>
      <c r="C32" s="182"/>
      <c r="D32" s="2" t="s">
        <v>191</v>
      </c>
      <c r="E32" s="10"/>
      <c r="F32" s="196"/>
      <c r="G32" s="197"/>
      <c r="H32" s="18">
        <v>13</v>
      </c>
      <c r="I32" s="2" t="s">
        <v>192</v>
      </c>
      <c r="J32" s="2" t="s">
        <v>193</v>
      </c>
      <c r="K32" s="6">
        <v>28130</v>
      </c>
      <c r="L32" s="195"/>
      <c r="M32" s="194"/>
      <c r="N32" s="192">
        <v>237283871</v>
      </c>
      <c r="O32" s="20" t="s">
        <v>16</v>
      </c>
      <c r="P32" s="2" t="s">
        <v>194</v>
      </c>
      <c r="Q32" s="22">
        <v>67178</v>
      </c>
      <c r="R32" s="175" t="str">
        <f>VLOOKUP(Q32,'CODE REVENDEUR'!$A$2:$B$191,2,FALSE)</f>
        <v>MIKO CAFE SERVICE</v>
      </c>
      <c r="S32" s="13" t="s">
        <v>190</v>
      </c>
      <c r="T32" s="176" t="str">
        <f>VLOOKUP('FICHIER DE BASE'!S32,CATEGORIE!$A$2:$B$27,2,FALSE)</f>
        <v>Bureaux - CE</v>
      </c>
      <c r="U32" s="24"/>
      <c r="V32" s="3"/>
      <c r="W32" s="3"/>
      <c r="X32" s="173">
        <f t="shared" si="5"/>
        <v>1</v>
      </c>
      <c r="Y32" s="173">
        <f t="shared" si="6"/>
        <v>2</v>
      </c>
      <c r="Z32" s="13">
        <v>0</v>
      </c>
      <c r="AA32" s="13">
        <v>0</v>
      </c>
      <c r="AB32" s="15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2</v>
      </c>
      <c r="AI32" s="13">
        <v>0</v>
      </c>
      <c r="AJ32" s="13">
        <v>0</v>
      </c>
      <c r="AK32" s="13">
        <v>0</v>
      </c>
      <c r="AL32" s="13">
        <v>0</v>
      </c>
      <c r="AM32" s="13">
        <v>0</v>
      </c>
      <c r="AN32" s="13">
        <v>0</v>
      </c>
      <c r="AO32" s="13">
        <v>0</v>
      </c>
      <c r="AP32" s="13">
        <v>0</v>
      </c>
      <c r="AQ32" s="13">
        <v>0</v>
      </c>
      <c r="AR32" s="13">
        <v>0</v>
      </c>
      <c r="AS32" s="13">
        <v>0</v>
      </c>
      <c r="AT32" s="13">
        <v>0</v>
      </c>
      <c r="AU32" s="13">
        <v>0</v>
      </c>
      <c r="AV32" s="13">
        <v>0</v>
      </c>
      <c r="AW32" s="13">
        <v>0</v>
      </c>
      <c r="AX32" s="13">
        <v>0</v>
      </c>
      <c r="AY32" s="13">
        <v>0</v>
      </c>
      <c r="AZ32" s="13">
        <v>0</v>
      </c>
      <c r="BA32" s="13">
        <v>0</v>
      </c>
      <c r="BB32" s="13">
        <v>0</v>
      </c>
      <c r="BC32" s="13">
        <v>0</v>
      </c>
      <c r="BD32" s="99">
        <v>0</v>
      </c>
      <c r="BE32" s="45">
        <v>41199</v>
      </c>
      <c r="BF32" s="45"/>
      <c r="BG32" s="65"/>
      <c r="BH32" s="57" t="s">
        <v>286</v>
      </c>
      <c r="BI32" s="123"/>
      <c r="BJ32" s="124"/>
      <c r="BK32" s="124"/>
      <c r="BL32" s="123">
        <v>1</v>
      </c>
      <c r="BM32" s="124"/>
      <c r="BN32" s="123"/>
      <c r="BO32" s="124"/>
      <c r="BP32" s="124"/>
      <c r="BQ32" s="124"/>
      <c r="BR32" s="124"/>
      <c r="BS32" s="123"/>
      <c r="BT32" s="124"/>
      <c r="BU32" s="70">
        <v>1</v>
      </c>
      <c r="BV32" s="45"/>
      <c r="BW32" s="17">
        <v>41597</v>
      </c>
      <c r="BX32" s="45"/>
      <c r="BY32" s="45"/>
      <c r="BZ32" s="18"/>
      <c r="CA32" s="56">
        <v>41913</v>
      </c>
      <c r="CB32" s="28"/>
      <c r="CC32" s="50" t="str">
        <f t="shared" si="1"/>
        <v>MIKO CAFE SERVICE</v>
      </c>
      <c r="CD32" s="27"/>
      <c r="CE32" s="27"/>
      <c r="CF32" s="27"/>
      <c r="CG32" s="51"/>
      <c r="CH32" s="19"/>
      <c r="CI32" s="19"/>
      <c r="CJ32" s="27"/>
      <c r="CK32" s="51"/>
      <c r="CL32" s="51"/>
      <c r="CM32" s="72"/>
      <c r="CN32" s="51"/>
      <c r="CO32" s="27"/>
      <c r="CP32" s="52" t="str">
        <f t="shared" si="2"/>
        <v>28</v>
      </c>
      <c r="CQ32" s="52" t="str">
        <f t="shared" si="3"/>
        <v>DT</v>
      </c>
      <c r="CR32" s="174" t="str">
        <f t="shared" si="4"/>
        <v>DT</v>
      </c>
      <c r="CS32" s="102">
        <v>0</v>
      </c>
      <c r="CT32" s="73">
        <v>0</v>
      </c>
      <c r="CU32" s="73">
        <v>0</v>
      </c>
      <c r="CV32" s="73">
        <v>0</v>
      </c>
      <c r="CW32" s="73">
        <v>6</v>
      </c>
      <c r="CX32" s="73">
        <v>0</v>
      </c>
      <c r="CY32" s="73">
        <v>0</v>
      </c>
      <c r="CZ32" s="73">
        <v>0</v>
      </c>
      <c r="DA32" s="73">
        <v>0</v>
      </c>
      <c r="DB32" s="73">
        <v>0</v>
      </c>
      <c r="DC32" s="73">
        <v>0</v>
      </c>
      <c r="DD32" s="73">
        <v>0</v>
      </c>
      <c r="DE32" s="73">
        <v>0</v>
      </c>
      <c r="DF32" s="55">
        <f t="shared" si="8"/>
        <v>6</v>
      </c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25">
        <v>46603</v>
      </c>
      <c r="B33" s="181">
        <v>41662</v>
      </c>
      <c r="C33" s="182"/>
      <c r="D33" s="2" t="s">
        <v>195</v>
      </c>
      <c r="E33" s="10" t="s">
        <v>196</v>
      </c>
      <c r="F33" s="183"/>
      <c r="G33" s="184"/>
      <c r="H33" s="18"/>
      <c r="I33" s="2" t="s">
        <v>197</v>
      </c>
      <c r="J33" s="2" t="s">
        <v>198</v>
      </c>
      <c r="K33" s="6">
        <v>28140</v>
      </c>
      <c r="L33" s="21"/>
      <c r="M33" s="186"/>
      <c r="N33" s="187">
        <v>237997664</v>
      </c>
      <c r="O33" s="20" t="s">
        <v>0</v>
      </c>
      <c r="P33" s="21" t="s">
        <v>199</v>
      </c>
      <c r="Q33" s="22">
        <v>52754</v>
      </c>
      <c r="R33" s="175" t="str">
        <f>VLOOKUP(Q33,'CODE REVENDEUR'!$A$2:$B$191,2,FALSE)</f>
        <v>TRANSGOURMET  VELLES (CENTRE OUEST)</v>
      </c>
      <c r="S33" s="13" t="s">
        <v>8</v>
      </c>
      <c r="T33" s="176" t="str">
        <f>VLOOKUP('FICHIER DE BASE'!S33,CATEGORIE!$A$2:$B$27,2,FALSE)</f>
        <v>MDR Auto géré</v>
      </c>
      <c r="U33" s="23"/>
      <c r="V33" s="3"/>
      <c r="W33" s="24"/>
      <c r="X33" s="173">
        <f t="shared" si="5"/>
        <v>1</v>
      </c>
      <c r="Y33" s="173">
        <f t="shared" si="6"/>
        <v>2</v>
      </c>
      <c r="Z33" s="13">
        <v>2</v>
      </c>
      <c r="AA33" s="13">
        <v>0</v>
      </c>
      <c r="AB33" s="13">
        <v>0</v>
      </c>
      <c r="AC33" s="13">
        <v>0</v>
      </c>
      <c r="AD33" s="13">
        <v>0</v>
      </c>
      <c r="AE33" s="13">
        <v>0</v>
      </c>
      <c r="AF33" s="13">
        <v>0</v>
      </c>
      <c r="AG33" s="13">
        <v>0</v>
      </c>
      <c r="AH33" s="13">
        <v>0</v>
      </c>
      <c r="AI33" s="13">
        <v>0</v>
      </c>
      <c r="AJ33" s="13">
        <v>0</v>
      </c>
      <c r="AK33" s="13">
        <v>0</v>
      </c>
      <c r="AL33" s="13">
        <v>0</v>
      </c>
      <c r="AM33" s="13">
        <v>0</v>
      </c>
      <c r="AN33" s="13">
        <v>0</v>
      </c>
      <c r="AO33" s="13">
        <v>0</v>
      </c>
      <c r="AP33" s="13">
        <v>0</v>
      </c>
      <c r="AQ33" s="13">
        <v>0</v>
      </c>
      <c r="AR33" s="13">
        <v>0</v>
      </c>
      <c r="AS33" s="13">
        <v>0</v>
      </c>
      <c r="AT33" s="13">
        <v>0</v>
      </c>
      <c r="AU33" s="13">
        <v>0</v>
      </c>
      <c r="AV33" s="13">
        <v>0</v>
      </c>
      <c r="AW33" s="13">
        <v>0</v>
      </c>
      <c r="AX33" s="13">
        <v>0</v>
      </c>
      <c r="AY33" s="13">
        <v>0</v>
      </c>
      <c r="AZ33" s="13">
        <v>0</v>
      </c>
      <c r="BA33" s="13">
        <v>0</v>
      </c>
      <c r="BB33" s="13">
        <v>0</v>
      </c>
      <c r="BC33" s="13">
        <v>0</v>
      </c>
      <c r="BD33" s="99">
        <v>0</v>
      </c>
      <c r="BE33" s="45">
        <v>34647</v>
      </c>
      <c r="BF33" s="45"/>
      <c r="BG33" s="46"/>
      <c r="BH33" s="47" t="s">
        <v>226</v>
      </c>
      <c r="BI33" s="123">
        <v>4</v>
      </c>
      <c r="BJ33" s="124"/>
      <c r="BK33" s="124"/>
      <c r="BL33" s="124"/>
      <c r="BM33" s="124"/>
      <c r="BN33" s="123"/>
      <c r="BO33" s="124"/>
      <c r="BP33" s="124"/>
      <c r="BQ33" s="124"/>
      <c r="BR33" s="124"/>
      <c r="BS33" s="123">
        <v>1</v>
      </c>
      <c r="BT33" s="124"/>
      <c r="BU33" s="18">
        <v>4</v>
      </c>
      <c r="BV33" s="45">
        <v>41508</v>
      </c>
      <c r="BW33" s="45">
        <v>41662</v>
      </c>
      <c r="BX33" s="45">
        <v>41285</v>
      </c>
      <c r="BY33" s="45">
        <v>41096</v>
      </c>
      <c r="BZ33" s="18">
        <v>2</v>
      </c>
      <c r="CA33" s="56">
        <v>41791</v>
      </c>
      <c r="CB33" s="28" t="s">
        <v>282</v>
      </c>
      <c r="CC33" s="50" t="str">
        <f t="shared" si="1"/>
        <v>TRANSGOURMET  VELLES (CENTRE OUEST)</v>
      </c>
      <c r="CD33" s="27"/>
      <c r="CE33" s="27"/>
      <c r="CF33" s="27"/>
      <c r="CG33" s="51"/>
      <c r="CH33" s="27"/>
      <c r="CI33" s="19"/>
      <c r="CJ33" s="36" t="s">
        <v>276</v>
      </c>
      <c r="CK33" s="51"/>
      <c r="CL33" s="51"/>
      <c r="CM33" s="51"/>
      <c r="CN33" s="51"/>
      <c r="CO33" s="27"/>
      <c r="CP33" s="52" t="str">
        <f t="shared" si="2"/>
        <v>28</v>
      </c>
      <c r="CQ33" s="52" t="str">
        <f t="shared" si="3"/>
        <v>DT</v>
      </c>
      <c r="CR33" s="174" t="str">
        <f t="shared" si="4"/>
        <v>DT</v>
      </c>
      <c r="CS33" s="77">
        <v>0</v>
      </c>
      <c r="CT33" s="53">
        <v>0</v>
      </c>
      <c r="CU33" s="53">
        <v>0</v>
      </c>
      <c r="CV33" s="53">
        <v>0</v>
      </c>
      <c r="CW33" s="53">
        <v>0</v>
      </c>
      <c r="CX33" s="53">
        <v>0</v>
      </c>
      <c r="CY33" s="53">
        <v>0</v>
      </c>
      <c r="CZ33" s="53">
        <v>0</v>
      </c>
      <c r="DA33" s="53">
        <v>0</v>
      </c>
      <c r="DB33" s="54">
        <v>4</v>
      </c>
      <c r="DC33" s="54">
        <v>0</v>
      </c>
      <c r="DD33" s="54">
        <v>0</v>
      </c>
      <c r="DE33" s="54">
        <v>0</v>
      </c>
      <c r="DF33" s="55">
        <f t="shared" si="8"/>
        <v>4</v>
      </c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25">
        <v>48155</v>
      </c>
      <c r="B34" s="181">
        <v>41526</v>
      </c>
      <c r="C34" s="182"/>
      <c r="D34" s="2" t="s">
        <v>195</v>
      </c>
      <c r="E34" s="10" t="s">
        <v>200</v>
      </c>
      <c r="F34" s="183"/>
      <c r="G34" s="184"/>
      <c r="H34" s="18">
        <v>25</v>
      </c>
      <c r="I34" s="2" t="s">
        <v>201</v>
      </c>
      <c r="J34" s="2" t="s">
        <v>202</v>
      </c>
      <c r="K34" s="6">
        <v>28150</v>
      </c>
      <c r="L34" s="21"/>
      <c r="M34" s="186"/>
      <c r="N34" s="187">
        <v>237990098</v>
      </c>
      <c r="O34" s="20" t="s">
        <v>0</v>
      </c>
      <c r="P34" s="21" t="s">
        <v>203</v>
      </c>
      <c r="Q34" s="22">
        <v>46665</v>
      </c>
      <c r="R34" s="175" t="str">
        <f>VLOOKUP(Q34,'CODE REVENDEUR'!$A$2:$B$191,2,FALSE)</f>
        <v>PRO A PRO  NORD CHALETTE SUR LOING</v>
      </c>
      <c r="S34" s="13" t="s">
        <v>8</v>
      </c>
      <c r="T34" s="176" t="str">
        <f>VLOOKUP('FICHIER DE BASE'!S34,CATEGORIE!$A$2:$B$27,2,FALSE)</f>
        <v>MDR Auto géré</v>
      </c>
      <c r="U34" s="23"/>
      <c r="V34" s="3"/>
      <c r="W34" s="24"/>
      <c r="X34" s="173">
        <f t="shared" si="5"/>
        <v>1</v>
      </c>
      <c r="Y34" s="173">
        <f t="shared" si="6"/>
        <v>11</v>
      </c>
      <c r="Z34" s="13">
        <v>0</v>
      </c>
      <c r="AA34" s="13">
        <v>0</v>
      </c>
      <c r="AB34" s="13">
        <v>0</v>
      </c>
      <c r="AC34" s="13">
        <v>0</v>
      </c>
      <c r="AD34" s="13">
        <v>0</v>
      </c>
      <c r="AE34" s="13">
        <v>0</v>
      </c>
      <c r="AF34" s="13">
        <v>0</v>
      </c>
      <c r="AG34" s="13">
        <v>8</v>
      </c>
      <c r="AH34" s="13">
        <v>0</v>
      </c>
      <c r="AI34" s="13">
        <v>0</v>
      </c>
      <c r="AJ34" s="13">
        <v>0</v>
      </c>
      <c r="AK34" s="13">
        <v>0</v>
      </c>
      <c r="AL34" s="13">
        <v>0</v>
      </c>
      <c r="AM34" s="13">
        <v>0</v>
      </c>
      <c r="AN34" s="13">
        <v>0</v>
      </c>
      <c r="AO34" s="13">
        <v>0</v>
      </c>
      <c r="AP34" s="13">
        <v>0</v>
      </c>
      <c r="AQ34" s="13">
        <v>0</v>
      </c>
      <c r="AR34" s="13">
        <v>0</v>
      </c>
      <c r="AS34" s="13">
        <v>0</v>
      </c>
      <c r="AT34" s="13">
        <v>0</v>
      </c>
      <c r="AU34" s="13">
        <v>0</v>
      </c>
      <c r="AV34" s="13">
        <v>0</v>
      </c>
      <c r="AW34" s="13">
        <v>3</v>
      </c>
      <c r="AX34" s="13">
        <v>0</v>
      </c>
      <c r="AY34" s="13">
        <v>0</v>
      </c>
      <c r="AZ34" s="13">
        <v>0</v>
      </c>
      <c r="BA34" s="13">
        <v>0</v>
      </c>
      <c r="BB34" s="13">
        <v>0</v>
      </c>
      <c r="BC34" s="13">
        <v>0</v>
      </c>
      <c r="BD34" s="99">
        <v>0</v>
      </c>
      <c r="BE34" s="45">
        <v>36613</v>
      </c>
      <c r="BF34" s="45"/>
      <c r="BG34" s="46"/>
      <c r="BH34" s="47" t="s">
        <v>226</v>
      </c>
      <c r="BI34" s="123">
        <v>5</v>
      </c>
      <c r="BJ34" s="124"/>
      <c r="BK34" s="124"/>
      <c r="BL34" s="124"/>
      <c r="BM34" s="124"/>
      <c r="BN34" s="123"/>
      <c r="BO34" s="124"/>
      <c r="BP34" s="124"/>
      <c r="BQ34" s="124"/>
      <c r="BR34" s="124"/>
      <c r="BS34" s="123"/>
      <c r="BT34" s="124"/>
      <c r="BU34" s="18">
        <v>5</v>
      </c>
      <c r="BV34" s="45">
        <v>41285</v>
      </c>
      <c r="BW34" s="45">
        <v>41484</v>
      </c>
      <c r="BX34" s="45">
        <v>41059</v>
      </c>
      <c r="BY34" s="45">
        <v>41606</v>
      </c>
      <c r="BZ34" s="18">
        <v>3</v>
      </c>
      <c r="CA34" s="49">
        <v>41760</v>
      </c>
      <c r="CB34" s="28" t="s">
        <v>282</v>
      </c>
      <c r="CC34" s="50" t="str">
        <f t="shared" si="1"/>
        <v>PRO A PRO  NORD CHALETTE SUR LOING</v>
      </c>
      <c r="CD34" s="27"/>
      <c r="CE34" s="27"/>
      <c r="CF34" s="27"/>
      <c r="CG34" s="51"/>
      <c r="CH34" s="27"/>
      <c r="CI34" s="19"/>
      <c r="CJ34" s="36" t="s">
        <v>276</v>
      </c>
      <c r="CK34" s="51"/>
      <c r="CL34" s="51"/>
      <c r="CM34" s="51"/>
      <c r="CN34" s="51"/>
      <c r="CO34" s="27"/>
      <c r="CP34" s="52" t="str">
        <f t="shared" si="2"/>
        <v>28</v>
      </c>
      <c r="CQ34" s="52" t="str">
        <f t="shared" si="3"/>
        <v>DT</v>
      </c>
      <c r="CR34" s="174" t="str">
        <f t="shared" si="4"/>
        <v>DT</v>
      </c>
      <c r="CS34" s="77">
        <v>0</v>
      </c>
      <c r="CT34" s="53">
        <v>0</v>
      </c>
      <c r="CU34" s="53">
        <v>8</v>
      </c>
      <c r="CV34" s="53">
        <v>8</v>
      </c>
      <c r="CW34" s="53">
        <v>0</v>
      </c>
      <c r="CX34" s="53">
        <v>0</v>
      </c>
      <c r="CY34" s="53">
        <v>0</v>
      </c>
      <c r="CZ34" s="53">
        <v>0</v>
      </c>
      <c r="DA34" s="53">
        <v>0</v>
      </c>
      <c r="DB34" s="54">
        <v>0</v>
      </c>
      <c r="DC34" s="54">
        <v>0</v>
      </c>
      <c r="DD34" s="54">
        <v>0</v>
      </c>
      <c r="DE34" s="54">
        <v>0</v>
      </c>
      <c r="DF34" s="55">
        <f t="shared" si="8"/>
        <v>16</v>
      </c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25">
        <v>47286</v>
      </c>
      <c r="B35" s="181">
        <v>41792</v>
      </c>
      <c r="C35" s="182"/>
      <c r="D35" s="2" t="s">
        <v>204</v>
      </c>
      <c r="E35" s="10" t="s">
        <v>205</v>
      </c>
      <c r="F35" s="183"/>
      <c r="G35" s="184"/>
      <c r="H35" s="18">
        <v>1</v>
      </c>
      <c r="I35" s="2" t="s">
        <v>206</v>
      </c>
      <c r="J35" s="2" t="s">
        <v>207</v>
      </c>
      <c r="K35" s="6">
        <v>28160</v>
      </c>
      <c r="L35" s="21"/>
      <c r="M35" s="186"/>
      <c r="N35" s="187">
        <v>237470339</v>
      </c>
      <c r="O35" s="20" t="s">
        <v>0</v>
      </c>
      <c r="P35" s="21" t="s">
        <v>208</v>
      </c>
      <c r="Q35" s="22">
        <v>46665</v>
      </c>
      <c r="R35" s="175" t="str">
        <f>VLOOKUP(Q35,'CODE REVENDEUR'!$A$2:$B$191,2,FALSE)</f>
        <v>PRO A PRO  NORD CHALETTE SUR LOING</v>
      </c>
      <c r="S35" s="13" t="s">
        <v>8</v>
      </c>
      <c r="T35" s="176" t="str">
        <f>VLOOKUP('FICHIER DE BASE'!S35,CATEGORIE!$A$2:$B$27,2,FALSE)</f>
        <v>MDR Auto géré</v>
      </c>
      <c r="U35" s="36"/>
      <c r="V35" s="3"/>
      <c r="W35" s="24"/>
      <c r="X35" s="173">
        <f t="shared" si="5"/>
        <v>1</v>
      </c>
      <c r="Y35" s="173">
        <f t="shared" si="6"/>
        <v>8</v>
      </c>
      <c r="Z35" s="13">
        <v>0</v>
      </c>
      <c r="AA35" s="13">
        <v>0</v>
      </c>
      <c r="AB35" s="13">
        <v>0</v>
      </c>
      <c r="AC35" s="13">
        <v>0</v>
      </c>
      <c r="AD35" s="13">
        <v>2</v>
      </c>
      <c r="AE35" s="13">
        <v>0</v>
      </c>
      <c r="AF35" s="13">
        <v>0</v>
      </c>
      <c r="AG35" s="13">
        <v>6</v>
      </c>
      <c r="AH35" s="13">
        <v>0</v>
      </c>
      <c r="AI35" s="13">
        <v>0</v>
      </c>
      <c r="AJ35" s="13">
        <v>0</v>
      </c>
      <c r="AK35" s="13">
        <v>0</v>
      </c>
      <c r="AL35" s="13">
        <v>0</v>
      </c>
      <c r="AM35" s="13">
        <v>0</v>
      </c>
      <c r="AN35" s="13">
        <v>0</v>
      </c>
      <c r="AO35" s="13">
        <v>0</v>
      </c>
      <c r="AP35" s="13">
        <v>0</v>
      </c>
      <c r="AQ35" s="13">
        <v>0</v>
      </c>
      <c r="AR35" s="13">
        <v>0</v>
      </c>
      <c r="AS35" s="13">
        <v>0</v>
      </c>
      <c r="AT35" s="13">
        <v>0</v>
      </c>
      <c r="AU35" s="13">
        <v>0</v>
      </c>
      <c r="AV35" s="13">
        <v>0</v>
      </c>
      <c r="AW35" s="13">
        <v>0</v>
      </c>
      <c r="AX35" s="13">
        <v>0</v>
      </c>
      <c r="AY35" s="13">
        <v>0</v>
      </c>
      <c r="AZ35" s="13">
        <v>0</v>
      </c>
      <c r="BA35" s="13">
        <v>0</v>
      </c>
      <c r="BB35" s="13">
        <v>0</v>
      </c>
      <c r="BC35" s="13">
        <v>0</v>
      </c>
      <c r="BD35" s="99">
        <v>0</v>
      </c>
      <c r="BE35" s="45">
        <v>35487</v>
      </c>
      <c r="BF35" s="45"/>
      <c r="BG35" s="46"/>
      <c r="BH35" s="47" t="s">
        <v>226</v>
      </c>
      <c r="BI35" s="123">
        <v>10</v>
      </c>
      <c r="BJ35" s="124"/>
      <c r="BK35" s="124"/>
      <c r="BL35" s="124"/>
      <c r="BM35" s="124"/>
      <c r="BN35" s="123"/>
      <c r="BO35" s="124"/>
      <c r="BP35" s="124"/>
      <c r="BQ35" s="124"/>
      <c r="BR35" s="124"/>
      <c r="BS35" s="123"/>
      <c r="BT35" s="124"/>
      <c r="BU35" s="11">
        <v>10</v>
      </c>
      <c r="BV35" s="45">
        <v>41590</v>
      </c>
      <c r="BW35" s="17">
        <v>41792</v>
      </c>
      <c r="BX35" s="45">
        <v>41347</v>
      </c>
      <c r="BY35" s="45">
        <v>41617</v>
      </c>
      <c r="BZ35" s="18">
        <v>4</v>
      </c>
      <c r="CA35" s="56">
        <v>41944</v>
      </c>
      <c r="CB35" s="28" t="s">
        <v>285</v>
      </c>
      <c r="CC35" s="50" t="str">
        <f t="shared" si="1"/>
        <v>PRO A PRO  NORD CHALETTE SUR LOING</v>
      </c>
      <c r="CD35" s="51"/>
      <c r="CE35" s="27"/>
      <c r="CF35" s="27"/>
      <c r="CG35" s="51"/>
      <c r="CH35" s="27"/>
      <c r="CI35" s="19"/>
      <c r="CJ35" s="36" t="s">
        <v>276</v>
      </c>
      <c r="CK35" s="51"/>
      <c r="CL35" s="51"/>
      <c r="CM35" s="51"/>
      <c r="CN35" s="51"/>
      <c r="CO35" s="51"/>
      <c r="CP35" s="52" t="str">
        <f t="shared" si="2"/>
        <v>28</v>
      </c>
      <c r="CQ35" s="52" t="str">
        <f t="shared" si="3"/>
        <v>DT</v>
      </c>
      <c r="CR35" s="174" t="str">
        <f t="shared" si="4"/>
        <v>DT</v>
      </c>
      <c r="CS35" s="77">
        <v>0</v>
      </c>
      <c r="CT35" s="53">
        <v>0</v>
      </c>
      <c r="CU35" s="53">
        <v>14</v>
      </c>
      <c r="CV35" s="53">
        <v>0</v>
      </c>
      <c r="CW35" s="53">
        <v>0</v>
      </c>
      <c r="CX35" s="53">
        <v>0</v>
      </c>
      <c r="CY35" s="53">
        <v>0</v>
      </c>
      <c r="CZ35" s="53">
        <v>0</v>
      </c>
      <c r="DA35" s="53">
        <v>0</v>
      </c>
      <c r="DB35" s="54">
        <v>0</v>
      </c>
      <c r="DC35" s="54">
        <v>0</v>
      </c>
      <c r="DD35" s="54">
        <v>0</v>
      </c>
      <c r="DE35" s="54">
        <v>0</v>
      </c>
      <c r="DF35" s="55">
        <f t="shared" si="8"/>
        <v>14</v>
      </c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25">
        <v>49177</v>
      </c>
      <c r="B36" s="181">
        <v>41526</v>
      </c>
      <c r="C36" s="182"/>
      <c r="D36" s="2" t="s">
        <v>209</v>
      </c>
      <c r="E36" s="10" t="s">
        <v>210</v>
      </c>
      <c r="F36" s="183"/>
      <c r="G36" s="184"/>
      <c r="H36" s="18"/>
      <c r="J36" s="2" t="s">
        <v>211</v>
      </c>
      <c r="K36" s="6">
        <v>28170</v>
      </c>
      <c r="L36" s="21"/>
      <c r="M36" s="186">
        <v>50773596700014</v>
      </c>
      <c r="N36" s="187">
        <v>237510540</v>
      </c>
      <c r="O36" s="20" t="s">
        <v>16</v>
      </c>
      <c r="P36" s="21" t="s">
        <v>212</v>
      </c>
      <c r="Q36" s="22">
        <v>56859</v>
      </c>
      <c r="R36" s="175" t="str">
        <f>VLOOKUP(Q36,'CODE REVENDEUR'!$A$2:$B$191,2,FALSE)</f>
        <v>SMD</v>
      </c>
      <c r="S36" s="13" t="s">
        <v>14</v>
      </c>
      <c r="T36" s="176" t="str">
        <f>VLOOKUP('FICHIER DE BASE'!S36,CATEGORIE!$A$2:$B$27,2,FALSE)</f>
        <v>Traiteur</v>
      </c>
      <c r="U36" s="23"/>
      <c r="V36" s="3"/>
      <c r="W36" s="24"/>
      <c r="X36" s="173">
        <f t="shared" si="5"/>
        <v>1</v>
      </c>
      <c r="Y36" s="173">
        <f t="shared" si="6"/>
        <v>2</v>
      </c>
      <c r="Z36" s="13">
        <v>2</v>
      </c>
      <c r="AA36" s="13">
        <v>0</v>
      </c>
      <c r="AB36" s="13">
        <v>0</v>
      </c>
      <c r="AC36" s="13">
        <v>0</v>
      </c>
      <c r="AD36" s="13">
        <v>0</v>
      </c>
      <c r="AE36" s="13">
        <v>0</v>
      </c>
      <c r="AF36" s="13">
        <v>0</v>
      </c>
      <c r="AG36" s="13">
        <v>0</v>
      </c>
      <c r="AH36" s="13">
        <v>0</v>
      </c>
      <c r="AI36" s="13">
        <v>0</v>
      </c>
      <c r="AJ36" s="13">
        <v>0</v>
      </c>
      <c r="AK36" s="13">
        <v>0</v>
      </c>
      <c r="AL36" s="13">
        <v>0</v>
      </c>
      <c r="AM36" s="13">
        <v>0</v>
      </c>
      <c r="AN36" s="13">
        <v>0</v>
      </c>
      <c r="AO36" s="13">
        <v>0</v>
      </c>
      <c r="AP36" s="13">
        <v>0</v>
      </c>
      <c r="AQ36" s="13">
        <v>0</v>
      </c>
      <c r="AR36" s="13">
        <v>0</v>
      </c>
      <c r="AS36" s="13">
        <v>0</v>
      </c>
      <c r="AT36" s="13">
        <v>0</v>
      </c>
      <c r="AU36" s="13">
        <v>0</v>
      </c>
      <c r="AV36" s="13">
        <v>0</v>
      </c>
      <c r="AW36" s="13">
        <v>0</v>
      </c>
      <c r="AX36" s="13">
        <v>0</v>
      </c>
      <c r="AY36" s="13">
        <v>0</v>
      </c>
      <c r="AZ36" s="13">
        <v>0</v>
      </c>
      <c r="BA36" s="13">
        <v>0</v>
      </c>
      <c r="BB36" s="13">
        <v>0</v>
      </c>
      <c r="BC36" s="13">
        <v>0</v>
      </c>
      <c r="BD36" s="99">
        <v>0</v>
      </c>
      <c r="BE36" s="45">
        <v>37785</v>
      </c>
      <c r="BF36" s="45"/>
      <c r="BG36" s="46"/>
      <c r="BH36" s="47" t="s">
        <v>227</v>
      </c>
      <c r="BI36" s="123"/>
      <c r="BJ36" s="124"/>
      <c r="BK36" s="124"/>
      <c r="BL36" s="124"/>
      <c r="BM36" s="124"/>
      <c r="BN36" s="123"/>
      <c r="BO36" s="124"/>
      <c r="BP36" s="124"/>
      <c r="BQ36" s="124"/>
      <c r="BR36" s="124"/>
      <c r="BS36" s="123">
        <v>2</v>
      </c>
      <c r="BT36" s="124"/>
      <c r="BU36" s="11">
        <v>2</v>
      </c>
      <c r="BV36" s="45">
        <v>41380</v>
      </c>
      <c r="BW36" s="45">
        <v>41597</v>
      </c>
      <c r="BX36" s="45">
        <v>41380</v>
      </c>
      <c r="BY36" s="45">
        <v>41045</v>
      </c>
      <c r="BZ36" s="18">
        <v>2</v>
      </c>
      <c r="CA36" s="49">
        <v>41760</v>
      </c>
      <c r="CB36" s="33" t="s">
        <v>293</v>
      </c>
      <c r="CC36" s="50" t="str">
        <f t="shared" si="1"/>
        <v>SMD</v>
      </c>
      <c r="CD36" s="27"/>
      <c r="CE36" s="27"/>
      <c r="CF36" s="27"/>
      <c r="CG36" s="51"/>
      <c r="CH36" s="27"/>
      <c r="CI36" s="19"/>
      <c r="CJ36" s="36" t="s">
        <v>276</v>
      </c>
      <c r="CK36" s="51"/>
      <c r="CL36" s="51"/>
      <c r="CM36" s="51"/>
      <c r="CN36" s="51"/>
      <c r="CO36" s="27"/>
      <c r="CP36" s="52" t="str">
        <f t="shared" si="2"/>
        <v>28</v>
      </c>
      <c r="CQ36" s="52" t="str">
        <f t="shared" si="3"/>
        <v>DT</v>
      </c>
      <c r="CR36" s="174" t="str">
        <f t="shared" si="4"/>
        <v>DT</v>
      </c>
      <c r="CS36" s="77">
        <v>0</v>
      </c>
      <c r="CT36" s="53">
        <v>0</v>
      </c>
      <c r="CU36" s="53">
        <v>0</v>
      </c>
      <c r="CV36" s="53">
        <v>0</v>
      </c>
      <c r="CW36" s="53">
        <v>0</v>
      </c>
      <c r="CX36" s="53">
        <v>0</v>
      </c>
      <c r="CY36" s="53">
        <v>0</v>
      </c>
      <c r="CZ36" s="53">
        <v>0</v>
      </c>
      <c r="DA36" s="53">
        <v>4</v>
      </c>
      <c r="DB36" s="54">
        <v>0</v>
      </c>
      <c r="DC36" s="54">
        <v>0</v>
      </c>
      <c r="DD36" s="54">
        <v>0</v>
      </c>
      <c r="DE36" s="54">
        <v>0</v>
      </c>
      <c r="DF36" s="55">
        <f t="shared" si="8"/>
        <v>4</v>
      </c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s="5" customFormat="1" x14ac:dyDescent="0.25">
      <c r="A37" s="3" t="s">
        <v>551</v>
      </c>
      <c r="B37" s="2" t="s">
        <v>552</v>
      </c>
      <c r="C37" s="182"/>
      <c r="D37" s="185" t="s">
        <v>553</v>
      </c>
      <c r="E37" s="2" t="s">
        <v>554</v>
      </c>
      <c r="F37" s="192" t="s">
        <v>345</v>
      </c>
      <c r="G37" s="192" t="s">
        <v>345</v>
      </c>
      <c r="H37" s="4" t="s">
        <v>555</v>
      </c>
      <c r="I37" s="2" t="s">
        <v>556</v>
      </c>
      <c r="J37" s="193" t="s">
        <v>558</v>
      </c>
      <c r="K37" s="24" t="s">
        <v>557</v>
      </c>
      <c r="L37" s="39" t="s">
        <v>345</v>
      </c>
      <c r="M37" s="39" t="s">
        <v>345</v>
      </c>
      <c r="N37" s="187" t="s">
        <v>345</v>
      </c>
      <c r="O37" s="39" t="s">
        <v>16</v>
      </c>
      <c r="P37" s="39" t="s">
        <v>553</v>
      </c>
      <c r="Q37" s="22" t="s">
        <v>345</v>
      </c>
      <c r="R37" s="37" t="s">
        <v>345</v>
      </c>
      <c r="S37" s="24" t="s">
        <v>315</v>
      </c>
      <c r="T37" s="39" t="s">
        <v>345</v>
      </c>
      <c r="X37" s="173" t="str">
        <f t="shared" ref="X37" si="9">IF(Y37&gt;0,1,"X")</f>
        <v>X</v>
      </c>
      <c r="Y37" s="173">
        <f t="shared" ref="Y37:Y38" si="10">SUM(Z37:AZ37)</f>
        <v>0</v>
      </c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13">
        <v>0</v>
      </c>
      <c r="BB37" s="13">
        <v>0</v>
      </c>
      <c r="BC37" s="13">
        <v>0</v>
      </c>
      <c r="BD37" s="99">
        <v>0</v>
      </c>
      <c r="BE37" s="59">
        <v>41688</v>
      </c>
      <c r="BF37" s="60"/>
      <c r="BG37" s="43"/>
      <c r="BH37" s="76" t="s">
        <v>226</v>
      </c>
      <c r="BI37" s="127">
        <v>2</v>
      </c>
      <c r="BJ37" s="52"/>
      <c r="BK37" s="52"/>
      <c r="BL37" s="52"/>
      <c r="BM37" s="52"/>
      <c r="BN37" s="127"/>
      <c r="BO37" s="52"/>
      <c r="BP37" s="52"/>
      <c r="BQ37" s="52"/>
      <c r="BR37" s="52"/>
      <c r="BS37" s="127"/>
      <c r="BT37" s="52"/>
      <c r="BU37" s="24">
        <v>2</v>
      </c>
      <c r="BV37" s="59"/>
      <c r="BW37" s="59">
        <v>41688</v>
      </c>
      <c r="BX37" s="61">
        <v>41724</v>
      </c>
      <c r="BY37" s="59"/>
      <c r="BZ37" s="34">
        <v>4</v>
      </c>
      <c r="CA37" s="56">
        <v>41883</v>
      </c>
      <c r="CB37" s="33" t="s">
        <v>287</v>
      </c>
      <c r="CC37" s="50" t="str">
        <f t="shared" si="1"/>
        <v/>
      </c>
      <c r="CD37" s="43"/>
      <c r="CE37" s="43"/>
      <c r="CF37" s="43"/>
      <c r="CG37" s="51"/>
      <c r="CH37" s="34"/>
      <c r="CI37" s="34"/>
      <c r="CJ37" s="36" t="s">
        <v>276</v>
      </c>
      <c r="CK37" s="34"/>
      <c r="CL37" s="34"/>
      <c r="CM37" s="34"/>
      <c r="CN37" s="34"/>
      <c r="CO37" s="34"/>
      <c r="CP37" s="52" t="str">
        <f t="shared" si="2"/>
        <v>75</v>
      </c>
      <c r="CQ37" s="52" t="str">
        <f t="shared" si="3"/>
        <v>DT</v>
      </c>
      <c r="CR37" s="174" t="str">
        <f t="shared" si="4"/>
        <v>DT</v>
      </c>
      <c r="CS37" s="77">
        <v>0</v>
      </c>
      <c r="CT37" s="53">
        <v>0</v>
      </c>
      <c r="CU37" s="53">
        <v>4</v>
      </c>
      <c r="CV37" s="53">
        <v>0</v>
      </c>
      <c r="CW37" s="53">
        <v>0</v>
      </c>
      <c r="CX37" s="53">
        <v>0</v>
      </c>
      <c r="CY37" s="53">
        <v>0</v>
      </c>
      <c r="CZ37" s="53">
        <v>0</v>
      </c>
      <c r="DA37" s="53">
        <v>0</v>
      </c>
      <c r="DB37" s="53">
        <v>0</v>
      </c>
      <c r="DC37" s="53">
        <v>0</v>
      </c>
      <c r="DD37" s="53">
        <v>0</v>
      </c>
      <c r="DE37" s="53">
        <v>0</v>
      </c>
      <c r="DF37" s="77">
        <f t="shared" si="8"/>
        <v>4</v>
      </c>
    </row>
    <row r="38" spans="1:123" x14ac:dyDescent="0.25">
      <c r="A38" s="3" t="s">
        <v>551</v>
      </c>
      <c r="B38" s="2" t="s">
        <v>345</v>
      </c>
      <c r="C38" s="182"/>
      <c r="D38" s="219" t="s">
        <v>572</v>
      </c>
      <c r="E38" s="204" t="s">
        <v>345</v>
      </c>
      <c r="F38" s="220" t="s">
        <v>345</v>
      </c>
      <c r="G38" s="220" t="s">
        <v>345</v>
      </c>
      <c r="H38" s="221" t="s">
        <v>345</v>
      </c>
      <c r="I38" s="204" t="s">
        <v>345</v>
      </c>
      <c r="J38" s="223" t="s">
        <v>345</v>
      </c>
      <c r="K38" s="222" t="s">
        <v>345</v>
      </c>
      <c r="L38" s="224" t="s">
        <v>345</v>
      </c>
      <c r="M38" s="224" t="s">
        <v>345</v>
      </c>
      <c r="N38" s="212" t="s">
        <v>345</v>
      </c>
      <c r="O38" s="224" t="s">
        <v>345</v>
      </c>
      <c r="P38" s="224" t="s">
        <v>345</v>
      </c>
      <c r="Q38" s="215" t="s">
        <v>573</v>
      </c>
      <c r="R38" s="225" t="s">
        <v>369</v>
      </c>
      <c r="S38" s="222" t="s">
        <v>190</v>
      </c>
      <c r="T38" s="224" t="s">
        <v>321</v>
      </c>
      <c r="Y38" s="173">
        <f t="shared" si="10"/>
        <v>39</v>
      </c>
      <c r="Z38" s="111">
        <v>12</v>
      </c>
      <c r="AA38" s="111">
        <v>13</v>
      </c>
      <c r="AB38" s="111">
        <v>14</v>
      </c>
      <c r="AC38" s="111">
        <v>0</v>
      </c>
      <c r="AD38" s="111">
        <v>0</v>
      </c>
      <c r="AE38" s="111">
        <v>0</v>
      </c>
      <c r="AF38" s="111">
        <v>0</v>
      </c>
      <c r="AG38" s="111">
        <v>0</v>
      </c>
      <c r="AH38" s="111">
        <v>0</v>
      </c>
      <c r="AI38" s="111">
        <v>0</v>
      </c>
      <c r="AJ38" s="111">
        <v>0</v>
      </c>
      <c r="AK38" s="111">
        <v>0</v>
      </c>
      <c r="AL38" s="111">
        <v>0</v>
      </c>
      <c r="AM38" s="111">
        <v>0</v>
      </c>
      <c r="AN38" s="111">
        <v>0</v>
      </c>
      <c r="AO38" s="111">
        <v>0</v>
      </c>
      <c r="AP38" s="111">
        <v>0</v>
      </c>
      <c r="AQ38" s="111">
        <v>0</v>
      </c>
      <c r="AR38" s="111">
        <v>0</v>
      </c>
      <c r="AS38" s="111">
        <v>0</v>
      </c>
      <c r="AT38" s="111">
        <v>0</v>
      </c>
      <c r="AU38" s="111">
        <v>0</v>
      </c>
      <c r="AV38" s="111">
        <v>0</v>
      </c>
      <c r="AW38" s="111">
        <v>0</v>
      </c>
      <c r="AX38" s="111">
        <v>0</v>
      </c>
      <c r="AY38" s="111">
        <v>0</v>
      </c>
      <c r="AZ38" s="111">
        <v>0</v>
      </c>
      <c r="BA38" s="13">
        <v>0</v>
      </c>
      <c r="BB38" s="13">
        <v>0</v>
      </c>
      <c r="BC38" s="13">
        <v>0</v>
      </c>
      <c r="BD38" s="99">
        <v>0</v>
      </c>
      <c r="BE38" s="45" t="s">
        <v>345</v>
      </c>
      <c r="BF38" s="45" t="s">
        <v>345</v>
      </c>
      <c r="BG38" s="46" t="s">
        <v>345</v>
      </c>
      <c r="BH38" s="47"/>
      <c r="BI38" s="123" t="s">
        <v>345</v>
      </c>
      <c r="BJ38" s="124" t="s">
        <v>345</v>
      </c>
      <c r="BK38" s="124" t="s">
        <v>345</v>
      </c>
      <c r="BL38" s="124" t="s">
        <v>345</v>
      </c>
      <c r="BM38" s="124" t="s">
        <v>345</v>
      </c>
      <c r="BN38" s="123" t="s">
        <v>345</v>
      </c>
      <c r="BO38" s="124" t="s">
        <v>345</v>
      </c>
      <c r="BP38" s="124" t="s">
        <v>345</v>
      </c>
      <c r="BQ38" s="124" t="s">
        <v>345</v>
      </c>
      <c r="BR38" s="124" t="s">
        <v>345</v>
      </c>
      <c r="BS38" s="123" t="s">
        <v>345</v>
      </c>
      <c r="BT38" s="124" t="s">
        <v>345</v>
      </c>
      <c r="BU38" s="18"/>
      <c r="BV38" s="45" t="s">
        <v>345</v>
      </c>
      <c r="BW38" s="17" t="s">
        <v>345</v>
      </c>
      <c r="BX38" s="45" t="s">
        <v>345</v>
      </c>
      <c r="BY38" s="45" t="s">
        <v>345</v>
      </c>
      <c r="BZ38" s="18" t="s">
        <v>345</v>
      </c>
      <c r="CA38" s="56" t="s">
        <v>345</v>
      </c>
      <c r="CB38" s="28" t="s">
        <v>345</v>
      </c>
      <c r="CC38" s="50" t="s">
        <v>345</v>
      </c>
      <c r="CD38" s="27" t="s">
        <v>345</v>
      </c>
      <c r="CE38" s="27" t="s">
        <v>345</v>
      </c>
      <c r="CF38" s="27" t="s">
        <v>345</v>
      </c>
      <c r="CG38" s="51" t="s">
        <v>345</v>
      </c>
      <c r="CH38" s="27" t="s">
        <v>345</v>
      </c>
      <c r="CI38" s="19" t="s">
        <v>345</v>
      </c>
      <c r="CJ38" s="36" t="s">
        <v>345</v>
      </c>
      <c r="CK38" s="51" t="s">
        <v>345</v>
      </c>
      <c r="CL38" s="51" t="s">
        <v>345</v>
      </c>
      <c r="CM38" s="51" t="s">
        <v>345</v>
      </c>
      <c r="CN38" s="51" t="s">
        <v>352</v>
      </c>
      <c r="CO38" s="27" t="s">
        <v>544</v>
      </c>
      <c r="CP38" s="52"/>
      <c r="CQ38" s="52"/>
      <c r="CR38" s="174"/>
      <c r="CS38" s="77">
        <v>0</v>
      </c>
      <c r="CT38" s="53">
        <v>0</v>
      </c>
      <c r="CU38" s="53">
        <v>0</v>
      </c>
      <c r="CV38" s="53">
        <v>0</v>
      </c>
      <c r="CW38" s="53">
        <v>0</v>
      </c>
      <c r="CX38" s="53">
        <v>0</v>
      </c>
      <c r="CY38" s="53">
        <v>0</v>
      </c>
      <c r="CZ38" s="53">
        <v>0</v>
      </c>
      <c r="DA38" s="53">
        <v>0</v>
      </c>
      <c r="DB38" s="54">
        <v>0</v>
      </c>
      <c r="DC38" s="54">
        <v>0</v>
      </c>
      <c r="DD38" s="54">
        <v>0</v>
      </c>
      <c r="DE38" s="54">
        <v>0</v>
      </c>
      <c r="DF38" s="78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C39" s="182"/>
      <c r="Q39" s="22"/>
      <c r="BA39" s="22"/>
      <c r="BB39" s="22"/>
      <c r="BC39" s="22"/>
      <c r="BD39" s="200"/>
      <c r="BE39" s="45"/>
      <c r="BF39" s="45"/>
      <c r="BG39" s="65"/>
      <c r="BH39" s="47"/>
      <c r="BI39" s="123"/>
      <c r="BJ39" s="124"/>
      <c r="BK39" s="124"/>
      <c r="BL39" s="124"/>
      <c r="BM39" s="124"/>
      <c r="BN39" s="123"/>
      <c r="BO39" s="124"/>
      <c r="BP39" s="124"/>
      <c r="BQ39" s="124"/>
      <c r="BR39" s="124"/>
      <c r="BS39" s="123"/>
      <c r="BT39" s="124"/>
      <c r="BU39" s="18"/>
      <c r="BV39" s="45"/>
      <c r="BW39" s="59"/>
      <c r="BX39" s="45"/>
      <c r="BY39" s="45"/>
      <c r="BZ39" s="18"/>
      <c r="CA39" s="56"/>
      <c r="CB39" s="28"/>
      <c r="CC39" s="50"/>
      <c r="CD39" s="27"/>
      <c r="CE39" s="27"/>
      <c r="CF39" s="27"/>
      <c r="CG39" s="51"/>
      <c r="CH39" s="27"/>
      <c r="CI39" s="19"/>
      <c r="CJ39" s="36"/>
      <c r="CK39" s="51"/>
      <c r="CL39" s="51"/>
      <c r="CM39" s="51"/>
      <c r="CN39" s="51"/>
      <c r="CO39" s="27"/>
      <c r="CP39" s="52"/>
      <c r="CQ39" s="52"/>
      <c r="CR39" s="174"/>
      <c r="CS39" s="77"/>
      <c r="CT39" s="53"/>
      <c r="CU39" s="53"/>
      <c r="CV39" s="53"/>
      <c r="CW39" s="53"/>
      <c r="CX39" s="53"/>
      <c r="CY39" s="53"/>
      <c r="CZ39" s="53"/>
      <c r="DA39" s="53"/>
      <c r="DB39" s="54"/>
      <c r="DC39" s="54"/>
      <c r="DD39" s="54"/>
      <c r="DE39" s="54"/>
      <c r="DF39" s="78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C40" s="182"/>
      <c r="Q40" s="22"/>
      <c r="BA40" s="13"/>
      <c r="BB40" s="13"/>
      <c r="BC40" s="13"/>
      <c r="BD40" s="99"/>
      <c r="BE40" s="45"/>
      <c r="BF40" s="45"/>
      <c r="BG40" s="65"/>
      <c r="BH40" s="47"/>
      <c r="BI40" s="123"/>
      <c r="BJ40" s="124"/>
      <c r="BK40" s="124"/>
      <c r="BL40" s="124"/>
      <c r="BM40" s="124"/>
      <c r="BN40" s="123"/>
      <c r="BO40" s="124"/>
      <c r="BP40" s="124"/>
      <c r="BQ40" s="124"/>
      <c r="BR40" s="124"/>
      <c r="BS40" s="123"/>
      <c r="BT40" s="124"/>
      <c r="BU40" s="18"/>
      <c r="BV40" s="45"/>
      <c r="BW40" s="17"/>
      <c r="BX40" s="45"/>
      <c r="BY40" s="45"/>
      <c r="BZ40" s="18"/>
      <c r="CA40" s="56"/>
      <c r="CB40" s="28"/>
      <c r="CC40" s="50"/>
      <c r="CD40" s="27"/>
      <c r="CE40" s="27"/>
      <c r="CF40" s="27"/>
      <c r="CG40" s="51"/>
      <c r="CH40" s="27"/>
      <c r="CI40" s="19"/>
      <c r="CJ40" s="36"/>
      <c r="CK40" s="51"/>
      <c r="CL40" s="51"/>
      <c r="CM40" s="51"/>
      <c r="CN40" s="51"/>
      <c r="CO40" s="27"/>
      <c r="CP40" s="52"/>
      <c r="CQ40" s="52"/>
      <c r="CR40" s="174"/>
      <c r="CS40" s="77"/>
      <c r="CT40" s="53"/>
      <c r="CU40" s="53"/>
      <c r="CV40" s="53"/>
      <c r="CW40" s="53"/>
      <c r="CX40" s="53"/>
      <c r="CY40" s="53"/>
      <c r="CZ40" s="53"/>
      <c r="DA40" s="53"/>
      <c r="DB40" s="54"/>
      <c r="DC40" s="54"/>
      <c r="DD40" s="54"/>
      <c r="DE40" s="54"/>
      <c r="DF40" s="78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C41" s="182"/>
      <c r="Q41" s="22"/>
      <c r="BA41" s="13"/>
      <c r="BB41" s="13"/>
      <c r="BC41" s="13"/>
      <c r="BD41" s="99"/>
      <c r="BE41" s="45"/>
      <c r="BF41" s="45"/>
      <c r="BG41" s="65"/>
      <c r="BH41" s="47"/>
      <c r="BI41" s="123"/>
      <c r="BJ41" s="124"/>
      <c r="BK41" s="124"/>
      <c r="BL41" s="124"/>
      <c r="BM41" s="124"/>
      <c r="BN41" s="123"/>
      <c r="BO41" s="124"/>
      <c r="BP41" s="124"/>
      <c r="BQ41" s="124"/>
      <c r="BR41" s="124"/>
      <c r="BS41" s="123"/>
      <c r="BT41" s="124"/>
      <c r="BU41" s="70"/>
      <c r="BV41" s="45"/>
      <c r="BW41" s="45"/>
      <c r="BX41" s="45"/>
      <c r="BY41" s="45"/>
      <c r="BZ41" s="18"/>
      <c r="CA41" s="56"/>
      <c r="CB41" s="28"/>
      <c r="CC41" s="50"/>
      <c r="CD41" s="27"/>
      <c r="CE41" s="27"/>
      <c r="CF41" s="27"/>
      <c r="CG41" s="51"/>
      <c r="CH41" s="27"/>
      <c r="CI41" s="19"/>
      <c r="CJ41" s="36"/>
      <c r="CK41" s="51"/>
      <c r="CL41" s="51"/>
      <c r="CM41" s="51"/>
      <c r="CN41" s="51"/>
      <c r="CO41" s="27"/>
      <c r="CP41" s="52"/>
      <c r="CQ41" s="52"/>
      <c r="CR41" s="174"/>
      <c r="CS41" s="77"/>
      <c r="CT41" s="53"/>
      <c r="CU41" s="53"/>
      <c r="CV41" s="53"/>
      <c r="CW41" s="53"/>
      <c r="CX41" s="53"/>
      <c r="CY41" s="53"/>
      <c r="CZ41" s="53"/>
      <c r="DA41" s="53"/>
      <c r="DB41" s="54"/>
      <c r="DC41" s="54"/>
      <c r="DD41" s="54"/>
      <c r="DE41" s="54"/>
      <c r="DF41" s="78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C42" s="182"/>
      <c r="Q42" s="22"/>
      <c r="BA42" s="13"/>
      <c r="BB42" s="13"/>
      <c r="BC42" s="13"/>
      <c r="BD42" s="99"/>
      <c r="BE42" s="45"/>
      <c r="BF42" s="45"/>
      <c r="BG42" s="65"/>
      <c r="BH42" s="57"/>
      <c r="BI42" s="125"/>
      <c r="BJ42" s="126"/>
      <c r="BK42" s="125"/>
      <c r="BL42" s="126"/>
      <c r="BM42" s="126"/>
      <c r="BN42" s="125"/>
      <c r="BO42" s="126"/>
      <c r="BP42" s="126"/>
      <c r="BQ42" s="126"/>
      <c r="BR42" s="126"/>
      <c r="BS42" s="125"/>
      <c r="BT42" s="126"/>
      <c r="BU42" s="66"/>
      <c r="BV42" s="45"/>
      <c r="BW42" s="17"/>
      <c r="BX42" s="45"/>
      <c r="BY42" s="45"/>
      <c r="BZ42" s="18"/>
      <c r="CA42" s="49"/>
      <c r="CB42" s="28"/>
      <c r="CC42" s="50"/>
      <c r="CD42" s="27"/>
      <c r="CE42" s="27"/>
      <c r="CF42" s="27"/>
      <c r="CG42" s="51"/>
      <c r="CH42" s="27"/>
      <c r="CI42" s="19"/>
      <c r="CJ42" s="36"/>
      <c r="CK42" s="51"/>
      <c r="CL42" s="51"/>
      <c r="CM42" s="51"/>
      <c r="CN42" s="51"/>
      <c r="CO42" s="27"/>
      <c r="CP42" s="52"/>
      <c r="CQ42" s="52"/>
      <c r="CR42" s="174"/>
      <c r="CS42" s="77"/>
      <c r="CT42" s="53"/>
      <c r="CU42" s="53"/>
      <c r="CV42" s="53"/>
      <c r="CW42" s="53"/>
      <c r="CX42" s="53"/>
      <c r="CY42" s="53"/>
      <c r="CZ42" s="53"/>
      <c r="DA42" s="53"/>
      <c r="DB42" s="54"/>
      <c r="DC42" s="54"/>
      <c r="DD42" s="54"/>
      <c r="DE42" s="54"/>
      <c r="DF42" s="78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C43" s="182"/>
      <c r="Q43" s="22"/>
      <c r="BA43" s="13"/>
      <c r="BB43" s="13"/>
      <c r="BC43" s="13"/>
      <c r="BD43" s="99"/>
      <c r="BE43" s="45"/>
      <c r="BF43" s="45"/>
      <c r="BG43" s="5"/>
      <c r="BH43" s="57"/>
      <c r="BI43" s="125"/>
      <c r="BJ43" s="126"/>
      <c r="BK43" s="125"/>
      <c r="BL43" s="126"/>
      <c r="BM43" s="126"/>
      <c r="BN43" s="125"/>
      <c r="BO43" s="126"/>
      <c r="BP43" s="126"/>
      <c r="BQ43" s="126"/>
      <c r="BR43" s="126"/>
      <c r="BS43" s="125"/>
      <c r="BT43" s="126"/>
      <c r="BU43" s="18"/>
      <c r="BV43" s="45"/>
      <c r="BW43" s="45"/>
      <c r="BX43" s="45"/>
      <c r="BY43" s="45"/>
      <c r="BZ43" s="24"/>
      <c r="CA43" s="56"/>
      <c r="CB43" s="39"/>
      <c r="CC43" s="50"/>
      <c r="CD43" s="5"/>
      <c r="CE43" s="5"/>
      <c r="CF43" s="5"/>
      <c r="CG43" s="51"/>
      <c r="CH43" s="24"/>
      <c r="CI43" s="5"/>
      <c r="CJ43" s="36"/>
      <c r="CK43" s="24"/>
      <c r="CL43" s="24"/>
      <c r="CM43" s="24"/>
      <c r="CN43" s="24"/>
      <c r="CO43" s="24"/>
      <c r="CP43" s="52"/>
      <c r="CQ43" s="52"/>
      <c r="CR43" s="174"/>
      <c r="CS43" s="77"/>
      <c r="CT43" s="53"/>
      <c r="CU43" s="53"/>
      <c r="CV43" s="53"/>
      <c r="CW43" s="53"/>
      <c r="CX43" s="53"/>
      <c r="CY43" s="53"/>
      <c r="CZ43" s="53"/>
      <c r="DA43" s="53"/>
      <c r="DB43" s="55"/>
      <c r="DC43" s="55"/>
      <c r="DD43" s="55"/>
      <c r="DE43" s="55"/>
      <c r="DF43" s="78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C44" s="182"/>
      <c r="Q44" s="22"/>
      <c r="BA44" s="13"/>
      <c r="BB44" s="13"/>
      <c r="BC44" s="13"/>
      <c r="BD44" s="99"/>
      <c r="BE44" s="45"/>
      <c r="BF44" s="45"/>
      <c r="BG44" s="5"/>
      <c r="BH44" s="71"/>
      <c r="BI44" s="123"/>
      <c r="BJ44" s="128"/>
      <c r="BK44" s="128"/>
      <c r="BL44" s="128"/>
      <c r="BM44" s="128"/>
      <c r="BN44" s="123"/>
      <c r="BO44" s="128"/>
      <c r="BP44" s="128"/>
      <c r="BQ44" s="128"/>
      <c r="BR44" s="128"/>
      <c r="BS44" s="123"/>
      <c r="BT44" s="129"/>
      <c r="BU44" s="18"/>
      <c r="BV44" s="45"/>
      <c r="BW44" s="17"/>
      <c r="BX44" s="45"/>
      <c r="BY44" s="45"/>
      <c r="BZ44" s="24"/>
      <c r="CA44" s="49"/>
      <c r="CB44" s="33"/>
      <c r="CC44" s="50"/>
      <c r="CD44" s="5"/>
      <c r="CE44" s="5"/>
      <c r="CF44" s="5"/>
      <c r="CG44" s="51"/>
      <c r="CH44" s="24"/>
      <c r="CI44" s="5"/>
      <c r="CJ44" s="36"/>
      <c r="CK44" s="24"/>
      <c r="CL44" s="24"/>
      <c r="CM44" s="24"/>
      <c r="CN44" s="24"/>
      <c r="CO44" s="24"/>
      <c r="CP44" s="52"/>
      <c r="CQ44" s="52"/>
      <c r="CR44" s="174"/>
      <c r="CS44" s="77"/>
      <c r="CT44" s="53"/>
      <c r="CU44" s="53"/>
      <c r="CV44" s="53"/>
      <c r="CW44" s="53"/>
      <c r="CX44" s="53"/>
      <c r="CY44" s="53"/>
      <c r="CZ44" s="53"/>
      <c r="DA44" s="53"/>
      <c r="DB44" s="55"/>
      <c r="DC44" s="55"/>
      <c r="DD44" s="55"/>
      <c r="DE44" s="55"/>
      <c r="DF44" s="78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C45" s="182"/>
      <c r="Q45" s="22"/>
      <c r="BA45" s="13"/>
      <c r="BB45" s="13"/>
      <c r="BC45" s="13"/>
      <c r="BD45" s="99"/>
      <c r="BE45" s="75"/>
      <c r="BF45" s="79"/>
      <c r="BG45"/>
      <c r="BH45" s="80"/>
      <c r="BI45" s="130"/>
      <c r="BJ45" s="131"/>
      <c r="BK45" s="131"/>
      <c r="BL45" s="131"/>
      <c r="BM45" s="131"/>
      <c r="BN45" s="130"/>
      <c r="BO45" s="131"/>
      <c r="BP45" s="131"/>
      <c r="BQ45" s="131"/>
      <c r="BR45" s="131"/>
      <c r="BS45" s="130"/>
      <c r="BT45" s="131"/>
      <c r="BU45" s="34"/>
      <c r="BV45" s="59"/>
      <c r="BW45" s="17"/>
      <c r="BX45" s="61"/>
      <c r="BY45" s="59"/>
      <c r="BZ45" s="34"/>
      <c r="CA45" s="56"/>
      <c r="CB45" s="33"/>
      <c r="CC45" s="50"/>
      <c r="CD45" s="43"/>
      <c r="CE45" s="43"/>
      <c r="CF45" s="43"/>
      <c r="CG45" s="51"/>
      <c r="CH45" s="34"/>
      <c r="CI45" s="34"/>
      <c r="CJ45" s="34"/>
      <c r="CK45" s="34"/>
      <c r="CL45" s="34"/>
      <c r="CM45" s="34"/>
      <c r="CN45" s="34"/>
      <c r="CO45" s="34"/>
      <c r="CP45" s="52"/>
      <c r="CQ45" s="52"/>
      <c r="CR45" s="174"/>
      <c r="CS45" s="77"/>
      <c r="CT45" s="53"/>
      <c r="CU45" s="53"/>
      <c r="CV45" s="53"/>
      <c r="CW45" s="53"/>
      <c r="CX45" s="53"/>
      <c r="CY45" s="53"/>
      <c r="CZ45" s="53"/>
      <c r="DA45" s="53"/>
      <c r="DB45" s="53"/>
      <c r="DC45" s="53"/>
      <c r="DD45" s="53"/>
      <c r="DE45" s="53"/>
      <c r="DF45" s="77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C46" s="182"/>
      <c r="Q46" s="22"/>
      <c r="BA46" s="13"/>
      <c r="BB46" s="13"/>
      <c r="BC46" s="13"/>
      <c r="BD46" s="99"/>
      <c r="BE46" s="75"/>
      <c r="BF46" s="79"/>
      <c r="BG46"/>
      <c r="BH46" s="80"/>
      <c r="BI46" s="130"/>
      <c r="BJ46" s="131"/>
      <c r="BK46" s="131"/>
      <c r="BL46" s="131"/>
      <c r="BM46" s="131"/>
      <c r="BN46" s="130"/>
      <c r="BO46" s="131"/>
      <c r="BP46" s="131"/>
      <c r="BQ46" s="131"/>
      <c r="BR46" s="131"/>
      <c r="BS46" s="130"/>
      <c r="BT46" s="131"/>
      <c r="BU46" s="34"/>
      <c r="BV46" s="59"/>
      <c r="BW46" s="59"/>
      <c r="BX46" s="61"/>
      <c r="BY46" s="59"/>
      <c r="BZ46" s="34"/>
      <c r="CA46" s="62"/>
      <c r="CB46" s="28"/>
      <c r="CC46" s="50"/>
      <c r="CD46" s="43"/>
      <c r="CE46" s="43"/>
      <c r="CF46" s="43"/>
      <c r="CG46" s="51"/>
      <c r="CH46" s="34"/>
      <c r="CI46" s="34"/>
      <c r="CJ46" s="36"/>
      <c r="CK46" s="34"/>
      <c r="CL46" s="34"/>
      <c r="CM46" s="34"/>
      <c r="CN46" s="34"/>
      <c r="CO46" s="34"/>
      <c r="CP46" s="52"/>
      <c r="CQ46" s="52"/>
      <c r="CR46" s="174"/>
      <c r="CS46" s="77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77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C47" s="182"/>
      <c r="Q47" s="22"/>
      <c r="BA47" s="13"/>
      <c r="BB47" s="13"/>
      <c r="BC47" s="13"/>
      <c r="BD47" s="99"/>
      <c r="BE47" s="59"/>
      <c r="BF47" s="60"/>
      <c r="BG47" s="43"/>
      <c r="BH47" s="57"/>
      <c r="BI47" s="127"/>
      <c r="BJ47" s="52"/>
      <c r="BK47" s="127"/>
      <c r="BL47" s="52"/>
      <c r="BM47" s="52"/>
      <c r="BN47" s="127"/>
      <c r="BO47" s="52"/>
      <c r="BP47" s="52"/>
      <c r="BQ47" s="52"/>
      <c r="BR47" s="52"/>
      <c r="BS47" s="127"/>
      <c r="BT47" s="52"/>
      <c r="BU47" s="34"/>
      <c r="BV47" s="59"/>
      <c r="BW47" s="45"/>
      <c r="BX47" s="61"/>
      <c r="BY47" s="59"/>
      <c r="BZ47" s="34"/>
      <c r="CA47" s="62"/>
      <c r="CB47" s="33"/>
      <c r="CC47" s="50"/>
      <c r="CD47" s="43"/>
      <c r="CE47" s="43"/>
      <c r="CF47" s="43"/>
      <c r="CG47" s="51"/>
      <c r="CH47" s="34"/>
      <c r="CI47" s="34"/>
      <c r="CJ47" s="36"/>
      <c r="CK47" s="34"/>
      <c r="CL47" s="34"/>
      <c r="CM47" s="34"/>
      <c r="CN47" s="34"/>
      <c r="CO47" s="34"/>
      <c r="CP47" s="52"/>
      <c r="CQ47" s="52"/>
      <c r="CR47" s="174"/>
      <c r="CS47" s="77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77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C48" s="182"/>
      <c r="Q48" s="22"/>
      <c r="BA48" s="13"/>
      <c r="BB48" s="13"/>
      <c r="BC48" s="13"/>
      <c r="BD48" s="99"/>
      <c r="BE48" s="45"/>
      <c r="BF48" s="45"/>
      <c r="BG48" s="46"/>
      <c r="BH48" s="57"/>
      <c r="BI48" s="125"/>
      <c r="BJ48" s="126"/>
      <c r="BK48" s="125"/>
      <c r="BL48" s="126"/>
      <c r="BM48" s="126"/>
      <c r="BN48" s="125"/>
      <c r="BO48" s="126"/>
      <c r="BP48" s="126"/>
      <c r="BQ48" s="126"/>
      <c r="BR48" s="126"/>
      <c r="BS48" s="125"/>
      <c r="BT48" s="126"/>
      <c r="BU48" s="11"/>
      <c r="BV48" s="45"/>
      <c r="BW48" s="45"/>
      <c r="BX48" s="45"/>
      <c r="BY48" s="45"/>
      <c r="BZ48" s="18"/>
      <c r="CA48" s="49"/>
      <c r="CB48" s="28"/>
      <c r="CC48" s="50"/>
      <c r="CD48" s="27"/>
      <c r="CE48" s="27"/>
      <c r="CF48" s="27"/>
      <c r="CG48" s="51"/>
      <c r="CH48" s="27"/>
      <c r="CI48" s="19"/>
      <c r="CJ48" s="36"/>
      <c r="CK48" s="51"/>
      <c r="CL48" s="51"/>
      <c r="CM48" s="51"/>
      <c r="CN48" s="51"/>
      <c r="CO48" s="27"/>
      <c r="CP48" s="52"/>
      <c r="CQ48" s="52"/>
      <c r="CR48" s="174"/>
      <c r="CS48" s="77"/>
      <c r="CT48" s="53"/>
      <c r="CU48" s="53"/>
      <c r="CV48" s="53"/>
      <c r="CW48" s="53"/>
      <c r="CX48" s="53"/>
      <c r="CY48" s="53"/>
      <c r="CZ48" s="53"/>
      <c r="DA48" s="53"/>
      <c r="DB48" s="54"/>
      <c r="DC48" s="54"/>
      <c r="DD48" s="54"/>
      <c r="DE48" s="54"/>
      <c r="DF48" s="78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3:123" x14ac:dyDescent="0.25">
      <c r="C49" s="182"/>
      <c r="Q49" s="22"/>
      <c r="BA49" s="13">
        <v>0</v>
      </c>
      <c r="BB49" s="13">
        <v>0</v>
      </c>
      <c r="BC49" s="13">
        <v>0</v>
      </c>
      <c r="BD49" s="99">
        <v>0</v>
      </c>
      <c r="BE49" s="45"/>
      <c r="BF49" s="45"/>
      <c r="BG49" s="46"/>
      <c r="BH49" s="57"/>
      <c r="BI49" s="125"/>
      <c r="BJ49" s="126"/>
      <c r="BK49" s="125"/>
      <c r="BL49" s="126"/>
      <c r="BM49" s="126"/>
      <c r="BN49" s="125"/>
      <c r="BO49" s="126"/>
      <c r="BP49" s="126"/>
      <c r="BQ49" s="126"/>
      <c r="BR49" s="126"/>
      <c r="BS49" s="125"/>
      <c r="BT49" s="126"/>
      <c r="BU49" s="18"/>
      <c r="BV49" s="45"/>
      <c r="BW49" s="17"/>
      <c r="BX49" s="45"/>
      <c r="BY49" s="45"/>
      <c r="BZ49" s="18"/>
      <c r="CA49" s="49"/>
      <c r="CB49" s="28"/>
      <c r="CC49" s="50"/>
      <c r="CD49" s="27"/>
      <c r="CE49" s="27"/>
      <c r="CF49" s="27"/>
      <c r="CG49" s="51"/>
      <c r="CH49" s="27"/>
      <c r="CI49" s="19"/>
      <c r="CJ49" s="36"/>
      <c r="CK49" s="51"/>
      <c r="CL49" s="51"/>
      <c r="CM49" s="51"/>
      <c r="CN49" s="51"/>
      <c r="CO49" s="51"/>
      <c r="CP49" s="52"/>
      <c r="CQ49" s="52"/>
      <c r="CR49" s="174"/>
      <c r="CS49" s="77"/>
      <c r="CT49" s="53"/>
      <c r="CU49" s="53"/>
      <c r="CV49" s="53"/>
      <c r="CW49" s="53"/>
      <c r="CX49" s="53"/>
      <c r="CY49" s="53"/>
      <c r="CZ49" s="53"/>
      <c r="DA49" s="53"/>
      <c r="DB49" s="54"/>
      <c r="DC49" s="54"/>
      <c r="DD49" s="54"/>
      <c r="DE49" s="54"/>
      <c r="DF49" s="78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3:123" x14ac:dyDescent="0.25">
      <c r="C50" s="182"/>
      <c r="Q50" s="22"/>
      <c r="BA50" s="13">
        <v>0</v>
      </c>
      <c r="BB50" s="13">
        <v>0</v>
      </c>
      <c r="BC50" s="13">
        <v>0</v>
      </c>
      <c r="BD50" s="99">
        <v>0</v>
      </c>
      <c r="BE50" s="45"/>
      <c r="BF50" s="45"/>
      <c r="BG50" s="46"/>
      <c r="BH50" s="47"/>
      <c r="BI50" s="123"/>
      <c r="BJ50" s="124"/>
      <c r="BK50" s="124"/>
      <c r="BL50" s="124"/>
      <c r="BM50" s="124"/>
      <c r="BN50" s="123"/>
      <c r="BO50" s="124"/>
      <c r="BP50" s="124"/>
      <c r="BQ50" s="124"/>
      <c r="BR50" s="124"/>
      <c r="BS50" s="123"/>
      <c r="BT50" s="124"/>
      <c r="BU50" s="18"/>
      <c r="BV50" s="45"/>
      <c r="BW50" s="45"/>
      <c r="BX50" s="45"/>
      <c r="BY50" s="45"/>
      <c r="BZ50" s="18"/>
      <c r="CA50" s="56"/>
      <c r="CB50" s="28"/>
      <c r="CC50" s="50"/>
      <c r="CD50" s="27"/>
      <c r="CE50" s="27"/>
      <c r="CF50" s="27"/>
      <c r="CG50" s="51"/>
      <c r="CH50" s="27"/>
      <c r="CI50" s="19"/>
      <c r="CJ50" s="36"/>
      <c r="CK50" s="51"/>
      <c r="CL50" s="51"/>
      <c r="CM50" s="51"/>
      <c r="CN50" s="51"/>
      <c r="CO50" s="27"/>
      <c r="CP50" s="52"/>
      <c r="CQ50" s="52"/>
      <c r="CR50" s="174"/>
      <c r="CS50" s="77"/>
      <c r="CT50" s="53"/>
      <c r="CU50" s="53"/>
      <c r="CV50" s="53"/>
      <c r="CW50" s="53"/>
      <c r="CX50" s="53"/>
      <c r="CY50" s="53"/>
      <c r="CZ50" s="53"/>
      <c r="DA50" s="53"/>
      <c r="DB50" s="54"/>
      <c r="DC50" s="54"/>
      <c r="DD50" s="54"/>
      <c r="DE50" s="54"/>
      <c r="DF50" s="78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3:123" x14ac:dyDescent="0.25">
      <c r="C51" s="182"/>
      <c r="Q51" s="22"/>
      <c r="BA51" s="13">
        <v>0</v>
      </c>
      <c r="BB51" s="13">
        <v>0</v>
      </c>
      <c r="BC51" s="13">
        <v>0</v>
      </c>
      <c r="BD51" s="99">
        <v>0</v>
      </c>
      <c r="BE51" s="45"/>
      <c r="BF51" s="45"/>
      <c r="BG51" s="46"/>
      <c r="BH51" s="57"/>
      <c r="BI51" s="125"/>
      <c r="BJ51" s="126"/>
      <c r="BK51" s="126"/>
      <c r="BL51" s="126"/>
      <c r="BM51" s="126"/>
      <c r="BN51" s="125"/>
      <c r="BO51" s="126"/>
      <c r="BP51" s="126"/>
      <c r="BQ51" s="126"/>
      <c r="BR51" s="126"/>
      <c r="BS51" s="123"/>
      <c r="BT51" s="126"/>
      <c r="BU51" s="18"/>
      <c r="BV51" s="45"/>
      <c r="BW51" s="17"/>
      <c r="BX51" s="45"/>
      <c r="BY51" s="45"/>
      <c r="BZ51" s="18"/>
      <c r="CA51" s="56"/>
      <c r="CB51" s="28"/>
      <c r="CC51" s="50"/>
      <c r="CD51" s="27"/>
      <c r="CE51" s="27"/>
      <c r="CF51" s="27"/>
      <c r="CG51" s="51"/>
      <c r="CH51" s="27"/>
      <c r="CI51" s="19"/>
      <c r="CJ51" s="36"/>
      <c r="CK51" s="51"/>
      <c r="CL51" s="51"/>
      <c r="CM51" s="51"/>
      <c r="CN51" s="51"/>
      <c r="CO51" s="27"/>
      <c r="CP51" s="52"/>
      <c r="CQ51" s="52"/>
      <c r="CR51" s="174"/>
      <c r="CS51" s="77"/>
      <c r="CT51" s="53"/>
      <c r="CU51" s="53"/>
      <c r="CV51" s="53"/>
      <c r="CW51" s="53"/>
      <c r="CX51" s="53"/>
      <c r="CY51" s="53"/>
      <c r="CZ51" s="53"/>
      <c r="DA51" s="53"/>
      <c r="DB51" s="54"/>
      <c r="DC51" s="54"/>
      <c r="DD51" s="54"/>
      <c r="DE51" s="54"/>
      <c r="DF51" s="78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3:123" x14ac:dyDescent="0.25">
      <c r="C52" s="182"/>
      <c r="Q52" s="22"/>
      <c r="BA52" s="13">
        <v>0</v>
      </c>
      <c r="BB52" s="13">
        <v>0</v>
      </c>
      <c r="BC52" s="13">
        <v>0</v>
      </c>
      <c r="BD52" s="99">
        <v>0</v>
      </c>
      <c r="BE52" s="45"/>
      <c r="BF52" s="45"/>
      <c r="BG52" s="46"/>
      <c r="BH52" s="47"/>
      <c r="BI52" s="123"/>
      <c r="BJ52" s="124"/>
      <c r="BK52" s="124"/>
      <c r="BL52" s="124"/>
      <c r="BM52" s="124"/>
      <c r="BN52" s="123"/>
      <c r="BO52" s="124"/>
      <c r="BP52" s="124"/>
      <c r="BQ52" s="124"/>
      <c r="BR52" s="124"/>
      <c r="BS52" s="123"/>
      <c r="BT52" s="124"/>
      <c r="BU52" s="18"/>
      <c r="BV52" s="45"/>
      <c r="BW52" s="45"/>
      <c r="BX52" s="45"/>
      <c r="BY52" s="45"/>
      <c r="BZ52" s="18"/>
      <c r="CA52" s="56"/>
      <c r="CB52" s="28"/>
      <c r="CC52" s="50"/>
      <c r="CD52" s="27"/>
      <c r="CE52" s="27"/>
      <c r="CF52" s="27"/>
      <c r="CG52" s="51"/>
      <c r="CH52" s="27"/>
      <c r="CI52" s="19"/>
      <c r="CJ52" s="36"/>
      <c r="CK52" s="51"/>
      <c r="CL52" s="51"/>
      <c r="CM52" s="51"/>
      <c r="CN52" s="51"/>
      <c r="CO52" s="27"/>
      <c r="CP52" s="52"/>
      <c r="CQ52" s="52"/>
      <c r="CR52" s="174"/>
      <c r="CS52" s="77"/>
      <c r="CT52" s="53"/>
      <c r="CU52" s="53"/>
      <c r="CV52" s="53"/>
      <c r="CW52" s="53"/>
      <c r="CX52" s="53"/>
      <c r="CY52" s="53"/>
      <c r="CZ52" s="53"/>
      <c r="DA52" s="53"/>
      <c r="DB52" s="54"/>
      <c r="DC52" s="54"/>
      <c r="DD52" s="54"/>
      <c r="DE52" s="54"/>
      <c r="DF52" s="78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3:123" x14ac:dyDescent="0.25">
      <c r="C53" s="182"/>
      <c r="Q53" s="22"/>
      <c r="BA53" s="13">
        <v>0</v>
      </c>
      <c r="BB53" s="13">
        <v>0</v>
      </c>
      <c r="BC53" s="13">
        <v>0</v>
      </c>
      <c r="BD53" s="99">
        <v>0</v>
      </c>
      <c r="BE53" s="75"/>
      <c r="BF53" s="79"/>
      <c r="BG53"/>
      <c r="BH53" s="57"/>
      <c r="BI53" s="127"/>
      <c r="BJ53" s="52"/>
      <c r="BK53" s="127"/>
      <c r="BL53" s="52"/>
      <c r="BM53" s="52"/>
      <c r="BN53" s="127"/>
      <c r="BO53" s="52"/>
      <c r="BP53" s="52"/>
      <c r="BQ53" s="52"/>
      <c r="BR53" s="52"/>
      <c r="BS53" s="127"/>
      <c r="BT53" s="52"/>
      <c r="BU53" s="34"/>
      <c r="BV53" s="59"/>
      <c r="BW53" s="17"/>
      <c r="BX53" s="61"/>
      <c r="BY53" s="59"/>
      <c r="BZ53" s="34"/>
      <c r="CA53" s="49"/>
      <c r="CB53" s="28"/>
      <c r="CC53" s="50"/>
      <c r="CD53" s="43"/>
      <c r="CE53" s="43"/>
      <c r="CF53" s="43"/>
      <c r="CG53" s="51"/>
      <c r="CH53" s="34"/>
      <c r="CI53" s="34"/>
      <c r="CJ53" s="36"/>
      <c r="CK53" s="34"/>
      <c r="CL53" s="34"/>
      <c r="CM53" s="34"/>
      <c r="CN53" s="34"/>
      <c r="CO53" s="34"/>
      <c r="CP53" s="52"/>
      <c r="CQ53" s="52"/>
      <c r="CR53" s="174"/>
      <c r="CS53" s="77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77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3:123" x14ac:dyDescent="0.25">
      <c r="C54" s="182"/>
      <c r="Q54" s="22"/>
      <c r="BA54" s="13">
        <v>0</v>
      </c>
      <c r="BB54" s="13">
        <v>0</v>
      </c>
      <c r="BC54" s="13">
        <v>0</v>
      </c>
      <c r="BD54" s="99">
        <v>0</v>
      </c>
      <c r="BE54" s="45"/>
      <c r="BF54" s="45"/>
      <c r="BG54" s="46"/>
      <c r="BH54" s="57"/>
      <c r="BI54" s="125"/>
      <c r="BJ54" s="126"/>
      <c r="BK54" s="126"/>
      <c r="BL54" s="125"/>
      <c r="BM54" s="126"/>
      <c r="BN54" s="125"/>
      <c r="BO54" s="126"/>
      <c r="BP54" s="126"/>
      <c r="BQ54" s="126"/>
      <c r="BR54" s="126"/>
      <c r="BS54" s="125"/>
      <c r="BT54" s="126"/>
      <c r="BU54" s="18"/>
      <c r="BV54" s="45"/>
      <c r="BW54" s="45"/>
      <c r="BX54" s="45"/>
      <c r="BY54" s="45"/>
      <c r="BZ54" s="18"/>
      <c r="CA54" s="56"/>
      <c r="CB54" s="28"/>
      <c r="CC54" s="50"/>
      <c r="CD54" s="27"/>
      <c r="CE54" s="27"/>
      <c r="CF54" s="27"/>
      <c r="CG54" s="51"/>
      <c r="CH54" s="27"/>
      <c r="CI54" s="19"/>
      <c r="CJ54" s="36"/>
      <c r="CK54" s="51"/>
      <c r="CL54" s="51"/>
      <c r="CM54" s="51"/>
      <c r="CN54" s="51"/>
      <c r="CO54" s="27"/>
      <c r="CP54" s="52"/>
      <c r="CQ54" s="52"/>
      <c r="CR54" s="174"/>
      <c r="CS54" s="77"/>
      <c r="CT54" s="53"/>
      <c r="CU54" s="53"/>
      <c r="CV54" s="53"/>
      <c r="CW54" s="53"/>
      <c r="CX54" s="53"/>
      <c r="CY54" s="53"/>
      <c r="CZ54" s="53"/>
      <c r="DA54" s="53"/>
      <c r="DB54" s="54"/>
      <c r="DC54" s="54"/>
      <c r="DD54" s="54"/>
      <c r="DE54" s="54"/>
      <c r="DF54" s="78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3:123" x14ac:dyDescent="0.25">
      <c r="C55" s="182"/>
      <c r="Q55" s="22"/>
      <c r="BA55" s="13">
        <v>0</v>
      </c>
      <c r="BB55" s="13">
        <v>0</v>
      </c>
      <c r="BC55" s="13">
        <v>0</v>
      </c>
      <c r="BD55" s="99">
        <v>0</v>
      </c>
      <c r="BE55" s="45"/>
      <c r="BF55" s="45"/>
      <c r="BG55" s="46"/>
      <c r="BH55" s="47"/>
      <c r="BI55" s="123"/>
      <c r="BJ55" s="124"/>
      <c r="BK55" s="124"/>
      <c r="BL55" s="124"/>
      <c r="BM55" s="124"/>
      <c r="BN55" s="123"/>
      <c r="BO55" s="124"/>
      <c r="BP55" s="124"/>
      <c r="BQ55" s="124"/>
      <c r="BR55" s="124"/>
      <c r="BS55" s="123"/>
      <c r="BT55" s="126"/>
      <c r="BU55" s="18"/>
      <c r="BV55" s="45"/>
      <c r="BW55" s="17"/>
      <c r="BX55" s="45"/>
      <c r="BY55" s="45"/>
      <c r="BZ55" s="18"/>
      <c r="CA55" s="49"/>
      <c r="CB55" s="28"/>
      <c r="CC55" s="50"/>
      <c r="CD55" s="27"/>
      <c r="CE55" s="27"/>
      <c r="CF55" s="27"/>
      <c r="CG55" s="51"/>
      <c r="CH55" s="27"/>
      <c r="CI55" s="19"/>
      <c r="CJ55" s="36"/>
      <c r="CK55" s="51"/>
      <c r="CL55" s="51"/>
      <c r="CM55" s="51"/>
      <c r="CN55" s="51"/>
      <c r="CO55" s="27"/>
      <c r="CP55" s="52"/>
      <c r="CQ55" s="52"/>
      <c r="CR55" s="174"/>
      <c r="CS55" s="77"/>
      <c r="CT55" s="53"/>
      <c r="CU55" s="53"/>
      <c r="CV55" s="53"/>
      <c r="CW55" s="53"/>
      <c r="CX55" s="53"/>
      <c r="CY55" s="53"/>
      <c r="CZ55" s="53"/>
      <c r="DA55" s="53"/>
      <c r="DB55" s="54"/>
      <c r="DC55" s="54"/>
      <c r="DD55" s="54"/>
      <c r="DE55" s="54"/>
      <c r="DF55" s="78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3:123" x14ac:dyDescent="0.25">
      <c r="C56" s="182"/>
      <c r="Q56" s="22"/>
      <c r="BA56" s="13">
        <v>0</v>
      </c>
      <c r="BB56" s="13">
        <v>0</v>
      </c>
      <c r="BC56" s="13">
        <v>0</v>
      </c>
      <c r="BD56" s="99">
        <v>0</v>
      </c>
      <c r="BE56" s="45"/>
      <c r="BF56" s="45"/>
      <c r="BG56" s="46"/>
      <c r="BH56" s="47"/>
      <c r="BI56" s="123"/>
      <c r="BJ56" s="124"/>
      <c r="BK56" s="124"/>
      <c r="BL56" s="124"/>
      <c r="BM56" s="124"/>
      <c r="BN56" s="123"/>
      <c r="BO56" s="124"/>
      <c r="BP56" s="124"/>
      <c r="BQ56" s="124"/>
      <c r="BR56" s="124"/>
      <c r="BS56" s="123"/>
      <c r="BT56" s="124"/>
      <c r="BU56" s="18"/>
      <c r="BV56" s="45"/>
      <c r="BW56" s="45"/>
      <c r="BX56" s="45"/>
      <c r="BY56" s="45"/>
      <c r="BZ56" s="18"/>
      <c r="CA56" s="56"/>
      <c r="CB56" s="28"/>
      <c r="CC56" s="50"/>
      <c r="CD56" s="27"/>
      <c r="CE56" s="27"/>
      <c r="CF56" s="27"/>
      <c r="CG56" s="51"/>
      <c r="CH56" s="27"/>
      <c r="CI56" s="19"/>
      <c r="CJ56" s="36"/>
      <c r="CK56" s="51"/>
      <c r="CL56" s="51"/>
      <c r="CM56" s="51"/>
      <c r="CN56" s="51"/>
      <c r="CO56" s="27"/>
      <c r="CP56" s="52"/>
      <c r="CQ56" s="52"/>
      <c r="CR56" s="174"/>
      <c r="CS56" s="77"/>
      <c r="CT56" s="53"/>
      <c r="CU56" s="53"/>
      <c r="CV56" s="53"/>
      <c r="CW56" s="53"/>
      <c r="CX56" s="53"/>
      <c r="CY56" s="53"/>
      <c r="CZ56" s="53"/>
      <c r="DA56" s="53"/>
      <c r="DB56" s="54"/>
      <c r="DC56" s="54"/>
      <c r="DD56" s="54"/>
      <c r="DE56" s="54"/>
      <c r="DF56" s="78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3:123" x14ac:dyDescent="0.25">
      <c r="C57" s="182"/>
      <c r="Q57" s="22"/>
      <c r="BA57" s="13">
        <v>0</v>
      </c>
      <c r="BB57" s="13">
        <v>0</v>
      </c>
      <c r="BC57" s="13">
        <v>0</v>
      </c>
      <c r="BD57" s="99">
        <v>0</v>
      </c>
      <c r="BE57" s="45"/>
      <c r="BF57" s="45"/>
      <c r="BG57" s="46"/>
      <c r="BH57" s="47"/>
      <c r="BI57" s="123"/>
      <c r="BJ57" s="124"/>
      <c r="BK57" s="124"/>
      <c r="BL57" s="124"/>
      <c r="BM57" s="124"/>
      <c r="BN57" s="123"/>
      <c r="BO57" s="124"/>
      <c r="BP57" s="124"/>
      <c r="BQ57" s="124"/>
      <c r="BR57" s="124"/>
      <c r="BS57" s="123"/>
      <c r="BT57" s="126"/>
      <c r="BU57" s="18"/>
      <c r="BV57" s="45"/>
      <c r="BW57" s="17"/>
      <c r="BX57" s="45"/>
      <c r="BY57" s="45"/>
      <c r="BZ57" s="18"/>
      <c r="CA57" s="56"/>
      <c r="CB57" s="28"/>
      <c r="CC57" s="50"/>
      <c r="CD57" s="27"/>
      <c r="CE57" s="27"/>
      <c r="CF57" s="27"/>
      <c r="CG57" s="51"/>
      <c r="CH57" s="27"/>
      <c r="CI57" s="19"/>
      <c r="CJ57" s="36"/>
      <c r="CK57" s="51"/>
      <c r="CL57" s="51"/>
      <c r="CM57" s="51"/>
      <c r="CN57" s="51"/>
      <c r="CO57" s="27"/>
      <c r="CP57" s="52"/>
      <c r="CQ57" s="52"/>
      <c r="CR57" s="174"/>
      <c r="CS57" s="77"/>
      <c r="CT57" s="53"/>
      <c r="CU57" s="53"/>
      <c r="CV57" s="53"/>
      <c r="CW57" s="53"/>
      <c r="CX57" s="53"/>
      <c r="CY57" s="53"/>
      <c r="CZ57" s="53"/>
      <c r="DA57" s="53"/>
      <c r="DB57" s="54"/>
      <c r="DC57" s="54"/>
      <c r="DD57" s="54"/>
      <c r="DE57" s="54"/>
      <c r="DF57" s="78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3:123" x14ac:dyDescent="0.25">
      <c r="C58" s="182"/>
      <c r="Q58" s="22"/>
      <c r="BA58" s="13">
        <v>0</v>
      </c>
      <c r="BB58" s="13">
        <v>0</v>
      </c>
      <c r="BC58" s="13">
        <v>0</v>
      </c>
      <c r="BD58" s="99">
        <v>0</v>
      </c>
      <c r="BE58" s="45"/>
      <c r="BF58" s="45"/>
      <c r="BG58" s="46"/>
      <c r="BH58" s="47"/>
      <c r="BI58" s="123"/>
      <c r="BJ58" s="124"/>
      <c r="BK58" s="124"/>
      <c r="BL58" s="124"/>
      <c r="BM58" s="124"/>
      <c r="BN58" s="123"/>
      <c r="BO58" s="124"/>
      <c r="BP58" s="124"/>
      <c r="BQ58" s="124"/>
      <c r="BR58" s="124"/>
      <c r="BS58" s="123"/>
      <c r="BT58" s="124"/>
      <c r="BU58" s="18"/>
      <c r="BV58" s="45"/>
      <c r="BW58" s="45"/>
      <c r="BX58" s="45"/>
      <c r="BY58" s="45"/>
      <c r="BZ58" s="18"/>
      <c r="CA58" s="56"/>
      <c r="CB58" s="28"/>
      <c r="CC58" s="50"/>
      <c r="CD58" s="27"/>
      <c r="CE58" s="27"/>
      <c r="CF58" s="27"/>
      <c r="CG58" s="51"/>
      <c r="CH58" s="27"/>
      <c r="CI58" s="19"/>
      <c r="CJ58" s="36"/>
      <c r="CK58" s="51"/>
      <c r="CL58" s="51"/>
      <c r="CM58" s="51"/>
      <c r="CN58" s="51"/>
      <c r="CO58" s="51"/>
      <c r="CP58" s="52"/>
      <c r="CQ58" s="52"/>
      <c r="CR58" s="174"/>
      <c r="CS58" s="77"/>
      <c r="CT58" s="53"/>
      <c r="CU58" s="53"/>
      <c r="CV58" s="53"/>
      <c r="CW58" s="53"/>
      <c r="CX58" s="53"/>
      <c r="CY58" s="53"/>
      <c r="CZ58" s="53"/>
      <c r="DA58" s="53"/>
      <c r="DB58" s="54"/>
      <c r="DC58" s="54"/>
      <c r="DD58" s="54"/>
      <c r="DE58" s="54"/>
      <c r="DF58" s="78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3:123" x14ac:dyDescent="0.25">
      <c r="C59" s="182"/>
      <c r="Q59" s="22"/>
      <c r="BA59" s="13">
        <v>0</v>
      </c>
      <c r="BB59" s="13">
        <v>0</v>
      </c>
      <c r="BC59" s="13">
        <v>0</v>
      </c>
      <c r="BD59" s="99">
        <v>0</v>
      </c>
      <c r="BE59" s="45"/>
      <c r="BF59" s="45"/>
      <c r="BG59" s="46"/>
      <c r="BH59" s="57"/>
      <c r="BI59" s="125"/>
      <c r="BJ59" s="126"/>
      <c r="BK59" s="126"/>
      <c r="BL59" s="126"/>
      <c r="BM59" s="126"/>
      <c r="BN59" s="125"/>
      <c r="BO59" s="126"/>
      <c r="BP59" s="126"/>
      <c r="BQ59" s="126"/>
      <c r="BR59" s="126"/>
      <c r="BS59" s="125"/>
      <c r="BT59" s="126"/>
      <c r="BU59" s="70"/>
      <c r="BV59" s="45"/>
      <c r="BW59" s="45"/>
      <c r="BX59" s="45"/>
      <c r="BY59" s="45"/>
      <c r="BZ59" s="18"/>
      <c r="CA59" s="56"/>
      <c r="CB59" s="33"/>
      <c r="CC59" s="50"/>
      <c r="CD59" s="27"/>
      <c r="CE59" s="27"/>
      <c r="CF59" s="27"/>
      <c r="CG59" s="51"/>
      <c r="CH59" s="27"/>
      <c r="CI59" s="19"/>
      <c r="CJ59" s="36"/>
      <c r="CK59" s="51"/>
      <c r="CL59" s="51"/>
      <c r="CM59" s="51"/>
      <c r="CN59" s="51"/>
      <c r="CO59" s="27"/>
      <c r="CP59" s="52"/>
      <c r="CQ59" s="52"/>
      <c r="CR59" s="174"/>
      <c r="CS59" s="77"/>
      <c r="CT59" s="53"/>
      <c r="CU59" s="53"/>
      <c r="CV59" s="53"/>
      <c r="CW59" s="53"/>
      <c r="CX59" s="53"/>
      <c r="CY59" s="53"/>
      <c r="CZ59" s="53"/>
      <c r="DA59" s="53"/>
      <c r="DB59" s="54"/>
      <c r="DC59" s="54"/>
      <c r="DD59" s="54"/>
      <c r="DE59" s="54"/>
      <c r="DF59" s="78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3:123" x14ac:dyDescent="0.25">
      <c r="C60" s="182"/>
      <c r="Q60" s="22"/>
      <c r="BA60" s="22">
        <v>0</v>
      </c>
      <c r="BB60" s="22">
        <v>0</v>
      </c>
      <c r="BC60" s="22">
        <v>0</v>
      </c>
      <c r="BD60" s="200">
        <v>0</v>
      </c>
      <c r="BE60" s="45"/>
      <c r="BF60" s="45"/>
      <c r="BG60" s="65"/>
      <c r="BH60" s="57"/>
      <c r="BI60" s="125"/>
      <c r="BJ60" s="126"/>
      <c r="BK60" s="125"/>
      <c r="BL60" s="126"/>
      <c r="BM60" s="126"/>
      <c r="BN60" s="125"/>
      <c r="BO60" s="126"/>
      <c r="BP60" s="126"/>
      <c r="BQ60" s="126"/>
      <c r="BR60" s="126"/>
      <c r="BS60" s="125"/>
      <c r="BT60" s="126"/>
      <c r="BU60" s="18"/>
      <c r="BV60" s="45"/>
      <c r="BW60" s="45"/>
      <c r="BX60" s="45"/>
      <c r="BY60" s="45"/>
      <c r="BZ60" s="18"/>
      <c r="CA60" s="56"/>
      <c r="CB60" s="28"/>
      <c r="CC60" s="50"/>
      <c r="CD60" s="27"/>
      <c r="CE60" s="27"/>
      <c r="CF60" s="27"/>
      <c r="CG60" s="51"/>
      <c r="CH60" s="27"/>
      <c r="CI60" s="19"/>
      <c r="CJ60" s="36"/>
      <c r="CK60" s="51"/>
      <c r="CL60" s="51"/>
      <c r="CM60" s="51"/>
      <c r="CN60" s="51"/>
      <c r="CO60" s="27"/>
      <c r="CP60" s="52"/>
      <c r="CQ60" s="52"/>
      <c r="CR60" s="174"/>
      <c r="CS60" s="77"/>
      <c r="CT60" s="53"/>
      <c r="CU60" s="53"/>
      <c r="CV60" s="53"/>
      <c r="CW60" s="53"/>
      <c r="CX60" s="53"/>
      <c r="CY60" s="53"/>
      <c r="CZ60" s="53"/>
      <c r="DA60" s="53"/>
      <c r="DB60" s="54"/>
      <c r="DC60" s="54"/>
      <c r="DD60" s="54"/>
      <c r="DE60" s="54"/>
      <c r="DF60" s="78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3:123" x14ac:dyDescent="0.25">
      <c r="C61" s="182"/>
      <c r="Q61" s="22"/>
      <c r="BA61" s="13">
        <v>0</v>
      </c>
      <c r="BB61" s="13">
        <v>0</v>
      </c>
      <c r="BC61" s="13">
        <v>0</v>
      </c>
      <c r="BD61" s="99">
        <v>0</v>
      </c>
      <c r="BE61" s="45"/>
      <c r="BF61" s="45"/>
      <c r="BG61" s="46"/>
      <c r="BH61" s="47"/>
      <c r="BI61" s="123"/>
      <c r="BJ61" s="124"/>
      <c r="BK61" s="124"/>
      <c r="BL61" s="124"/>
      <c r="BM61" s="124"/>
      <c r="BN61" s="123"/>
      <c r="BO61" s="124"/>
      <c r="BP61" s="124"/>
      <c r="BQ61" s="124"/>
      <c r="BR61" s="124"/>
      <c r="BS61" s="123"/>
      <c r="BT61" s="124"/>
      <c r="BU61" s="18"/>
      <c r="BV61" s="65"/>
      <c r="BW61" s="45"/>
      <c r="BX61" s="45"/>
      <c r="BY61" s="45"/>
      <c r="BZ61" s="18"/>
      <c r="CA61" s="56"/>
      <c r="CB61" s="28"/>
      <c r="CC61" s="50"/>
      <c r="CD61" s="27"/>
      <c r="CE61" s="27"/>
      <c r="CF61" s="27"/>
      <c r="CG61" s="51"/>
      <c r="CH61" s="27"/>
      <c r="CI61" s="19"/>
      <c r="CJ61" s="36"/>
      <c r="CK61" s="51"/>
      <c r="CL61" s="51"/>
      <c r="CM61" s="51"/>
      <c r="CN61" s="51"/>
      <c r="CO61" s="27"/>
      <c r="CP61" s="52"/>
      <c r="CQ61" s="52"/>
      <c r="CR61" s="174"/>
      <c r="CS61" s="77"/>
      <c r="CT61" s="53"/>
      <c r="CU61" s="53"/>
      <c r="CV61" s="53"/>
      <c r="CW61" s="53"/>
      <c r="CX61" s="53"/>
      <c r="CY61" s="53"/>
      <c r="CZ61" s="53"/>
      <c r="DA61" s="53"/>
      <c r="DB61" s="54"/>
      <c r="DC61" s="54"/>
      <c r="DD61" s="54"/>
      <c r="DE61" s="54"/>
      <c r="DF61" s="5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3:123" x14ac:dyDescent="0.25">
      <c r="C62" s="182"/>
      <c r="Q62" s="22"/>
      <c r="BA62" s="13">
        <v>0</v>
      </c>
      <c r="BB62" s="13">
        <v>0</v>
      </c>
      <c r="BC62" s="13">
        <v>0</v>
      </c>
      <c r="BD62" s="99">
        <v>0</v>
      </c>
      <c r="BE62" s="45"/>
      <c r="BF62" s="45"/>
      <c r="BG62" s="19"/>
      <c r="BH62" s="57"/>
      <c r="BI62" s="125"/>
      <c r="BJ62" s="126"/>
      <c r="BK62" s="125"/>
      <c r="BL62" s="126"/>
      <c r="BM62" s="126"/>
      <c r="BN62" s="125"/>
      <c r="BO62" s="126"/>
      <c r="BP62" s="126"/>
      <c r="BQ62" s="126"/>
      <c r="BR62" s="126"/>
      <c r="BS62" s="125"/>
      <c r="BT62" s="126"/>
      <c r="BU62" s="11"/>
      <c r="BV62" s="45"/>
      <c r="BW62" s="17"/>
      <c r="BX62" s="45"/>
      <c r="BY62" s="45"/>
      <c r="BZ62" s="18"/>
      <c r="CA62" s="56"/>
      <c r="CB62" s="28"/>
      <c r="CC62" s="50"/>
      <c r="CD62" s="27"/>
      <c r="CE62" s="51"/>
      <c r="CF62" s="27"/>
      <c r="CG62" s="51"/>
      <c r="CH62" s="27"/>
      <c r="CI62" s="19"/>
      <c r="CJ62" s="36"/>
      <c r="CK62" s="51"/>
      <c r="CL62" s="51"/>
      <c r="CM62" s="51"/>
      <c r="CN62" s="51"/>
      <c r="CO62" s="51"/>
      <c r="CP62" s="52"/>
      <c r="CQ62" s="52"/>
      <c r="CR62" s="174"/>
      <c r="CS62" s="77"/>
      <c r="CT62" s="53"/>
      <c r="CU62" s="53"/>
      <c r="CV62" s="53"/>
      <c r="CW62" s="53"/>
      <c r="CX62" s="53"/>
      <c r="CY62" s="53"/>
      <c r="CZ62" s="53"/>
      <c r="DA62" s="53"/>
      <c r="DB62" s="54"/>
      <c r="DC62" s="54"/>
      <c r="DD62" s="54"/>
      <c r="DE62" s="54"/>
      <c r="DF62" s="5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3:123" x14ac:dyDescent="0.25">
      <c r="C63" s="182"/>
      <c r="Q63" s="22"/>
      <c r="BA63" s="13">
        <v>0</v>
      </c>
      <c r="BB63" s="13">
        <v>0</v>
      </c>
      <c r="BC63" s="13">
        <v>0</v>
      </c>
      <c r="BD63" s="99">
        <v>0</v>
      </c>
      <c r="BE63" s="45"/>
      <c r="BF63" s="45"/>
      <c r="BG63" s="46"/>
      <c r="BH63" s="57"/>
      <c r="BI63" s="125"/>
      <c r="BJ63" s="126"/>
      <c r="BK63" s="125"/>
      <c r="BL63" s="126"/>
      <c r="BM63" s="126"/>
      <c r="BN63" s="125"/>
      <c r="BO63" s="126"/>
      <c r="BP63" s="126"/>
      <c r="BQ63" s="126"/>
      <c r="BR63" s="126"/>
      <c r="BS63" s="125"/>
      <c r="BT63" s="126"/>
      <c r="BU63" s="18"/>
      <c r="BV63" s="45"/>
      <c r="BW63" s="45"/>
      <c r="BX63" s="45"/>
      <c r="BY63" s="45"/>
      <c r="BZ63" s="18"/>
      <c r="CA63" s="56"/>
      <c r="CB63" s="28"/>
      <c r="CC63" s="50"/>
      <c r="CD63" s="27"/>
      <c r="CE63" s="27"/>
      <c r="CF63" s="27"/>
      <c r="CG63" s="51"/>
      <c r="CH63" s="27"/>
      <c r="CI63" s="19"/>
      <c r="CJ63" s="36"/>
      <c r="CK63" s="51"/>
      <c r="CL63" s="51"/>
      <c r="CM63" s="51"/>
      <c r="CN63" s="51"/>
      <c r="CO63" s="27"/>
      <c r="CP63" s="52"/>
      <c r="CQ63" s="52"/>
      <c r="CR63" s="174"/>
      <c r="CS63" s="77"/>
      <c r="CT63" s="53"/>
      <c r="CU63" s="53"/>
      <c r="CV63" s="53"/>
      <c r="CW63" s="53"/>
      <c r="CX63" s="53"/>
      <c r="CY63" s="53"/>
      <c r="CZ63" s="53"/>
      <c r="DA63" s="53"/>
      <c r="DB63" s="54"/>
      <c r="DC63" s="54"/>
      <c r="DD63" s="54"/>
      <c r="DE63" s="54"/>
      <c r="DF63" s="5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3:123" x14ac:dyDescent="0.25">
      <c r="C64" s="182"/>
      <c r="Q64" s="22"/>
      <c r="BA64" s="13">
        <v>0</v>
      </c>
      <c r="BB64" s="13">
        <v>0</v>
      </c>
      <c r="BC64" s="13">
        <v>0</v>
      </c>
      <c r="BD64" s="99">
        <v>0</v>
      </c>
      <c r="BE64" s="75"/>
      <c r="BF64" s="79"/>
      <c r="BG64"/>
      <c r="BH64" s="57"/>
      <c r="BI64" s="130"/>
      <c r="BJ64" s="131"/>
      <c r="BK64" s="130"/>
      <c r="BL64" s="131"/>
      <c r="BM64" s="131"/>
      <c r="BN64" s="130"/>
      <c r="BO64" s="131"/>
      <c r="BP64" s="131"/>
      <c r="BQ64" s="131"/>
      <c r="BR64" s="131"/>
      <c r="BS64" s="130"/>
      <c r="BT64" s="131"/>
      <c r="BU64" s="34"/>
      <c r="BV64" s="59"/>
      <c r="BW64" s="59"/>
      <c r="BX64" s="61"/>
      <c r="BY64" s="59"/>
      <c r="BZ64" s="34"/>
      <c r="CA64" s="62"/>
      <c r="CB64" s="33"/>
      <c r="CC64" s="50"/>
      <c r="CD64" s="43"/>
      <c r="CE64" s="43"/>
      <c r="CF64" s="43"/>
      <c r="CG64" s="51"/>
      <c r="CH64" s="34"/>
      <c r="CI64" s="34"/>
      <c r="CJ64" s="36"/>
      <c r="CK64" s="34"/>
      <c r="CL64" s="34"/>
      <c r="CM64" s="34"/>
      <c r="CN64" s="34"/>
      <c r="CO64" s="34"/>
      <c r="CP64" s="52"/>
      <c r="CQ64" s="52"/>
      <c r="CR64" s="174"/>
      <c r="CS64" s="178"/>
      <c r="CT64" s="179"/>
      <c r="CU64" s="53"/>
      <c r="CV64" s="179"/>
      <c r="CW64" s="179"/>
      <c r="CX64" s="179"/>
      <c r="CY64" s="179"/>
      <c r="CZ64" s="179"/>
      <c r="DA64" s="179"/>
      <c r="DB64" s="179"/>
      <c r="DC64" s="179"/>
      <c r="DD64" s="179"/>
      <c r="DE64" s="179"/>
      <c r="DF64" s="179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3:123" x14ac:dyDescent="0.25">
      <c r="C65" s="182"/>
      <c r="Q65" s="22"/>
      <c r="BA65" s="13">
        <v>0</v>
      </c>
      <c r="BB65" s="13">
        <v>0</v>
      </c>
      <c r="BC65" s="13">
        <v>0</v>
      </c>
      <c r="BD65" s="99">
        <v>0</v>
      </c>
      <c r="BE65" s="45"/>
      <c r="BF65" s="17"/>
      <c r="BG65" s="46"/>
      <c r="BH65" s="58"/>
      <c r="BI65" s="123"/>
      <c r="BJ65" s="124"/>
      <c r="BK65" s="124"/>
      <c r="BL65" s="124"/>
      <c r="BM65" s="124"/>
      <c r="BN65" s="123"/>
      <c r="BO65" s="124"/>
      <c r="BP65" s="124"/>
      <c r="BQ65" s="124"/>
      <c r="BR65" s="124"/>
      <c r="BS65" s="123"/>
      <c r="BT65" s="124"/>
      <c r="BU65" s="18"/>
      <c r="BV65" s="45"/>
      <c r="BW65" s="17"/>
      <c r="BX65" s="45"/>
      <c r="BY65" s="45"/>
      <c r="BZ65" s="18"/>
      <c r="CA65" s="56"/>
      <c r="CB65" s="81"/>
      <c r="CC65" s="50"/>
      <c r="CD65" s="27"/>
      <c r="CE65" s="27"/>
      <c r="CF65" s="27"/>
      <c r="CG65" s="51"/>
      <c r="CH65" s="19"/>
      <c r="CI65" s="19"/>
      <c r="CJ65" s="27"/>
      <c r="CK65" s="51"/>
      <c r="CL65" s="51"/>
      <c r="CM65" s="51"/>
      <c r="CN65" s="51"/>
      <c r="CO65" s="27"/>
      <c r="CP65" s="52"/>
      <c r="CQ65" s="52"/>
      <c r="CR65" s="174"/>
      <c r="CS65" s="100"/>
      <c r="CT65" s="54"/>
      <c r="CU65" s="54"/>
      <c r="CV65" s="54"/>
      <c r="CW65" s="54"/>
      <c r="CX65" s="54"/>
      <c r="CY65" s="54"/>
      <c r="CZ65" s="54"/>
      <c r="DA65" s="54"/>
      <c r="DB65" s="54"/>
      <c r="DC65" s="54"/>
      <c r="DD65" s="54"/>
      <c r="DE65" s="54"/>
      <c r="DF65" s="5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3:123" x14ac:dyDescent="0.25">
      <c r="C66" s="182"/>
      <c r="Q66" s="22"/>
      <c r="BA66" s="13">
        <v>0</v>
      </c>
      <c r="BB66" s="13">
        <v>0</v>
      </c>
      <c r="BC66" s="13">
        <v>0</v>
      </c>
      <c r="BD66" s="99">
        <v>0</v>
      </c>
      <c r="BE66" s="45"/>
      <c r="BF66" s="17"/>
      <c r="BG66" s="65"/>
      <c r="BH66" s="57"/>
      <c r="BI66" s="132"/>
      <c r="BJ66" s="133"/>
      <c r="BK66" s="133"/>
      <c r="BL66" s="133"/>
      <c r="BM66" s="133"/>
      <c r="BN66" s="132"/>
      <c r="BO66" s="133"/>
      <c r="BP66" s="133"/>
      <c r="BQ66" s="133"/>
      <c r="BR66" s="133"/>
      <c r="BS66" s="132"/>
      <c r="BT66" s="126"/>
      <c r="BU66" s="70"/>
      <c r="BV66" s="45"/>
      <c r="BW66" s="17"/>
      <c r="BX66" s="45"/>
      <c r="BY66" s="45"/>
      <c r="BZ66" s="18"/>
      <c r="CA66" s="49"/>
      <c r="CB66" s="28"/>
      <c r="CC66" s="50"/>
      <c r="CD66" s="27"/>
      <c r="CE66" s="27"/>
      <c r="CF66" s="27"/>
      <c r="CG66" s="51"/>
      <c r="CH66" s="19"/>
      <c r="CI66" s="19"/>
      <c r="CJ66" s="27"/>
      <c r="CK66" s="51"/>
      <c r="CL66" s="51"/>
      <c r="CM66" s="72"/>
      <c r="CN66" s="51"/>
      <c r="CO66" s="27"/>
      <c r="CP66" s="52"/>
      <c r="CQ66" s="52"/>
      <c r="CR66" s="174"/>
      <c r="CS66" s="100"/>
      <c r="CT66" s="54"/>
      <c r="CU66" s="54"/>
      <c r="CV66" s="54"/>
      <c r="CW66" s="54"/>
      <c r="CX66" s="54"/>
      <c r="CY66" s="54"/>
      <c r="CZ66" s="54"/>
      <c r="DA66" s="54"/>
      <c r="DB66" s="54"/>
      <c r="DC66" s="54"/>
      <c r="DD66" s="54"/>
      <c r="DE66" s="54"/>
      <c r="DF66" s="5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3:123" x14ac:dyDescent="0.25">
      <c r="C67" s="182"/>
      <c r="Q67" s="22"/>
      <c r="BA67" s="13">
        <v>0</v>
      </c>
      <c r="BB67" s="13">
        <v>0</v>
      </c>
      <c r="BC67" s="13">
        <v>0</v>
      </c>
      <c r="BD67" s="99">
        <v>0</v>
      </c>
      <c r="BE67" s="88"/>
      <c r="BF67" s="17"/>
      <c r="BG67" s="89"/>
      <c r="BH67" s="90"/>
      <c r="BI67" s="132"/>
      <c r="BJ67" s="133"/>
      <c r="BK67" s="133"/>
      <c r="BL67" s="133"/>
      <c r="BM67" s="133"/>
      <c r="BN67" s="132"/>
      <c r="BO67" s="133"/>
      <c r="BP67" s="133"/>
      <c r="BQ67" s="133"/>
      <c r="BR67" s="133"/>
      <c r="BS67" s="132"/>
      <c r="BT67" s="133"/>
      <c r="BU67" s="70"/>
      <c r="BV67" s="45"/>
      <c r="BW67" s="17"/>
      <c r="BX67" s="45"/>
      <c r="BY67" s="45"/>
      <c r="BZ67" s="18"/>
      <c r="CA67" s="56"/>
      <c r="CB67" s="28"/>
      <c r="CC67" s="50"/>
      <c r="CD67" s="27"/>
      <c r="CE67" s="27"/>
      <c r="CF67" s="27"/>
      <c r="CG67" s="51"/>
      <c r="CH67" s="19"/>
      <c r="CI67" s="19"/>
      <c r="CJ67" s="27"/>
      <c r="CK67" s="51"/>
      <c r="CL67" s="51"/>
      <c r="CM67" s="51"/>
      <c r="CN67" s="51"/>
      <c r="CO67" s="27"/>
      <c r="CP67" s="52"/>
      <c r="CQ67" s="52"/>
      <c r="CR67" s="174"/>
      <c r="CS67" s="102"/>
      <c r="CT67" s="73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5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3:123" x14ac:dyDescent="0.25">
      <c r="C68" s="182"/>
      <c r="Q68" s="22"/>
      <c r="BA68" s="13">
        <v>0</v>
      </c>
      <c r="BB68" s="13">
        <v>0</v>
      </c>
      <c r="BC68" s="13">
        <v>0</v>
      </c>
      <c r="BD68" s="99">
        <v>0</v>
      </c>
      <c r="BE68" s="45"/>
      <c r="BF68" s="17"/>
      <c r="BG68" s="46"/>
      <c r="BH68" s="57"/>
      <c r="BI68" s="132"/>
      <c r="BJ68" s="133"/>
      <c r="BK68" s="133"/>
      <c r="BL68" s="133"/>
      <c r="BM68" s="133"/>
      <c r="BN68" s="132"/>
      <c r="BO68" s="133"/>
      <c r="BP68" s="133"/>
      <c r="BQ68" s="133"/>
      <c r="BR68" s="133"/>
      <c r="BS68" s="132"/>
      <c r="BT68" s="126"/>
      <c r="BU68" s="70"/>
      <c r="BV68" s="45"/>
      <c r="BW68" s="17"/>
      <c r="BX68" s="45"/>
      <c r="BY68" s="45"/>
      <c r="BZ68" s="18"/>
      <c r="CA68" s="49"/>
      <c r="CB68" s="28"/>
      <c r="CC68" s="50"/>
      <c r="CD68" s="27"/>
      <c r="CE68" s="27"/>
      <c r="CF68" s="27"/>
      <c r="CG68" s="51"/>
      <c r="CH68" s="19"/>
      <c r="CI68" s="19"/>
      <c r="CJ68" s="27"/>
      <c r="CK68" s="51"/>
      <c r="CL68" s="51"/>
      <c r="CM68" s="72"/>
      <c r="CN68" s="51"/>
      <c r="CO68" s="27"/>
      <c r="CP68" s="52"/>
      <c r="CQ68" s="52"/>
      <c r="CR68" s="174"/>
      <c r="CS68" s="100"/>
      <c r="CT68" s="54"/>
      <c r="CU68" s="54"/>
      <c r="CV68" s="54"/>
      <c r="CW68" s="54"/>
      <c r="CX68" s="54"/>
      <c r="CY68" s="54"/>
      <c r="CZ68" s="54"/>
      <c r="DA68" s="54"/>
      <c r="DB68" s="54"/>
      <c r="DC68" s="54"/>
      <c r="DD68" s="54"/>
      <c r="DE68" s="54"/>
      <c r="DF68" s="5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3:123" x14ac:dyDescent="0.25">
      <c r="C69" s="182"/>
      <c r="Q69" s="22"/>
      <c r="BA69" s="13">
        <v>0</v>
      </c>
      <c r="BB69" s="13">
        <v>0</v>
      </c>
      <c r="BC69" s="13">
        <v>0</v>
      </c>
      <c r="BD69" s="99">
        <v>0</v>
      </c>
      <c r="BE69" s="45"/>
      <c r="BF69" s="17"/>
      <c r="BG69" s="46"/>
      <c r="BH69" s="57"/>
      <c r="BI69" s="125"/>
      <c r="BJ69" s="126"/>
      <c r="BK69" s="126"/>
      <c r="BL69" s="126"/>
      <c r="BM69" s="126"/>
      <c r="BN69" s="125"/>
      <c r="BO69" s="126"/>
      <c r="BP69" s="126"/>
      <c r="BQ69" s="126"/>
      <c r="BR69" s="126"/>
      <c r="BS69" s="125"/>
      <c r="BT69" s="126"/>
      <c r="BU69" s="18"/>
      <c r="BV69" s="45"/>
      <c r="BW69" s="17"/>
      <c r="BX69" s="45"/>
      <c r="BY69" s="45"/>
      <c r="BZ69" s="18"/>
      <c r="CA69" s="56"/>
      <c r="CB69" s="28"/>
      <c r="CC69" s="50"/>
      <c r="CD69" s="27"/>
      <c r="CE69" s="27"/>
      <c r="CF69" s="27"/>
      <c r="CG69" s="51"/>
      <c r="CH69" s="19"/>
      <c r="CI69" s="19"/>
      <c r="CJ69" s="27"/>
      <c r="CK69" s="51"/>
      <c r="CL69" s="51"/>
      <c r="CM69" s="51"/>
      <c r="CN69" s="51"/>
      <c r="CO69" s="27"/>
      <c r="CP69" s="52"/>
      <c r="CQ69" s="52"/>
      <c r="CR69" s="174"/>
      <c r="CS69" s="100"/>
      <c r="CT69" s="54"/>
      <c r="CU69" s="54"/>
      <c r="CV69" s="54"/>
      <c r="CW69" s="54"/>
      <c r="CX69" s="54"/>
      <c r="CY69" s="54"/>
      <c r="CZ69" s="54"/>
      <c r="DA69" s="54"/>
      <c r="DB69" s="54"/>
      <c r="DC69" s="54"/>
      <c r="DD69" s="54"/>
      <c r="DE69" s="54"/>
      <c r="DF69" s="5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3:123" x14ac:dyDescent="0.25">
      <c r="C70" s="182"/>
      <c r="Q70" s="22"/>
      <c r="BA70" s="13">
        <v>0</v>
      </c>
      <c r="BB70" s="13">
        <v>0</v>
      </c>
      <c r="BC70" s="13">
        <v>0</v>
      </c>
      <c r="BD70" s="99">
        <v>0</v>
      </c>
      <c r="BE70" s="88"/>
      <c r="BF70" s="17"/>
      <c r="BG70" s="89"/>
      <c r="BH70" s="57"/>
      <c r="BI70" s="123"/>
      <c r="BJ70" s="124"/>
      <c r="BK70" s="124"/>
      <c r="BL70" s="124"/>
      <c r="BM70" s="124"/>
      <c r="BN70" s="123"/>
      <c r="BO70" s="124"/>
      <c r="BP70" s="124"/>
      <c r="BQ70" s="124"/>
      <c r="BR70" s="124"/>
      <c r="BS70" s="123"/>
      <c r="BT70" s="124"/>
      <c r="BU70" s="70"/>
      <c r="BV70" s="17"/>
      <c r="BW70" s="17"/>
      <c r="BX70" s="45"/>
      <c r="BY70" s="45"/>
      <c r="BZ70" s="18"/>
      <c r="CA70" s="56"/>
      <c r="CB70" s="21"/>
      <c r="CC70" s="50"/>
      <c r="CD70" s="27"/>
      <c r="CE70" s="27"/>
      <c r="CF70" s="27"/>
      <c r="CG70" s="51"/>
      <c r="CH70" s="19"/>
      <c r="CI70" s="19"/>
      <c r="CJ70" s="27"/>
      <c r="CK70" s="51"/>
      <c r="CL70" s="51"/>
      <c r="CM70" s="51"/>
      <c r="CN70" s="51"/>
      <c r="CO70" s="27"/>
      <c r="CP70" s="52"/>
      <c r="CQ70" s="52"/>
      <c r="CR70" s="174"/>
      <c r="CS70" s="100"/>
      <c r="CT70" s="54"/>
      <c r="CU70" s="54"/>
      <c r="CV70" s="54"/>
      <c r="CW70" s="54"/>
      <c r="CX70" s="54"/>
      <c r="CY70" s="54"/>
      <c r="CZ70" s="54"/>
      <c r="DA70" s="54"/>
      <c r="DB70" s="54"/>
      <c r="DC70" s="54"/>
      <c r="DD70" s="54"/>
      <c r="DE70" s="54"/>
      <c r="DF70" s="5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3:123" x14ac:dyDescent="0.25">
      <c r="C71" s="182"/>
      <c r="Q71" s="22"/>
      <c r="BA71" s="13">
        <v>0</v>
      </c>
      <c r="BB71" s="13">
        <v>0</v>
      </c>
      <c r="BC71" s="13">
        <v>0</v>
      </c>
      <c r="BD71" s="99">
        <v>0</v>
      </c>
      <c r="BE71" s="88"/>
      <c r="BF71" s="88"/>
      <c r="BG71" s="89"/>
      <c r="BH71" s="94"/>
      <c r="BI71" s="132"/>
      <c r="BJ71" s="133"/>
      <c r="BK71" s="133"/>
      <c r="BL71" s="133"/>
      <c r="BM71" s="133"/>
      <c r="BN71" s="132"/>
      <c r="BO71" s="133"/>
      <c r="BP71" s="133"/>
      <c r="BQ71" s="133"/>
      <c r="BR71" s="133"/>
      <c r="BS71" s="132"/>
      <c r="BT71" s="133"/>
      <c r="BU71" s="70"/>
      <c r="BV71" s="45"/>
      <c r="BW71" s="17"/>
      <c r="BX71" s="45"/>
      <c r="BY71" s="45"/>
      <c r="BZ71" s="18"/>
      <c r="CA71" s="56"/>
      <c r="CB71" s="28"/>
      <c r="CC71" s="50"/>
      <c r="CD71" s="27"/>
      <c r="CE71" s="27"/>
      <c r="CF71" s="27"/>
      <c r="CG71" s="27"/>
      <c r="CH71" s="19"/>
      <c r="CI71" s="19"/>
      <c r="CJ71" s="51"/>
      <c r="CK71" s="51"/>
      <c r="CL71" s="51"/>
      <c r="CM71" s="72"/>
      <c r="CN71" s="51"/>
      <c r="CO71" s="27"/>
      <c r="CP71" s="53"/>
      <c r="CQ71" s="52"/>
      <c r="CR71" s="174"/>
      <c r="CS71" s="102"/>
      <c r="CT71" s="73"/>
      <c r="CU71" s="73"/>
      <c r="CV71" s="73"/>
      <c r="CW71" s="73"/>
      <c r="CX71" s="73"/>
      <c r="CY71" s="73"/>
      <c r="CZ71" s="73"/>
      <c r="DA71" s="73"/>
      <c r="DB71" s="73"/>
      <c r="DC71" s="73"/>
      <c r="DD71" s="73"/>
      <c r="DE71" s="73"/>
      <c r="DF71" s="73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3:123" x14ac:dyDescent="0.25">
      <c r="C72" s="182"/>
      <c r="Q72" s="22"/>
      <c r="BA72" s="13">
        <v>0</v>
      </c>
      <c r="BB72" s="13">
        <v>0</v>
      </c>
      <c r="BC72" s="13">
        <v>0</v>
      </c>
      <c r="BD72" s="99">
        <v>0</v>
      </c>
      <c r="BE72" s="45"/>
      <c r="BF72" s="17"/>
      <c r="BG72" s="46"/>
      <c r="BH72" s="57"/>
      <c r="BI72" s="125"/>
      <c r="BJ72" s="126"/>
      <c r="BK72" s="126"/>
      <c r="BL72" s="126"/>
      <c r="BM72" s="126"/>
      <c r="BN72" s="125"/>
      <c r="BO72" s="126"/>
      <c r="BP72" s="126"/>
      <c r="BQ72" s="126"/>
      <c r="BR72" s="126"/>
      <c r="BS72" s="125"/>
      <c r="BT72" s="126"/>
      <c r="BU72" s="18"/>
      <c r="BV72" s="45"/>
      <c r="BW72" s="17"/>
      <c r="BX72" s="45"/>
      <c r="BY72" s="45"/>
      <c r="BZ72" s="18"/>
      <c r="CA72" s="56"/>
      <c r="CB72" s="28"/>
      <c r="CC72" s="50"/>
      <c r="CD72" s="27"/>
      <c r="CE72" s="27"/>
      <c r="CF72" s="27"/>
      <c r="CG72" s="51"/>
      <c r="CH72" s="19"/>
      <c r="CI72" s="19"/>
      <c r="CJ72" s="27"/>
      <c r="CK72" s="51"/>
      <c r="CL72" s="51"/>
      <c r="CM72" s="51"/>
      <c r="CN72" s="51"/>
      <c r="CO72" s="27"/>
      <c r="CP72" s="52"/>
      <c r="CQ72" s="52"/>
      <c r="CR72" s="174"/>
      <c r="CS72" s="100"/>
      <c r="CT72" s="54"/>
      <c r="CU72" s="54"/>
      <c r="CV72" s="54"/>
      <c r="CW72" s="54"/>
      <c r="CX72" s="54"/>
      <c r="CY72" s="54"/>
      <c r="CZ72" s="54"/>
      <c r="DA72" s="54"/>
      <c r="DB72" s="54"/>
      <c r="DC72" s="54"/>
      <c r="DD72" s="54"/>
      <c r="DE72" s="54"/>
      <c r="DF72" s="5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3:123" x14ac:dyDescent="0.25">
      <c r="C73" s="182"/>
      <c r="Q73" s="22"/>
      <c r="BA73" s="13">
        <v>0</v>
      </c>
      <c r="BB73" s="13">
        <v>0</v>
      </c>
      <c r="BC73" s="13">
        <v>0</v>
      </c>
      <c r="BD73" s="99">
        <v>0</v>
      </c>
      <c r="BE73" s="45"/>
      <c r="BF73" s="17"/>
      <c r="BG73" s="46"/>
      <c r="BH73" s="57"/>
      <c r="BI73" s="125"/>
      <c r="BJ73" s="126"/>
      <c r="BK73" s="126"/>
      <c r="BL73" s="126"/>
      <c r="BM73" s="126"/>
      <c r="BN73" s="125"/>
      <c r="BO73" s="126"/>
      <c r="BP73" s="126"/>
      <c r="BQ73" s="126"/>
      <c r="BR73" s="126"/>
      <c r="BS73" s="125"/>
      <c r="BT73" s="126"/>
      <c r="BU73" s="18"/>
      <c r="BV73" s="45"/>
      <c r="BW73" s="17"/>
      <c r="BX73" s="45"/>
      <c r="BY73" s="45"/>
      <c r="BZ73" s="18"/>
      <c r="CA73" s="49"/>
      <c r="CB73" s="28"/>
      <c r="CC73" s="50"/>
      <c r="CD73" s="27"/>
      <c r="CE73" s="27"/>
      <c r="CF73" s="27"/>
      <c r="CG73" s="51"/>
      <c r="CH73" s="19"/>
      <c r="CI73" s="19"/>
      <c r="CJ73" s="27"/>
      <c r="CK73" s="51"/>
      <c r="CL73" s="51"/>
      <c r="CM73" s="51"/>
      <c r="CN73" s="51"/>
      <c r="CO73" s="27"/>
      <c r="CP73" s="52"/>
      <c r="CQ73" s="52"/>
      <c r="CR73" s="174"/>
      <c r="CS73" s="100"/>
      <c r="CT73" s="54"/>
      <c r="CU73" s="54"/>
      <c r="CV73" s="54"/>
      <c r="CW73" s="54"/>
      <c r="CX73" s="54"/>
      <c r="CY73" s="54"/>
      <c r="CZ73" s="54"/>
      <c r="DA73" s="54"/>
      <c r="DB73" s="54"/>
      <c r="DC73" s="54"/>
      <c r="DD73" s="54"/>
      <c r="DE73" s="54"/>
      <c r="DF73" s="5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3:123" x14ac:dyDescent="0.25">
      <c r="C74" s="182"/>
      <c r="Q74" s="22"/>
      <c r="BA74" s="13">
        <v>0</v>
      </c>
      <c r="BB74" s="13">
        <v>0</v>
      </c>
      <c r="BC74" s="13">
        <v>0</v>
      </c>
      <c r="BD74" s="99">
        <v>0</v>
      </c>
      <c r="BE74" s="45"/>
      <c r="BF74" s="17"/>
      <c r="BG74" s="46"/>
      <c r="BH74" s="57"/>
      <c r="BI74" s="125"/>
      <c r="BJ74" s="126"/>
      <c r="BK74" s="126"/>
      <c r="BL74" s="126"/>
      <c r="BM74" s="126"/>
      <c r="BN74" s="125"/>
      <c r="BO74" s="126"/>
      <c r="BP74" s="126"/>
      <c r="BQ74" s="126"/>
      <c r="BR74" s="126"/>
      <c r="BS74" s="123"/>
      <c r="BT74" s="126"/>
      <c r="BU74" s="18"/>
      <c r="BV74" s="17"/>
      <c r="BW74" s="17"/>
      <c r="BX74" s="45"/>
      <c r="BY74" s="45"/>
      <c r="BZ74" s="18"/>
      <c r="CA74" s="49"/>
      <c r="CB74" s="28"/>
      <c r="CC74" s="50"/>
      <c r="CD74" s="27"/>
      <c r="CE74" s="27"/>
      <c r="CF74" s="27"/>
      <c r="CG74" s="51"/>
      <c r="CH74" s="19"/>
      <c r="CI74" s="19"/>
      <c r="CJ74" s="27"/>
      <c r="CK74" s="51"/>
      <c r="CL74" s="51"/>
      <c r="CM74" s="51"/>
      <c r="CN74" s="51"/>
      <c r="CO74" s="27"/>
      <c r="CP74" s="52"/>
      <c r="CQ74" s="52"/>
      <c r="CR74" s="174"/>
      <c r="CS74" s="100"/>
      <c r="CT74" s="54"/>
      <c r="CU74" s="54"/>
      <c r="CV74" s="54"/>
      <c r="CW74" s="54"/>
      <c r="CX74" s="54"/>
      <c r="CY74" s="54"/>
      <c r="CZ74" s="54"/>
      <c r="DA74" s="54"/>
      <c r="DB74" s="54"/>
      <c r="DC74" s="54"/>
      <c r="DD74" s="54"/>
      <c r="DE74" s="54"/>
      <c r="DF74" s="5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3:123" x14ac:dyDescent="0.25">
      <c r="C75" s="182"/>
      <c r="Q75" s="22"/>
      <c r="BA75" s="13">
        <v>0</v>
      </c>
      <c r="BB75" s="13">
        <v>0</v>
      </c>
      <c r="BC75" s="13">
        <v>0</v>
      </c>
      <c r="BD75" s="99">
        <v>0</v>
      </c>
      <c r="BE75" s="88"/>
      <c r="BF75" s="17"/>
      <c r="BG75" s="89"/>
      <c r="BH75" s="95"/>
      <c r="BI75" s="132"/>
      <c r="BJ75" s="133"/>
      <c r="BK75" s="133"/>
      <c r="BL75" s="133"/>
      <c r="BM75" s="133"/>
      <c r="BN75" s="132"/>
      <c r="BO75" s="133"/>
      <c r="BP75" s="133"/>
      <c r="BQ75" s="133"/>
      <c r="BR75" s="133"/>
      <c r="BS75" s="132"/>
      <c r="BT75" s="133"/>
      <c r="BU75" s="70"/>
      <c r="BV75" s="17"/>
      <c r="BW75" s="17"/>
      <c r="BX75" s="45"/>
      <c r="BY75" s="45"/>
      <c r="BZ75" s="18"/>
      <c r="CA75" s="49"/>
      <c r="CB75" s="21"/>
      <c r="CC75" s="50"/>
      <c r="CD75" s="27"/>
      <c r="CE75" s="27"/>
      <c r="CF75" s="27"/>
      <c r="CG75" s="51"/>
      <c r="CH75" s="19"/>
      <c r="CI75" s="19"/>
      <c r="CJ75" s="27"/>
      <c r="CK75" s="51"/>
      <c r="CL75" s="51"/>
      <c r="CM75" s="72"/>
      <c r="CN75" s="51"/>
      <c r="CO75" s="27"/>
      <c r="CP75" s="52"/>
      <c r="CQ75" s="52"/>
      <c r="CR75" s="174"/>
      <c r="CS75" s="102"/>
      <c r="CT75" s="73"/>
      <c r="CU75" s="73"/>
      <c r="CV75" s="73"/>
      <c r="CW75" s="73"/>
      <c r="CX75" s="73"/>
      <c r="CY75" s="73"/>
      <c r="CZ75" s="73"/>
      <c r="DA75" s="73"/>
      <c r="DB75" s="73"/>
      <c r="DC75" s="73"/>
      <c r="DD75" s="73"/>
      <c r="DE75" s="73"/>
      <c r="DF75" s="73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3:123" x14ac:dyDescent="0.25">
      <c r="C76" s="182"/>
      <c r="Q76" s="22"/>
      <c r="BA76" s="13">
        <v>0</v>
      </c>
      <c r="BB76" s="13">
        <v>0</v>
      </c>
      <c r="BC76" s="13">
        <v>0</v>
      </c>
      <c r="BD76" s="99">
        <v>0</v>
      </c>
      <c r="BE76" s="45"/>
      <c r="BF76" s="17"/>
      <c r="BG76" s="46"/>
      <c r="BH76" s="57"/>
      <c r="BI76" s="125"/>
      <c r="BJ76" s="126"/>
      <c r="BK76" s="126"/>
      <c r="BL76" s="126"/>
      <c r="BM76" s="126"/>
      <c r="BN76" s="125"/>
      <c r="BO76" s="126"/>
      <c r="BP76" s="126"/>
      <c r="BQ76" s="126"/>
      <c r="BR76" s="126"/>
      <c r="BS76" s="134"/>
      <c r="BT76" s="126"/>
      <c r="BU76" s="18"/>
      <c r="BV76" s="17"/>
      <c r="BW76" s="17"/>
      <c r="BX76" s="45"/>
      <c r="BY76" s="45"/>
      <c r="BZ76" s="18"/>
      <c r="CA76" s="49"/>
      <c r="CB76" s="28"/>
      <c r="CC76" s="50"/>
      <c r="CD76" s="27"/>
      <c r="CE76" s="27"/>
      <c r="CF76" s="27"/>
      <c r="CG76" s="51"/>
      <c r="CH76" s="19"/>
      <c r="CI76" s="19"/>
      <c r="CJ76" s="27"/>
      <c r="CK76" s="51"/>
      <c r="CL76" s="51"/>
      <c r="CM76" s="51"/>
      <c r="CN76" s="51"/>
      <c r="CO76" s="27"/>
      <c r="CP76" s="52"/>
      <c r="CQ76" s="52"/>
      <c r="CR76" s="174"/>
      <c r="CS76" s="100"/>
      <c r="CT76" s="54"/>
      <c r="CU76" s="54"/>
      <c r="CV76" s="54"/>
      <c r="CW76" s="54"/>
      <c r="CX76" s="54"/>
      <c r="CY76" s="54"/>
      <c r="CZ76" s="54"/>
      <c r="DA76" s="54"/>
      <c r="DB76" s="54"/>
      <c r="DC76" s="54"/>
      <c r="DD76" s="54"/>
      <c r="DE76" s="54"/>
      <c r="DF76" s="5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3:123" x14ac:dyDescent="0.25">
      <c r="C77" s="182"/>
      <c r="Q77" s="22"/>
      <c r="BA77" s="13">
        <v>0</v>
      </c>
      <c r="BB77" s="13">
        <v>0</v>
      </c>
      <c r="BC77" s="13">
        <v>0</v>
      </c>
      <c r="BD77" s="99">
        <v>0</v>
      </c>
      <c r="BE77" s="88"/>
      <c r="BF77" s="17"/>
      <c r="BG77" s="89"/>
      <c r="BH77" s="57"/>
      <c r="BI77" s="125"/>
      <c r="BJ77" s="126"/>
      <c r="BK77" s="126"/>
      <c r="BL77" s="126"/>
      <c r="BM77" s="126"/>
      <c r="BN77" s="125"/>
      <c r="BO77" s="126"/>
      <c r="BP77" s="126"/>
      <c r="BQ77" s="126"/>
      <c r="BR77" s="126"/>
      <c r="BS77" s="125"/>
      <c r="BT77" s="126"/>
      <c r="BU77" s="70"/>
      <c r="BV77" s="45"/>
      <c r="BW77" s="17"/>
      <c r="BX77" s="45"/>
      <c r="BY77" s="45"/>
      <c r="BZ77" s="18"/>
      <c r="CA77" s="56"/>
      <c r="CB77" s="28"/>
      <c r="CC77" s="50"/>
      <c r="CD77" s="27"/>
      <c r="CE77" s="27"/>
      <c r="CF77" s="27"/>
      <c r="CG77" s="51"/>
      <c r="CH77" s="19"/>
      <c r="CI77" s="19"/>
      <c r="CJ77" s="27"/>
      <c r="CK77" s="51"/>
      <c r="CL77" s="51"/>
      <c r="CM77" s="51"/>
      <c r="CN77" s="51"/>
      <c r="CO77" s="27"/>
      <c r="CP77" s="52"/>
      <c r="CQ77" s="52"/>
      <c r="CR77" s="174"/>
      <c r="CS77" s="102"/>
      <c r="CT77" s="73"/>
      <c r="CU77" s="73"/>
      <c r="CV77" s="73"/>
      <c r="CW77" s="73"/>
      <c r="CX77" s="73"/>
      <c r="CY77" s="73"/>
      <c r="CZ77" s="73"/>
      <c r="DA77" s="73"/>
      <c r="DB77" s="73"/>
      <c r="DC77" s="73"/>
      <c r="DD77" s="73"/>
      <c r="DE77" s="73"/>
      <c r="DF77" s="78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3:123" x14ac:dyDescent="0.25">
      <c r="C78" s="182"/>
      <c r="Q78" s="22"/>
      <c r="BA78" s="13">
        <v>0</v>
      </c>
      <c r="BB78" s="13">
        <v>0</v>
      </c>
      <c r="BC78" s="13">
        <v>0</v>
      </c>
      <c r="BD78" s="99">
        <v>0</v>
      </c>
      <c r="BE78" s="45"/>
      <c r="BF78" s="17"/>
      <c r="BG78" s="46"/>
      <c r="BH78" s="96"/>
      <c r="BI78" s="125"/>
      <c r="BJ78" s="126"/>
      <c r="BK78" s="126"/>
      <c r="BL78" s="126"/>
      <c r="BM78" s="126"/>
      <c r="BN78" s="125"/>
      <c r="BO78" s="126"/>
      <c r="BP78" s="126"/>
      <c r="BQ78" s="126"/>
      <c r="BR78" s="126"/>
      <c r="BS78" s="123"/>
      <c r="BT78" s="126"/>
      <c r="BU78" s="11"/>
      <c r="BV78" s="45"/>
      <c r="BW78" s="17"/>
      <c r="BX78" s="45"/>
      <c r="BY78" s="17"/>
      <c r="BZ78" s="18"/>
      <c r="CA78" s="49"/>
      <c r="CB78" s="81"/>
      <c r="CC78" s="50"/>
      <c r="CD78" s="27"/>
      <c r="CE78" s="27"/>
      <c r="CF78" s="27"/>
      <c r="CG78" s="51"/>
      <c r="CH78" s="19"/>
      <c r="CI78" s="19"/>
      <c r="CJ78" s="51"/>
      <c r="CK78" s="51"/>
      <c r="CL78" s="51"/>
      <c r="CM78" s="51"/>
      <c r="CN78" s="51"/>
      <c r="CO78" s="51"/>
      <c r="CP78" s="52"/>
      <c r="CQ78" s="52"/>
      <c r="CR78" s="174"/>
      <c r="CS78" s="100"/>
      <c r="CT78" s="54"/>
      <c r="CU78" s="54"/>
      <c r="CV78" s="54"/>
      <c r="CW78" s="54"/>
      <c r="CX78" s="54"/>
      <c r="CY78" s="54"/>
      <c r="CZ78" s="54"/>
      <c r="DA78" s="54"/>
      <c r="DB78" s="54"/>
      <c r="DC78" s="54"/>
      <c r="DD78" s="54"/>
      <c r="DE78" s="54"/>
      <c r="DF78" s="78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3:123" x14ac:dyDescent="0.25">
      <c r="C79" s="182"/>
      <c r="Q79" s="22"/>
      <c r="BA79" s="13">
        <v>0</v>
      </c>
      <c r="BB79" s="13">
        <v>0</v>
      </c>
      <c r="BC79" s="13">
        <v>0</v>
      </c>
      <c r="BD79" s="99">
        <v>0</v>
      </c>
      <c r="BE79" s="88"/>
      <c r="BF79" s="17"/>
      <c r="BG79" s="89"/>
      <c r="BH79" s="95"/>
      <c r="BI79" s="132"/>
      <c r="BJ79" s="133"/>
      <c r="BK79" s="133"/>
      <c r="BL79" s="133"/>
      <c r="BM79" s="133"/>
      <c r="BN79" s="132"/>
      <c r="BO79" s="133"/>
      <c r="BP79" s="133"/>
      <c r="BQ79" s="133"/>
      <c r="BR79" s="133"/>
      <c r="BS79" s="132"/>
      <c r="BT79" s="133"/>
      <c r="BU79" s="70"/>
      <c r="BV79" s="45"/>
      <c r="BW79" s="17"/>
      <c r="BX79" s="45"/>
      <c r="BY79" s="45"/>
      <c r="BZ79" s="18"/>
      <c r="CA79" s="49"/>
      <c r="CB79" s="28"/>
      <c r="CC79" s="50"/>
      <c r="CD79" s="27"/>
      <c r="CE79" s="27"/>
      <c r="CF79" s="27"/>
      <c r="CG79" s="51"/>
      <c r="CH79" s="19"/>
      <c r="CI79" s="19"/>
      <c r="CJ79" s="27"/>
      <c r="CK79" s="51"/>
      <c r="CL79" s="51"/>
      <c r="CM79" s="72"/>
      <c r="CN79" s="51"/>
      <c r="CO79" s="27"/>
      <c r="CP79" s="52"/>
      <c r="CQ79" s="52"/>
      <c r="CR79" s="174"/>
      <c r="CS79" s="102"/>
      <c r="CT79" s="73"/>
      <c r="CU79" s="73"/>
      <c r="CV79" s="73"/>
      <c r="CW79" s="73"/>
      <c r="CX79" s="73"/>
      <c r="CY79" s="73"/>
      <c r="CZ79" s="73"/>
      <c r="DA79" s="73"/>
      <c r="DB79" s="73"/>
      <c r="DC79" s="73"/>
      <c r="DD79" s="73"/>
      <c r="DE79" s="73"/>
      <c r="DF79" s="78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3:123" x14ac:dyDescent="0.25">
      <c r="C80" s="182"/>
      <c r="Q80" s="22"/>
      <c r="BA80" s="13">
        <v>0</v>
      </c>
      <c r="BB80" s="13">
        <v>0</v>
      </c>
      <c r="BC80" s="13">
        <v>0</v>
      </c>
      <c r="BD80" s="99">
        <v>0</v>
      </c>
      <c r="BE80" s="45"/>
      <c r="BF80" s="17"/>
      <c r="BG80" s="46"/>
      <c r="BH80" s="58"/>
      <c r="BI80" s="123"/>
      <c r="BJ80" s="124"/>
      <c r="BK80" s="124"/>
      <c r="BL80" s="124"/>
      <c r="BM80" s="124"/>
      <c r="BN80" s="123"/>
      <c r="BO80" s="124"/>
      <c r="BP80" s="124"/>
      <c r="BQ80" s="124"/>
      <c r="BR80" s="124"/>
      <c r="BS80" s="123"/>
      <c r="BT80" s="124"/>
      <c r="BU80" s="18"/>
      <c r="BV80" s="45"/>
      <c r="BW80" s="17"/>
      <c r="BX80" s="45"/>
      <c r="BY80" s="45"/>
      <c r="BZ80" s="18"/>
      <c r="CA80" s="56"/>
      <c r="CB80" s="81"/>
      <c r="CC80" s="50"/>
      <c r="CD80" s="27"/>
      <c r="CE80" s="27"/>
      <c r="CF80" s="27"/>
      <c r="CG80" s="51"/>
      <c r="CH80" s="19"/>
      <c r="CI80" s="19"/>
      <c r="CJ80" s="27"/>
      <c r="CK80" s="51"/>
      <c r="CL80" s="51"/>
      <c r="CM80" s="51"/>
      <c r="CN80" s="51"/>
      <c r="CO80" s="27"/>
      <c r="CP80" s="52"/>
      <c r="CQ80" s="52"/>
      <c r="CR80" s="174"/>
      <c r="CS80" s="100"/>
      <c r="CT80" s="54"/>
      <c r="CU80" s="54"/>
      <c r="CV80" s="54"/>
      <c r="CW80" s="54"/>
      <c r="CX80" s="54"/>
      <c r="CY80" s="54"/>
      <c r="CZ80" s="54"/>
      <c r="DA80" s="54"/>
      <c r="DB80" s="54"/>
      <c r="DC80" s="54"/>
      <c r="DD80" s="54"/>
      <c r="DE80" s="54"/>
      <c r="DF80" s="78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3:123" x14ac:dyDescent="0.25">
      <c r="C81" s="182"/>
      <c r="Q81" s="22"/>
      <c r="BA81" s="13">
        <v>0</v>
      </c>
      <c r="BB81" s="13">
        <v>0</v>
      </c>
      <c r="BC81" s="13">
        <v>0</v>
      </c>
      <c r="BD81" s="99">
        <v>0</v>
      </c>
      <c r="BE81" s="88"/>
      <c r="BF81" s="17"/>
      <c r="BG81" s="89"/>
      <c r="BH81" s="90"/>
      <c r="BI81" s="132"/>
      <c r="BJ81" s="133"/>
      <c r="BK81" s="133"/>
      <c r="BL81" s="133"/>
      <c r="BM81" s="133"/>
      <c r="BN81" s="132"/>
      <c r="BO81" s="133"/>
      <c r="BP81" s="133"/>
      <c r="BQ81" s="133"/>
      <c r="BR81" s="133"/>
      <c r="BS81" s="132"/>
      <c r="BT81" s="133"/>
      <c r="BU81" s="70"/>
      <c r="BV81" s="45"/>
      <c r="BW81" s="17"/>
      <c r="BX81" s="45"/>
      <c r="BY81" s="45"/>
      <c r="BZ81" s="18"/>
      <c r="CA81" s="56"/>
      <c r="CB81" s="28"/>
      <c r="CC81" s="50"/>
      <c r="CD81" s="27"/>
      <c r="CE81" s="27"/>
      <c r="CF81" s="27"/>
      <c r="CG81" s="51"/>
      <c r="CH81" s="19"/>
      <c r="CI81" s="19"/>
      <c r="CJ81" s="27"/>
      <c r="CK81" s="51"/>
      <c r="CL81" s="51"/>
      <c r="CM81" s="51"/>
      <c r="CN81" s="51"/>
      <c r="CO81" s="27"/>
      <c r="CP81" s="52"/>
      <c r="CQ81" s="52"/>
      <c r="CR81" s="174"/>
      <c r="CS81" s="102"/>
      <c r="CT81" s="73"/>
      <c r="CU81" s="73"/>
      <c r="CV81" s="73"/>
      <c r="CW81" s="73"/>
      <c r="CX81" s="73"/>
      <c r="CY81" s="73"/>
      <c r="CZ81" s="73"/>
      <c r="DA81" s="73"/>
      <c r="DB81" s="73"/>
      <c r="DC81" s="73"/>
      <c r="DD81" s="73"/>
      <c r="DE81" s="73"/>
      <c r="DF81" s="78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3:123" x14ac:dyDescent="0.25">
      <c r="C82" s="182"/>
      <c r="Q82" s="22"/>
      <c r="BA82" s="13">
        <v>0</v>
      </c>
      <c r="BB82" s="13">
        <v>0</v>
      </c>
      <c r="BC82" s="13">
        <v>0</v>
      </c>
      <c r="BD82" s="99">
        <v>0</v>
      </c>
      <c r="BE82" s="45"/>
      <c r="BF82" s="17"/>
      <c r="BG82" s="46"/>
      <c r="BH82" s="58"/>
      <c r="BI82" s="123"/>
      <c r="BJ82" s="124"/>
      <c r="BK82" s="124"/>
      <c r="BL82" s="124"/>
      <c r="BM82" s="124"/>
      <c r="BN82" s="123"/>
      <c r="BO82" s="124"/>
      <c r="BP82" s="124"/>
      <c r="BQ82" s="124"/>
      <c r="BR82" s="124"/>
      <c r="BS82" s="123"/>
      <c r="BT82" s="124"/>
      <c r="BU82" s="18"/>
      <c r="BV82" s="45"/>
      <c r="BW82" s="17"/>
      <c r="BX82" s="45"/>
      <c r="BY82" s="45"/>
      <c r="BZ82" s="18"/>
      <c r="CA82" s="56"/>
      <c r="CB82" s="81"/>
      <c r="CC82" s="50"/>
      <c r="CD82" s="27"/>
      <c r="CE82" s="27"/>
      <c r="CF82" s="27"/>
      <c r="CG82" s="51"/>
      <c r="CH82" s="19"/>
      <c r="CI82" s="19"/>
      <c r="CJ82" s="27"/>
      <c r="CK82" s="51"/>
      <c r="CL82" s="51"/>
      <c r="CM82" s="51"/>
      <c r="CN82" s="51"/>
      <c r="CO82" s="27"/>
      <c r="CP82" s="52"/>
      <c r="CQ82" s="52"/>
      <c r="CR82" s="174"/>
      <c r="CS82" s="100"/>
      <c r="CT82" s="54"/>
      <c r="CU82" s="54"/>
      <c r="CV82" s="54"/>
      <c r="CW82" s="54"/>
      <c r="CX82" s="54"/>
      <c r="CY82" s="54"/>
      <c r="CZ82" s="54"/>
      <c r="DA82" s="54"/>
      <c r="DB82" s="54"/>
      <c r="DC82" s="54"/>
      <c r="DD82" s="54"/>
      <c r="DE82" s="54"/>
      <c r="DF82" s="78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3:123" x14ac:dyDescent="0.25">
      <c r="C83" s="182"/>
      <c r="Q83" s="22"/>
      <c r="BA83" s="13">
        <v>0</v>
      </c>
      <c r="BB83" s="13">
        <v>0</v>
      </c>
      <c r="BC83" s="13">
        <v>0</v>
      </c>
      <c r="BD83" s="99">
        <v>0</v>
      </c>
      <c r="BE83" s="45"/>
      <c r="BF83" s="17"/>
      <c r="BG83" s="46"/>
      <c r="BH83" s="57"/>
      <c r="BI83" s="125"/>
      <c r="BJ83" s="126"/>
      <c r="BK83" s="126"/>
      <c r="BL83" s="126"/>
      <c r="BM83" s="126"/>
      <c r="BN83" s="125"/>
      <c r="BO83" s="126"/>
      <c r="BP83" s="126"/>
      <c r="BQ83" s="126"/>
      <c r="BR83" s="126"/>
      <c r="BS83" s="123"/>
      <c r="BT83" s="126"/>
      <c r="BU83" s="18"/>
      <c r="BV83" s="45"/>
      <c r="BW83" s="17"/>
      <c r="BX83" s="45"/>
      <c r="BY83" s="45"/>
      <c r="BZ83" s="18"/>
      <c r="CA83" s="56"/>
      <c r="CB83" s="28"/>
      <c r="CC83" s="50"/>
      <c r="CD83" s="27"/>
      <c r="CE83" s="27"/>
      <c r="CF83" s="27"/>
      <c r="CG83" s="51"/>
      <c r="CH83" s="19"/>
      <c r="CI83" s="19"/>
      <c r="CJ83" s="27"/>
      <c r="CK83" s="51"/>
      <c r="CL83" s="51"/>
      <c r="CM83" s="51"/>
      <c r="CN83" s="51"/>
      <c r="CO83" s="27"/>
      <c r="CP83" s="52"/>
      <c r="CQ83" s="52"/>
      <c r="CR83" s="174"/>
      <c r="CS83" s="100"/>
      <c r="CT83" s="54"/>
      <c r="CU83" s="54"/>
      <c r="CV83" s="54"/>
      <c r="CW83" s="54"/>
      <c r="CX83" s="54"/>
      <c r="CY83" s="54"/>
      <c r="CZ83" s="54"/>
      <c r="DA83" s="54"/>
      <c r="DB83" s="54"/>
      <c r="DC83" s="54"/>
      <c r="DD83" s="54"/>
      <c r="DE83" s="54"/>
      <c r="DF83" s="78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3:123" x14ac:dyDescent="0.25">
      <c r="C84" s="182"/>
      <c r="Q84" s="22"/>
      <c r="BA84" s="13">
        <v>0</v>
      </c>
      <c r="BB84" s="13">
        <v>0</v>
      </c>
      <c r="BC84" s="13">
        <v>0</v>
      </c>
      <c r="BD84" s="99">
        <v>0</v>
      </c>
      <c r="BE84" s="45"/>
      <c r="BF84" s="17"/>
      <c r="BG84" s="46"/>
      <c r="BH84" s="47"/>
      <c r="BI84" s="123"/>
      <c r="BJ84" s="124"/>
      <c r="BK84" s="124"/>
      <c r="BL84" s="124"/>
      <c r="BM84" s="124"/>
      <c r="BN84" s="123"/>
      <c r="BO84" s="124"/>
      <c r="BP84" s="124"/>
      <c r="BQ84" s="124"/>
      <c r="BR84" s="124"/>
      <c r="BS84" s="123"/>
      <c r="BT84" s="124"/>
      <c r="BU84" s="18"/>
      <c r="BV84" s="45"/>
      <c r="BW84" s="17"/>
      <c r="BX84" s="45"/>
      <c r="BY84" s="45"/>
      <c r="BZ84" s="18"/>
      <c r="CA84" s="56"/>
      <c r="CB84" s="28"/>
      <c r="CC84" s="50"/>
      <c r="CD84" s="27"/>
      <c r="CE84" s="27"/>
      <c r="CF84" s="27"/>
      <c r="CG84" s="51"/>
      <c r="CH84" s="19"/>
      <c r="CI84" s="19"/>
      <c r="CJ84" s="51"/>
      <c r="CK84" s="51"/>
      <c r="CL84" s="51"/>
      <c r="CM84" s="51"/>
      <c r="CN84" s="51"/>
      <c r="CO84" s="51"/>
      <c r="CP84" s="52"/>
      <c r="CQ84" s="52"/>
      <c r="CR84" s="174"/>
      <c r="CS84" s="100"/>
      <c r="CT84" s="54"/>
      <c r="CU84" s="54"/>
      <c r="CV84" s="54"/>
      <c r="CW84" s="54"/>
      <c r="CX84" s="54"/>
      <c r="CY84" s="54"/>
      <c r="CZ84" s="54"/>
      <c r="DA84" s="54"/>
      <c r="DB84" s="54"/>
      <c r="DC84" s="54"/>
      <c r="DD84" s="54"/>
      <c r="DE84" s="54"/>
      <c r="DF84" s="78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3:123" x14ac:dyDescent="0.25">
      <c r="C85" s="182"/>
      <c r="Q85" s="22"/>
      <c r="BA85" s="13">
        <v>0</v>
      </c>
      <c r="BB85" s="13">
        <v>0</v>
      </c>
      <c r="BC85" s="13">
        <v>0</v>
      </c>
      <c r="BD85" s="99">
        <v>0</v>
      </c>
      <c r="BE85" s="45"/>
      <c r="BF85" s="17"/>
      <c r="BG85" s="46"/>
      <c r="BH85" s="58"/>
      <c r="BI85" s="123"/>
      <c r="BJ85" s="124"/>
      <c r="BK85" s="124"/>
      <c r="BL85" s="124"/>
      <c r="BM85" s="124"/>
      <c r="BN85" s="123"/>
      <c r="BO85" s="124"/>
      <c r="BP85" s="124"/>
      <c r="BQ85" s="124"/>
      <c r="BR85" s="124"/>
      <c r="BS85" s="123"/>
      <c r="BT85" s="124"/>
      <c r="BU85" s="18"/>
      <c r="BV85" s="45"/>
      <c r="BW85" s="45"/>
      <c r="BX85" s="45"/>
      <c r="BY85" s="45"/>
      <c r="BZ85" s="18"/>
      <c r="CA85" s="56"/>
      <c r="CB85" s="28"/>
      <c r="CC85" s="50"/>
      <c r="CD85" s="27"/>
      <c r="CE85" s="27"/>
      <c r="CF85" s="27"/>
      <c r="CG85" s="51"/>
      <c r="CH85" s="19"/>
      <c r="CI85" s="19"/>
      <c r="CJ85" s="27"/>
      <c r="CK85" s="51"/>
      <c r="CL85" s="51"/>
      <c r="CM85" s="51"/>
      <c r="CN85" s="51"/>
      <c r="CO85" s="27"/>
      <c r="CP85" s="52"/>
      <c r="CQ85" s="52"/>
      <c r="CR85" s="174"/>
      <c r="CS85" s="100"/>
      <c r="CT85" s="54"/>
      <c r="CU85" s="54"/>
      <c r="CV85" s="54"/>
      <c r="CW85" s="54"/>
      <c r="CX85" s="54"/>
      <c r="CY85" s="54"/>
      <c r="CZ85" s="54"/>
      <c r="DA85" s="54"/>
      <c r="DB85" s="54"/>
      <c r="DC85" s="54"/>
      <c r="DD85" s="54"/>
      <c r="DE85" s="54"/>
      <c r="DF85" s="78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3:123" x14ac:dyDescent="0.25">
      <c r="C86" s="182"/>
      <c r="Q86" s="22"/>
      <c r="BA86" s="13">
        <v>0</v>
      </c>
      <c r="BB86" s="13">
        <v>0</v>
      </c>
      <c r="BC86" s="13">
        <v>0</v>
      </c>
      <c r="BD86" s="99">
        <v>0</v>
      </c>
      <c r="BE86" s="45"/>
      <c r="BF86" s="17"/>
      <c r="BG86" s="46"/>
      <c r="BH86" s="47"/>
      <c r="BI86" s="123"/>
      <c r="BJ86" s="124"/>
      <c r="BK86" s="124"/>
      <c r="BL86" s="124"/>
      <c r="BM86" s="124"/>
      <c r="BN86" s="123"/>
      <c r="BO86" s="124"/>
      <c r="BP86" s="124"/>
      <c r="BQ86" s="124"/>
      <c r="BR86" s="124"/>
      <c r="BS86" s="123"/>
      <c r="BT86" s="124"/>
      <c r="BU86" s="18"/>
      <c r="BV86" s="45"/>
      <c r="BW86" s="17"/>
      <c r="BX86" s="45"/>
      <c r="BY86" s="45"/>
      <c r="BZ86" s="18"/>
      <c r="CA86" s="56"/>
      <c r="CB86" s="28"/>
      <c r="CC86" s="50"/>
      <c r="CD86" s="27"/>
      <c r="CE86" s="27"/>
      <c r="CF86" s="27"/>
      <c r="CG86" s="51"/>
      <c r="CH86" s="19"/>
      <c r="CI86" s="19"/>
      <c r="CJ86" s="27"/>
      <c r="CK86" s="51"/>
      <c r="CL86" s="51"/>
      <c r="CM86" s="51"/>
      <c r="CN86" s="51"/>
      <c r="CO86" s="27"/>
      <c r="CP86" s="52"/>
      <c r="CQ86" s="52"/>
      <c r="CR86" s="174"/>
      <c r="CS86" s="100"/>
      <c r="CT86" s="54"/>
      <c r="CU86" s="54"/>
      <c r="CV86" s="54"/>
      <c r="CW86" s="54"/>
      <c r="CX86" s="54"/>
      <c r="CY86" s="54"/>
      <c r="CZ86" s="54"/>
      <c r="DA86" s="54"/>
      <c r="DB86" s="54"/>
      <c r="DC86" s="54"/>
      <c r="DD86" s="54"/>
      <c r="DE86" s="54"/>
      <c r="DF86" s="5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3:123" x14ac:dyDescent="0.25">
      <c r="C87" s="182"/>
      <c r="Q87" s="22"/>
      <c r="BA87" s="13">
        <v>0</v>
      </c>
      <c r="BB87" s="13">
        <v>0</v>
      </c>
      <c r="BC87" s="13">
        <v>0</v>
      </c>
      <c r="BD87" s="99">
        <v>0</v>
      </c>
      <c r="BE87" s="45"/>
      <c r="BF87" s="17"/>
      <c r="BG87" s="46"/>
      <c r="BH87" s="57"/>
      <c r="BI87" s="125"/>
      <c r="BJ87" s="126"/>
      <c r="BK87" s="126"/>
      <c r="BL87" s="126"/>
      <c r="BM87" s="126"/>
      <c r="BN87" s="125"/>
      <c r="BO87" s="126"/>
      <c r="BP87" s="126"/>
      <c r="BQ87" s="126"/>
      <c r="BR87" s="126"/>
      <c r="BS87" s="125"/>
      <c r="BT87" s="126"/>
      <c r="BU87" s="18"/>
      <c r="BV87" s="17"/>
      <c r="BW87" s="17"/>
      <c r="BX87" s="45"/>
      <c r="BY87" s="45"/>
      <c r="BZ87" s="18"/>
      <c r="CA87" s="56"/>
      <c r="CB87" s="28"/>
      <c r="CC87" s="50"/>
      <c r="CD87" s="27"/>
      <c r="CE87" s="27"/>
      <c r="CF87" s="27"/>
      <c r="CG87" s="51"/>
      <c r="CH87" s="19"/>
      <c r="CI87" s="19"/>
      <c r="CJ87" s="27"/>
      <c r="CK87" s="51"/>
      <c r="CL87" s="51"/>
      <c r="CM87" s="51"/>
      <c r="CN87" s="51"/>
      <c r="CO87" s="27"/>
      <c r="CP87" s="52"/>
      <c r="CQ87" s="52"/>
      <c r="CR87" s="174"/>
      <c r="CS87" s="100"/>
      <c r="CT87" s="54"/>
      <c r="CU87" s="54"/>
      <c r="CV87" s="54"/>
      <c r="CW87" s="54"/>
      <c r="CX87" s="54"/>
      <c r="CY87" s="54"/>
      <c r="CZ87" s="54"/>
      <c r="DA87" s="54"/>
      <c r="DB87" s="54"/>
      <c r="DC87" s="54"/>
      <c r="DD87" s="54"/>
      <c r="DE87" s="54"/>
      <c r="DF87" s="5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3:123" x14ac:dyDescent="0.25">
      <c r="C88" s="182"/>
      <c r="Q88" s="22"/>
      <c r="BA88" s="13">
        <v>0</v>
      </c>
      <c r="BB88" s="13">
        <v>0</v>
      </c>
      <c r="BC88" s="13">
        <v>0</v>
      </c>
      <c r="BD88" s="99">
        <v>0</v>
      </c>
      <c r="BE88" s="45"/>
      <c r="BF88" s="17"/>
      <c r="BG88" s="46"/>
      <c r="BH88" s="47"/>
      <c r="BI88" s="123"/>
      <c r="BJ88" s="124"/>
      <c r="BK88" s="124"/>
      <c r="BL88" s="124"/>
      <c r="BM88" s="124"/>
      <c r="BN88" s="123"/>
      <c r="BO88" s="124"/>
      <c r="BP88" s="124"/>
      <c r="BQ88" s="124"/>
      <c r="BR88" s="124"/>
      <c r="BS88" s="123"/>
      <c r="BT88" s="124"/>
      <c r="BU88" s="18"/>
      <c r="BV88" s="17"/>
      <c r="BW88" s="17"/>
      <c r="BX88" s="45"/>
      <c r="BY88" s="45"/>
      <c r="BZ88" s="18"/>
      <c r="CA88" s="56"/>
      <c r="CB88" s="28"/>
      <c r="CC88" s="50"/>
      <c r="CD88" s="27"/>
      <c r="CE88" s="27"/>
      <c r="CF88" s="27"/>
      <c r="CG88" s="51"/>
      <c r="CH88" s="19"/>
      <c r="CI88" s="19"/>
      <c r="CJ88" s="27"/>
      <c r="CK88" s="51"/>
      <c r="CL88" s="51"/>
      <c r="CM88" s="51"/>
      <c r="CN88" s="51"/>
      <c r="CO88" s="27"/>
      <c r="CP88" s="52"/>
      <c r="CQ88" s="52"/>
      <c r="CR88" s="174"/>
      <c r="CS88" s="100"/>
      <c r="CT88" s="54"/>
      <c r="CU88" s="54"/>
      <c r="CV88" s="54"/>
      <c r="CW88" s="54"/>
      <c r="CX88" s="54"/>
      <c r="CY88" s="54"/>
      <c r="CZ88" s="54"/>
      <c r="DA88" s="54"/>
      <c r="DB88" s="54"/>
      <c r="DC88" s="54"/>
      <c r="DD88" s="54"/>
      <c r="DE88" s="54"/>
      <c r="DF88" s="5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3:123" x14ac:dyDescent="0.25">
      <c r="C89" s="182"/>
      <c r="Q89" s="22"/>
      <c r="BA89" s="13">
        <v>0</v>
      </c>
      <c r="BB89" s="13">
        <v>0</v>
      </c>
      <c r="BC89" s="13">
        <v>0</v>
      </c>
      <c r="BD89" s="99">
        <v>0</v>
      </c>
      <c r="BE89" s="88"/>
      <c r="BF89" s="17"/>
      <c r="BG89" s="89"/>
      <c r="BH89" s="57"/>
      <c r="BI89" s="123"/>
      <c r="BJ89" s="124"/>
      <c r="BK89" s="123"/>
      <c r="BL89" s="124"/>
      <c r="BM89" s="124"/>
      <c r="BN89" s="123"/>
      <c r="BO89" s="124"/>
      <c r="BP89" s="124"/>
      <c r="BQ89" s="124"/>
      <c r="BR89" s="124"/>
      <c r="BS89" s="123"/>
      <c r="BT89" s="124"/>
      <c r="BU89" s="70"/>
      <c r="BV89" s="45"/>
      <c r="BW89" s="17"/>
      <c r="BX89" s="45"/>
      <c r="BY89" s="45"/>
      <c r="BZ89" s="18"/>
      <c r="CA89" s="56"/>
      <c r="CB89" s="28"/>
      <c r="CC89" s="50"/>
      <c r="CD89" s="27"/>
      <c r="CE89" s="27"/>
      <c r="CF89" s="27"/>
      <c r="CG89" s="51"/>
      <c r="CH89" s="19"/>
      <c r="CI89" s="19"/>
      <c r="CJ89" s="27"/>
      <c r="CK89" s="51"/>
      <c r="CL89" s="51"/>
      <c r="CM89" s="72"/>
      <c r="CN89" s="51"/>
      <c r="CO89" s="27"/>
      <c r="CP89" s="52"/>
      <c r="CQ89" s="52"/>
      <c r="CR89" s="174"/>
      <c r="CS89" s="102"/>
      <c r="CT89" s="73"/>
      <c r="CU89" s="73"/>
      <c r="CV89" s="73"/>
      <c r="CW89" s="73"/>
      <c r="CX89" s="73"/>
      <c r="CY89" s="73"/>
      <c r="CZ89" s="73"/>
      <c r="DA89" s="73"/>
      <c r="DB89" s="73"/>
      <c r="DC89" s="73"/>
      <c r="DD89" s="73"/>
      <c r="DE89" s="73"/>
      <c r="DF89" s="5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3:123" x14ac:dyDescent="0.25">
      <c r="C90" s="182"/>
      <c r="Q90" s="22"/>
      <c r="BA90" s="13">
        <v>0</v>
      </c>
      <c r="BB90" s="13">
        <v>0</v>
      </c>
      <c r="BC90" s="13">
        <v>0</v>
      </c>
      <c r="BD90" s="99">
        <v>0</v>
      </c>
      <c r="BE90" s="45"/>
      <c r="BF90" s="17"/>
      <c r="BG90" s="46"/>
      <c r="BH90" s="47"/>
      <c r="BI90" s="123"/>
      <c r="BJ90" s="124"/>
      <c r="BK90" s="124"/>
      <c r="BL90" s="124"/>
      <c r="BM90" s="124"/>
      <c r="BN90" s="123"/>
      <c r="BO90" s="124"/>
      <c r="BP90" s="124"/>
      <c r="BQ90" s="124"/>
      <c r="BR90" s="124"/>
      <c r="BS90" s="123"/>
      <c r="BT90" s="124"/>
      <c r="BU90" s="18"/>
      <c r="BV90" s="17"/>
      <c r="BW90" s="17"/>
      <c r="BX90" s="45"/>
      <c r="BY90" s="45"/>
      <c r="BZ90" s="18"/>
      <c r="CA90" s="56"/>
      <c r="CB90" s="28"/>
      <c r="CC90" s="50"/>
      <c r="CD90" s="27"/>
      <c r="CE90" s="27"/>
      <c r="CF90" s="27"/>
      <c r="CG90" s="51"/>
      <c r="CH90" s="19"/>
      <c r="CI90" s="19"/>
      <c r="CJ90" s="27"/>
      <c r="CK90" s="51"/>
      <c r="CL90" s="51"/>
      <c r="CM90" s="51"/>
      <c r="CN90" s="51"/>
      <c r="CO90" s="27"/>
      <c r="CP90" s="52"/>
      <c r="CQ90" s="52"/>
      <c r="CR90" s="174"/>
      <c r="CS90" s="100"/>
      <c r="CT90" s="54"/>
      <c r="CU90" s="54"/>
      <c r="CV90" s="54"/>
      <c r="CW90" s="54"/>
      <c r="CX90" s="54"/>
      <c r="CY90" s="54"/>
      <c r="CZ90" s="54"/>
      <c r="DA90" s="54"/>
      <c r="DB90" s="54"/>
      <c r="DC90" s="54"/>
      <c r="DD90" s="54"/>
      <c r="DE90" s="54"/>
      <c r="DF90" s="5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3:123" x14ac:dyDescent="0.25">
      <c r="C91" s="182"/>
      <c r="Q91" s="22"/>
      <c r="BA91" s="13">
        <v>0</v>
      </c>
      <c r="BB91" s="13">
        <v>0</v>
      </c>
      <c r="BC91" s="13">
        <v>0</v>
      </c>
      <c r="BD91" s="99">
        <v>0</v>
      </c>
      <c r="BE91" s="88"/>
      <c r="BF91" s="17"/>
      <c r="BG91" s="89"/>
      <c r="BH91" s="95"/>
      <c r="BI91" s="132"/>
      <c r="BJ91" s="133"/>
      <c r="BK91" s="133"/>
      <c r="BL91" s="133"/>
      <c r="BM91" s="133"/>
      <c r="BN91" s="132"/>
      <c r="BO91" s="133"/>
      <c r="BP91" s="133"/>
      <c r="BQ91" s="133"/>
      <c r="BR91" s="133"/>
      <c r="BS91" s="132"/>
      <c r="BT91" s="135"/>
      <c r="BU91" s="70"/>
      <c r="BV91" s="17"/>
      <c r="BW91" s="17"/>
      <c r="BX91" s="45"/>
      <c r="BY91" s="45"/>
      <c r="BZ91" s="18"/>
      <c r="CA91" s="56"/>
      <c r="CB91" s="28"/>
      <c r="CC91" s="50"/>
      <c r="CD91" s="27"/>
      <c r="CE91" s="27"/>
      <c r="CF91" s="27"/>
      <c r="CG91" s="51"/>
      <c r="CH91" s="19"/>
      <c r="CI91" s="19"/>
      <c r="CJ91" s="27"/>
      <c r="CK91" s="51"/>
      <c r="CL91" s="51"/>
      <c r="CM91" s="72"/>
      <c r="CN91" s="51"/>
      <c r="CO91" s="27"/>
      <c r="CP91" s="52"/>
      <c r="CQ91" s="52"/>
      <c r="CR91" s="174"/>
      <c r="CS91" s="102"/>
      <c r="CT91" s="73"/>
      <c r="CU91" s="73"/>
      <c r="CV91" s="73"/>
      <c r="CW91" s="73"/>
      <c r="CX91" s="73"/>
      <c r="CY91" s="73"/>
      <c r="CZ91" s="73"/>
      <c r="DA91" s="73"/>
      <c r="DB91" s="73"/>
      <c r="DC91" s="73"/>
      <c r="DD91" s="73"/>
      <c r="DE91" s="73"/>
      <c r="DF91" s="5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3:123" x14ac:dyDescent="0.25">
      <c r="C92" s="182"/>
      <c r="Q92" s="22"/>
      <c r="BA92" s="13">
        <v>0</v>
      </c>
      <c r="BB92" s="13">
        <v>0</v>
      </c>
      <c r="BC92" s="13">
        <v>0</v>
      </c>
      <c r="BD92" s="99">
        <v>0</v>
      </c>
      <c r="BE92" s="45"/>
      <c r="BF92" s="17"/>
      <c r="BG92" s="65"/>
      <c r="BH92" s="57"/>
      <c r="BI92" s="123"/>
      <c r="BJ92" s="124"/>
      <c r="BK92" s="123"/>
      <c r="BL92" s="124"/>
      <c r="BM92" s="124"/>
      <c r="BN92" s="123"/>
      <c r="BO92" s="124"/>
      <c r="BP92" s="124"/>
      <c r="BQ92" s="124"/>
      <c r="BR92" s="124"/>
      <c r="BS92" s="123"/>
      <c r="BT92" s="124"/>
      <c r="BU92" s="18"/>
      <c r="BV92" s="45"/>
      <c r="BW92" s="17"/>
      <c r="BX92" s="45"/>
      <c r="BY92" s="45"/>
      <c r="BZ92" s="18"/>
      <c r="CA92" s="56"/>
      <c r="CB92" s="21"/>
      <c r="CC92" s="50"/>
      <c r="CD92" s="27"/>
      <c r="CE92" s="27"/>
      <c r="CF92" s="27"/>
      <c r="CG92" s="51"/>
      <c r="CH92" s="19"/>
      <c r="CI92" s="19"/>
      <c r="CJ92" s="27"/>
      <c r="CK92" s="51"/>
      <c r="CL92" s="51"/>
      <c r="CM92" s="51"/>
      <c r="CN92" s="51"/>
      <c r="CO92" s="27"/>
      <c r="CP92" s="52"/>
      <c r="CQ92" s="52"/>
      <c r="CR92" s="174"/>
      <c r="CS92" s="100"/>
      <c r="CT92" s="54"/>
      <c r="CU92" s="54"/>
      <c r="CV92" s="54"/>
      <c r="CW92" s="54"/>
      <c r="CX92" s="54"/>
      <c r="CY92" s="54"/>
      <c r="CZ92" s="54"/>
      <c r="DA92" s="54"/>
      <c r="DB92" s="54"/>
      <c r="DC92" s="54"/>
      <c r="DD92" s="54"/>
      <c r="DE92" s="54"/>
      <c r="DF92" s="5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3:123" x14ac:dyDescent="0.25">
      <c r="C93" s="182"/>
      <c r="Q93" s="22"/>
      <c r="BA93" s="13">
        <v>0</v>
      </c>
      <c r="BB93" s="13">
        <v>0</v>
      </c>
      <c r="BC93" s="13">
        <v>0</v>
      </c>
      <c r="BD93" s="99">
        <v>0</v>
      </c>
      <c r="BE93" s="45"/>
      <c r="BF93" s="17"/>
      <c r="BG93" s="46"/>
      <c r="BH93" s="47"/>
      <c r="BI93" s="123"/>
      <c r="BJ93" s="124"/>
      <c r="BK93" s="124"/>
      <c r="BL93" s="124"/>
      <c r="BM93" s="124"/>
      <c r="BN93" s="123"/>
      <c r="BO93" s="124"/>
      <c r="BP93" s="124"/>
      <c r="BQ93" s="124"/>
      <c r="BR93" s="124"/>
      <c r="BS93" s="123"/>
      <c r="BT93" s="124"/>
      <c r="BU93" s="18"/>
      <c r="BV93" s="45"/>
      <c r="BW93" s="17"/>
      <c r="BX93" s="45"/>
      <c r="BY93" s="45"/>
      <c r="BZ93" s="18"/>
      <c r="CA93" s="56"/>
      <c r="CB93" s="28"/>
      <c r="CC93" s="50"/>
      <c r="CD93" s="27"/>
      <c r="CE93" s="27"/>
      <c r="CF93" s="27"/>
      <c r="CG93" s="51"/>
      <c r="CH93" s="19"/>
      <c r="CI93" s="19"/>
      <c r="CJ93" s="27"/>
      <c r="CK93" s="51"/>
      <c r="CL93" s="51"/>
      <c r="CM93" s="51"/>
      <c r="CN93" s="51"/>
      <c r="CO93" s="27"/>
      <c r="CP93" s="52"/>
      <c r="CQ93" s="52"/>
      <c r="CR93" s="174"/>
      <c r="CS93" s="100"/>
      <c r="CT93" s="54"/>
      <c r="CU93" s="54"/>
      <c r="CV93" s="54"/>
      <c r="CW93" s="54"/>
      <c r="CX93" s="54"/>
      <c r="CY93" s="54"/>
      <c r="CZ93" s="54"/>
      <c r="DA93" s="54"/>
      <c r="DB93" s="54"/>
      <c r="DC93" s="54"/>
      <c r="DD93" s="54"/>
      <c r="DE93" s="54"/>
      <c r="DF93" s="5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3:123" x14ac:dyDescent="0.25">
      <c r="C94" s="182"/>
      <c r="Q94" s="22"/>
      <c r="BA94" s="13">
        <v>0</v>
      </c>
      <c r="BB94" s="13">
        <v>0</v>
      </c>
      <c r="BC94" s="13">
        <v>0</v>
      </c>
      <c r="BD94" s="99">
        <v>0</v>
      </c>
      <c r="BE94" s="45"/>
      <c r="BF94" s="17"/>
      <c r="BG94" s="46"/>
      <c r="BH94" s="58"/>
      <c r="BI94" s="123"/>
      <c r="BJ94" s="124"/>
      <c r="BK94" s="124"/>
      <c r="BL94" s="124"/>
      <c r="BM94" s="124"/>
      <c r="BN94" s="123"/>
      <c r="BO94" s="124"/>
      <c r="BP94" s="124"/>
      <c r="BQ94" s="124"/>
      <c r="BR94" s="124"/>
      <c r="BS94" s="123"/>
      <c r="BT94" s="124"/>
      <c r="BU94" s="18"/>
      <c r="BV94" s="45"/>
      <c r="BW94" s="17"/>
      <c r="BX94" s="45"/>
      <c r="BY94" s="45"/>
      <c r="BZ94" s="18"/>
      <c r="CA94" s="56"/>
      <c r="CB94" s="81"/>
      <c r="CC94" s="50"/>
      <c r="CD94" s="27"/>
      <c r="CE94" s="27"/>
      <c r="CF94" s="27"/>
      <c r="CG94" s="51"/>
      <c r="CH94" s="19"/>
      <c r="CI94" s="19"/>
      <c r="CJ94" s="27"/>
      <c r="CK94" s="51"/>
      <c r="CL94" s="51"/>
      <c r="CM94" s="51"/>
      <c r="CN94" s="51"/>
      <c r="CO94" s="27"/>
      <c r="CP94" s="52"/>
      <c r="CQ94" s="52"/>
      <c r="CR94" s="174"/>
      <c r="CS94" s="100"/>
      <c r="CT94" s="54"/>
      <c r="CU94" s="54"/>
      <c r="CV94" s="54"/>
      <c r="CW94" s="54"/>
      <c r="CX94" s="54"/>
      <c r="CY94" s="54"/>
      <c r="CZ94" s="54"/>
      <c r="DA94" s="54"/>
      <c r="DB94" s="54"/>
      <c r="DC94" s="54"/>
      <c r="DD94" s="54"/>
      <c r="DE94" s="54"/>
      <c r="DF94" s="5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3:123" x14ac:dyDescent="0.25">
      <c r="C95" s="182"/>
      <c r="Q95" s="22"/>
      <c r="BA95" s="13">
        <v>0</v>
      </c>
      <c r="BB95" s="13">
        <v>0</v>
      </c>
      <c r="BC95" s="13">
        <v>0</v>
      </c>
      <c r="BD95" s="99">
        <v>0</v>
      </c>
      <c r="BE95" s="45"/>
      <c r="BF95" s="17"/>
      <c r="BG95" s="46"/>
      <c r="BH95" s="57"/>
      <c r="BI95" s="123"/>
      <c r="BJ95" s="124"/>
      <c r="BK95" s="123"/>
      <c r="BL95" s="124"/>
      <c r="BM95" s="124"/>
      <c r="BN95" s="123"/>
      <c r="BO95" s="124"/>
      <c r="BP95" s="124"/>
      <c r="BQ95" s="124"/>
      <c r="BR95" s="124"/>
      <c r="BS95" s="123"/>
      <c r="BT95" s="124"/>
      <c r="BU95" s="18"/>
      <c r="BV95" s="45"/>
      <c r="BW95" s="17"/>
      <c r="BX95" s="45"/>
      <c r="BY95" s="45"/>
      <c r="BZ95" s="18"/>
      <c r="CA95" s="56"/>
      <c r="CB95" s="28"/>
      <c r="CC95" s="50"/>
      <c r="CD95" s="27"/>
      <c r="CE95" s="27"/>
      <c r="CF95" s="27"/>
      <c r="CG95" s="51"/>
      <c r="CH95" s="19"/>
      <c r="CI95" s="19"/>
      <c r="CJ95" s="27"/>
      <c r="CK95" s="51"/>
      <c r="CL95" s="51"/>
      <c r="CM95" s="51"/>
      <c r="CN95" s="51"/>
      <c r="CO95" s="27"/>
      <c r="CP95" s="52"/>
      <c r="CQ95" s="52"/>
      <c r="CR95" s="174"/>
      <c r="CS95" s="100"/>
      <c r="CT95" s="54"/>
      <c r="CU95" s="54"/>
      <c r="CV95" s="54"/>
      <c r="CW95" s="54"/>
      <c r="CX95" s="54"/>
      <c r="CY95" s="54"/>
      <c r="CZ95" s="54"/>
      <c r="DA95" s="54"/>
      <c r="DB95" s="54"/>
      <c r="DC95" s="54"/>
      <c r="DD95" s="54"/>
      <c r="DE95" s="54"/>
      <c r="DF95" s="5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3:123" x14ac:dyDescent="0.25">
      <c r="C96" s="182"/>
      <c r="Q96" s="22"/>
      <c r="BA96" s="13">
        <v>0</v>
      </c>
      <c r="BB96" s="13">
        <v>0</v>
      </c>
      <c r="BC96" s="13">
        <v>0</v>
      </c>
      <c r="BD96" s="99">
        <v>0</v>
      </c>
      <c r="BE96" s="45"/>
      <c r="BF96" s="17"/>
      <c r="BG96" s="46"/>
      <c r="BH96" s="58"/>
      <c r="BI96" s="123"/>
      <c r="BJ96" s="124"/>
      <c r="BK96" s="124"/>
      <c r="BL96" s="124"/>
      <c r="BM96" s="124"/>
      <c r="BN96" s="123"/>
      <c r="BO96" s="124"/>
      <c r="BP96" s="124"/>
      <c r="BQ96" s="124"/>
      <c r="BR96" s="124"/>
      <c r="BS96" s="123"/>
      <c r="BT96" s="124"/>
      <c r="BU96" s="18"/>
      <c r="BV96" s="45"/>
      <c r="BW96" s="17"/>
      <c r="BX96" s="45"/>
      <c r="BY96" s="45"/>
      <c r="BZ96" s="18"/>
      <c r="CA96" s="49"/>
      <c r="CB96" s="81"/>
      <c r="CC96" s="50"/>
      <c r="CD96" s="27"/>
      <c r="CE96" s="27"/>
      <c r="CF96" s="27"/>
      <c r="CG96" s="51"/>
      <c r="CH96" s="19"/>
      <c r="CI96" s="19"/>
      <c r="CJ96" s="51"/>
      <c r="CK96" s="51"/>
      <c r="CL96" s="51"/>
      <c r="CM96" s="51"/>
      <c r="CN96" s="51"/>
      <c r="CO96" s="51"/>
      <c r="CP96" s="52"/>
      <c r="CQ96" s="52"/>
      <c r="CR96" s="174"/>
      <c r="CS96" s="100"/>
      <c r="CT96" s="54"/>
      <c r="CU96" s="54"/>
      <c r="CV96" s="54"/>
      <c r="CW96" s="54"/>
      <c r="CX96" s="54"/>
      <c r="CY96" s="54"/>
      <c r="CZ96" s="54"/>
      <c r="DA96" s="54"/>
      <c r="DB96" s="54"/>
      <c r="DC96" s="54"/>
      <c r="DD96" s="54"/>
      <c r="DE96" s="54"/>
      <c r="DF96" s="5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3:123" x14ac:dyDescent="0.25">
      <c r="C97" s="182"/>
      <c r="Q97" s="22"/>
      <c r="BA97" s="13">
        <v>0</v>
      </c>
      <c r="BB97" s="13">
        <v>0</v>
      </c>
      <c r="BC97" s="13">
        <v>0</v>
      </c>
      <c r="BD97" s="99">
        <v>0</v>
      </c>
      <c r="BE97" s="45"/>
      <c r="BF97" s="17"/>
      <c r="BG97" s="46"/>
      <c r="BH97" s="47"/>
      <c r="BI97" s="123"/>
      <c r="BJ97" s="124"/>
      <c r="BK97" s="124"/>
      <c r="BL97" s="124"/>
      <c r="BM97" s="124"/>
      <c r="BN97" s="123"/>
      <c r="BO97" s="124"/>
      <c r="BP97" s="124"/>
      <c r="BQ97" s="124"/>
      <c r="BR97" s="124"/>
      <c r="BS97" s="123"/>
      <c r="BT97" s="124"/>
      <c r="BU97" s="18"/>
      <c r="BV97" s="45"/>
      <c r="BW97" s="17"/>
      <c r="BX97" s="45"/>
      <c r="BY97" s="45"/>
      <c r="BZ97" s="18"/>
      <c r="CA97" s="49"/>
      <c r="CB97" s="28"/>
      <c r="CC97" s="50"/>
      <c r="CD97" s="27"/>
      <c r="CE97" s="27"/>
      <c r="CF97" s="27"/>
      <c r="CG97" s="51"/>
      <c r="CH97" s="19"/>
      <c r="CI97" s="19"/>
      <c r="CJ97" s="27"/>
      <c r="CK97" s="51"/>
      <c r="CL97" s="51"/>
      <c r="CM97" s="51"/>
      <c r="CN97" s="51"/>
      <c r="CO97" s="27"/>
      <c r="CP97" s="52"/>
      <c r="CQ97" s="52"/>
      <c r="CR97" s="174"/>
      <c r="CS97" s="100"/>
      <c r="CT97" s="54"/>
      <c r="CU97" s="54"/>
      <c r="CV97" s="54"/>
      <c r="CW97" s="54"/>
      <c r="CX97" s="54"/>
      <c r="CY97" s="54"/>
      <c r="CZ97" s="54"/>
      <c r="DA97" s="54"/>
      <c r="DB97" s="54"/>
      <c r="DC97" s="54"/>
      <c r="DD97" s="54"/>
      <c r="DE97" s="54"/>
      <c r="DF97" s="5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3:123" x14ac:dyDescent="0.25">
      <c r="C98" s="182"/>
      <c r="Q98" s="22"/>
      <c r="BA98" s="201">
        <v>0</v>
      </c>
      <c r="BB98" s="201">
        <v>0</v>
      </c>
      <c r="BC98" s="201">
        <v>0</v>
      </c>
      <c r="BD98" s="202">
        <v>0</v>
      </c>
      <c r="BE98" s="45"/>
      <c r="BF98" s="17"/>
      <c r="BG98" s="89"/>
      <c r="BH98" s="57"/>
      <c r="BI98" s="123"/>
      <c r="BJ98" s="124"/>
      <c r="BK98" s="123"/>
      <c r="BL98" s="124"/>
      <c r="BM98" s="124"/>
      <c r="BN98" s="123"/>
      <c r="BO98" s="124"/>
      <c r="BP98" s="124"/>
      <c r="BQ98" s="124"/>
      <c r="BR98" s="124"/>
      <c r="BS98" s="123"/>
      <c r="BT98" s="124"/>
      <c r="BU98" s="18"/>
      <c r="BV98" s="45"/>
      <c r="BW98" s="17"/>
      <c r="BX98" s="45"/>
      <c r="BY98" s="45"/>
      <c r="BZ98" s="18"/>
      <c r="CA98" s="56"/>
      <c r="CB98" s="21"/>
      <c r="CC98" s="50"/>
      <c r="CD98" s="27"/>
      <c r="CE98" s="27"/>
      <c r="CF98" s="27"/>
      <c r="CG98" s="51"/>
      <c r="CH98" s="19"/>
      <c r="CI98" s="19"/>
      <c r="CJ98" s="27"/>
      <c r="CK98" s="51"/>
      <c r="CL98" s="51"/>
      <c r="CM98" s="51"/>
      <c r="CN98" s="51"/>
      <c r="CO98" s="27"/>
      <c r="CP98" s="52"/>
      <c r="CQ98" s="52"/>
      <c r="CR98" s="174"/>
      <c r="CS98" s="100"/>
      <c r="CT98" s="54"/>
      <c r="CU98" s="54"/>
      <c r="CV98" s="54"/>
      <c r="CW98" s="54"/>
      <c r="CX98" s="54"/>
      <c r="CY98" s="54"/>
      <c r="CZ98" s="54"/>
      <c r="DA98" s="54"/>
      <c r="DB98" s="54"/>
      <c r="DC98" s="54"/>
      <c r="DD98" s="54"/>
      <c r="DE98" s="54"/>
      <c r="DF98" s="5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3:123" x14ac:dyDescent="0.25">
      <c r="C99" s="182"/>
      <c r="BA99" s="13">
        <v>0</v>
      </c>
      <c r="BB99" s="13">
        <v>0</v>
      </c>
      <c r="BC99" s="13">
        <v>0</v>
      </c>
      <c r="BD99" s="99">
        <v>0</v>
      </c>
      <c r="BE99" s="45"/>
      <c r="BF99" s="17"/>
      <c r="BG99" s="46"/>
      <c r="BH99" s="58"/>
      <c r="BI99" s="123"/>
      <c r="BJ99" s="124"/>
      <c r="BK99" s="124"/>
      <c r="BL99" s="124"/>
      <c r="BM99" s="124"/>
      <c r="BN99" s="123"/>
      <c r="BO99" s="124"/>
      <c r="BP99" s="124"/>
      <c r="BQ99" s="124"/>
      <c r="BR99" s="124"/>
      <c r="BS99" s="123"/>
      <c r="BT99" s="124"/>
      <c r="BU99" s="11"/>
      <c r="BV99" s="45"/>
      <c r="BW99" s="17"/>
      <c r="BX99" s="45"/>
      <c r="BY99" s="17"/>
      <c r="BZ99" s="18"/>
      <c r="CA99" s="56"/>
      <c r="CB99" s="28"/>
      <c r="CC99" s="50"/>
      <c r="CD99" s="27"/>
      <c r="CE99" s="27"/>
      <c r="CF99" s="27"/>
      <c r="CG99" s="51"/>
      <c r="CH99" s="19"/>
      <c r="CI99" s="19"/>
      <c r="CJ99" s="51"/>
      <c r="CK99" s="51"/>
      <c r="CL99" s="51"/>
      <c r="CM99" s="51"/>
      <c r="CN99" s="51"/>
      <c r="CO99" s="51"/>
      <c r="CP99" s="52"/>
      <c r="CQ99" s="52"/>
      <c r="CR99" s="174"/>
      <c r="CS99" s="100"/>
      <c r="CT99" s="54"/>
      <c r="CU99" s="54"/>
      <c r="CV99" s="54"/>
      <c r="CW99" s="54"/>
      <c r="CX99" s="54"/>
      <c r="CY99" s="54"/>
      <c r="CZ99" s="54"/>
      <c r="DA99" s="54"/>
      <c r="DB99" s="54"/>
      <c r="DC99" s="54"/>
      <c r="DD99" s="54"/>
      <c r="DE99" s="54"/>
      <c r="DF99" s="5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3:123" x14ac:dyDescent="0.25">
      <c r="C100" s="182"/>
      <c r="BA100" s="13">
        <v>0</v>
      </c>
      <c r="BB100" s="13">
        <v>0</v>
      </c>
      <c r="BC100" s="13">
        <v>0</v>
      </c>
      <c r="BD100" s="99">
        <v>0</v>
      </c>
      <c r="BE100" s="45"/>
      <c r="BF100" s="17"/>
      <c r="BG100" s="46"/>
      <c r="BH100" s="58"/>
      <c r="BI100" s="123"/>
      <c r="BJ100" s="124"/>
      <c r="BK100" s="124"/>
      <c r="BL100" s="124"/>
      <c r="BM100" s="124"/>
      <c r="BN100" s="123"/>
      <c r="BO100" s="124"/>
      <c r="BP100" s="124"/>
      <c r="BQ100" s="124"/>
      <c r="BR100" s="124"/>
      <c r="BS100" s="123"/>
      <c r="BT100" s="124"/>
      <c r="BU100" s="18"/>
      <c r="BV100" s="45"/>
      <c r="BW100" s="17"/>
      <c r="BX100" s="45"/>
      <c r="BY100" s="45"/>
      <c r="BZ100" s="18"/>
      <c r="CA100" s="56"/>
      <c r="CB100" s="81"/>
      <c r="CC100" s="50"/>
      <c r="CD100" s="27"/>
      <c r="CE100" s="27"/>
      <c r="CF100" s="27"/>
      <c r="CG100" s="51"/>
      <c r="CH100" s="19"/>
      <c r="CI100" s="19"/>
      <c r="CJ100" s="27"/>
      <c r="CK100" s="51"/>
      <c r="CL100" s="51"/>
      <c r="CM100" s="51"/>
      <c r="CN100" s="51"/>
      <c r="CO100" s="27"/>
      <c r="CP100" s="52"/>
      <c r="CQ100" s="52"/>
      <c r="CR100" s="174"/>
      <c r="CS100" s="100"/>
      <c r="CT100" s="54"/>
      <c r="CU100" s="54"/>
      <c r="CV100" s="54"/>
      <c r="CW100" s="54"/>
      <c r="CX100" s="54"/>
      <c r="CY100" s="54"/>
      <c r="CZ100" s="54"/>
      <c r="DA100" s="54"/>
      <c r="DB100" s="54"/>
      <c r="DC100" s="54"/>
      <c r="DD100" s="54"/>
      <c r="DE100" s="54"/>
      <c r="DF100" s="5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3:123" x14ac:dyDescent="0.25">
      <c r="C101" s="182"/>
      <c r="BA101" s="13">
        <v>0</v>
      </c>
      <c r="BB101" s="13">
        <v>0</v>
      </c>
      <c r="BC101" s="13">
        <v>0</v>
      </c>
      <c r="BD101" s="99">
        <v>0</v>
      </c>
      <c r="BE101" s="45"/>
      <c r="BF101" s="17"/>
      <c r="BG101" s="46"/>
      <c r="BH101" s="57"/>
      <c r="BI101" s="132"/>
      <c r="BJ101" s="133"/>
      <c r="BK101" s="133"/>
      <c r="BL101" s="133"/>
      <c r="BM101" s="133"/>
      <c r="BN101" s="132"/>
      <c r="BO101" s="133"/>
      <c r="BP101" s="133"/>
      <c r="BQ101" s="133"/>
      <c r="BR101" s="133"/>
      <c r="BS101" s="132"/>
      <c r="BT101" s="126"/>
      <c r="BU101" s="18"/>
      <c r="BV101" s="45"/>
      <c r="BW101" s="17"/>
      <c r="BX101" s="45"/>
      <c r="BY101" s="45"/>
      <c r="BZ101" s="18"/>
      <c r="CA101" s="56"/>
      <c r="CB101" s="28"/>
      <c r="CC101" s="50"/>
      <c r="CD101" s="27"/>
      <c r="CE101" s="27"/>
      <c r="CF101" s="27"/>
      <c r="CG101" s="51"/>
      <c r="CH101" s="19"/>
      <c r="CI101" s="19"/>
      <c r="CJ101" s="27"/>
      <c r="CK101" s="51"/>
      <c r="CL101" s="51"/>
      <c r="CM101" s="72"/>
      <c r="CN101" s="51"/>
      <c r="CO101" s="27"/>
      <c r="CP101" s="52"/>
      <c r="CQ101" s="52"/>
      <c r="CR101" s="174"/>
      <c r="CS101" s="180"/>
      <c r="CT101" s="180"/>
      <c r="CU101" s="180"/>
      <c r="CV101" s="180"/>
      <c r="CW101" s="180"/>
      <c r="CX101" s="180"/>
      <c r="CY101" s="180"/>
      <c r="CZ101" s="180"/>
      <c r="DA101" s="180"/>
      <c r="DB101" s="180"/>
      <c r="DC101" s="180"/>
      <c r="DD101" s="180"/>
      <c r="DE101" s="180"/>
      <c r="DF101" s="13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3:123" x14ac:dyDescent="0.25">
      <c r="C102" s="182"/>
      <c r="BA102" s="13">
        <v>0</v>
      </c>
      <c r="BB102" s="13">
        <v>0</v>
      </c>
      <c r="BC102" s="13">
        <v>0</v>
      </c>
      <c r="BD102" s="99">
        <v>0</v>
      </c>
      <c r="BE102" s="45"/>
      <c r="BF102" s="45"/>
      <c r="BG102" s="65"/>
      <c r="BH102" s="57"/>
      <c r="BI102" s="123"/>
      <c r="BJ102" s="124"/>
      <c r="BK102" s="124"/>
      <c r="BL102" s="123"/>
      <c r="BM102" s="124"/>
      <c r="BN102" s="123"/>
      <c r="BO102" s="124"/>
      <c r="BP102" s="124"/>
      <c r="BQ102" s="124"/>
      <c r="BR102" s="124"/>
      <c r="BS102" s="123"/>
      <c r="BT102" s="124"/>
      <c r="BU102" s="70"/>
      <c r="BV102" s="45"/>
      <c r="BW102" s="17"/>
      <c r="BX102" s="45"/>
      <c r="BY102" s="45"/>
      <c r="BZ102" s="18"/>
      <c r="CA102" s="49"/>
      <c r="CB102" s="28"/>
      <c r="CC102" s="50"/>
      <c r="CD102" s="27"/>
      <c r="CE102" s="27"/>
      <c r="CF102" s="27"/>
      <c r="CG102" s="51"/>
      <c r="CH102" s="19"/>
      <c r="CI102" s="19"/>
      <c r="CJ102" s="27"/>
      <c r="CK102" s="51"/>
      <c r="CL102" s="51"/>
      <c r="CM102" s="72"/>
      <c r="CN102" s="51"/>
      <c r="CO102" s="27"/>
      <c r="CP102" s="52"/>
      <c r="CQ102" s="52"/>
      <c r="CR102" s="174"/>
      <c r="CS102" s="102"/>
      <c r="CT102" s="73"/>
      <c r="CU102" s="73"/>
      <c r="CV102" s="73"/>
      <c r="CW102" s="73"/>
      <c r="CX102" s="73"/>
      <c r="CY102" s="73"/>
      <c r="CZ102" s="73"/>
      <c r="DA102" s="73"/>
      <c r="DB102" s="73"/>
      <c r="DC102" s="73"/>
      <c r="DD102" s="73"/>
      <c r="DE102" s="73"/>
      <c r="DF102" s="5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3:123" x14ac:dyDescent="0.25">
      <c r="C103" s="182"/>
      <c r="BA103" s="13">
        <v>0</v>
      </c>
      <c r="BB103" s="13">
        <v>0</v>
      </c>
      <c r="BC103" s="13">
        <v>0</v>
      </c>
      <c r="BD103" s="99">
        <v>0</v>
      </c>
      <c r="BE103" s="45"/>
      <c r="BF103" s="45"/>
      <c r="BG103" s="65"/>
      <c r="BH103" s="47"/>
      <c r="BI103" s="123"/>
      <c r="BJ103" s="124"/>
      <c r="BK103" s="124"/>
      <c r="BL103" s="123"/>
      <c r="BM103" s="124"/>
      <c r="BN103" s="123"/>
      <c r="BO103" s="124"/>
      <c r="BP103" s="124"/>
      <c r="BQ103" s="124"/>
      <c r="BR103" s="124"/>
      <c r="BS103" s="123"/>
      <c r="BT103" s="124"/>
      <c r="BU103" s="70"/>
      <c r="BV103" s="45"/>
      <c r="BW103" s="17"/>
      <c r="BX103" s="45"/>
      <c r="BY103" s="45"/>
      <c r="BZ103" s="18"/>
      <c r="CA103" s="56"/>
      <c r="CB103" s="28"/>
      <c r="CC103" s="50"/>
      <c r="CD103" s="27"/>
      <c r="CE103" s="27"/>
      <c r="CF103" s="27"/>
      <c r="CG103" s="51"/>
      <c r="CH103" s="19"/>
      <c r="CI103" s="19"/>
      <c r="CJ103" s="27"/>
      <c r="CK103" s="51"/>
      <c r="CL103" s="51"/>
      <c r="CM103" s="72"/>
      <c r="CN103" s="51"/>
      <c r="CO103" s="27"/>
      <c r="CP103" s="52"/>
      <c r="CQ103" s="52"/>
      <c r="CR103" s="174"/>
      <c r="CS103" s="102"/>
      <c r="CT103" s="73"/>
      <c r="CU103" s="73"/>
      <c r="CV103" s="73"/>
      <c r="CW103" s="73"/>
      <c r="CX103" s="73"/>
      <c r="CY103" s="73"/>
      <c r="CZ103" s="73"/>
      <c r="DA103" s="73"/>
      <c r="DB103" s="73"/>
      <c r="DC103" s="73"/>
      <c r="DD103" s="73"/>
      <c r="DE103" s="73"/>
      <c r="DF103" s="5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3:123" x14ac:dyDescent="0.25">
      <c r="C104" s="182"/>
      <c r="BA104" s="13">
        <v>0</v>
      </c>
      <c r="BB104" s="13">
        <v>0</v>
      </c>
      <c r="BC104" s="13">
        <v>0</v>
      </c>
      <c r="BD104" s="99">
        <v>0</v>
      </c>
      <c r="BE104" s="45"/>
      <c r="BF104" s="45"/>
      <c r="BG104" s="65"/>
      <c r="BH104" s="47"/>
      <c r="BI104" s="123"/>
      <c r="BJ104" s="124"/>
      <c r="BK104" s="124"/>
      <c r="BL104" s="123"/>
      <c r="BM104" s="124"/>
      <c r="BN104" s="123"/>
      <c r="BO104" s="124"/>
      <c r="BP104" s="124"/>
      <c r="BQ104" s="124"/>
      <c r="BR104" s="124"/>
      <c r="BS104" s="123"/>
      <c r="BT104" s="124"/>
      <c r="BU104" s="70"/>
      <c r="BV104" s="45"/>
      <c r="BW104" s="17"/>
      <c r="BX104" s="45"/>
      <c r="BY104" s="45"/>
      <c r="BZ104" s="18"/>
      <c r="CA104" s="56"/>
      <c r="CB104" s="28"/>
      <c r="CC104" s="50"/>
      <c r="CD104" s="27"/>
      <c r="CE104" s="27"/>
      <c r="CF104" s="27"/>
      <c r="CG104" s="51"/>
      <c r="CH104" s="19"/>
      <c r="CI104" s="19"/>
      <c r="CJ104" s="27"/>
      <c r="CK104" s="51"/>
      <c r="CL104" s="51"/>
      <c r="CM104" s="72"/>
      <c r="CN104" s="51"/>
      <c r="CO104" s="27"/>
      <c r="CP104" s="52"/>
      <c r="CQ104" s="52"/>
      <c r="CR104" s="174"/>
      <c r="CS104" s="102"/>
      <c r="CT104" s="73"/>
      <c r="CU104" s="73"/>
      <c r="CV104" s="73"/>
      <c r="CW104" s="73"/>
      <c r="CX104" s="73"/>
      <c r="CY104" s="73"/>
      <c r="CZ104" s="73"/>
      <c r="DA104" s="73"/>
      <c r="DB104" s="73"/>
      <c r="DC104" s="73"/>
      <c r="DD104" s="73"/>
      <c r="DE104" s="73"/>
      <c r="DF104" s="5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3:123" x14ac:dyDescent="0.25">
      <c r="C105" s="182"/>
      <c r="BA105" s="13">
        <v>0</v>
      </c>
      <c r="BB105" s="13">
        <v>0</v>
      </c>
      <c r="BC105" s="13">
        <v>0</v>
      </c>
      <c r="BD105" s="99">
        <v>0</v>
      </c>
      <c r="BE105" s="45"/>
      <c r="BF105" s="45"/>
      <c r="BG105" s="65"/>
      <c r="BH105" s="57"/>
      <c r="BI105" s="123"/>
      <c r="BJ105" s="124"/>
      <c r="BK105" s="124"/>
      <c r="BL105" s="123"/>
      <c r="BM105" s="124"/>
      <c r="BN105" s="123"/>
      <c r="BO105" s="124"/>
      <c r="BP105" s="124"/>
      <c r="BQ105" s="124"/>
      <c r="BR105" s="124"/>
      <c r="BS105" s="123"/>
      <c r="BT105" s="124"/>
      <c r="BU105" s="70"/>
      <c r="BV105" s="45"/>
      <c r="BW105" s="17"/>
      <c r="BX105" s="45"/>
      <c r="BY105" s="45"/>
      <c r="BZ105" s="18"/>
      <c r="CA105" s="56"/>
      <c r="CB105" s="28"/>
      <c r="CC105" s="50"/>
      <c r="CD105" s="27"/>
      <c r="CE105" s="27"/>
      <c r="CF105" s="27"/>
      <c r="CG105" s="51"/>
      <c r="CH105" s="19"/>
      <c r="CI105" s="19"/>
      <c r="CJ105" s="27"/>
      <c r="CK105" s="51"/>
      <c r="CL105" s="51"/>
      <c r="CM105" s="72"/>
      <c r="CN105" s="51"/>
      <c r="CO105" s="27"/>
      <c r="CP105" s="52"/>
      <c r="CQ105" s="52"/>
      <c r="CR105" s="174"/>
      <c r="CS105" s="102"/>
      <c r="CT105" s="73"/>
      <c r="CU105" s="73"/>
      <c r="CV105" s="73"/>
      <c r="CW105" s="73"/>
      <c r="CX105" s="73"/>
      <c r="CY105" s="73"/>
      <c r="CZ105" s="73"/>
      <c r="DA105" s="73"/>
      <c r="DB105" s="73"/>
      <c r="DC105" s="73"/>
      <c r="DD105" s="73"/>
      <c r="DE105" s="73"/>
      <c r="DF105" s="5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3:123" x14ac:dyDescent="0.25">
      <c r="C106" s="182"/>
      <c r="BA106" s="13">
        <v>0</v>
      </c>
      <c r="BB106" s="13">
        <v>0</v>
      </c>
      <c r="BC106" s="13">
        <v>0</v>
      </c>
      <c r="BD106" s="99">
        <v>0</v>
      </c>
      <c r="BE106" s="45"/>
      <c r="BF106" s="45"/>
      <c r="BG106" s="65"/>
      <c r="BH106" s="47"/>
      <c r="BI106" s="123"/>
      <c r="BJ106" s="124"/>
      <c r="BK106" s="124"/>
      <c r="BL106" s="123"/>
      <c r="BM106" s="124"/>
      <c r="BN106" s="123"/>
      <c r="BO106" s="124"/>
      <c r="BP106" s="124"/>
      <c r="BQ106" s="124"/>
      <c r="BR106" s="124"/>
      <c r="BS106" s="123"/>
      <c r="BT106" s="124"/>
      <c r="BU106" s="70"/>
      <c r="BV106" s="45"/>
      <c r="BW106" s="17"/>
      <c r="BX106" s="45"/>
      <c r="BY106" s="45"/>
      <c r="BZ106" s="18"/>
      <c r="CA106" s="56"/>
      <c r="CB106" s="28"/>
      <c r="CC106" s="50"/>
      <c r="CD106" s="27"/>
      <c r="CE106" s="27"/>
      <c r="CF106" s="27"/>
      <c r="CG106" s="51"/>
      <c r="CH106" s="19"/>
      <c r="CI106" s="19"/>
      <c r="CJ106" s="27"/>
      <c r="CK106" s="51"/>
      <c r="CL106" s="51"/>
      <c r="CM106" s="72"/>
      <c r="CN106" s="51"/>
      <c r="CO106" s="27"/>
      <c r="CP106" s="52"/>
      <c r="CQ106" s="52"/>
      <c r="CR106" s="174"/>
      <c r="CS106" s="102"/>
      <c r="CT106" s="73"/>
      <c r="CU106" s="73"/>
      <c r="CV106" s="73"/>
      <c r="CW106" s="73"/>
      <c r="CX106" s="73"/>
      <c r="CY106" s="73"/>
      <c r="CZ106" s="73"/>
      <c r="DA106" s="73"/>
      <c r="DB106" s="73"/>
      <c r="DC106" s="73"/>
      <c r="DD106" s="73"/>
      <c r="DE106" s="73"/>
      <c r="DF106" s="5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3:123" x14ac:dyDescent="0.25">
      <c r="C107" s="182"/>
      <c r="BA107" s="13">
        <v>0</v>
      </c>
      <c r="BB107" s="13">
        <v>0</v>
      </c>
      <c r="BC107" s="13">
        <v>0</v>
      </c>
      <c r="BD107" s="99">
        <v>0</v>
      </c>
      <c r="BE107" s="88"/>
      <c r="BF107" s="88"/>
      <c r="BG107" s="89"/>
      <c r="BH107" s="97"/>
      <c r="BI107" s="82"/>
      <c r="BJ107" s="83"/>
      <c r="BK107" s="82"/>
      <c r="BL107" s="82"/>
      <c r="BM107" s="83"/>
      <c r="BN107" s="82"/>
      <c r="BO107" s="83"/>
      <c r="BP107" s="83"/>
      <c r="BQ107" s="83"/>
      <c r="BR107" s="83"/>
      <c r="BS107" s="82"/>
      <c r="BT107" s="83"/>
      <c r="BU107" s="70"/>
      <c r="BV107" s="45"/>
      <c r="BW107" s="17"/>
      <c r="BX107" s="45"/>
      <c r="BY107" s="45"/>
      <c r="BZ107" s="18"/>
      <c r="CA107" s="56"/>
      <c r="CB107" s="28"/>
      <c r="CC107" s="50">
        <f t="shared" ref="CC107:CC116" si="11">+R107</f>
        <v>0</v>
      </c>
      <c r="CD107" s="27"/>
      <c r="CE107" s="27"/>
      <c r="CF107" s="27"/>
      <c r="CG107" s="27"/>
      <c r="CH107" s="19"/>
      <c r="CI107" s="19"/>
      <c r="CJ107" s="27"/>
      <c r="CK107" s="51"/>
      <c r="CL107" s="51"/>
      <c r="CM107" s="72"/>
      <c r="CN107" s="51"/>
      <c r="CO107" s="27"/>
      <c r="CP107" s="52" t="str">
        <f t="shared" ref="CP107:CP135" si="12">IF(K107="","",LEFT(TEXT(K107,"00000"),2))</f>
        <v/>
      </c>
      <c r="CQ107" s="52" t="str">
        <f t="shared" ref="CQ107:CQ117" si="13">IF(CP107="","","DT")</f>
        <v/>
      </c>
      <c r="CR107" s="174" t="str">
        <f t="shared" ref="CR107:CR117" si="14">IF(CP107="","","DT")</f>
        <v/>
      </c>
      <c r="CS107" s="14"/>
      <c r="CT107" s="14"/>
      <c r="CU107" s="14"/>
      <c r="CV107" s="14"/>
      <c r="CW107" s="14"/>
      <c r="CX107" s="14"/>
      <c r="CY107" s="14"/>
      <c r="CZ107" s="14"/>
      <c r="DA107" s="14"/>
      <c r="DB107" s="14"/>
      <c r="DC107" s="14"/>
      <c r="DD107" s="14"/>
      <c r="DE107" s="14"/>
      <c r="DF107" s="14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3:123" x14ac:dyDescent="0.25">
      <c r="C108" s="182"/>
      <c r="BA108" s="13">
        <v>0</v>
      </c>
      <c r="BB108" s="13">
        <v>0</v>
      </c>
      <c r="BC108" s="13">
        <v>0</v>
      </c>
      <c r="BD108" s="99">
        <v>0</v>
      </c>
      <c r="BE108" s="88"/>
      <c r="BF108" s="88"/>
      <c r="BG108" s="89"/>
      <c r="BH108" s="97"/>
      <c r="BI108" s="82"/>
      <c r="BJ108" s="83"/>
      <c r="BK108" s="82"/>
      <c r="BL108" s="82"/>
      <c r="BM108" s="83"/>
      <c r="BN108" s="82"/>
      <c r="BO108" s="83"/>
      <c r="BP108" s="83"/>
      <c r="BQ108" s="83"/>
      <c r="BR108" s="83"/>
      <c r="BS108" s="82"/>
      <c r="BT108" s="83"/>
      <c r="BU108" s="70"/>
      <c r="BV108" s="45"/>
      <c r="BW108" s="17"/>
      <c r="BX108" s="45"/>
      <c r="BY108" s="45"/>
      <c r="BZ108" s="18"/>
      <c r="CA108" s="56"/>
      <c r="CB108" s="28"/>
      <c r="CC108" s="50">
        <f t="shared" si="11"/>
        <v>0</v>
      </c>
      <c r="CD108" s="27"/>
      <c r="CE108" s="27"/>
      <c r="CF108" s="27"/>
      <c r="CG108" s="27"/>
      <c r="CH108" s="19"/>
      <c r="CI108" s="19"/>
      <c r="CJ108" s="27"/>
      <c r="CK108" s="51"/>
      <c r="CL108" s="51"/>
      <c r="CM108" s="72"/>
      <c r="CN108" s="51"/>
      <c r="CO108" s="27"/>
      <c r="CP108" s="52" t="str">
        <f t="shared" si="12"/>
        <v/>
      </c>
      <c r="CQ108" s="52" t="str">
        <f t="shared" si="13"/>
        <v/>
      </c>
      <c r="CR108" s="174" t="str">
        <f t="shared" si="14"/>
        <v/>
      </c>
      <c r="CS108" s="14"/>
      <c r="CT108" s="14"/>
      <c r="CU108" s="14"/>
      <c r="CV108" s="14"/>
      <c r="CW108" s="14"/>
      <c r="CX108" s="14"/>
      <c r="CY108" s="14"/>
      <c r="CZ108" s="14"/>
      <c r="DA108" s="14"/>
      <c r="DB108" s="14"/>
      <c r="DC108" s="14"/>
      <c r="DD108" s="14"/>
      <c r="DE108" s="14"/>
      <c r="DF108" s="14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3:123" x14ac:dyDescent="0.25">
      <c r="C109" s="182"/>
      <c r="BA109" s="13">
        <v>0</v>
      </c>
      <c r="BB109" s="13">
        <v>0</v>
      </c>
      <c r="BC109" s="13">
        <v>0</v>
      </c>
      <c r="BD109" s="99">
        <v>0</v>
      </c>
      <c r="BE109" s="88"/>
      <c r="BF109" s="88"/>
      <c r="BG109" s="89"/>
      <c r="BH109" s="97"/>
      <c r="BI109" s="82"/>
      <c r="BJ109" s="83"/>
      <c r="BK109" s="82"/>
      <c r="BL109" s="82"/>
      <c r="BM109" s="83"/>
      <c r="BN109" s="82"/>
      <c r="BO109" s="83"/>
      <c r="BP109" s="83"/>
      <c r="BQ109" s="83"/>
      <c r="BR109" s="83"/>
      <c r="BS109" s="82"/>
      <c r="BT109" s="83"/>
      <c r="BU109" s="70"/>
      <c r="BV109" s="45"/>
      <c r="BW109" s="17"/>
      <c r="BX109" s="45"/>
      <c r="BY109" s="45"/>
      <c r="BZ109" s="18"/>
      <c r="CA109" s="56"/>
      <c r="CB109" s="28"/>
      <c r="CC109" s="50">
        <f t="shared" si="11"/>
        <v>0</v>
      </c>
      <c r="CD109" s="27"/>
      <c r="CE109" s="27"/>
      <c r="CF109" s="27"/>
      <c r="CG109" s="27"/>
      <c r="CH109" s="19"/>
      <c r="CI109" s="19"/>
      <c r="CJ109" s="27"/>
      <c r="CK109" s="51"/>
      <c r="CL109" s="51"/>
      <c r="CM109" s="72"/>
      <c r="CN109" s="51"/>
      <c r="CO109" s="27"/>
      <c r="CP109" s="52" t="str">
        <f t="shared" si="12"/>
        <v/>
      </c>
      <c r="CQ109" s="52" t="str">
        <f t="shared" si="13"/>
        <v/>
      </c>
      <c r="CR109" s="174" t="str">
        <f t="shared" si="14"/>
        <v/>
      </c>
      <c r="CS109" s="14"/>
      <c r="CT109" s="14"/>
      <c r="CU109" s="14"/>
      <c r="CV109" s="14"/>
      <c r="CW109" s="14"/>
      <c r="CX109" s="14"/>
      <c r="CY109" s="14"/>
      <c r="CZ109" s="14"/>
      <c r="DA109" s="14"/>
      <c r="DB109" s="14"/>
      <c r="DC109" s="14"/>
      <c r="DD109" s="14"/>
      <c r="DE109" s="14"/>
      <c r="DF109" s="14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3:123" x14ac:dyDescent="0.25">
      <c r="C110" s="182"/>
      <c r="BA110" s="13">
        <v>0</v>
      </c>
      <c r="BB110" s="13">
        <v>0</v>
      </c>
      <c r="BC110" s="13">
        <v>0</v>
      </c>
      <c r="BD110" s="99">
        <v>0</v>
      </c>
      <c r="BE110" s="88"/>
      <c r="BF110" s="88"/>
      <c r="BG110" s="89"/>
      <c r="BH110" s="97"/>
      <c r="BI110" s="82"/>
      <c r="BJ110" s="83"/>
      <c r="BK110" s="82"/>
      <c r="BL110" s="82"/>
      <c r="BM110" s="83"/>
      <c r="BN110" s="82"/>
      <c r="BO110" s="83"/>
      <c r="BP110" s="83"/>
      <c r="BQ110" s="83"/>
      <c r="BR110" s="83"/>
      <c r="BS110" s="82"/>
      <c r="BT110" s="83"/>
      <c r="BU110" s="70"/>
      <c r="BV110" s="45"/>
      <c r="BW110" s="17"/>
      <c r="BX110" s="45"/>
      <c r="BY110" s="45"/>
      <c r="BZ110" s="18"/>
      <c r="CA110" s="56"/>
      <c r="CB110" s="28"/>
      <c r="CC110" s="50">
        <f t="shared" si="11"/>
        <v>0</v>
      </c>
      <c r="CD110" s="27"/>
      <c r="CE110" s="27"/>
      <c r="CF110" s="27"/>
      <c r="CG110" s="27"/>
      <c r="CH110" s="19"/>
      <c r="CI110" s="19"/>
      <c r="CJ110" s="27"/>
      <c r="CK110" s="51"/>
      <c r="CL110" s="51"/>
      <c r="CM110" s="72"/>
      <c r="CN110" s="51"/>
      <c r="CO110" s="27"/>
      <c r="CP110" s="52" t="str">
        <f t="shared" si="12"/>
        <v/>
      </c>
      <c r="CQ110" s="52" t="str">
        <f t="shared" si="13"/>
        <v/>
      </c>
      <c r="CR110" s="174" t="str">
        <f t="shared" si="14"/>
        <v/>
      </c>
      <c r="CS110" s="14"/>
      <c r="CT110" s="14"/>
      <c r="CU110" s="14"/>
      <c r="CV110" s="14"/>
      <c r="CW110" s="14"/>
      <c r="CX110" s="14"/>
      <c r="CY110" s="14"/>
      <c r="CZ110" s="14"/>
      <c r="DA110" s="14"/>
      <c r="DB110" s="14"/>
      <c r="DC110" s="14"/>
      <c r="DD110" s="14"/>
      <c r="DE110" s="14"/>
      <c r="DF110" s="14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3:123" x14ac:dyDescent="0.25">
      <c r="C111" s="182"/>
      <c r="BA111" s="13">
        <v>0</v>
      </c>
      <c r="BB111" s="13">
        <v>0</v>
      </c>
      <c r="BC111" s="13">
        <v>0</v>
      </c>
      <c r="BD111" s="99">
        <v>0</v>
      </c>
      <c r="BE111" s="88"/>
      <c r="BF111" s="88"/>
      <c r="BG111" s="89"/>
      <c r="BH111" s="97"/>
      <c r="BI111" s="82"/>
      <c r="BJ111" s="83"/>
      <c r="BK111" s="82"/>
      <c r="BL111" s="82"/>
      <c r="BM111" s="83"/>
      <c r="BN111" s="82"/>
      <c r="BO111" s="83"/>
      <c r="BP111" s="83"/>
      <c r="BQ111" s="83"/>
      <c r="BR111" s="83"/>
      <c r="BS111" s="82"/>
      <c r="BT111" s="83"/>
      <c r="BU111" s="70"/>
      <c r="BV111" s="45"/>
      <c r="BW111" s="17"/>
      <c r="BX111" s="45"/>
      <c r="BY111" s="45"/>
      <c r="BZ111" s="18"/>
      <c r="CA111" s="56"/>
      <c r="CB111" s="28"/>
      <c r="CC111" s="50">
        <f t="shared" si="11"/>
        <v>0</v>
      </c>
      <c r="CD111" s="27"/>
      <c r="CE111" s="27"/>
      <c r="CF111" s="27"/>
      <c r="CG111" s="27"/>
      <c r="CH111" s="19"/>
      <c r="CI111" s="19"/>
      <c r="CJ111" s="27"/>
      <c r="CK111" s="51"/>
      <c r="CL111" s="51"/>
      <c r="CM111" s="72"/>
      <c r="CN111" s="51"/>
      <c r="CO111" s="27"/>
      <c r="CP111" s="52" t="str">
        <f t="shared" si="12"/>
        <v/>
      </c>
      <c r="CQ111" s="52" t="str">
        <f t="shared" si="13"/>
        <v/>
      </c>
      <c r="CR111" s="174" t="str">
        <f t="shared" si="14"/>
        <v/>
      </c>
      <c r="CS111" s="14"/>
      <c r="CT111" s="14"/>
      <c r="CU111" s="14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3:123" x14ac:dyDescent="0.25">
      <c r="C112" s="182"/>
      <c r="BA112" s="13">
        <v>0</v>
      </c>
      <c r="BB112" s="13">
        <v>0</v>
      </c>
      <c r="BC112" s="13">
        <v>0</v>
      </c>
      <c r="BD112" s="99">
        <v>0</v>
      </c>
      <c r="BE112" s="88"/>
      <c r="BF112" s="88"/>
      <c r="BG112" s="89"/>
      <c r="BH112" s="97"/>
      <c r="BI112" s="82"/>
      <c r="BJ112" s="83"/>
      <c r="BK112" s="82"/>
      <c r="BL112" s="82"/>
      <c r="BM112" s="83"/>
      <c r="BN112" s="82"/>
      <c r="BO112" s="83"/>
      <c r="BP112" s="83"/>
      <c r="BQ112" s="83"/>
      <c r="BR112" s="83"/>
      <c r="BS112" s="82"/>
      <c r="BT112" s="83"/>
      <c r="BU112" s="70"/>
      <c r="BV112" s="45"/>
      <c r="BW112" s="17"/>
      <c r="BX112" s="45"/>
      <c r="BY112" s="45"/>
      <c r="BZ112" s="18"/>
      <c r="CA112" s="56"/>
      <c r="CB112" s="28"/>
      <c r="CC112" s="50">
        <f t="shared" si="11"/>
        <v>0</v>
      </c>
      <c r="CD112" s="27"/>
      <c r="CE112" s="27"/>
      <c r="CF112" s="27"/>
      <c r="CG112" s="27"/>
      <c r="CH112" s="19"/>
      <c r="CI112" s="19"/>
      <c r="CJ112" s="27"/>
      <c r="CK112" s="51"/>
      <c r="CL112" s="51"/>
      <c r="CM112" s="72"/>
      <c r="CN112" s="51"/>
      <c r="CO112" s="27"/>
      <c r="CP112" s="52" t="str">
        <f t="shared" si="12"/>
        <v/>
      </c>
      <c r="CQ112" s="52" t="str">
        <f t="shared" si="13"/>
        <v/>
      </c>
      <c r="CR112" s="174" t="str">
        <f t="shared" si="14"/>
        <v/>
      </c>
      <c r="CS112" s="14"/>
      <c r="CT112" s="14"/>
      <c r="CU112" s="14"/>
      <c r="CV112" s="14"/>
      <c r="CW112" s="14"/>
      <c r="CX112" s="14"/>
      <c r="CY112" s="14"/>
      <c r="CZ112" s="14"/>
      <c r="DA112" s="14"/>
      <c r="DB112" s="14"/>
      <c r="DC112" s="14"/>
      <c r="DD112" s="14"/>
      <c r="DE112" s="14"/>
      <c r="DF112" s="14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3:123" x14ac:dyDescent="0.25">
      <c r="C113" s="182"/>
      <c r="BA113" s="13">
        <v>0</v>
      </c>
      <c r="BB113" s="13">
        <v>0</v>
      </c>
      <c r="BC113" s="13">
        <v>0</v>
      </c>
      <c r="BD113" s="99">
        <v>0</v>
      </c>
      <c r="BE113" s="88"/>
      <c r="BF113" s="88"/>
      <c r="BG113" s="89"/>
      <c r="BH113" s="97"/>
      <c r="BI113" s="82"/>
      <c r="BJ113" s="83"/>
      <c r="BK113" s="82"/>
      <c r="BL113" s="82"/>
      <c r="BM113" s="83"/>
      <c r="BN113" s="82"/>
      <c r="BO113" s="83"/>
      <c r="BP113" s="83"/>
      <c r="BQ113" s="83"/>
      <c r="BR113" s="83"/>
      <c r="BS113" s="82"/>
      <c r="BT113" s="83"/>
      <c r="BU113" s="70"/>
      <c r="BV113" s="45"/>
      <c r="BW113" s="17"/>
      <c r="BX113" s="45"/>
      <c r="BY113" s="45"/>
      <c r="BZ113" s="18"/>
      <c r="CA113" s="56"/>
      <c r="CB113" s="28"/>
      <c r="CC113" s="50">
        <f t="shared" si="11"/>
        <v>0</v>
      </c>
      <c r="CD113" s="27"/>
      <c r="CE113" s="27"/>
      <c r="CF113" s="27"/>
      <c r="CG113" s="27"/>
      <c r="CH113" s="19"/>
      <c r="CI113" s="19"/>
      <c r="CJ113" s="27"/>
      <c r="CK113" s="51"/>
      <c r="CL113" s="51"/>
      <c r="CM113" s="72"/>
      <c r="CN113" s="51"/>
      <c r="CO113" s="27"/>
      <c r="CP113" s="52" t="str">
        <f t="shared" si="12"/>
        <v/>
      </c>
      <c r="CQ113" s="52" t="str">
        <f t="shared" si="13"/>
        <v/>
      </c>
      <c r="CR113" s="174" t="str">
        <f t="shared" si="14"/>
        <v/>
      </c>
      <c r="CS113" s="14"/>
      <c r="CT113" s="14"/>
      <c r="CU113" s="14"/>
      <c r="CV113" s="14"/>
      <c r="CW113" s="14"/>
      <c r="CX113" s="14"/>
      <c r="CY113" s="14"/>
      <c r="CZ113" s="14"/>
      <c r="DA113" s="14"/>
      <c r="DB113" s="14"/>
      <c r="DC113" s="14"/>
      <c r="DD113" s="14"/>
      <c r="DE113" s="14"/>
      <c r="DF113" s="14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3:123" x14ac:dyDescent="0.25">
      <c r="C114" s="182"/>
      <c r="BA114" s="13">
        <v>0</v>
      </c>
      <c r="BB114" s="13">
        <v>0</v>
      </c>
      <c r="BC114" s="13">
        <v>0</v>
      </c>
      <c r="BD114" s="99">
        <v>0</v>
      </c>
      <c r="BE114" s="88"/>
      <c r="BF114" s="88"/>
      <c r="BG114" s="89"/>
      <c r="BH114" s="97"/>
      <c r="BI114" s="82"/>
      <c r="BJ114" s="83"/>
      <c r="BK114" s="82"/>
      <c r="BL114" s="82"/>
      <c r="BM114" s="83"/>
      <c r="BN114" s="82"/>
      <c r="BO114" s="83"/>
      <c r="BP114" s="83"/>
      <c r="BQ114" s="83"/>
      <c r="BR114" s="83"/>
      <c r="BS114" s="82"/>
      <c r="BT114" s="83"/>
      <c r="BU114" s="70"/>
      <c r="BV114" s="45"/>
      <c r="BW114" s="17"/>
      <c r="BX114" s="45"/>
      <c r="BY114" s="45"/>
      <c r="BZ114" s="18"/>
      <c r="CA114" s="56"/>
      <c r="CB114" s="28"/>
      <c r="CC114" s="50">
        <f t="shared" si="11"/>
        <v>0</v>
      </c>
      <c r="CD114" s="27"/>
      <c r="CE114" s="27"/>
      <c r="CF114" s="27"/>
      <c r="CG114" s="27"/>
      <c r="CH114" s="19"/>
      <c r="CI114" s="19"/>
      <c r="CJ114" s="27"/>
      <c r="CK114" s="51"/>
      <c r="CL114" s="51"/>
      <c r="CM114" s="72"/>
      <c r="CN114" s="51"/>
      <c r="CO114" s="27"/>
      <c r="CP114" s="52" t="str">
        <f t="shared" si="12"/>
        <v/>
      </c>
      <c r="CQ114" s="52" t="str">
        <f t="shared" si="13"/>
        <v/>
      </c>
      <c r="CR114" s="174" t="str">
        <f t="shared" si="14"/>
        <v/>
      </c>
      <c r="CS114" s="14"/>
      <c r="CT114" s="14"/>
      <c r="CU114" s="14"/>
      <c r="CV114" s="14"/>
      <c r="CW114" s="14"/>
      <c r="CX114" s="14"/>
      <c r="CY114" s="14"/>
      <c r="CZ114" s="14"/>
      <c r="DA114" s="14"/>
      <c r="DB114" s="14"/>
      <c r="DC114" s="14"/>
      <c r="DD114" s="14"/>
      <c r="DE114" s="14"/>
      <c r="DF114" s="14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3:123" x14ac:dyDescent="0.25">
      <c r="C115" s="182"/>
      <c r="BA115" s="13">
        <v>0</v>
      </c>
      <c r="BB115" s="13">
        <v>0</v>
      </c>
      <c r="BC115" s="13">
        <v>0</v>
      </c>
      <c r="BD115" s="99">
        <v>0</v>
      </c>
      <c r="BE115" s="88"/>
      <c r="BF115" s="88"/>
      <c r="BG115" s="89"/>
      <c r="BH115" s="97"/>
      <c r="BI115" s="82"/>
      <c r="BJ115" s="83"/>
      <c r="BK115" s="82"/>
      <c r="BL115" s="82"/>
      <c r="BM115" s="83"/>
      <c r="BN115" s="82"/>
      <c r="BO115" s="83"/>
      <c r="BP115" s="83"/>
      <c r="BQ115" s="83"/>
      <c r="BR115" s="83"/>
      <c r="BS115" s="82"/>
      <c r="BT115" s="83"/>
      <c r="BU115" s="70"/>
      <c r="BV115" s="45"/>
      <c r="BW115" s="17"/>
      <c r="BX115" s="45"/>
      <c r="BY115" s="45"/>
      <c r="BZ115" s="18"/>
      <c r="CA115" s="56"/>
      <c r="CB115" s="28"/>
      <c r="CC115" s="50">
        <f t="shared" si="11"/>
        <v>0</v>
      </c>
      <c r="CD115" s="27"/>
      <c r="CE115" s="27"/>
      <c r="CF115" s="27"/>
      <c r="CG115" s="27"/>
      <c r="CH115" s="19"/>
      <c r="CI115" s="19"/>
      <c r="CJ115" s="27"/>
      <c r="CK115" s="51"/>
      <c r="CL115" s="51"/>
      <c r="CM115" s="72"/>
      <c r="CN115" s="51"/>
      <c r="CO115" s="27"/>
      <c r="CP115" s="52" t="str">
        <f t="shared" si="12"/>
        <v/>
      </c>
      <c r="CQ115" s="52" t="str">
        <f t="shared" si="13"/>
        <v/>
      </c>
      <c r="CR115" s="174" t="str">
        <f t="shared" si="14"/>
        <v/>
      </c>
      <c r="CS115" s="14"/>
      <c r="CT115" s="14"/>
      <c r="CU115" s="14"/>
      <c r="CV115" s="14"/>
      <c r="CW115" s="14"/>
      <c r="CX115" s="14"/>
      <c r="CY115" s="14"/>
      <c r="CZ115" s="14"/>
      <c r="DA115" s="14"/>
      <c r="DB115" s="14"/>
      <c r="DC115" s="14"/>
      <c r="DD115" s="14"/>
      <c r="DE115" s="14"/>
      <c r="DF115" s="14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3:123" x14ac:dyDescent="0.25">
      <c r="C116" s="182"/>
      <c r="BA116" s="13">
        <v>0</v>
      </c>
      <c r="BB116" s="13">
        <v>0</v>
      </c>
      <c r="BC116" s="13">
        <v>0</v>
      </c>
      <c r="BD116" s="99">
        <v>0</v>
      </c>
      <c r="BE116" s="88"/>
      <c r="BF116" s="88"/>
      <c r="BG116" s="89"/>
      <c r="BH116" s="97"/>
      <c r="BI116" s="82"/>
      <c r="BJ116" s="83"/>
      <c r="BK116" s="82"/>
      <c r="BL116" s="82"/>
      <c r="BM116" s="83"/>
      <c r="BN116" s="82"/>
      <c r="BO116" s="83"/>
      <c r="BP116" s="83"/>
      <c r="BQ116" s="83"/>
      <c r="BR116" s="83"/>
      <c r="BS116" s="82"/>
      <c r="BT116" s="83"/>
      <c r="BU116" s="70"/>
      <c r="BV116" s="45"/>
      <c r="BW116" s="17"/>
      <c r="BX116" s="45"/>
      <c r="BY116" s="45"/>
      <c r="BZ116" s="18"/>
      <c r="CA116" s="56"/>
      <c r="CB116" s="28"/>
      <c r="CC116" s="50">
        <f t="shared" si="11"/>
        <v>0</v>
      </c>
      <c r="CD116" s="27"/>
      <c r="CE116" s="27"/>
      <c r="CF116" s="27"/>
      <c r="CG116" s="27"/>
      <c r="CH116" s="19"/>
      <c r="CI116" s="19"/>
      <c r="CJ116" s="27"/>
      <c r="CK116" s="51"/>
      <c r="CL116" s="51"/>
      <c r="CM116" s="72"/>
      <c r="CN116" s="51"/>
      <c r="CO116" s="27"/>
      <c r="CP116" s="52" t="str">
        <f t="shared" si="12"/>
        <v/>
      </c>
      <c r="CQ116" s="52" t="str">
        <f t="shared" si="13"/>
        <v/>
      </c>
      <c r="CR116" s="174" t="str">
        <f t="shared" si="14"/>
        <v/>
      </c>
      <c r="CS116" s="14"/>
      <c r="CT116" s="14"/>
      <c r="CU116" s="14"/>
      <c r="CV116" s="14"/>
      <c r="CW116" s="14"/>
      <c r="CX116" s="14"/>
      <c r="CY116" s="14"/>
      <c r="CZ116" s="14"/>
      <c r="DA116" s="14"/>
      <c r="DB116" s="14"/>
      <c r="DC116" s="14"/>
      <c r="DD116" s="14"/>
      <c r="DE116" s="14"/>
      <c r="DF116" s="14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3:123" x14ac:dyDescent="0.25">
      <c r="C117" s="182"/>
      <c r="BA117" s="13">
        <v>0</v>
      </c>
      <c r="BB117" s="13">
        <v>0</v>
      </c>
      <c r="BC117" s="13">
        <v>0</v>
      </c>
      <c r="BD117" s="99">
        <v>0</v>
      </c>
      <c r="BE117" s="88"/>
      <c r="BF117" s="88"/>
      <c r="BG117" s="89"/>
      <c r="BH117" s="97"/>
      <c r="BI117" s="82"/>
      <c r="BJ117" s="83"/>
      <c r="BK117" s="82"/>
      <c r="BL117" s="82"/>
      <c r="BM117" s="83"/>
      <c r="BN117" s="82"/>
      <c r="BO117" s="83"/>
      <c r="BP117" s="83"/>
      <c r="BQ117" s="83"/>
      <c r="BR117" s="83"/>
      <c r="BS117" s="82"/>
      <c r="BT117" s="83"/>
      <c r="BU117" s="70"/>
      <c r="BV117" s="45"/>
      <c r="BW117" s="17"/>
      <c r="BX117" s="45"/>
      <c r="BY117" s="45"/>
      <c r="BZ117" s="18"/>
      <c r="CA117" s="56"/>
      <c r="CB117" s="28"/>
      <c r="CC117" s="50">
        <f t="shared" ref="CC117:CC180" si="15">+R117</f>
        <v>0</v>
      </c>
      <c r="CD117" s="27"/>
      <c r="CE117" s="27"/>
      <c r="CF117" s="27"/>
      <c r="CG117" s="27"/>
      <c r="CH117" s="19"/>
      <c r="CI117" s="19"/>
      <c r="CJ117" s="27"/>
      <c r="CK117" s="51"/>
      <c r="CL117" s="51"/>
      <c r="CM117" s="72"/>
      <c r="CN117" s="51"/>
      <c r="CO117" s="27"/>
      <c r="CP117" s="52" t="str">
        <f t="shared" si="12"/>
        <v/>
      </c>
      <c r="CQ117" s="52" t="str">
        <f t="shared" si="13"/>
        <v/>
      </c>
      <c r="CR117" s="174" t="str">
        <f t="shared" si="14"/>
        <v/>
      </c>
      <c r="CS117" s="14"/>
      <c r="CT117" s="14"/>
      <c r="CU117" s="14"/>
      <c r="CV117" s="14"/>
      <c r="CW117" s="14"/>
      <c r="CX117" s="14"/>
      <c r="CY117" s="14"/>
      <c r="CZ117" s="14"/>
      <c r="DA117" s="14"/>
      <c r="DB117" s="14"/>
      <c r="DC117" s="14"/>
      <c r="DD117" s="14"/>
      <c r="DE117" s="14"/>
      <c r="DF117" s="14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3:123" x14ac:dyDescent="0.25">
      <c r="C118" s="182"/>
      <c r="BA118" s="13">
        <v>0</v>
      </c>
      <c r="BB118" s="13">
        <v>0</v>
      </c>
      <c r="BC118" s="13">
        <v>0</v>
      </c>
      <c r="BD118" s="99">
        <v>0</v>
      </c>
      <c r="BE118" s="88"/>
      <c r="BF118" s="88"/>
      <c r="BG118" s="89"/>
      <c r="BH118" s="97"/>
      <c r="BI118" s="82"/>
      <c r="BJ118" s="83"/>
      <c r="BK118" s="82"/>
      <c r="BL118" s="82"/>
      <c r="BM118" s="83"/>
      <c r="BN118" s="82"/>
      <c r="BO118" s="83"/>
      <c r="BP118" s="83"/>
      <c r="BQ118" s="83"/>
      <c r="BR118" s="83"/>
      <c r="BS118" s="82"/>
      <c r="BT118" s="83"/>
      <c r="BU118" s="70"/>
      <c r="BV118" s="45"/>
      <c r="BW118" s="17"/>
      <c r="BX118" s="45"/>
      <c r="BY118" s="45"/>
      <c r="BZ118" s="18"/>
      <c r="CA118" s="56"/>
      <c r="CB118" s="28"/>
      <c r="CC118" s="50">
        <f t="shared" si="15"/>
        <v>0</v>
      </c>
      <c r="CD118" s="27"/>
      <c r="CE118" s="27"/>
      <c r="CF118" s="27"/>
      <c r="CG118" s="27"/>
      <c r="CH118" s="19"/>
      <c r="CI118" s="19"/>
      <c r="CJ118" s="27"/>
      <c r="CK118" s="51"/>
      <c r="CL118" s="51"/>
      <c r="CM118" s="72"/>
      <c r="CN118" s="51"/>
      <c r="CO118" s="27"/>
      <c r="CP118" s="52" t="str">
        <f t="shared" si="12"/>
        <v/>
      </c>
      <c r="CQ118" s="52" t="str">
        <f t="shared" ref="CQ118:CQ181" si="16">IF(CP118="","","DT")</f>
        <v/>
      </c>
      <c r="CR118" s="174" t="str">
        <f t="shared" ref="CR118:CR181" si="17">IF(CP118="","","DT")</f>
        <v/>
      </c>
      <c r="CS118" s="14"/>
      <c r="CT118" s="14"/>
      <c r="CU118" s="14"/>
      <c r="CV118" s="14"/>
      <c r="CW118" s="14"/>
      <c r="CX118" s="14"/>
      <c r="CY118" s="14"/>
      <c r="CZ118" s="14"/>
      <c r="DA118" s="14"/>
      <c r="DB118" s="14"/>
      <c r="DC118" s="14"/>
      <c r="DD118" s="14"/>
      <c r="DE118" s="14"/>
      <c r="DF118" s="14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3:123" x14ac:dyDescent="0.25">
      <c r="C119" s="182"/>
      <c r="BA119" s="13">
        <v>0</v>
      </c>
      <c r="BB119" s="13">
        <v>0</v>
      </c>
      <c r="BC119" s="13">
        <v>0</v>
      </c>
      <c r="BD119" s="99">
        <v>0</v>
      </c>
      <c r="BE119" s="88"/>
      <c r="BF119" s="88"/>
      <c r="BG119" s="89"/>
      <c r="BH119" s="97"/>
      <c r="BI119" s="82"/>
      <c r="BJ119" s="83"/>
      <c r="BK119" s="82"/>
      <c r="BL119" s="82"/>
      <c r="BM119" s="83"/>
      <c r="BN119" s="82"/>
      <c r="BO119" s="83"/>
      <c r="BP119" s="83"/>
      <c r="BQ119" s="83"/>
      <c r="BR119" s="83"/>
      <c r="BS119" s="82"/>
      <c r="BT119" s="83"/>
      <c r="BU119" s="70"/>
      <c r="BV119" s="45"/>
      <c r="BW119" s="17"/>
      <c r="BX119" s="45"/>
      <c r="BY119" s="45"/>
      <c r="BZ119" s="18"/>
      <c r="CA119" s="56"/>
      <c r="CB119" s="28"/>
      <c r="CC119" s="50">
        <f t="shared" si="15"/>
        <v>0</v>
      </c>
      <c r="CD119" s="27"/>
      <c r="CE119" s="27"/>
      <c r="CF119" s="27"/>
      <c r="CG119" s="27"/>
      <c r="CH119" s="19"/>
      <c r="CI119" s="19"/>
      <c r="CJ119" s="27"/>
      <c r="CK119" s="51"/>
      <c r="CL119" s="51"/>
      <c r="CM119" s="72"/>
      <c r="CN119" s="51"/>
      <c r="CO119" s="27"/>
      <c r="CP119" s="52" t="str">
        <f t="shared" si="12"/>
        <v/>
      </c>
      <c r="CQ119" s="52" t="str">
        <f t="shared" si="16"/>
        <v/>
      </c>
      <c r="CR119" s="174" t="str">
        <f t="shared" si="17"/>
        <v/>
      </c>
      <c r="CS119" s="14"/>
      <c r="CT119" s="14"/>
      <c r="CU119" s="14"/>
      <c r="CV119" s="14"/>
      <c r="CW119" s="14"/>
      <c r="CX119" s="14"/>
      <c r="CY119" s="14"/>
      <c r="CZ119" s="14"/>
      <c r="DA119" s="14"/>
      <c r="DB119" s="14"/>
      <c r="DC119" s="14"/>
      <c r="DD119" s="14"/>
      <c r="DE119" s="14"/>
      <c r="DF119" s="14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3:123" x14ac:dyDescent="0.25">
      <c r="C120" s="182"/>
      <c r="BA120" s="13">
        <v>0</v>
      </c>
      <c r="BB120" s="13">
        <v>0</v>
      </c>
      <c r="BC120" s="13">
        <v>0</v>
      </c>
      <c r="BD120" s="99">
        <v>0</v>
      </c>
      <c r="BE120" s="88"/>
      <c r="BF120" s="88"/>
      <c r="BG120" s="89"/>
      <c r="BH120" s="97"/>
      <c r="BI120" s="82"/>
      <c r="BJ120" s="83"/>
      <c r="BK120" s="82"/>
      <c r="BL120" s="82"/>
      <c r="BM120" s="83"/>
      <c r="BN120" s="82"/>
      <c r="BO120" s="83"/>
      <c r="BP120" s="83"/>
      <c r="BQ120" s="83"/>
      <c r="BR120" s="83"/>
      <c r="BS120" s="82"/>
      <c r="BT120" s="83"/>
      <c r="BU120" s="91"/>
      <c r="BV120" s="88"/>
      <c r="BW120" s="48"/>
      <c r="BX120" s="88"/>
      <c r="BY120" s="88"/>
      <c r="BZ120" s="92"/>
      <c r="CA120" s="93"/>
      <c r="CB120" s="28"/>
      <c r="CC120" s="50">
        <f t="shared" si="15"/>
        <v>0</v>
      </c>
      <c r="CD120" s="84"/>
      <c r="CE120" s="84"/>
      <c r="CF120" s="84"/>
      <c r="CG120" s="84"/>
      <c r="CH120" s="85"/>
      <c r="CI120" s="85"/>
      <c r="CJ120" s="84"/>
      <c r="CK120" s="86"/>
      <c r="CL120" s="86"/>
      <c r="CM120" s="87"/>
      <c r="CN120" s="86"/>
      <c r="CO120" s="84"/>
      <c r="CP120" s="138" t="str">
        <f t="shared" si="12"/>
        <v/>
      </c>
      <c r="CQ120" s="138" t="str">
        <f t="shared" si="16"/>
        <v/>
      </c>
      <c r="CR120" s="139" t="str">
        <f t="shared" si="17"/>
        <v/>
      </c>
      <c r="CS120" s="98"/>
      <c r="CT120" s="98"/>
      <c r="CU120" s="98"/>
      <c r="CV120" s="98"/>
      <c r="CW120" s="98"/>
      <c r="CX120" s="98"/>
      <c r="CY120" s="98"/>
      <c r="CZ120" s="98"/>
      <c r="DA120" s="98"/>
      <c r="DB120" s="98"/>
      <c r="DC120" s="98"/>
      <c r="DD120" s="98"/>
      <c r="DE120" s="98"/>
      <c r="DF120" s="98"/>
    </row>
    <row r="121" spans="3:123" x14ac:dyDescent="0.25">
      <c r="C121" s="182"/>
      <c r="BA121" s="13">
        <v>0</v>
      </c>
      <c r="BB121" s="13">
        <v>0</v>
      </c>
      <c r="BC121" s="13">
        <v>0</v>
      </c>
      <c r="BD121" s="99">
        <v>0</v>
      </c>
      <c r="BE121" s="88"/>
      <c r="BF121" s="88"/>
      <c r="BG121" s="89"/>
      <c r="BH121" s="97"/>
      <c r="BI121" s="82"/>
      <c r="BJ121" s="83"/>
      <c r="BK121" s="82"/>
      <c r="BL121" s="82"/>
      <c r="BM121" s="83"/>
      <c r="BN121" s="82"/>
      <c r="BO121" s="83"/>
      <c r="BP121" s="83"/>
      <c r="BQ121" s="83"/>
      <c r="BR121" s="83"/>
      <c r="BS121" s="82"/>
      <c r="BT121" s="83"/>
      <c r="BU121" s="91"/>
      <c r="BV121" s="88"/>
      <c r="BW121" s="48"/>
      <c r="BX121" s="88"/>
      <c r="BY121" s="88"/>
      <c r="BZ121" s="92"/>
      <c r="CA121" s="93"/>
      <c r="CB121" s="28"/>
      <c r="CC121" s="50">
        <f t="shared" si="15"/>
        <v>0</v>
      </c>
      <c r="CD121" s="84"/>
      <c r="CE121" s="84"/>
      <c r="CF121" s="84"/>
      <c r="CG121" s="84"/>
      <c r="CH121" s="85"/>
      <c r="CI121" s="85"/>
      <c r="CJ121" s="84"/>
      <c r="CK121" s="86"/>
      <c r="CL121" s="86"/>
      <c r="CM121" s="87"/>
      <c r="CN121" s="86"/>
      <c r="CO121" s="84"/>
      <c r="CP121" s="138" t="str">
        <f t="shared" si="12"/>
        <v/>
      </c>
      <c r="CQ121" s="138" t="str">
        <f t="shared" si="16"/>
        <v/>
      </c>
      <c r="CR121" s="139" t="str">
        <f t="shared" si="17"/>
        <v/>
      </c>
      <c r="CS121" s="98"/>
      <c r="CT121" s="98"/>
      <c r="CU121" s="98"/>
      <c r="CV121" s="98"/>
      <c r="CW121" s="98"/>
      <c r="CX121" s="98"/>
      <c r="CY121" s="98"/>
      <c r="CZ121" s="98"/>
      <c r="DA121" s="98"/>
      <c r="DB121" s="98"/>
      <c r="DC121" s="98"/>
      <c r="DD121" s="98"/>
      <c r="DE121" s="98"/>
      <c r="DF121" s="98"/>
    </row>
    <row r="122" spans="3:123" x14ac:dyDescent="0.25">
      <c r="C122" s="182"/>
      <c r="BA122" s="13">
        <v>0</v>
      </c>
      <c r="BB122" s="13">
        <v>0</v>
      </c>
      <c r="BC122" s="13">
        <v>0</v>
      </c>
      <c r="BD122" s="99">
        <v>0</v>
      </c>
      <c r="BE122" s="88"/>
      <c r="BF122" s="88"/>
      <c r="BG122" s="89"/>
      <c r="BH122" s="97"/>
      <c r="BI122" s="82"/>
      <c r="BJ122" s="83"/>
      <c r="BK122" s="82"/>
      <c r="BL122" s="82"/>
      <c r="BM122" s="83"/>
      <c r="BN122" s="82"/>
      <c r="BO122" s="83"/>
      <c r="BP122" s="83"/>
      <c r="BQ122" s="83"/>
      <c r="BR122" s="83"/>
      <c r="BS122" s="82"/>
      <c r="BT122" s="83"/>
      <c r="BU122" s="91"/>
      <c r="BV122" s="88"/>
      <c r="BW122" s="48"/>
      <c r="BX122" s="88"/>
      <c r="BY122" s="88"/>
      <c r="BZ122" s="92"/>
      <c r="CA122" s="93"/>
      <c r="CB122" s="28"/>
      <c r="CC122" s="50">
        <f t="shared" si="15"/>
        <v>0</v>
      </c>
      <c r="CD122" s="84"/>
      <c r="CE122" s="84"/>
      <c r="CF122" s="84"/>
      <c r="CG122" s="84"/>
      <c r="CH122" s="85"/>
      <c r="CI122" s="85"/>
      <c r="CJ122" s="84"/>
      <c r="CK122" s="86"/>
      <c r="CL122" s="86"/>
      <c r="CM122" s="87"/>
      <c r="CN122" s="86"/>
      <c r="CO122" s="84"/>
      <c r="CP122" s="138" t="str">
        <f t="shared" si="12"/>
        <v/>
      </c>
      <c r="CQ122" s="138" t="str">
        <f t="shared" si="16"/>
        <v/>
      </c>
      <c r="CR122" s="139" t="str">
        <f t="shared" si="17"/>
        <v/>
      </c>
      <c r="CS122" s="98"/>
      <c r="CT122" s="98"/>
      <c r="CU122" s="98"/>
      <c r="CV122" s="98"/>
      <c r="CW122" s="98"/>
      <c r="CX122" s="98"/>
      <c r="CY122" s="98"/>
      <c r="CZ122" s="98"/>
      <c r="DA122" s="98"/>
      <c r="DB122" s="98"/>
      <c r="DC122" s="98"/>
      <c r="DD122" s="98"/>
      <c r="DE122" s="98"/>
      <c r="DF122" s="98"/>
    </row>
    <row r="123" spans="3:123" x14ac:dyDescent="0.25">
      <c r="C123" s="182"/>
      <c r="BA123" s="13">
        <v>0</v>
      </c>
      <c r="BB123" s="13">
        <v>0</v>
      </c>
      <c r="BC123" s="13">
        <v>0</v>
      </c>
      <c r="BD123" s="99">
        <v>0</v>
      </c>
      <c r="BE123" s="88"/>
      <c r="BF123" s="88"/>
      <c r="BG123" s="89"/>
      <c r="BH123" s="97"/>
      <c r="BI123" s="82"/>
      <c r="BJ123" s="83"/>
      <c r="BK123" s="82"/>
      <c r="BL123" s="82"/>
      <c r="BM123" s="83"/>
      <c r="BN123" s="82"/>
      <c r="BO123" s="83"/>
      <c r="BP123" s="83"/>
      <c r="BQ123" s="83"/>
      <c r="BR123" s="83"/>
      <c r="BS123" s="82"/>
      <c r="BT123" s="83"/>
      <c r="BU123" s="91"/>
      <c r="BV123" s="88"/>
      <c r="BW123" s="48"/>
      <c r="BX123" s="88"/>
      <c r="BY123" s="88"/>
      <c r="BZ123" s="92"/>
      <c r="CA123" s="93"/>
      <c r="CB123" s="28"/>
      <c r="CC123" s="50">
        <f t="shared" si="15"/>
        <v>0</v>
      </c>
      <c r="CD123" s="84"/>
      <c r="CE123" s="84"/>
      <c r="CF123" s="84"/>
      <c r="CG123" s="84"/>
      <c r="CH123" s="85"/>
      <c r="CI123" s="85"/>
      <c r="CJ123" s="84"/>
      <c r="CK123" s="86"/>
      <c r="CL123" s="86"/>
      <c r="CM123" s="87"/>
      <c r="CN123" s="86"/>
      <c r="CO123" s="84"/>
      <c r="CP123" s="138" t="str">
        <f t="shared" si="12"/>
        <v/>
      </c>
      <c r="CQ123" s="138" t="str">
        <f t="shared" si="16"/>
        <v/>
      </c>
      <c r="CR123" s="139" t="str">
        <f t="shared" si="17"/>
        <v/>
      </c>
      <c r="CS123" s="98"/>
      <c r="CT123" s="98"/>
      <c r="CU123" s="98"/>
      <c r="CV123" s="98"/>
      <c r="CW123" s="98"/>
      <c r="CX123" s="98"/>
      <c r="CY123" s="98"/>
      <c r="CZ123" s="98"/>
      <c r="DA123" s="98"/>
      <c r="DB123" s="98"/>
      <c r="DC123" s="98"/>
      <c r="DD123" s="98"/>
      <c r="DE123" s="98"/>
      <c r="DF123" s="98"/>
    </row>
    <row r="124" spans="3:123" x14ac:dyDescent="0.25">
      <c r="C124" s="182"/>
      <c r="BA124" s="13">
        <v>0</v>
      </c>
      <c r="BB124" s="13">
        <v>0</v>
      </c>
      <c r="BC124" s="13">
        <v>0</v>
      </c>
      <c r="BD124" s="99">
        <v>0</v>
      </c>
      <c r="BE124" s="88"/>
      <c r="BF124" s="88"/>
      <c r="BG124" s="89"/>
      <c r="BH124" s="97"/>
      <c r="BI124" s="82"/>
      <c r="BJ124" s="83"/>
      <c r="BK124" s="82"/>
      <c r="BL124" s="82"/>
      <c r="BM124" s="83"/>
      <c r="BN124" s="82"/>
      <c r="BO124" s="83"/>
      <c r="BP124" s="83"/>
      <c r="BQ124" s="83"/>
      <c r="BR124" s="83"/>
      <c r="BS124" s="82"/>
      <c r="BT124" s="83"/>
      <c r="BU124" s="91"/>
      <c r="BV124" s="88"/>
      <c r="BW124" s="48"/>
      <c r="BX124" s="88"/>
      <c r="BY124" s="88"/>
      <c r="BZ124" s="92"/>
      <c r="CA124" s="93"/>
      <c r="CB124" s="28"/>
      <c r="CC124" s="50">
        <f t="shared" si="15"/>
        <v>0</v>
      </c>
      <c r="CD124" s="84"/>
      <c r="CE124" s="84"/>
      <c r="CF124" s="84"/>
      <c r="CG124" s="84"/>
      <c r="CH124" s="85"/>
      <c r="CI124" s="85"/>
      <c r="CJ124" s="84"/>
      <c r="CK124" s="86"/>
      <c r="CL124" s="86"/>
      <c r="CM124" s="87"/>
      <c r="CN124" s="86"/>
      <c r="CO124" s="84"/>
      <c r="CP124" s="138" t="str">
        <f t="shared" si="12"/>
        <v/>
      </c>
      <c r="CQ124" s="138" t="str">
        <f t="shared" si="16"/>
        <v/>
      </c>
      <c r="CR124" s="139" t="str">
        <f t="shared" si="17"/>
        <v/>
      </c>
      <c r="CS124" s="98"/>
      <c r="CT124" s="98"/>
      <c r="CU124" s="98"/>
      <c r="CV124" s="98"/>
      <c r="CW124" s="98"/>
      <c r="CX124" s="98"/>
      <c r="CY124" s="98"/>
      <c r="CZ124" s="98"/>
      <c r="DA124" s="98"/>
      <c r="DB124" s="98"/>
      <c r="DC124" s="98"/>
      <c r="DD124" s="98"/>
      <c r="DE124" s="98"/>
      <c r="DF124" s="98"/>
    </row>
    <row r="125" spans="3:123" x14ac:dyDescent="0.25">
      <c r="C125" s="182"/>
      <c r="BA125" s="13">
        <v>0</v>
      </c>
      <c r="BB125" s="13">
        <v>0</v>
      </c>
      <c r="BC125" s="13">
        <v>0</v>
      </c>
      <c r="BD125" s="99">
        <v>0</v>
      </c>
      <c r="BE125" s="88"/>
      <c r="BF125" s="88"/>
      <c r="BG125" s="89"/>
      <c r="BH125" s="97"/>
      <c r="BI125" s="82"/>
      <c r="BJ125" s="83"/>
      <c r="BK125" s="82"/>
      <c r="BL125" s="82"/>
      <c r="BM125" s="83"/>
      <c r="BN125" s="82"/>
      <c r="BO125" s="83"/>
      <c r="BP125" s="83"/>
      <c r="BQ125" s="83"/>
      <c r="BR125" s="83"/>
      <c r="BS125" s="82"/>
      <c r="BT125" s="83"/>
      <c r="BU125" s="91"/>
      <c r="BV125" s="88"/>
      <c r="BW125" s="48"/>
      <c r="BX125" s="88"/>
      <c r="BY125" s="88"/>
      <c r="BZ125" s="92"/>
      <c r="CA125" s="93"/>
      <c r="CB125" s="28"/>
      <c r="CC125" s="50">
        <f t="shared" si="15"/>
        <v>0</v>
      </c>
      <c r="CD125" s="84"/>
      <c r="CE125" s="84"/>
      <c r="CF125" s="84"/>
      <c r="CG125" s="84"/>
      <c r="CH125" s="85"/>
      <c r="CI125" s="85"/>
      <c r="CJ125" s="84"/>
      <c r="CK125" s="86"/>
      <c r="CL125" s="86"/>
      <c r="CM125" s="87"/>
      <c r="CN125" s="86"/>
      <c r="CO125" s="84"/>
      <c r="CP125" s="138" t="str">
        <f t="shared" si="12"/>
        <v/>
      </c>
      <c r="CQ125" s="138" t="str">
        <f t="shared" si="16"/>
        <v/>
      </c>
      <c r="CR125" s="139" t="str">
        <f t="shared" si="17"/>
        <v/>
      </c>
      <c r="CS125" s="98"/>
      <c r="CT125" s="98"/>
      <c r="CU125" s="98"/>
      <c r="CV125" s="98"/>
      <c r="CW125" s="98"/>
      <c r="CX125" s="98"/>
      <c r="CY125" s="98"/>
      <c r="CZ125" s="98"/>
      <c r="DA125" s="98"/>
      <c r="DB125" s="98"/>
      <c r="DC125" s="98"/>
      <c r="DD125" s="98"/>
      <c r="DE125" s="98"/>
      <c r="DF125" s="98"/>
    </row>
    <row r="126" spans="3:123" x14ac:dyDescent="0.25">
      <c r="C126" s="182"/>
      <c r="BA126" s="13">
        <v>0</v>
      </c>
      <c r="BB126" s="13">
        <v>0</v>
      </c>
      <c r="BC126" s="13">
        <v>0</v>
      </c>
      <c r="BD126" s="99">
        <v>0</v>
      </c>
      <c r="BE126" s="88"/>
      <c r="BF126" s="88"/>
      <c r="BG126" s="89"/>
      <c r="BH126" s="97"/>
      <c r="BI126" s="82"/>
      <c r="BJ126" s="83"/>
      <c r="BK126" s="82"/>
      <c r="BL126" s="82"/>
      <c r="BM126" s="83"/>
      <c r="BN126" s="82"/>
      <c r="BO126" s="83"/>
      <c r="BP126" s="83"/>
      <c r="BQ126" s="83"/>
      <c r="BR126" s="83"/>
      <c r="BS126" s="82"/>
      <c r="BT126" s="83"/>
      <c r="BU126" s="91"/>
      <c r="BV126" s="88"/>
      <c r="BW126" s="48"/>
      <c r="BX126" s="88"/>
      <c r="BY126" s="88"/>
      <c r="BZ126" s="92"/>
      <c r="CA126" s="93"/>
      <c r="CB126" s="28"/>
      <c r="CC126" s="50">
        <f t="shared" si="15"/>
        <v>0</v>
      </c>
      <c r="CD126" s="84"/>
      <c r="CE126" s="84"/>
      <c r="CF126" s="84"/>
      <c r="CG126" s="84"/>
      <c r="CH126" s="85"/>
      <c r="CI126" s="85"/>
      <c r="CJ126" s="84"/>
      <c r="CK126" s="86"/>
      <c r="CL126" s="86"/>
      <c r="CM126" s="87"/>
      <c r="CN126" s="86"/>
      <c r="CO126" s="84"/>
      <c r="CP126" s="138" t="str">
        <f t="shared" si="12"/>
        <v/>
      </c>
      <c r="CQ126" s="138" t="str">
        <f t="shared" si="16"/>
        <v/>
      </c>
      <c r="CR126" s="139" t="str">
        <f t="shared" si="17"/>
        <v/>
      </c>
      <c r="CS126" s="98"/>
      <c r="CT126" s="98"/>
      <c r="CU126" s="98"/>
      <c r="CV126" s="98"/>
      <c r="CW126" s="98"/>
      <c r="CX126" s="98"/>
      <c r="CY126" s="98"/>
      <c r="CZ126" s="98"/>
      <c r="DA126" s="98"/>
      <c r="DB126" s="98"/>
      <c r="DC126" s="98"/>
      <c r="DD126" s="98"/>
      <c r="DE126" s="98"/>
      <c r="DF126" s="98"/>
    </row>
    <row r="127" spans="3:123" x14ac:dyDescent="0.25">
      <c r="C127" s="182"/>
      <c r="BA127" s="13">
        <v>0</v>
      </c>
      <c r="BB127" s="13">
        <v>0</v>
      </c>
      <c r="BC127" s="13">
        <v>0</v>
      </c>
      <c r="BD127" s="99">
        <v>0</v>
      </c>
      <c r="BE127" s="88"/>
      <c r="BF127" s="88"/>
      <c r="BG127" s="89"/>
      <c r="BH127" s="97"/>
      <c r="BI127" s="82"/>
      <c r="BJ127" s="83"/>
      <c r="BK127" s="82"/>
      <c r="BL127" s="82"/>
      <c r="BM127" s="83"/>
      <c r="BN127" s="82"/>
      <c r="BO127" s="83"/>
      <c r="BP127" s="83"/>
      <c r="BQ127" s="83"/>
      <c r="BR127" s="83"/>
      <c r="BS127" s="82"/>
      <c r="BT127" s="83"/>
      <c r="BU127" s="91"/>
      <c r="BV127" s="88"/>
      <c r="BW127" s="48"/>
      <c r="BX127" s="88"/>
      <c r="BY127" s="88"/>
      <c r="BZ127" s="92"/>
      <c r="CA127" s="93"/>
      <c r="CB127" s="28"/>
      <c r="CC127" s="50">
        <f t="shared" si="15"/>
        <v>0</v>
      </c>
      <c r="CD127" s="84"/>
      <c r="CE127" s="84"/>
      <c r="CF127" s="84"/>
      <c r="CG127" s="84"/>
      <c r="CH127" s="85"/>
      <c r="CI127" s="85"/>
      <c r="CJ127" s="84"/>
      <c r="CK127" s="86"/>
      <c r="CL127" s="86"/>
      <c r="CM127" s="87"/>
      <c r="CN127" s="86"/>
      <c r="CO127" s="84"/>
      <c r="CP127" s="138" t="str">
        <f t="shared" si="12"/>
        <v/>
      </c>
      <c r="CQ127" s="138" t="str">
        <f t="shared" si="16"/>
        <v/>
      </c>
      <c r="CR127" s="139" t="str">
        <f t="shared" si="17"/>
        <v/>
      </c>
      <c r="CS127" s="98"/>
      <c r="CT127" s="98"/>
      <c r="CU127" s="98"/>
      <c r="CV127" s="98"/>
      <c r="CW127" s="98"/>
      <c r="CX127" s="98"/>
      <c r="CY127" s="98"/>
      <c r="CZ127" s="98"/>
      <c r="DA127" s="98"/>
      <c r="DB127" s="98"/>
      <c r="DC127" s="98"/>
      <c r="DD127" s="98"/>
      <c r="DE127" s="98"/>
      <c r="DF127" s="98"/>
    </row>
    <row r="128" spans="3:123" x14ac:dyDescent="0.25">
      <c r="C128" s="182"/>
      <c r="BA128" s="13">
        <v>0</v>
      </c>
      <c r="BB128" s="13">
        <v>0</v>
      </c>
      <c r="BC128" s="13">
        <v>0</v>
      </c>
      <c r="BD128" s="99">
        <v>0</v>
      </c>
      <c r="BE128" s="88"/>
      <c r="BF128" s="88"/>
      <c r="BG128" s="89"/>
      <c r="BH128" s="97"/>
      <c r="BI128" s="82"/>
      <c r="BJ128" s="83"/>
      <c r="BK128" s="82"/>
      <c r="BL128" s="82"/>
      <c r="BM128" s="83"/>
      <c r="BN128" s="82"/>
      <c r="BO128" s="83"/>
      <c r="BP128" s="83"/>
      <c r="BQ128" s="83"/>
      <c r="BR128" s="83"/>
      <c r="BS128" s="82"/>
      <c r="BT128" s="83"/>
      <c r="BU128" s="91"/>
      <c r="BV128" s="88"/>
      <c r="BW128" s="48"/>
      <c r="BX128" s="88"/>
      <c r="BY128" s="88"/>
      <c r="BZ128" s="92"/>
      <c r="CA128" s="93"/>
      <c r="CB128" s="28"/>
      <c r="CC128" s="50">
        <f t="shared" si="15"/>
        <v>0</v>
      </c>
      <c r="CD128" s="84"/>
      <c r="CE128" s="84"/>
      <c r="CF128" s="84"/>
      <c r="CG128" s="84"/>
      <c r="CH128" s="85"/>
      <c r="CI128" s="85"/>
      <c r="CJ128" s="84"/>
      <c r="CK128" s="86"/>
      <c r="CL128" s="86"/>
      <c r="CM128" s="87"/>
      <c r="CN128" s="86"/>
      <c r="CO128" s="84"/>
      <c r="CP128" s="138" t="str">
        <f t="shared" si="12"/>
        <v/>
      </c>
      <c r="CQ128" s="138" t="str">
        <f t="shared" si="16"/>
        <v/>
      </c>
      <c r="CR128" s="139" t="str">
        <f t="shared" si="17"/>
        <v/>
      </c>
      <c r="CS128" s="98"/>
      <c r="CT128" s="98"/>
      <c r="CU128" s="98"/>
      <c r="CV128" s="98"/>
      <c r="CW128" s="98"/>
      <c r="CX128" s="98"/>
      <c r="CY128" s="98"/>
      <c r="CZ128" s="98"/>
      <c r="DA128" s="98"/>
      <c r="DB128" s="98"/>
      <c r="DC128" s="98"/>
      <c r="DD128" s="98"/>
      <c r="DE128" s="98"/>
      <c r="DF128" s="98"/>
    </row>
    <row r="129" spans="3:110" x14ac:dyDescent="0.25">
      <c r="C129" s="182"/>
      <c r="BA129" s="13">
        <v>0</v>
      </c>
      <c r="BB129" s="13">
        <v>0</v>
      </c>
      <c r="BC129" s="13">
        <v>0</v>
      </c>
      <c r="BD129" s="99">
        <v>0</v>
      </c>
      <c r="BE129" s="88"/>
      <c r="BF129" s="88"/>
      <c r="BG129" s="89"/>
      <c r="BH129" s="97"/>
      <c r="BI129" s="82"/>
      <c r="BJ129" s="83"/>
      <c r="BK129" s="82"/>
      <c r="BL129" s="82"/>
      <c r="BM129" s="83"/>
      <c r="BN129" s="82"/>
      <c r="BO129" s="83"/>
      <c r="BP129" s="83"/>
      <c r="BQ129" s="83"/>
      <c r="BR129" s="83"/>
      <c r="BS129" s="82"/>
      <c r="BT129" s="83"/>
      <c r="BU129" s="91"/>
      <c r="BV129" s="88"/>
      <c r="BW129" s="48"/>
      <c r="BX129" s="88"/>
      <c r="BY129" s="88"/>
      <c r="BZ129" s="92"/>
      <c r="CA129" s="93"/>
      <c r="CB129" s="28"/>
      <c r="CC129" s="50">
        <f t="shared" si="15"/>
        <v>0</v>
      </c>
      <c r="CD129" s="84"/>
      <c r="CE129" s="84"/>
      <c r="CF129" s="84"/>
      <c r="CG129" s="84"/>
      <c r="CH129" s="85"/>
      <c r="CI129" s="85"/>
      <c r="CJ129" s="84"/>
      <c r="CK129" s="86"/>
      <c r="CL129" s="86"/>
      <c r="CM129" s="87"/>
      <c r="CN129" s="86"/>
      <c r="CO129" s="84"/>
      <c r="CP129" s="138" t="str">
        <f t="shared" si="12"/>
        <v/>
      </c>
      <c r="CQ129" s="138" t="str">
        <f t="shared" si="16"/>
        <v/>
      </c>
      <c r="CR129" s="139" t="str">
        <f t="shared" si="17"/>
        <v/>
      </c>
      <c r="CS129" s="98"/>
      <c r="CT129" s="98"/>
      <c r="CU129" s="98"/>
      <c r="CV129" s="98"/>
      <c r="CW129" s="98"/>
      <c r="CX129" s="98"/>
      <c r="CY129" s="98"/>
      <c r="CZ129" s="98"/>
      <c r="DA129" s="98"/>
      <c r="DB129" s="98"/>
      <c r="DC129" s="98"/>
      <c r="DD129" s="98"/>
      <c r="DE129" s="98"/>
      <c r="DF129" s="98"/>
    </row>
    <row r="130" spans="3:110" x14ac:dyDescent="0.25">
      <c r="C130" s="182"/>
      <c r="BA130" s="13">
        <v>0</v>
      </c>
      <c r="BB130" s="13">
        <v>0</v>
      </c>
      <c r="BC130" s="13">
        <v>0</v>
      </c>
      <c r="BD130" s="99">
        <v>0</v>
      </c>
      <c r="BE130" s="88"/>
      <c r="BF130" s="88"/>
      <c r="BG130" s="89"/>
      <c r="BH130" s="97"/>
      <c r="BI130" s="82"/>
      <c r="BJ130" s="83"/>
      <c r="BK130" s="82"/>
      <c r="BL130" s="82"/>
      <c r="BM130" s="83"/>
      <c r="BN130" s="82"/>
      <c r="BO130" s="83"/>
      <c r="BP130" s="83"/>
      <c r="BQ130" s="83"/>
      <c r="BR130" s="83"/>
      <c r="BS130" s="82"/>
      <c r="BT130" s="83"/>
      <c r="BU130" s="91"/>
      <c r="BV130" s="88"/>
      <c r="BW130" s="48"/>
      <c r="BX130" s="88"/>
      <c r="BY130" s="88"/>
      <c r="BZ130" s="92"/>
      <c r="CA130" s="93"/>
      <c r="CB130" s="28"/>
      <c r="CC130" s="50">
        <f t="shared" si="15"/>
        <v>0</v>
      </c>
      <c r="CD130" s="84"/>
      <c r="CE130" s="84"/>
      <c r="CF130" s="84"/>
      <c r="CG130" s="84"/>
      <c r="CH130" s="85"/>
      <c r="CI130" s="85"/>
      <c r="CJ130" s="84"/>
      <c r="CK130" s="86"/>
      <c r="CL130" s="86"/>
      <c r="CM130" s="87"/>
      <c r="CN130" s="86"/>
      <c r="CO130" s="84"/>
      <c r="CP130" s="138" t="str">
        <f t="shared" si="12"/>
        <v/>
      </c>
      <c r="CQ130" s="138" t="str">
        <f t="shared" si="16"/>
        <v/>
      </c>
      <c r="CR130" s="139" t="str">
        <f t="shared" si="17"/>
        <v/>
      </c>
      <c r="CS130" s="98"/>
      <c r="CT130" s="98"/>
      <c r="CU130" s="98"/>
      <c r="CV130" s="98"/>
      <c r="CW130" s="98"/>
      <c r="CX130" s="98"/>
      <c r="CY130" s="98"/>
      <c r="CZ130" s="98"/>
      <c r="DA130" s="98"/>
      <c r="DB130" s="98"/>
      <c r="DC130" s="98"/>
      <c r="DD130" s="98"/>
      <c r="DE130" s="98"/>
      <c r="DF130" s="98"/>
    </row>
    <row r="131" spans="3:110" x14ac:dyDescent="0.25">
      <c r="C131" s="182"/>
      <c r="BA131" s="13">
        <v>0</v>
      </c>
      <c r="BB131" s="13">
        <v>0</v>
      </c>
      <c r="BC131" s="13">
        <v>0</v>
      </c>
      <c r="BD131" s="99">
        <v>0</v>
      </c>
      <c r="BE131" s="88"/>
      <c r="BF131" s="88"/>
      <c r="BG131" s="89"/>
      <c r="BH131" s="97"/>
      <c r="BI131" s="82"/>
      <c r="BJ131" s="83"/>
      <c r="BK131" s="82"/>
      <c r="BL131" s="82"/>
      <c r="BM131" s="83"/>
      <c r="BN131" s="82"/>
      <c r="BO131" s="83"/>
      <c r="BP131" s="83"/>
      <c r="BQ131" s="83"/>
      <c r="BR131" s="83"/>
      <c r="BS131" s="82"/>
      <c r="BT131" s="83"/>
      <c r="BU131" s="91"/>
      <c r="BV131" s="88"/>
      <c r="BW131" s="48"/>
      <c r="BX131" s="88"/>
      <c r="BY131" s="88"/>
      <c r="BZ131" s="92"/>
      <c r="CA131" s="93"/>
      <c r="CB131" s="28"/>
      <c r="CC131" s="50">
        <f t="shared" si="15"/>
        <v>0</v>
      </c>
      <c r="CD131" s="84"/>
      <c r="CE131" s="84"/>
      <c r="CF131" s="84"/>
      <c r="CG131" s="84"/>
      <c r="CH131" s="85"/>
      <c r="CI131" s="85"/>
      <c r="CJ131" s="84"/>
      <c r="CK131" s="86"/>
      <c r="CL131" s="86"/>
      <c r="CM131" s="87"/>
      <c r="CN131" s="86"/>
      <c r="CO131" s="84"/>
      <c r="CP131" s="138" t="str">
        <f t="shared" si="12"/>
        <v/>
      </c>
      <c r="CQ131" s="138" t="str">
        <f t="shared" si="16"/>
        <v/>
      </c>
      <c r="CR131" s="139" t="str">
        <f t="shared" si="17"/>
        <v/>
      </c>
      <c r="CS131" s="98"/>
      <c r="CT131" s="98"/>
      <c r="CU131" s="98"/>
      <c r="CV131" s="98"/>
      <c r="CW131" s="98"/>
      <c r="CX131" s="98"/>
      <c r="CY131" s="98"/>
      <c r="CZ131" s="98"/>
      <c r="DA131" s="98"/>
      <c r="DB131" s="98"/>
      <c r="DC131" s="98"/>
      <c r="DD131" s="98"/>
      <c r="DE131" s="98"/>
      <c r="DF131" s="98"/>
    </row>
    <row r="132" spans="3:110" x14ac:dyDescent="0.25">
      <c r="C132" s="182"/>
      <c r="BA132" s="13">
        <v>0</v>
      </c>
      <c r="BB132" s="13">
        <v>0</v>
      </c>
      <c r="BC132" s="13">
        <v>0</v>
      </c>
      <c r="BD132" s="99">
        <v>0</v>
      </c>
      <c r="BE132" s="88"/>
      <c r="BF132" s="88"/>
      <c r="BG132" s="89"/>
      <c r="BH132" s="97"/>
      <c r="BI132" s="82"/>
      <c r="BJ132" s="83"/>
      <c r="BK132" s="82"/>
      <c r="BL132" s="82"/>
      <c r="BM132" s="83"/>
      <c r="BN132" s="82"/>
      <c r="BO132" s="83"/>
      <c r="BP132" s="83"/>
      <c r="BQ132" s="83"/>
      <c r="BR132" s="83"/>
      <c r="BS132" s="82"/>
      <c r="BT132" s="83"/>
      <c r="BU132" s="91"/>
      <c r="BV132" s="88"/>
      <c r="BW132" s="48"/>
      <c r="BX132" s="88"/>
      <c r="BY132" s="88"/>
      <c r="BZ132" s="92"/>
      <c r="CA132" s="93"/>
      <c r="CB132" s="28"/>
      <c r="CC132" s="50">
        <f t="shared" si="15"/>
        <v>0</v>
      </c>
      <c r="CD132" s="84"/>
      <c r="CE132" s="84"/>
      <c r="CF132" s="84"/>
      <c r="CG132" s="84"/>
      <c r="CH132" s="85"/>
      <c r="CI132" s="85"/>
      <c r="CJ132" s="84"/>
      <c r="CK132" s="86"/>
      <c r="CL132" s="86"/>
      <c r="CM132" s="87"/>
      <c r="CN132" s="86"/>
      <c r="CO132" s="84"/>
      <c r="CP132" s="138" t="str">
        <f t="shared" si="12"/>
        <v/>
      </c>
      <c r="CQ132" s="138" t="str">
        <f t="shared" si="16"/>
        <v/>
      </c>
      <c r="CR132" s="139" t="str">
        <f t="shared" si="17"/>
        <v/>
      </c>
      <c r="CS132" s="98"/>
      <c r="CT132" s="98"/>
      <c r="CU132" s="98"/>
      <c r="CV132" s="98"/>
      <c r="CW132" s="98"/>
      <c r="CX132" s="98"/>
      <c r="CY132" s="98"/>
      <c r="CZ132" s="98"/>
      <c r="DA132" s="98"/>
      <c r="DB132" s="98"/>
      <c r="DC132" s="98"/>
      <c r="DD132" s="98"/>
      <c r="DE132" s="98"/>
      <c r="DF132" s="98"/>
    </row>
    <row r="133" spans="3:110" x14ac:dyDescent="0.25">
      <c r="C133" s="182"/>
      <c r="BA133" s="13">
        <v>0</v>
      </c>
      <c r="BB133" s="13">
        <v>0</v>
      </c>
      <c r="BC133" s="13">
        <v>0</v>
      </c>
      <c r="BD133" s="99">
        <v>0</v>
      </c>
      <c r="BE133" s="88"/>
      <c r="BF133" s="88"/>
      <c r="BG133" s="89"/>
      <c r="BH133" s="97"/>
      <c r="BI133" s="82"/>
      <c r="BJ133" s="83"/>
      <c r="BK133" s="82"/>
      <c r="BL133" s="82"/>
      <c r="BM133" s="83"/>
      <c r="BN133" s="82"/>
      <c r="BO133" s="83"/>
      <c r="BP133" s="83"/>
      <c r="BQ133" s="83"/>
      <c r="BR133" s="83"/>
      <c r="BS133" s="82"/>
      <c r="BT133" s="83"/>
      <c r="BU133" s="91"/>
      <c r="BV133" s="88"/>
      <c r="BW133" s="48"/>
      <c r="BX133" s="88"/>
      <c r="BY133" s="88"/>
      <c r="BZ133" s="92"/>
      <c r="CA133" s="93"/>
      <c r="CB133" s="28"/>
      <c r="CC133" s="50">
        <f t="shared" si="15"/>
        <v>0</v>
      </c>
      <c r="CD133" s="84"/>
      <c r="CE133" s="84"/>
      <c r="CF133" s="84"/>
      <c r="CG133" s="84"/>
      <c r="CH133" s="85"/>
      <c r="CI133" s="85"/>
      <c r="CJ133" s="84"/>
      <c r="CK133" s="86"/>
      <c r="CL133" s="86"/>
      <c r="CM133" s="87"/>
      <c r="CN133" s="86"/>
      <c r="CO133" s="84"/>
      <c r="CP133" s="138" t="str">
        <f t="shared" si="12"/>
        <v/>
      </c>
      <c r="CQ133" s="138" t="str">
        <f t="shared" si="16"/>
        <v/>
      </c>
      <c r="CR133" s="139" t="str">
        <f t="shared" si="17"/>
        <v/>
      </c>
      <c r="CS133" s="98"/>
      <c r="CT133" s="98"/>
      <c r="CU133" s="98"/>
      <c r="CV133" s="98"/>
      <c r="CW133" s="98"/>
      <c r="CX133" s="98"/>
      <c r="CY133" s="98"/>
      <c r="CZ133" s="98"/>
      <c r="DA133" s="98"/>
      <c r="DB133" s="98"/>
      <c r="DC133" s="98"/>
      <c r="DD133" s="98"/>
      <c r="DE133" s="98"/>
      <c r="DF133" s="98"/>
    </row>
    <row r="134" spans="3:110" x14ac:dyDescent="0.25">
      <c r="C134" s="182"/>
      <c r="BA134" s="13">
        <v>0</v>
      </c>
      <c r="BB134" s="13">
        <v>0</v>
      </c>
      <c r="BC134" s="13">
        <v>0</v>
      </c>
      <c r="BD134" s="99">
        <v>0</v>
      </c>
      <c r="BE134" s="88"/>
      <c r="BF134" s="88"/>
      <c r="BG134" s="89"/>
      <c r="BH134" s="97"/>
      <c r="BI134" s="82"/>
      <c r="BJ134" s="83"/>
      <c r="BK134" s="82"/>
      <c r="BL134" s="82"/>
      <c r="BM134" s="83"/>
      <c r="BN134" s="82"/>
      <c r="BO134" s="83"/>
      <c r="BP134" s="83"/>
      <c r="BQ134" s="83"/>
      <c r="BR134" s="83"/>
      <c r="BS134" s="82"/>
      <c r="BT134" s="83"/>
      <c r="BU134" s="91"/>
      <c r="BV134" s="88"/>
      <c r="BW134" s="48"/>
      <c r="BX134" s="88"/>
      <c r="BY134" s="88"/>
      <c r="BZ134" s="92"/>
      <c r="CA134" s="93"/>
      <c r="CB134" s="28"/>
      <c r="CC134" s="50">
        <f t="shared" si="15"/>
        <v>0</v>
      </c>
      <c r="CD134" s="84"/>
      <c r="CE134" s="84"/>
      <c r="CF134" s="84"/>
      <c r="CG134" s="84"/>
      <c r="CH134" s="85"/>
      <c r="CI134" s="85"/>
      <c r="CJ134" s="84"/>
      <c r="CK134" s="86"/>
      <c r="CL134" s="86"/>
      <c r="CM134" s="87"/>
      <c r="CN134" s="86"/>
      <c r="CO134" s="84"/>
      <c r="CP134" s="138" t="str">
        <f t="shared" si="12"/>
        <v/>
      </c>
      <c r="CQ134" s="138" t="str">
        <f t="shared" si="16"/>
        <v/>
      </c>
      <c r="CR134" s="139" t="str">
        <f t="shared" si="17"/>
        <v/>
      </c>
      <c r="CS134" s="98"/>
      <c r="CT134" s="98"/>
      <c r="CU134" s="98"/>
      <c r="CV134" s="98"/>
      <c r="CW134" s="98"/>
      <c r="CX134" s="98"/>
      <c r="CY134" s="98"/>
      <c r="CZ134" s="98"/>
      <c r="DA134" s="98"/>
      <c r="DB134" s="98"/>
      <c r="DC134" s="98"/>
      <c r="DD134" s="98"/>
      <c r="DE134" s="98"/>
      <c r="DF134" s="98"/>
    </row>
    <row r="135" spans="3:110" x14ac:dyDescent="0.25">
      <c r="C135" s="182"/>
      <c r="BA135" s="13">
        <v>0</v>
      </c>
      <c r="BB135" s="13">
        <v>0</v>
      </c>
      <c r="BC135" s="13">
        <v>0</v>
      </c>
      <c r="BD135" s="99">
        <v>0</v>
      </c>
      <c r="BE135" s="88"/>
      <c r="BF135" s="88"/>
      <c r="BG135" s="89"/>
      <c r="BH135" s="97"/>
      <c r="BI135" s="82"/>
      <c r="BJ135" s="83"/>
      <c r="BK135" s="82"/>
      <c r="BL135" s="82"/>
      <c r="BM135" s="83"/>
      <c r="BN135" s="82"/>
      <c r="BO135" s="83"/>
      <c r="BP135" s="83"/>
      <c r="BQ135" s="83"/>
      <c r="BR135" s="83"/>
      <c r="BS135" s="82"/>
      <c r="BT135" s="83"/>
      <c r="BU135" s="91"/>
      <c r="BV135" s="88"/>
      <c r="BW135" s="48"/>
      <c r="BX135" s="88"/>
      <c r="BY135" s="88"/>
      <c r="BZ135" s="92"/>
      <c r="CA135" s="93"/>
      <c r="CB135" s="28"/>
      <c r="CC135" s="50">
        <f t="shared" si="15"/>
        <v>0</v>
      </c>
      <c r="CD135" s="84"/>
      <c r="CE135" s="84"/>
      <c r="CF135" s="84"/>
      <c r="CG135" s="84"/>
      <c r="CH135" s="85"/>
      <c r="CI135" s="85"/>
      <c r="CJ135" s="84"/>
      <c r="CK135" s="86"/>
      <c r="CL135" s="86"/>
      <c r="CM135" s="87"/>
      <c r="CN135" s="86"/>
      <c r="CO135" s="84"/>
      <c r="CP135" s="138" t="str">
        <f t="shared" si="12"/>
        <v/>
      </c>
      <c r="CQ135" s="138" t="str">
        <f t="shared" si="16"/>
        <v/>
      </c>
      <c r="CR135" s="139" t="str">
        <f t="shared" si="17"/>
        <v/>
      </c>
      <c r="CS135" s="98"/>
      <c r="CT135" s="98"/>
      <c r="CU135" s="98"/>
      <c r="CV135" s="98"/>
      <c r="CW135" s="98"/>
      <c r="CX135" s="98"/>
      <c r="CY135" s="98"/>
      <c r="CZ135" s="98"/>
      <c r="DA135" s="98"/>
      <c r="DB135" s="98"/>
      <c r="DC135" s="98"/>
      <c r="DD135" s="98"/>
      <c r="DE135" s="98"/>
      <c r="DF135" s="98"/>
    </row>
    <row r="136" spans="3:110" x14ac:dyDescent="0.25">
      <c r="C136" s="182"/>
      <c r="BA136" s="13">
        <v>0</v>
      </c>
      <c r="BB136" s="13">
        <v>0</v>
      </c>
      <c r="BC136" s="13">
        <v>0</v>
      </c>
      <c r="BD136" s="99">
        <v>0</v>
      </c>
      <c r="BE136" s="88"/>
      <c r="BF136" s="88"/>
      <c r="BG136" s="89"/>
      <c r="BH136" s="97"/>
      <c r="BI136" s="82"/>
      <c r="BJ136" s="83"/>
      <c r="BK136" s="82"/>
      <c r="BL136" s="82"/>
      <c r="BM136" s="83"/>
      <c r="BN136" s="82"/>
      <c r="BO136" s="83"/>
      <c r="BP136" s="83"/>
      <c r="BQ136" s="83"/>
      <c r="BR136" s="83"/>
      <c r="BS136" s="82"/>
      <c r="BT136" s="83"/>
      <c r="BU136" s="91"/>
      <c r="BV136" s="88"/>
      <c r="BW136" s="48"/>
      <c r="BX136" s="88"/>
      <c r="BY136" s="88"/>
      <c r="BZ136" s="92"/>
      <c r="CA136" s="93"/>
      <c r="CB136" s="28"/>
      <c r="CC136" s="50">
        <f t="shared" si="15"/>
        <v>0</v>
      </c>
      <c r="CD136" s="84"/>
      <c r="CE136" s="84"/>
      <c r="CF136" s="84"/>
      <c r="CG136" s="84"/>
      <c r="CH136" s="85"/>
      <c r="CI136" s="85"/>
      <c r="CJ136" s="84"/>
      <c r="CK136" s="86"/>
      <c r="CL136" s="86"/>
      <c r="CM136" s="87"/>
      <c r="CN136" s="86"/>
      <c r="CO136" s="84"/>
      <c r="CP136" s="138" t="str">
        <f t="shared" ref="CP136:CP182" si="18">IF(K136="","",LEFT(TEXT(K136,"00000"),2))</f>
        <v/>
      </c>
      <c r="CQ136" s="138" t="str">
        <f t="shared" si="16"/>
        <v/>
      </c>
      <c r="CR136" s="139" t="str">
        <f t="shared" si="17"/>
        <v/>
      </c>
      <c r="CS136" s="98"/>
      <c r="CT136" s="98"/>
      <c r="CU136" s="98"/>
      <c r="CV136" s="98"/>
      <c r="CW136" s="98"/>
      <c r="CX136" s="98"/>
      <c r="CY136" s="98"/>
      <c r="CZ136" s="98"/>
      <c r="DA136" s="98"/>
      <c r="DB136" s="98"/>
      <c r="DC136" s="98"/>
      <c r="DD136" s="98"/>
      <c r="DE136" s="98"/>
      <c r="DF136" s="98"/>
    </row>
    <row r="137" spans="3:110" x14ac:dyDescent="0.25">
      <c r="C137" s="182"/>
      <c r="BA137" s="13">
        <v>0</v>
      </c>
      <c r="BB137" s="13">
        <v>0</v>
      </c>
      <c r="BC137" s="13">
        <v>0</v>
      </c>
      <c r="BD137" s="99">
        <v>0</v>
      </c>
      <c r="BE137" s="88"/>
      <c r="BF137" s="88"/>
      <c r="BG137" s="89"/>
      <c r="BH137" s="97"/>
      <c r="BI137" s="82"/>
      <c r="BJ137" s="83"/>
      <c r="BK137" s="82"/>
      <c r="BL137" s="82"/>
      <c r="BM137" s="83"/>
      <c r="BN137" s="82"/>
      <c r="BO137" s="83"/>
      <c r="BP137" s="83"/>
      <c r="BQ137" s="83"/>
      <c r="BR137" s="83"/>
      <c r="BS137" s="82"/>
      <c r="BT137" s="83"/>
      <c r="BU137" s="91"/>
      <c r="BV137" s="88"/>
      <c r="BW137" s="48"/>
      <c r="BX137" s="88"/>
      <c r="BY137" s="88"/>
      <c r="BZ137" s="92"/>
      <c r="CA137" s="93"/>
      <c r="CB137" s="28"/>
      <c r="CC137" s="50">
        <f t="shared" si="15"/>
        <v>0</v>
      </c>
      <c r="CD137" s="84"/>
      <c r="CE137" s="84"/>
      <c r="CF137" s="84"/>
      <c r="CG137" s="84"/>
      <c r="CH137" s="85"/>
      <c r="CI137" s="85"/>
      <c r="CJ137" s="84"/>
      <c r="CK137" s="86"/>
      <c r="CL137" s="86"/>
      <c r="CM137" s="87"/>
      <c r="CN137" s="86"/>
      <c r="CO137" s="84"/>
      <c r="CP137" s="138" t="str">
        <f t="shared" si="18"/>
        <v/>
      </c>
      <c r="CQ137" s="138" t="str">
        <f t="shared" si="16"/>
        <v/>
      </c>
      <c r="CR137" s="139" t="str">
        <f t="shared" si="17"/>
        <v/>
      </c>
      <c r="CS137" s="98"/>
      <c r="CT137" s="98"/>
      <c r="CU137" s="98"/>
      <c r="CV137" s="98"/>
      <c r="CW137" s="98"/>
      <c r="CX137" s="98"/>
      <c r="CY137" s="98"/>
      <c r="CZ137" s="98"/>
      <c r="DA137" s="98"/>
      <c r="DB137" s="98"/>
      <c r="DC137" s="98"/>
      <c r="DD137" s="98"/>
      <c r="DE137" s="98"/>
      <c r="DF137" s="98"/>
    </row>
    <row r="138" spans="3:110" x14ac:dyDescent="0.25">
      <c r="C138" s="182"/>
      <c r="BA138" s="13">
        <v>0</v>
      </c>
      <c r="BB138" s="13">
        <v>0</v>
      </c>
      <c r="BC138" s="13">
        <v>0</v>
      </c>
      <c r="BD138" s="99">
        <v>0</v>
      </c>
      <c r="BE138" s="88"/>
      <c r="BF138" s="88"/>
      <c r="BG138" s="89"/>
      <c r="BH138" s="97"/>
      <c r="BI138" s="82"/>
      <c r="BJ138" s="83"/>
      <c r="BK138" s="82"/>
      <c r="BL138" s="82"/>
      <c r="BM138" s="83"/>
      <c r="BN138" s="82"/>
      <c r="BO138" s="83"/>
      <c r="BP138" s="83"/>
      <c r="BQ138" s="83"/>
      <c r="BR138" s="83"/>
      <c r="BS138" s="82"/>
      <c r="BT138" s="83"/>
      <c r="BU138" s="91"/>
      <c r="BV138" s="88"/>
      <c r="BW138" s="48"/>
      <c r="BX138" s="88"/>
      <c r="BY138" s="88"/>
      <c r="BZ138" s="92"/>
      <c r="CA138" s="93"/>
      <c r="CB138" s="28"/>
      <c r="CC138" s="50">
        <f t="shared" si="15"/>
        <v>0</v>
      </c>
      <c r="CD138" s="84"/>
      <c r="CE138" s="84"/>
      <c r="CF138" s="84"/>
      <c r="CG138" s="84"/>
      <c r="CH138" s="85"/>
      <c r="CI138" s="85"/>
      <c r="CJ138" s="84"/>
      <c r="CK138" s="86"/>
      <c r="CL138" s="86"/>
      <c r="CM138" s="87"/>
      <c r="CN138" s="86"/>
      <c r="CO138" s="84"/>
      <c r="CP138" s="138" t="str">
        <f t="shared" si="18"/>
        <v/>
      </c>
      <c r="CQ138" s="138" t="str">
        <f t="shared" si="16"/>
        <v/>
      </c>
      <c r="CR138" s="139" t="str">
        <f t="shared" si="17"/>
        <v/>
      </c>
      <c r="CS138" s="98"/>
      <c r="CT138" s="98"/>
      <c r="CU138" s="98"/>
      <c r="CV138" s="98"/>
      <c r="CW138" s="98"/>
      <c r="CX138" s="98"/>
      <c r="CY138" s="98"/>
      <c r="CZ138" s="98"/>
      <c r="DA138" s="98"/>
      <c r="DB138" s="98"/>
      <c r="DC138" s="98"/>
      <c r="DD138" s="98"/>
      <c r="DE138" s="98"/>
      <c r="DF138" s="98"/>
    </row>
    <row r="139" spans="3:110" x14ac:dyDescent="0.25">
      <c r="C139" s="182"/>
      <c r="BA139" s="13">
        <v>0</v>
      </c>
      <c r="BB139" s="13">
        <v>0</v>
      </c>
      <c r="BC139" s="13">
        <v>0</v>
      </c>
      <c r="BD139" s="99">
        <v>0</v>
      </c>
      <c r="BE139" s="88"/>
      <c r="BF139" s="88"/>
      <c r="BG139" s="89"/>
      <c r="BH139" s="97"/>
      <c r="BI139" s="82"/>
      <c r="BJ139" s="83"/>
      <c r="BK139" s="82"/>
      <c r="BL139" s="82"/>
      <c r="BM139" s="83"/>
      <c r="BN139" s="82"/>
      <c r="BO139" s="83"/>
      <c r="BP139" s="83"/>
      <c r="BQ139" s="83"/>
      <c r="BR139" s="83"/>
      <c r="BS139" s="82"/>
      <c r="BT139" s="83"/>
      <c r="BU139" s="91"/>
      <c r="BV139" s="88"/>
      <c r="BW139" s="48"/>
      <c r="BX139" s="88"/>
      <c r="BY139" s="88"/>
      <c r="BZ139" s="92"/>
      <c r="CA139" s="93"/>
      <c r="CB139" s="28"/>
      <c r="CC139" s="50">
        <f t="shared" si="15"/>
        <v>0</v>
      </c>
      <c r="CD139" s="84"/>
      <c r="CE139" s="84"/>
      <c r="CF139" s="84"/>
      <c r="CG139" s="84"/>
      <c r="CH139" s="85"/>
      <c r="CI139" s="85"/>
      <c r="CJ139" s="84"/>
      <c r="CK139" s="86"/>
      <c r="CL139" s="86"/>
      <c r="CM139" s="87"/>
      <c r="CN139" s="86"/>
      <c r="CO139" s="84"/>
      <c r="CP139" s="138" t="str">
        <f t="shared" si="18"/>
        <v/>
      </c>
      <c r="CQ139" s="138" t="str">
        <f t="shared" si="16"/>
        <v/>
      </c>
      <c r="CR139" s="139" t="str">
        <f t="shared" si="17"/>
        <v/>
      </c>
      <c r="CS139" s="98"/>
      <c r="CT139" s="98"/>
      <c r="CU139" s="98"/>
      <c r="CV139" s="98"/>
      <c r="CW139" s="98"/>
      <c r="CX139" s="98"/>
      <c r="CY139" s="98"/>
      <c r="CZ139" s="98"/>
      <c r="DA139" s="98"/>
      <c r="DB139" s="98"/>
      <c r="DC139" s="98"/>
      <c r="DD139" s="98"/>
      <c r="DE139" s="98"/>
      <c r="DF139" s="98"/>
    </row>
    <row r="140" spans="3:110" x14ac:dyDescent="0.25">
      <c r="C140" s="182"/>
      <c r="BA140" s="13">
        <v>0</v>
      </c>
      <c r="BB140" s="13">
        <v>0</v>
      </c>
      <c r="BC140" s="13">
        <v>0</v>
      </c>
      <c r="BD140" s="99">
        <v>0</v>
      </c>
      <c r="BE140" s="88"/>
      <c r="BF140" s="88"/>
      <c r="BG140" s="89"/>
      <c r="BH140" s="97"/>
      <c r="BI140" s="82"/>
      <c r="BJ140" s="83"/>
      <c r="BK140" s="82"/>
      <c r="BL140" s="82"/>
      <c r="BM140" s="83"/>
      <c r="BN140" s="82"/>
      <c r="BO140" s="83"/>
      <c r="BP140" s="83"/>
      <c r="BQ140" s="83"/>
      <c r="BR140" s="83"/>
      <c r="BS140" s="82"/>
      <c r="BT140" s="83"/>
      <c r="BU140" s="91"/>
      <c r="BV140" s="88"/>
      <c r="BW140" s="48"/>
      <c r="BX140" s="88"/>
      <c r="BY140" s="88"/>
      <c r="BZ140" s="92"/>
      <c r="CA140" s="93"/>
      <c r="CB140" s="28"/>
      <c r="CC140" s="50">
        <f t="shared" si="15"/>
        <v>0</v>
      </c>
      <c r="CD140" s="84"/>
      <c r="CE140" s="84"/>
      <c r="CF140" s="84"/>
      <c r="CG140" s="84"/>
      <c r="CH140" s="85"/>
      <c r="CI140" s="85"/>
      <c r="CJ140" s="84"/>
      <c r="CK140" s="86"/>
      <c r="CL140" s="86"/>
      <c r="CM140" s="87"/>
      <c r="CN140" s="86"/>
      <c r="CO140" s="84"/>
      <c r="CP140" s="138" t="str">
        <f t="shared" si="18"/>
        <v/>
      </c>
      <c r="CQ140" s="138" t="str">
        <f t="shared" si="16"/>
        <v/>
      </c>
      <c r="CR140" s="139" t="str">
        <f t="shared" si="17"/>
        <v/>
      </c>
      <c r="CS140" s="98"/>
      <c r="CT140" s="98"/>
      <c r="CU140" s="98"/>
      <c r="CV140" s="98"/>
      <c r="CW140" s="98"/>
      <c r="CX140" s="98"/>
      <c r="CY140" s="98"/>
      <c r="CZ140" s="98"/>
      <c r="DA140" s="98"/>
      <c r="DB140" s="98"/>
      <c r="DC140" s="98"/>
      <c r="DD140" s="98"/>
      <c r="DE140" s="98"/>
      <c r="DF140" s="98"/>
    </row>
    <row r="141" spans="3:110" x14ac:dyDescent="0.25">
      <c r="C141" s="182"/>
      <c r="BA141" s="13">
        <v>0</v>
      </c>
      <c r="BB141" s="13">
        <v>0</v>
      </c>
      <c r="BC141" s="13">
        <v>0</v>
      </c>
      <c r="BD141" s="99">
        <v>0</v>
      </c>
      <c r="BE141" s="88"/>
      <c r="BF141" s="88"/>
      <c r="BG141" s="89"/>
      <c r="BH141" s="97"/>
      <c r="BI141" s="82"/>
      <c r="BJ141" s="83"/>
      <c r="BK141" s="82"/>
      <c r="BL141" s="82"/>
      <c r="BM141" s="83"/>
      <c r="BN141" s="82"/>
      <c r="BO141" s="83"/>
      <c r="BP141" s="83"/>
      <c r="BQ141" s="83"/>
      <c r="BR141" s="83"/>
      <c r="BS141" s="82"/>
      <c r="BT141" s="83"/>
      <c r="BU141" s="91"/>
      <c r="BV141" s="88"/>
      <c r="BW141" s="48"/>
      <c r="BX141" s="88"/>
      <c r="BY141" s="88"/>
      <c r="BZ141" s="92"/>
      <c r="CA141" s="93"/>
      <c r="CB141" s="28"/>
      <c r="CC141" s="50">
        <f t="shared" si="15"/>
        <v>0</v>
      </c>
      <c r="CD141" s="84"/>
      <c r="CE141" s="84"/>
      <c r="CF141" s="84"/>
      <c r="CG141" s="84"/>
      <c r="CH141" s="85"/>
      <c r="CI141" s="85"/>
      <c r="CJ141" s="84"/>
      <c r="CK141" s="86"/>
      <c r="CL141" s="86"/>
      <c r="CM141" s="87"/>
      <c r="CN141" s="86"/>
      <c r="CO141" s="84"/>
      <c r="CP141" s="138" t="str">
        <f t="shared" si="18"/>
        <v/>
      </c>
      <c r="CQ141" s="138" t="str">
        <f t="shared" si="16"/>
        <v/>
      </c>
      <c r="CR141" s="139" t="str">
        <f t="shared" si="17"/>
        <v/>
      </c>
      <c r="CS141" s="98"/>
      <c r="CT141" s="98"/>
      <c r="CU141" s="98"/>
      <c r="CV141" s="98"/>
      <c r="CW141" s="98"/>
      <c r="CX141" s="98"/>
      <c r="CY141" s="98"/>
      <c r="CZ141" s="98"/>
      <c r="DA141" s="98"/>
      <c r="DB141" s="98"/>
      <c r="DC141" s="98"/>
      <c r="DD141" s="98"/>
      <c r="DE141" s="98"/>
      <c r="DF141" s="98"/>
    </row>
    <row r="142" spans="3:110" x14ac:dyDescent="0.25">
      <c r="C142" s="182"/>
      <c r="BA142" s="13">
        <v>0</v>
      </c>
      <c r="BB142" s="13">
        <v>0</v>
      </c>
      <c r="BC142" s="13">
        <v>0</v>
      </c>
      <c r="BD142" s="99">
        <v>0</v>
      </c>
      <c r="BE142" s="88"/>
      <c r="BF142" s="88"/>
      <c r="BG142" s="89"/>
      <c r="BH142" s="97"/>
      <c r="BI142" s="82"/>
      <c r="BJ142" s="83"/>
      <c r="BK142" s="82"/>
      <c r="BL142" s="82"/>
      <c r="BM142" s="83"/>
      <c r="BN142" s="82"/>
      <c r="BO142" s="83"/>
      <c r="BP142" s="83"/>
      <c r="BQ142" s="83"/>
      <c r="BR142" s="83"/>
      <c r="BS142" s="82"/>
      <c r="BT142" s="83"/>
      <c r="BU142" s="91"/>
      <c r="BV142" s="88"/>
      <c r="BW142" s="48"/>
      <c r="BX142" s="88"/>
      <c r="BY142" s="88"/>
      <c r="BZ142" s="92"/>
      <c r="CA142" s="93"/>
      <c r="CB142" s="28"/>
      <c r="CC142" s="50">
        <f t="shared" si="15"/>
        <v>0</v>
      </c>
      <c r="CD142" s="84"/>
      <c r="CE142" s="84"/>
      <c r="CF142" s="84"/>
      <c r="CG142" s="84"/>
      <c r="CH142" s="85"/>
      <c r="CI142" s="85"/>
      <c r="CJ142" s="84"/>
      <c r="CK142" s="86"/>
      <c r="CL142" s="86"/>
      <c r="CM142" s="87"/>
      <c r="CN142" s="86"/>
      <c r="CO142" s="84"/>
      <c r="CP142" s="138" t="str">
        <f t="shared" si="18"/>
        <v/>
      </c>
      <c r="CQ142" s="138" t="str">
        <f t="shared" si="16"/>
        <v/>
      </c>
      <c r="CR142" s="139" t="str">
        <f t="shared" si="17"/>
        <v/>
      </c>
      <c r="CS142" s="98"/>
      <c r="CT142" s="98"/>
      <c r="CU142" s="98"/>
      <c r="CV142" s="98"/>
      <c r="CW142" s="98"/>
      <c r="CX142" s="98"/>
      <c r="CY142" s="98"/>
      <c r="CZ142" s="98"/>
      <c r="DA142" s="98"/>
      <c r="DB142" s="98"/>
      <c r="DC142" s="98"/>
      <c r="DD142" s="98"/>
      <c r="DE142" s="98"/>
      <c r="DF142" s="98"/>
    </row>
    <row r="143" spans="3:110" x14ac:dyDescent="0.25">
      <c r="C143" s="182"/>
      <c r="BA143" s="13">
        <v>0</v>
      </c>
      <c r="BB143" s="13">
        <v>0</v>
      </c>
      <c r="BC143" s="13">
        <v>0</v>
      </c>
      <c r="BD143" s="99">
        <v>0</v>
      </c>
      <c r="BE143" s="88"/>
      <c r="BF143" s="88"/>
      <c r="BG143" s="89"/>
      <c r="BH143" s="97"/>
      <c r="BI143" s="82"/>
      <c r="BJ143" s="83"/>
      <c r="BK143" s="82"/>
      <c r="BL143" s="82"/>
      <c r="BM143" s="83"/>
      <c r="BN143" s="82"/>
      <c r="BO143" s="83"/>
      <c r="BP143" s="83"/>
      <c r="BQ143" s="83"/>
      <c r="BR143" s="83"/>
      <c r="BS143" s="82"/>
      <c r="BT143" s="83"/>
      <c r="BU143" s="91"/>
      <c r="BV143" s="88"/>
      <c r="BW143" s="48"/>
      <c r="BX143" s="88"/>
      <c r="BY143" s="88"/>
      <c r="BZ143" s="92"/>
      <c r="CA143" s="93"/>
      <c r="CB143" s="28"/>
      <c r="CC143" s="50">
        <f t="shared" si="15"/>
        <v>0</v>
      </c>
      <c r="CD143" s="84"/>
      <c r="CE143" s="84"/>
      <c r="CF143" s="84"/>
      <c r="CG143" s="84"/>
      <c r="CH143" s="85"/>
      <c r="CI143" s="85"/>
      <c r="CJ143" s="84"/>
      <c r="CK143" s="86"/>
      <c r="CL143" s="86"/>
      <c r="CM143" s="87"/>
      <c r="CN143" s="86"/>
      <c r="CO143" s="84"/>
      <c r="CP143" s="138" t="str">
        <f t="shared" si="18"/>
        <v/>
      </c>
      <c r="CQ143" s="138" t="str">
        <f t="shared" si="16"/>
        <v/>
      </c>
      <c r="CR143" s="139" t="str">
        <f t="shared" si="17"/>
        <v/>
      </c>
      <c r="CS143" s="98"/>
      <c r="CT143" s="98"/>
      <c r="CU143" s="98"/>
      <c r="CV143" s="98"/>
      <c r="CW143" s="98"/>
      <c r="CX143" s="98"/>
      <c r="CY143" s="98"/>
      <c r="CZ143" s="98"/>
      <c r="DA143" s="98"/>
      <c r="DB143" s="98"/>
      <c r="DC143" s="98"/>
      <c r="DD143" s="98"/>
      <c r="DE143" s="98"/>
      <c r="DF143" s="98"/>
    </row>
    <row r="144" spans="3:110" x14ac:dyDescent="0.25">
      <c r="C144" s="182"/>
      <c r="BA144" s="13">
        <v>0</v>
      </c>
      <c r="BB144" s="13">
        <v>0</v>
      </c>
      <c r="BC144" s="13">
        <v>0</v>
      </c>
      <c r="BD144" s="99">
        <v>0</v>
      </c>
      <c r="BE144" s="88"/>
      <c r="BF144" s="88"/>
      <c r="BG144" s="89"/>
      <c r="BH144" s="97"/>
      <c r="BI144" s="82"/>
      <c r="BJ144" s="83"/>
      <c r="BK144" s="82"/>
      <c r="BL144" s="82"/>
      <c r="BM144" s="83"/>
      <c r="BN144" s="82"/>
      <c r="BO144" s="83"/>
      <c r="BP144" s="83"/>
      <c r="BQ144" s="83"/>
      <c r="BR144" s="83"/>
      <c r="BS144" s="82"/>
      <c r="BT144" s="83"/>
      <c r="BU144" s="91"/>
      <c r="BV144" s="88"/>
      <c r="BW144" s="48"/>
      <c r="BX144" s="88"/>
      <c r="BY144" s="88"/>
      <c r="BZ144" s="92"/>
      <c r="CA144" s="93"/>
      <c r="CB144" s="28"/>
      <c r="CC144" s="50">
        <f t="shared" si="15"/>
        <v>0</v>
      </c>
      <c r="CD144" s="84"/>
      <c r="CE144" s="84"/>
      <c r="CF144" s="84"/>
      <c r="CG144" s="84"/>
      <c r="CH144" s="85"/>
      <c r="CI144" s="85"/>
      <c r="CJ144" s="84"/>
      <c r="CK144" s="86"/>
      <c r="CL144" s="86"/>
      <c r="CM144" s="87"/>
      <c r="CN144" s="86"/>
      <c r="CO144" s="84"/>
      <c r="CP144" s="138" t="str">
        <f t="shared" si="18"/>
        <v/>
      </c>
      <c r="CQ144" s="138" t="str">
        <f t="shared" si="16"/>
        <v/>
      </c>
      <c r="CR144" s="139" t="str">
        <f t="shared" si="17"/>
        <v/>
      </c>
      <c r="CS144" s="98"/>
      <c r="CT144" s="98"/>
      <c r="CU144" s="98"/>
      <c r="CV144" s="98"/>
      <c r="CW144" s="98"/>
      <c r="CX144" s="98"/>
      <c r="CY144" s="98"/>
      <c r="CZ144" s="98"/>
      <c r="DA144" s="98"/>
      <c r="DB144" s="98"/>
      <c r="DC144" s="98"/>
      <c r="DD144" s="98"/>
      <c r="DE144" s="98"/>
      <c r="DF144" s="98"/>
    </row>
    <row r="145" spans="3:110" x14ac:dyDescent="0.25">
      <c r="C145" s="182"/>
      <c r="BA145" s="13">
        <v>0</v>
      </c>
      <c r="BB145" s="13">
        <v>0</v>
      </c>
      <c r="BC145" s="13">
        <v>0</v>
      </c>
      <c r="BD145" s="99">
        <v>0</v>
      </c>
      <c r="BE145" s="88"/>
      <c r="BF145" s="88"/>
      <c r="BG145" s="89"/>
      <c r="BH145" s="97"/>
      <c r="BI145" s="82"/>
      <c r="BJ145" s="83"/>
      <c r="BK145" s="82"/>
      <c r="BL145" s="82"/>
      <c r="BM145" s="83"/>
      <c r="BN145" s="82"/>
      <c r="BO145" s="83"/>
      <c r="BP145" s="83"/>
      <c r="BQ145" s="83"/>
      <c r="BR145" s="83"/>
      <c r="BS145" s="82"/>
      <c r="BT145" s="83"/>
      <c r="BU145" s="91"/>
      <c r="BV145" s="88"/>
      <c r="BW145" s="48"/>
      <c r="BX145" s="88"/>
      <c r="BY145" s="88"/>
      <c r="BZ145" s="92"/>
      <c r="CA145" s="93"/>
      <c r="CB145" s="28"/>
      <c r="CC145" s="50">
        <f t="shared" si="15"/>
        <v>0</v>
      </c>
      <c r="CD145" s="84"/>
      <c r="CE145" s="84"/>
      <c r="CF145" s="84"/>
      <c r="CG145" s="84"/>
      <c r="CH145" s="85"/>
      <c r="CI145" s="85"/>
      <c r="CJ145" s="84"/>
      <c r="CK145" s="86"/>
      <c r="CL145" s="86"/>
      <c r="CM145" s="87"/>
      <c r="CN145" s="86"/>
      <c r="CO145" s="84"/>
      <c r="CP145" s="138" t="str">
        <f t="shared" si="18"/>
        <v/>
      </c>
      <c r="CQ145" s="138" t="str">
        <f t="shared" si="16"/>
        <v/>
      </c>
      <c r="CR145" s="139" t="str">
        <f t="shared" si="17"/>
        <v/>
      </c>
      <c r="CS145" s="98"/>
      <c r="CT145" s="98"/>
      <c r="CU145" s="98"/>
      <c r="CV145" s="98"/>
      <c r="CW145" s="98"/>
      <c r="CX145" s="98"/>
      <c r="CY145" s="98"/>
      <c r="CZ145" s="98"/>
      <c r="DA145" s="98"/>
      <c r="DB145" s="98"/>
      <c r="DC145" s="98"/>
      <c r="DD145" s="98"/>
      <c r="DE145" s="98"/>
      <c r="DF145" s="98"/>
    </row>
    <row r="146" spans="3:110" x14ac:dyDescent="0.25">
      <c r="C146" s="182"/>
      <c r="BA146" s="13">
        <v>0</v>
      </c>
      <c r="BB146" s="13">
        <v>0</v>
      </c>
      <c r="BC146" s="13">
        <v>0</v>
      </c>
      <c r="BD146" s="99">
        <v>0</v>
      </c>
      <c r="BE146" s="88"/>
      <c r="BF146" s="88"/>
      <c r="BG146" s="89"/>
      <c r="BH146" s="97"/>
      <c r="BI146" s="82"/>
      <c r="BJ146" s="83"/>
      <c r="BK146" s="82"/>
      <c r="BL146" s="82"/>
      <c r="BM146" s="83"/>
      <c r="BN146" s="82"/>
      <c r="BO146" s="83"/>
      <c r="BP146" s="83"/>
      <c r="BQ146" s="83"/>
      <c r="BR146" s="83"/>
      <c r="BS146" s="82"/>
      <c r="BT146" s="83"/>
      <c r="BU146" s="91"/>
      <c r="BV146" s="88"/>
      <c r="BW146" s="48"/>
      <c r="BX146" s="88"/>
      <c r="BY146" s="88"/>
      <c r="BZ146" s="92"/>
      <c r="CA146" s="93"/>
      <c r="CB146" s="28"/>
      <c r="CC146" s="50">
        <f t="shared" si="15"/>
        <v>0</v>
      </c>
      <c r="CD146" s="84"/>
      <c r="CE146" s="84"/>
      <c r="CF146" s="84"/>
      <c r="CG146" s="84"/>
      <c r="CH146" s="85"/>
      <c r="CI146" s="85"/>
      <c r="CJ146" s="84"/>
      <c r="CK146" s="86"/>
      <c r="CL146" s="86"/>
      <c r="CM146" s="87"/>
      <c r="CN146" s="86"/>
      <c r="CO146" s="84"/>
      <c r="CP146" s="138" t="str">
        <f t="shared" si="18"/>
        <v/>
      </c>
      <c r="CQ146" s="138" t="str">
        <f t="shared" si="16"/>
        <v/>
      </c>
      <c r="CR146" s="139" t="str">
        <f t="shared" si="17"/>
        <v/>
      </c>
      <c r="CS146" s="98"/>
      <c r="CT146" s="98"/>
      <c r="CU146" s="98"/>
      <c r="CV146" s="98"/>
      <c r="CW146" s="98"/>
      <c r="CX146" s="98"/>
      <c r="CY146" s="98"/>
      <c r="CZ146" s="98"/>
      <c r="DA146" s="98"/>
      <c r="DB146" s="98"/>
      <c r="DC146" s="98"/>
      <c r="DD146" s="98"/>
      <c r="DE146" s="98"/>
      <c r="DF146" s="98"/>
    </row>
    <row r="147" spans="3:110" x14ac:dyDescent="0.25">
      <c r="C147" s="182"/>
      <c r="BA147" s="13">
        <v>0</v>
      </c>
      <c r="BB147" s="13">
        <v>0</v>
      </c>
      <c r="BC147" s="13">
        <v>0</v>
      </c>
      <c r="BD147" s="99">
        <v>0</v>
      </c>
      <c r="BE147" s="88"/>
      <c r="BF147" s="88"/>
      <c r="BG147" s="89"/>
      <c r="BH147" s="97"/>
      <c r="BI147" s="82"/>
      <c r="BJ147" s="83"/>
      <c r="BK147" s="82"/>
      <c r="BL147" s="82"/>
      <c r="BM147" s="83"/>
      <c r="BN147" s="82"/>
      <c r="BO147" s="83"/>
      <c r="BP147" s="83"/>
      <c r="BQ147" s="83"/>
      <c r="BR147" s="83"/>
      <c r="BS147" s="82"/>
      <c r="BT147" s="83"/>
      <c r="BU147" s="91"/>
      <c r="BV147" s="88"/>
      <c r="BW147" s="48"/>
      <c r="BX147" s="88"/>
      <c r="BY147" s="88"/>
      <c r="BZ147" s="92"/>
      <c r="CA147" s="93"/>
      <c r="CB147" s="28"/>
      <c r="CC147" s="50">
        <f t="shared" si="15"/>
        <v>0</v>
      </c>
      <c r="CD147" s="84"/>
      <c r="CE147" s="84"/>
      <c r="CF147" s="84"/>
      <c r="CG147" s="84"/>
      <c r="CH147" s="85"/>
      <c r="CI147" s="85"/>
      <c r="CJ147" s="84"/>
      <c r="CK147" s="86"/>
      <c r="CL147" s="86"/>
      <c r="CM147" s="87"/>
      <c r="CN147" s="86"/>
      <c r="CO147" s="84"/>
      <c r="CP147" s="138" t="str">
        <f t="shared" si="18"/>
        <v/>
      </c>
      <c r="CQ147" s="138" t="str">
        <f t="shared" si="16"/>
        <v/>
      </c>
      <c r="CR147" s="139" t="str">
        <f t="shared" si="17"/>
        <v/>
      </c>
      <c r="CS147" s="98"/>
      <c r="CT147" s="98"/>
      <c r="CU147" s="98"/>
      <c r="CV147" s="98"/>
      <c r="CW147" s="98"/>
      <c r="CX147" s="98"/>
      <c r="CY147" s="98"/>
      <c r="CZ147" s="98"/>
      <c r="DA147" s="98"/>
      <c r="DB147" s="98"/>
      <c r="DC147" s="98"/>
      <c r="DD147" s="98"/>
      <c r="DE147" s="98"/>
      <c r="DF147" s="98"/>
    </row>
    <row r="148" spans="3:110" x14ac:dyDescent="0.25">
      <c r="C148" s="182"/>
      <c r="BA148" s="13">
        <v>0</v>
      </c>
      <c r="BB148" s="13">
        <v>0</v>
      </c>
      <c r="BC148" s="13">
        <v>0</v>
      </c>
      <c r="BD148" s="99">
        <v>0</v>
      </c>
      <c r="BE148" s="88"/>
      <c r="BF148" s="88"/>
      <c r="BG148" s="89"/>
      <c r="BH148" s="97"/>
      <c r="BI148" s="82"/>
      <c r="BJ148" s="83"/>
      <c r="BK148" s="82"/>
      <c r="BL148" s="82"/>
      <c r="BM148" s="83"/>
      <c r="BN148" s="82"/>
      <c r="BO148" s="83"/>
      <c r="BP148" s="83"/>
      <c r="BQ148" s="83"/>
      <c r="BR148" s="83"/>
      <c r="BS148" s="82"/>
      <c r="BT148" s="83"/>
      <c r="BU148" s="91"/>
      <c r="BV148" s="88"/>
      <c r="BW148" s="48"/>
      <c r="BX148" s="88"/>
      <c r="BY148" s="88"/>
      <c r="BZ148" s="92"/>
      <c r="CA148" s="93"/>
      <c r="CB148" s="28"/>
      <c r="CC148" s="50">
        <f t="shared" si="15"/>
        <v>0</v>
      </c>
      <c r="CD148" s="84"/>
      <c r="CE148" s="84"/>
      <c r="CF148" s="84"/>
      <c r="CG148" s="84"/>
      <c r="CH148" s="85"/>
      <c r="CI148" s="85"/>
      <c r="CJ148" s="84"/>
      <c r="CK148" s="86"/>
      <c r="CL148" s="86"/>
      <c r="CM148" s="87"/>
      <c r="CN148" s="86"/>
      <c r="CO148" s="84"/>
      <c r="CP148" s="138" t="str">
        <f t="shared" si="18"/>
        <v/>
      </c>
      <c r="CQ148" s="138" t="str">
        <f t="shared" si="16"/>
        <v/>
      </c>
      <c r="CR148" s="139" t="str">
        <f t="shared" si="17"/>
        <v/>
      </c>
      <c r="CS148" s="98"/>
      <c r="CT148" s="98"/>
      <c r="CU148" s="98"/>
      <c r="CV148" s="98"/>
      <c r="CW148" s="98"/>
      <c r="CX148" s="98"/>
      <c r="CY148" s="98"/>
      <c r="CZ148" s="98"/>
      <c r="DA148" s="98"/>
      <c r="DB148" s="98"/>
      <c r="DC148" s="98"/>
      <c r="DD148" s="98"/>
      <c r="DE148" s="98"/>
      <c r="DF148" s="98"/>
    </row>
    <row r="149" spans="3:110" x14ac:dyDescent="0.25">
      <c r="C149" s="182"/>
      <c r="BA149" s="13">
        <v>0</v>
      </c>
      <c r="BB149" s="13">
        <v>0</v>
      </c>
      <c r="BC149" s="13">
        <v>0</v>
      </c>
      <c r="BD149" s="99">
        <v>0</v>
      </c>
      <c r="BE149" s="88"/>
      <c r="BF149" s="88"/>
      <c r="BG149" s="89"/>
      <c r="BH149" s="97"/>
      <c r="BI149" s="82"/>
      <c r="BJ149" s="83"/>
      <c r="BK149" s="82"/>
      <c r="BL149" s="82"/>
      <c r="BM149" s="83"/>
      <c r="BN149" s="82"/>
      <c r="BO149" s="83"/>
      <c r="BP149" s="83"/>
      <c r="BQ149" s="83"/>
      <c r="BR149" s="83"/>
      <c r="BS149" s="82"/>
      <c r="BT149" s="83"/>
      <c r="BU149" s="91"/>
      <c r="BV149" s="88"/>
      <c r="BW149" s="48"/>
      <c r="BX149" s="88"/>
      <c r="BY149" s="88"/>
      <c r="BZ149" s="92"/>
      <c r="CA149" s="93"/>
      <c r="CB149" s="28"/>
      <c r="CC149" s="50">
        <f t="shared" si="15"/>
        <v>0</v>
      </c>
      <c r="CD149" s="84"/>
      <c r="CE149" s="84"/>
      <c r="CF149" s="84"/>
      <c r="CG149" s="84"/>
      <c r="CH149" s="85"/>
      <c r="CI149" s="85"/>
      <c r="CJ149" s="84"/>
      <c r="CK149" s="86"/>
      <c r="CL149" s="86"/>
      <c r="CM149" s="87"/>
      <c r="CN149" s="86"/>
      <c r="CO149" s="84"/>
      <c r="CP149" s="138" t="str">
        <f t="shared" si="18"/>
        <v/>
      </c>
      <c r="CQ149" s="138" t="str">
        <f t="shared" si="16"/>
        <v/>
      </c>
      <c r="CR149" s="139" t="str">
        <f t="shared" si="17"/>
        <v/>
      </c>
      <c r="CS149" s="98"/>
      <c r="CT149" s="98"/>
      <c r="CU149" s="98"/>
      <c r="CV149" s="98"/>
      <c r="CW149" s="98"/>
      <c r="CX149" s="98"/>
      <c r="CY149" s="98"/>
      <c r="CZ149" s="98"/>
      <c r="DA149" s="98"/>
      <c r="DB149" s="98"/>
      <c r="DC149" s="98"/>
      <c r="DD149" s="98"/>
      <c r="DE149" s="98"/>
      <c r="DF149" s="98"/>
    </row>
    <row r="150" spans="3:110" x14ac:dyDescent="0.25">
      <c r="C150" s="182"/>
      <c r="BA150" s="13">
        <v>0</v>
      </c>
      <c r="BB150" s="13">
        <v>0</v>
      </c>
      <c r="BC150" s="13">
        <v>0</v>
      </c>
      <c r="BD150" s="99">
        <v>0</v>
      </c>
      <c r="BE150" s="88"/>
      <c r="BF150" s="88"/>
      <c r="BG150" s="89"/>
      <c r="BH150" s="97"/>
      <c r="BI150" s="82"/>
      <c r="BJ150" s="83"/>
      <c r="BK150" s="82"/>
      <c r="BL150" s="82"/>
      <c r="BM150" s="83"/>
      <c r="BN150" s="82"/>
      <c r="BO150" s="83"/>
      <c r="BP150" s="83"/>
      <c r="BQ150" s="83"/>
      <c r="BR150" s="83"/>
      <c r="BS150" s="82"/>
      <c r="BT150" s="83"/>
      <c r="BU150" s="91"/>
      <c r="BV150" s="88"/>
      <c r="BW150" s="48"/>
      <c r="BX150" s="88"/>
      <c r="BY150" s="88"/>
      <c r="BZ150" s="92"/>
      <c r="CA150" s="93"/>
      <c r="CB150" s="28"/>
      <c r="CC150" s="50">
        <f t="shared" si="15"/>
        <v>0</v>
      </c>
      <c r="CD150" s="84"/>
      <c r="CE150" s="84"/>
      <c r="CF150" s="84"/>
      <c r="CG150" s="84"/>
      <c r="CH150" s="85"/>
      <c r="CI150" s="85"/>
      <c r="CJ150" s="84"/>
      <c r="CK150" s="86"/>
      <c r="CL150" s="86"/>
      <c r="CM150" s="87"/>
      <c r="CN150" s="86"/>
      <c r="CO150" s="84"/>
      <c r="CP150" s="138" t="str">
        <f t="shared" si="18"/>
        <v/>
      </c>
      <c r="CQ150" s="138" t="str">
        <f t="shared" si="16"/>
        <v/>
      </c>
      <c r="CR150" s="139" t="str">
        <f t="shared" si="17"/>
        <v/>
      </c>
      <c r="CS150" s="98"/>
      <c r="CT150" s="98"/>
      <c r="CU150" s="98"/>
      <c r="CV150" s="98"/>
      <c r="CW150" s="98"/>
      <c r="CX150" s="98"/>
      <c r="CY150" s="98"/>
      <c r="CZ150" s="98"/>
      <c r="DA150" s="98"/>
      <c r="DB150" s="98"/>
      <c r="DC150" s="98"/>
      <c r="DD150" s="98"/>
      <c r="DE150" s="98"/>
      <c r="DF150" s="98"/>
    </row>
    <row r="151" spans="3:110" x14ac:dyDescent="0.25">
      <c r="C151" s="182"/>
      <c r="BA151" s="13">
        <v>0</v>
      </c>
      <c r="BB151" s="13">
        <v>0</v>
      </c>
      <c r="BC151" s="13">
        <v>0</v>
      </c>
      <c r="BD151" s="99">
        <v>0</v>
      </c>
      <c r="BE151" s="88"/>
      <c r="BF151" s="88"/>
      <c r="BG151" s="89"/>
      <c r="BH151" s="97"/>
      <c r="BI151" s="82"/>
      <c r="BJ151" s="83"/>
      <c r="BK151" s="82"/>
      <c r="BL151" s="82"/>
      <c r="BM151" s="83"/>
      <c r="BN151" s="82"/>
      <c r="BO151" s="83"/>
      <c r="BP151" s="83"/>
      <c r="BQ151" s="83"/>
      <c r="BR151" s="83"/>
      <c r="BS151" s="82"/>
      <c r="BT151" s="83"/>
      <c r="BU151" s="91"/>
      <c r="BV151" s="88"/>
      <c r="BW151" s="48"/>
      <c r="BX151" s="88"/>
      <c r="BY151" s="88"/>
      <c r="BZ151" s="92"/>
      <c r="CA151" s="93"/>
      <c r="CB151" s="28"/>
      <c r="CC151" s="50">
        <f t="shared" si="15"/>
        <v>0</v>
      </c>
      <c r="CD151" s="84"/>
      <c r="CE151" s="84"/>
      <c r="CF151" s="84"/>
      <c r="CG151" s="84"/>
      <c r="CH151" s="85"/>
      <c r="CI151" s="85"/>
      <c r="CJ151" s="84"/>
      <c r="CK151" s="86"/>
      <c r="CL151" s="86"/>
      <c r="CM151" s="87"/>
      <c r="CN151" s="86"/>
      <c r="CO151" s="84"/>
      <c r="CP151" s="138" t="str">
        <f t="shared" si="18"/>
        <v/>
      </c>
      <c r="CQ151" s="138" t="str">
        <f t="shared" si="16"/>
        <v/>
      </c>
      <c r="CR151" s="139" t="str">
        <f t="shared" si="17"/>
        <v/>
      </c>
      <c r="CS151" s="98"/>
      <c r="CT151" s="98"/>
      <c r="CU151" s="98"/>
      <c r="CV151" s="98"/>
      <c r="CW151" s="98"/>
      <c r="CX151" s="98"/>
      <c r="CY151" s="98"/>
      <c r="CZ151" s="98"/>
      <c r="DA151" s="98"/>
      <c r="DB151" s="98"/>
      <c r="DC151" s="98"/>
      <c r="DD151" s="98"/>
      <c r="DE151" s="98"/>
      <c r="DF151" s="98"/>
    </row>
    <row r="152" spans="3:110" x14ac:dyDescent="0.25">
      <c r="C152" s="182"/>
      <c r="BA152" s="13">
        <v>0</v>
      </c>
      <c r="BB152" s="13">
        <v>0</v>
      </c>
      <c r="BC152" s="13">
        <v>0</v>
      </c>
      <c r="BD152" s="99">
        <v>0</v>
      </c>
      <c r="BE152" s="88"/>
      <c r="BF152" s="88"/>
      <c r="BG152" s="89"/>
      <c r="BH152" s="97"/>
      <c r="BI152" s="82"/>
      <c r="BJ152" s="83"/>
      <c r="BK152" s="82"/>
      <c r="BL152" s="82"/>
      <c r="BM152" s="83"/>
      <c r="BN152" s="82"/>
      <c r="BO152" s="83"/>
      <c r="BP152" s="83"/>
      <c r="BQ152" s="83"/>
      <c r="BR152" s="83"/>
      <c r="BS152" s="82"/>
      <c r="BT152" s="83"/>
      <c r="BU152" s="91"/>
      <c r="BV152" s="88"/>
      <c r="BW152" s="48"/>
      <c r="BX152" s="88"/>
      <c r="BY152" s="88"/>
      <c r="BZ152" s="92"/>
      <c r="CA152" s="93"/>
      <c r="CB152" s="28"/>
      <c r="CC152" s="50">
        <f t="shared" si="15"/>
        <v>0</v>
      </c>
      <c r="CD152" s="84"/>
      <c r="CE152" s="84"/>
      <c r="CF152" s="84"/>
      <c r="CG152" s="84"/>
      <c r="CH152" s="85"/>
      <c r="CI152" s="85"/>
      <c r="CJ152" s="84"/>
      <c r="CK152" s="86"/>
      <c r="CL152" s="86"/>
      <c r="CM152" s="87"/>
      <c r="CN152" s="86"/>
      <c r="CO152" s="84"/>
      <c r="CP152" s="138" t="str">
        <f t="shared" si="18"/>
        <v/>
      </c>
      <c r="CQ152" s="138" t="str">
        <f t="shared" si="16"/>
        <v/>
      </c>
      <c r="CR152" s="139" t="str">
        <f t="shared" si="17"/>
        <v/>
      </c>
      <c r="CS152" s="98"/>
      <c r="CT152" s="98"/>
      <c r="CU152" s="98"/>
      <c r="CV152" s="98"/>
      <c r="CW152" s="98"/>
      <c r="CX152" s="98"/>
      <c r="CY152" s="98"/>
      <c r="CZ152" s="98"/>
      <c r="DA152" s="98"/>
      <c r="DB152" s="98"/>
      <c r="DC152" s="98"/>
      <c r="DD152" s="98"/>
      <c r="DE152" s="98"/>
      <c r="DF152" s="98"/>
    </row>
    <row r="153" spans="3:110" x14ac:dyDescent="0.25">
      <c r="C153" s="182"/>
      <c r="BA153" s="13">
        <v>0</v>
      </c>
      <c r="BB153" s="13">
        <v>0</v>
      </c>
      <c r="BC153" s="13">
        <v>0</v>
      </c>
      <c r="BD153" s="99">
        <v>0</v>
      </c>
      <c r="BE153" s="88"/>
      <c r="BF153" s="88"/>
      <c r="BG153" s="89"/>
      <c r="BH153" s="97"/>
      <c r="BI153" s="82"/>
      <c r="BJ153" s="83"/>
      <c r="BK153" s="82"/>
      <c r="BL153" s="82"/>
      <c r="BM153" s="83"/>
      <c r="BN153" s="82"/>
      <c r="BO153" s="83"/>
      <c r="BP153" s="83"/>
      <c r="BQ153" s="83"/>
      <c r="BR153" s="83"/>
      <c r="BS153" s="82"/>
      <c r="BT153" s="83"/>
      <c r="BU153" s="91"/>
      <c r="BV153" s="88"/>
      <c r="BW153" s="48"/>
      <c r="BX153" s="88"/>
      <c r="BY153" s="88"/>
      <c r="BZ153" s="92"/>
      <c r="CA153" s="93"/>
      <c r="CB153" s="28"/>
      <c r="CC153" s="50">
        <f t="shared" si="15"/>
        <v>0</v>
      </c>
      <c r="CD153" s="84"/>
      <c r="CE153" s="84"/>
      <c r="CF153" s="84"/>
      <c r="CG153" s="84"/>
      <c r="CH153" s="85"/>
      <c r="CI153" s="85"/>
      <c r="CJ153" s="84"/>
      <c r="CK153" s="86"/>
      <c r="CL153" s="86"/>
      <c r="CM153" s="87"/>
      <c r="CN153" s="86"/>
      <c r="CO153" s="84"/>
      <c r="CP153" s="138" t="str">
        <f t="shared" si="18"/>
        <v/>
      </c>
      <c r="CQ153" s="138" t="str">
        <f t="shared" si="16"/>
        <v/>
      </c>
      <c r="CR153" s="139" t="str">
        <f t="shared" si="17"/>
        <v/>
      </c>
      <c r="CS153" s="98"/>
      <c r="CT153" s="98"/>
      <c r="CU153" s="98"/>
      <c r="CV153" s="98"/>
      <c r="CW153" s="98"/>
      <c r="CX153" s="98"/>
      <c r="CY153" s="98"/>
      <c r="CZ153" s="98"/>
      <c r="DA153" s="98"/>
      <c r="DB153" s="98"/>
      <c r="DC153" s="98"/>
      <c r="DD153" s="98"/>
      <c r="DE153" s="98"/>
      <c r="DF153" s="98"/>
    </row>
    <row r="154" spans="3:110" x14ac:dyDescent="0.25">
      <c r="C154" s="182"/>
      <c r="BA154" s="13">
        <v>0</v>
      </c>
      <c r="BB154" s="13">
        <v>0</v>
      </c>
      <c r="BC154" s="13">
        <v>0</v>
      </c>
      <c r="BD154" s="99">
        <v>0</v>
      </c>
      <c r="BE154" s="88"/>
      <c r="BF154" s="88"/>
      <c r="BG154" s="89"/>
      <c r="BH154" s="97"/>
      <c r="BI154" s="82"/>
      <c r="BJ154" s="83"/>
      <c r="BK154" s="82"/>
      <c r="BL154" s="82"/>
      <c r="BM154" s="83"/>
      <c r="BN154" s="82"/>
      <c r="BO154" s="83"/>
      <c r="BP154" s="83"/>
      <c r="BQ154" s="83"/>
      <c r="BR154" s="83"/>
      <c r="BS154" s="82"/>
      <c r="BT154" s="83"/>
      <c r="BU154" s="91"/>
      <c r="BV154" s="88"/>
      <c r="BW154" s="48"/>
      <c r="BX154" s="88"/>
      <c r="BY154" s="88"/>
      <c r="BZ154" s="92"/>
      <c r="CA154" s="93"/>
      <c r="CB154" s="28"/>
      <c r="CC154" s="50">
        <f t="shared" si="15"/>
        <v>0</v>
      </c>
      <c r="CD154" s="84"/>
      <c r="CE154" s="84"/>
      <c r="CF154" s="84"/>
      <c r="CG154" s="84"/>
      <c r="CH154" s="85"/>
      <c r="CI154" s="85"/>
      <c r="CJ154" s="84"/>
      <c r="CK154" s="86"/>
      <c r="CL154" s="86"/>
      <c r="CM154" s="87"/>
      <c r="CN154" s="86"/>
      <c r="CO154" s="84"/>
      <c r="CP154" s="138" t="str">
        <f t="shared" si="18"/>
        <v/>
      </c>
      <c r="CQ154" s="138" t="str">
        <f t="shared" si="16"/>
        <v/>
      </c>
      <c r="CR154" s="139" t="str">
        <f t="shared" si="17"/>
        <v/>
      </c>
      <c r="CS154" s="98"/>
      <c r="CT154" s="98"/>
      <c r="CU154" s="98"/>
      <c r="CV154" s="98"/>
      <c r="CW154" s="98"/>
      <c r="CX154" s="98"/>
      <c r="CY154" s="98"/>
      <c r="CZ154" s="98"/>
      <c r="DA154" s="98"/>
      <c r="DB154" s="98"/>
      <c r="DC154" s="98"/>
      <c r="DD154" s="98"/>
      <c r="DE154" s="98"/>
      <c r="DF154" s="98"/>
    </row>
    <row r="155" spans="3:110" x14ac:dyDescent="0.25">
      <c r="C155" s="182"/>
      <c r="BA155" s="13">
        <v>0</v>
      </c>
      <c r="BB155" s="13">
        <v>0</v>
      </c>
      <c r="BC155" s="13">
        <v>0</v>
      </c>
      <c r="BD155" s="99">
        <v>0</v>
      </c>
      <c r="BE155" s="88"/>
      <c r="BF155" s="88"/>
      <c r="BG155" s="89"/>
      <c r="BH155" s="97"/>
      <c r="BI155" s="82"/>
      <c r="BJ155" s="83"/>
      <c r="BK155" s="82"/>
      <c r="BL155" s="82"/>
      <c r="BM155" s="83"/>
      <c r="BN155" s="82"/>
      <c r="BO155" s="83"/>
      <c r="BP155" s="83"/>
      <c r="BQ155" s="83"/>
      <c r="BR155" s="83"/>
      <c r="BS155" s="82"/>
      <c r="BT155" s="83"/>
      <c r="BU155" s="91"/>
      <c r="BV155" s="88"/>
      <c r="BW155" s="48"/>
      <c r="BX155" s="88"/>
      <c r="BY155" s="88"/>
      <c r="BZ155" s="92"/>
      <c r="CA155" s="93"/>
      <c r="CB155" s="28"/>
      <c r="CC155" s="50">
        <f t="shared" si="15"/>
        <v>0</v>
      </c>
      <c r="CD155" s="84"/>
      <c r="CE155" s="84"/>
      <c r="CF155" s="84"/>
      <c r="CG155" s="84"/>
      <c r="CH155" s="85"/>
      <c r="CI155" s="85"/>
      <c r="CJ155" s="84"/>
      <c r="CK155" s="86"/>
      <c r="CL155" s="86"/>
      <c r="CM155" s="87"/>
      <c r="CN155" s="86"/>
      <c r="CO155" s="84"/>
      <c r="CP155" s="138" t="str">
        <f t="shared" si="18"/>
        <v/>
      </c>
      <c r="CQ155" s="138" t="str">
        <f t="shared" si="16"/>
        <v/>
      </c>
      <c r="CR155" s="139" t="str">
        <f t="shared" si="17"/>
        <v/>
      </c>
      <c r="CS155" s="98"/>
      <c r="CT155" s="98"/>
      <c r="CU155" s="98"/>
      <c r="CV155" s="98"/>
      <c r="CW155" s="98"/>
      <c r="CX155" s="98"/>
      <c r="CY155" s="98"/>
      <c r="CZ155" s="98"/>
      <c r="DA155" s="98"/>
      <c r="DB155" s="98"/>
      <c r="DC155" s="98"/>
      <c r="DD155" s="98"/>
      <c r="DE155" s="98"/>
      <c r="DF155" s="98"/>
    </row>
    <row r="156" spans="3:110" x14ac:dyDescent="0.25">
      <c r="C156" s="182"/>
      <c r="BA156" s="13">
        <v>0</v>
      </c>
      <c r="BB156" s="13">
        <v>0</v>
      </c>
      <c r="BC156" s="13">
        <v>0</v>
      </c>
      <c r="BD156" s="99">
        <v>0</v>
      </c>
      <c r="BE156" s="88"/>
      <c r="BF156" s="88"/>
      <c r="BG156" s="89"/>
      <c r="BH156" s="97"/>
      <c r="BI156" s="82"/>
      <c r="BJ156" s="83"/>
      <c r="BK156" s="82"/>
      <c r="BL156" s="82"/>
      <c r="BM156" s="83"/>
      <c r="BN156" s="82"/>
      <c r="BO156" s="83"/>
      <c r="BP156" s="83"/>
      <c r="BQ156" s="83"/>
      <c r="BR156" s="83"/>
      <c r="BS156" s="82"/>
      <c r="BT156" s="83"/>
      <c r="BU156" s="91"/>
      <c r="BV156" s="88"/>
      <c r="BW156" s="48"/>
      <c r="BX156" s="88"/>
      <c r="BY156" s="88"/>
      <c r="BZ156" s="92"/>
      <c r="CA156" s="93"/>
      <c r="CB156" s="28"/>
      <c r="CC156" s="50">
        <f t="shared" si="15"/>
        <v>0</v>
      </c>
      <c r="CD156" s="84"/>
      <c r="CE156" s="84"/>
      <c r="CF156" s="84"/>
      <c r="CG156" s="84"/>
      <c r="CH156" s="85"/>
      <c r="CI156" s="85"/>
      <c r="CJ156" s="84"/>
      <c r="CK156" s="86"/>
      <c r="CL156" s="86"/>
      <c r="CM156" s="87"/>
      <c r="CN156" s="86"/>
      <c r="CO156" s="84"/>
      <c r="CP156" s="138" t="str">
        <f t="shared" si="18"/>
        <v/>
      </c>
      <c r="CQ156" s="138" t="str">
        <f t="shared" si="16"/>
        <v/>
      </c>
      <c r="CR156" s="139" t="str">
        <f t="shared" si="17"/>
        <v/>
      </c>
      <c r="CS156" s="98"/>
      <c r="CT156" s="98"/>
      <c r="CU156" s="98"/>
      <c r="CV156" s="98"/>
      <c r="CW156" s="98"/>
      <c r="CX156" s="98"/>
      <c r="CY156" s="98"/>
      <c r="CZ156" s="98"/>
      <c r="DA156" s="98"/>
      <c r="DB156" s="98"/>
      <c r="DC156" s="98"/>
      <c r="DD156" s="98"/>
      <c r="DE156" s="98"/>
      <c r="DF156" s="98"/>
    </row>
    <row r="157" spans="3:110" x14ac:dyDescent="0.25">
      <c r="C157" s="182"/>
      <c r="BA157" s="13">
        <v>0</v>
      </c>
      <c r="BB157" s="13">
        <v>0</v>
      </c>
      <c r="BC157" s="13">
        <v>0</v>
      </c>
      <c r="BD157" s="99">
        <v>0</v>
      </c>
      <c r="BE157" s="88"/>
      <c r="BF157" s="88"/>
      <c r="BG157" s="89"/>
      <c r="BH157" s="97"/>
      <c r="BI157" s="82"/>
      <c r="BJ157" s="83"/>
      <c r="BK157" s="82"/>
      <c r="BL157" s="82"/>
      <c r="BM157" s="83"/>
      <c r="BN157" s="82"/>
      <c r="BO157" s="83"/>
      <c r="BP157" s="83"/>
      <c r="BQ157" s="83"/>
      <c r="BR157" s="83"/>
      <c r="BS157" s="82"/>
      <c r="BT157" s="83"/>
      <c r="BU157" s="91"/>
      <c r="BV157" s="88"/>
      <c r="BW157" s="48"/>
      <c r="BX157" s="88"/>
      <c r="BY157" s="88"/>
      <c r="BZ157" s="92"/>
      <c r="CA157" s="93"/>
      <c r="CB157" s="28"/>
      <c r="CC157" s="50">
        <f t="shared" si="15"/>
        <v>0</v>
      </c>
      <c r="CD157" s="84"/>
      <c r="CE157" s="84"/>
      <c r="CF157" s="84"/>
      <c r="CG157" s="84"/>
      <c r="CH157" s="85"/>
      <c r="CI157" s="85"/>
      <c r="CJ157" s="84"/>
      <c r="CK157" s="86"/>
      <c r="CL157" s="86"/>
      <c r="CM157" s="87"/>
      <c r="CN157" s="86"/>
      <c r="CO157" s="84"/>
      <c r="CP157" s="138" t="str">
        <f t="shared" si="18"/>
        <v/>
      </c>
      <c r="CQ157" s="138" t="str">
        <f t="shared" si="16"/>
        <v/>
      </c>
      <c r="CR157" s="139" t="str">
        <f t="shared" si="17"/>
        <v/>
      </c>
      <c r="CS157" s="98"/>
      <c r="CT157" s="98"/>
      <c r="CU157" s="98"/>
      <c r="CV157" s="98"/>
      <c r="CW157" s="98"/>
      <c r="CX157" s="98"/>
      <c r="CY157" s="98"/>
      <c r="CZ157" s="98"/>
      <c r="DA157" s="98"/>
      <c r="DB157" s="98"/>
      <c r="DC157" s="98"/>
      <c r="DD157" s="98"/>
      <c r="DE157" s="98"/>
      <c r="DF157" s="98"/>
    </row>
    <row r="158" spans="3:110" x14ac:dyDescent="0.25">
      <c r="C158" s="182"/>
      <c r="BA158" s="13">
        <v>0</v>
      </c>
      <c r="BB158" s="13">
        <v>0</v>
      </c>
      <c r="BC158" s="13">
        <v>0</v>
      </c>
      <c r="BD158" s="99">
        <v>0</v>
      </c>
      <c r="BE158" s="88"/>
      <c r="BF158" s="88"/>
      <c r="BG158" s="89"/>
      <c r="BH158" s="97"/>
      <c r="BI158" s="82"/>
      <c r="BJ158" s="83"/>
      <c r="BK158" s="82"/>
      <c r="BL158" s="82"/>
      <c r="BM158" s="83"/>
      <c r="BN158" s="82"/>
      <c r="BO158" s="83"/>
      <c r="BP158" s="83"/>
      <c r="BQ158" s="83"/>
      <c r="BR158" s="83"/>
      <c r="BS158" s="82"/>
      <c r="BT158" s="83"/>
      <c r="BU158" s="91"/>
      <c r="BV158" s="88"/>
      <c r="BW158" s="48"/>
      <c r="BX158" s="88"/>
      <c r="BY158" s="88"/>
      <c r="BZ158" s="92"/>
      <c r="CA158" s="93"/>
      <c r="CB158" s="28"/>
      <c r="CC158" s="50">
        <f t="shared" si="15"/>
        <v>0</v>
      </c>
      <c r="CD158" s="84"/>
      <c r="CE158" s="84"/>
      <c r="CF158" s="84"/>
      <c r="CG158" s="84"/>
      <c r="CH158" s="85"/>
      <c r="CI158" s="85"/>
      <c r="CJ158" s="84"/>
      <c r="CK158" s="86"/>
      <c r="CL158" s="86"/>
      <c r="CM158" s="87"/>
      <c r="CN158" s="86"/>
      <c r="CO158" s="84"/>
      <c r="CP158" s="138" t="str">
        <f t="shared" si="18"/>
        <v/>
      </c>
      <c r="CQ158" s="138" t="str">
        <f t="shared" si="16"/>
        <v/>
      </c>
      <c r="CR158" s="139" t="str">
        <f t="shared" si="17"/>
        <v/>
      </c>
      <c r="CS158" s="98"/>
      <c r="CT158" s="98"/>
      <c r="CU158" s="98"/>
      <c r="CV158" s="98"/>
      <c r="CW158" s="98"/>
      <c r="CX158" s="98"/>
      <c r="CY158" s="98"/>
      <c r="CZ158" s="98"/>
      <c r="DA158" s="98"/>
      <c r="DB158" s="98"/>
      <c r="DC158" s="98"/>
      <c r="DD158" s="98"/>
      <c r="DE158" s="98"/>
      <c r="DF158" s="98"/>
    </row>
    <row r="159" spans="3:110" x14ac:dyDescent="0.25">
      <c r="C159" s="182"/>
      <c r="BA159" s="13">
        <v>0</v>
      </c>
      <c r="BB159" s="13">
        <v>0</v>
      </c>
      <c r="BC159" s="13">
        <v>0</v>
      </c>
      <c r="BD159" s="99">
        <v>0</v>
      </c>
      <c r="BE159" s="88"/>
      <c r="BF159" s="88"/>
      <c r="BG159" s="89"/>
      <c r="BH159" s="97"/>
      <c r="BI159" s="82"/>
      <c r="BJ159" s="83"/>
      <c r="BK159" s="82"/>
      <c r="BL159" s="82"/>
      <c r="BM159" s="83"/>
      <c r="BN159" s="82"/>
      <c r="BO159" s="83"/>
      <c r="BP159" s="83"/>
      <c r="BQ159" s="83"/>
      <c r="BR159" s="83"/>
      <c r="BS159" s="82"/>
      <c r="BT159" s="83"/>
      <c r="BU159" s="91"/>
      <c r="BV159" s="88"/>
      <c r="BW159" s="48"/>
      <c r="BX159" s="88"/>
      <c r="BY159" s="88"/>
      <c r="BZ159" s="92"/>
      <c r="CA159" s="93"/>
      <c r="CB159" s="28"/>
      <c r="CC159" s="50">
        <f t="shared" si="15"/>
        <v>0</v>
      </c>
      <c r="CD159" s="84"/>
      <c r="CE159" s="84"/>
      <c r="CF159" s="84"/>
      <c r="CG159" s="84"/>
      <c r="CH159" s="85"/>
      <c r="CI159" s="85"/>
      <c r="CJ159" s="84"/>
      <c r="CK159" s="86"/>
      <c r="CL159" s="86"/>
      <c r="CM159" s="87"/>
      <c r="CN159" s="86"/>
      <c r="CO159" s="84"/>
      <c r="CP159" s="138" t="str">
        <f t="shared" si="18"/>
        <v/>
      </c>
      <c r="CQ159" s="138" t="str">
        <f t="shared" si="16"/>
        <v/>
      </c>
      <c r="CR159" s="139" t="str">
        <f t="shared" si="17"/>
        <v/>
      </c>
      <c r="CS159" s="98"/>
      <c r="CT159" s="98"/>
      <c r="CU159" s="98"/>
      <c r="CV159" s="98"/>
      <c r="CW159" s="98"/>
      <c r="CX159" s="98"/>
      <c r="CY159" s="98"/>
      <c r="CZ159" s="98"/>
      <c r="DA159" s="98"/>
      <c r="DB159" s="98"/>
      <c r="DC159" s="98"/>
      <c r="DD159" s="98"/>
      <c r="DE159" s="98"/>
      <c r="DF159" s="98"/>
    </row>
    <row r="160" spans="3:110" x14ac:dyDescent="0.25">
      <c r="C160" s="182"/>
      <c r="BA160" s="13">
        <v>0</v>
      </c>
      <c r="BB160" s="13">
        <v>0</v>
      </c>
      <c r="BC160" s="13">
        <v>0</v>
      </c>
      <c r="BD160" s="99">
        <v>0</v>
      </c>
      <c r="BE160" s="88"/>
      <c r="BF160" s="88"/>
      <c r="BG160" s="89"/>
      <c r="BH160" s="97"/>
      <c r="BI160" s="82"/>
      <c r="BJ160" s="83"/>
      <c r="BK160" s="82"/>
      <c r="BL160" s="82"/>
      <c r="BM160" s="83"/>
      <c r="BN160" s="82"/>
      <c r="BO160" s="83"/>
      <c r="BP160" s="83"/>
      <c r="BQ160" s="83"/>
      <c r="BR160" s="83"/>
      <c r="BS160" s="82"/>
      <c r="BT160" s="83"/>
      <c r="BU160" s="91"/>
      <c r="BV160" s="88"/>
      <c r="BW160" s="48"/>
      <c r="BX160" s="88"/>
      <c r="BY160" s="88"/>
      <c r="BZ160" s="92"/>
      <c r="CA160" s="93"/>
      <c r="CB160" s="28"/>
      <c r="CC160" s="50">
        <f t="shared" si="15"/>
        <v>0</v>
      </c>
      <c r="CD160" s="84"/>
      <c r="CE160" s="84"/>
      <c r="CF160" s="84"/>
      <c r="CG160" s="84"/>
      <c r="CH160" s="85"/>
      <c r="CI160" s="85"/>
      <c r="CJ160" s="84"/>
      <c r="CK160" s="86"/>
      <c r="CL160" s="86"/>
      <c r="CM160" s="87"/>
      <c r="CN160" s="86"/>
      <c r="CO160" s="84"/>
      <c r="CP160" s="138" t="str">
        <f t="shared" si="18"/>
        <v/>
      </c>
      <c r="CQ160" s="138" t="str">
        <f t="shared" si="16"/>
        <v/>
      </c>
      <c r="CR160" s="139" t="str">
        <f t="shared" si="17"/>
        <v/>
      </c>
      <c r="CS160" s="98"/>
      <c r="CT160" s="98"/>
      <c r="CU160" s="98"/>
      <c r="CV160" s="98"/>
      <c r="CW160" s="98"/>
      <c r="CX160" s="98"/>
      <c r="CY160" s="98"/>
      <c r="CZ160" s="98"/>
      <c r="DA160" s="98"/>
      <c r="DB160" s="98"/>
      <c r="DC160" s="98"/>
      <c r="DD160" s="98"/>
      <c r="DE160" s="98"/>
      <c r="DF160" s="98"/>
    </row>
    <row r="161" spans="3:110" x14ac:dyDescent="0.25">
      <c r="C161" s="182"/>
      <c r="BA161" s="13">
        <v>0</v>
      </c>
      <c r="BB161" s="13">
        <v>0</v>
      </c>
      <c r="BC161" s="13">
        <v>0</v>
      </c>
      <c r="BD161" s="99">
        <v>0</v>
      </c>
      <c r="BE161" s="88"/>
      <c r="BF161" s="88"/>
      <c r="BG161" s="89"/>
      <c r="BH161" s="97"/>
      <c r="BI161" s="82"/>
      <c r="BJ161" s="83"/>
      <c r="BK161" s="82"/>
      <c r="BL161" s="82"/>
      <c r="BM161" s="83"/>
      <c r="BN161" s="82"/>
      <c r="BO161" s="83"/>
      <c r="BP161" s="83"/>
      <c r="BQ161" s="83"/>
      <c r="BR161" s="83"/>
      <c r="BS161" s="82"/>
      <c r="BT161" s="83"/>
      <c r="BU161" s="91"/>
      <c r="BV161" s="88"/>
      <c r="BW161" s="48"/>
      <c r="BX161" s="88"/>
      <c r="BY161" s="88"/>
      <c r="BZ161" s="92"/>
      <c r="CA161" s="93"/>
      <c r="CB161" s="28"/>
      <c r="CC161" s="50">
        <f t="shared" si="15"/>
        <v>0</v>
      </c>
      <c r="CD161" s="84"/>
      <c r="CE161" s="84"/>
      <c r="CF161" s="84"/>
      <c r="CG161" s="84"/>
      <c r="CH161" s="85"/>
      <c r="CI161" s="85"/>
      <c r="CJ161" s="84"/>
      <c r="CK161" s="86"/>
      <c r="CL161" s="86"/>
      <c r="CM161" s="87"/>
      <c r="CN161" s="86"/>
      <c r="CO161" s="84"/>
      <c r="CP161" s="138" t="str">
        <f t="shared" si="18"/>
        <v/>
      </c>
      <c r="CQ161" s="138" t="str">
        <f t="shared" si="16"/>
        <v/>
      </c>
      <c r="CR161" s="139" t="str">
        <f t="shared" si="17"/>
        <v/>
      </c>
      <c r="CS161" s="98"/>
      <c r="CT161" s="98"/>
      <c r="CU161" s="98"/>
      <c r="CV161" s="98"/>
      <c r="CW161" s="98"/>
      <c r="CX161" s="98"/>
      <c r="CY161" s="98"/>
      <c r="CZ161" s="98"/>
      <c r="DA161" s="98"/>
      <c r="DB161" s="98"/>
      <c r="DC161" s="98"/>
      <c r="DD161" s="98"/>
      <c r="DE161" s="98"/>
      <c r="DF161" s="98"/>
    </row>
    <row r="162" spans="3:110" x14ac:dyDescent="0.25">
      <c r="C162" s="182"/>
      <c r="BA162" s="13">
        <v>0</v>
      </c>
      <c r="BB162" s="13">
        <v>0</v>
      </c>
      <c r="BC162" s="13">
        <v>0</v>
      </c>
      <c r="BD162" s="99">
        <v>0</v>
      </c>
      <c r="BE162" s="88"/>
      <c r="BF162" s="88"/>
      <c r="BG162" s="89"/>
      <c r="BH162" s="97"/>
      <c r="BI162" s="82"/>
      <c r="BJ162" s="83"/>
      <c r="BK162" s="82"/>
      <c r="BL162" s="82"/>
      <c r="BM162" s="83"/>
      <c r="BN162" s="82"/>
      <c r="BO162" s="83"/>
      <c r="BP162" s="83"/>
      <c r="BQ162" s="83"/>
      <c r="BR162" s="83"/>
      <c r="BS162" s="82"/>
      <c r="BT162" s="83"/>
      <c r="BU162" s="91"/>
      <c r="BV162" s="88"/>
      <c r="BW162" s="48"/>
      <c r="BX162" s="88"/>
      <c r="BY162" s="88"/>
      <c r="BZ162" s="92"/>
      <c r="CA162" s="93"/>
      <c r="CB162" s="28"/>
      <c r="CC162" s="50">
        <f t="shared" si="15"/>
        <v>0</v>
      </c>
      <c r="CD162" s="84"/>
      <c r="CE162" s="84"/>
      <c r="CF162" s="84"/>
      <c r="CG162" s="84"/>
      <c r="CH162" s="85"/>
      <c r="CI162" s="85"/>
      <c r="CJ162" s="84"/>
      <c r="CK162" s="86"/>
      <c r="CL162" s="86"/>
      <c r="CM162" s="87"/>
      <c r="CN162" s="86"/>
      <c r="CO162" s="84"/>
      <c r="CP162" s="138" t="str">
        <f t="shared" si="18"/>
        <v/>
      </c>
      <c r="CQ162" s="138" t="str">
        <f t="shared" si="16"/>
        <v/>
      </c>
      <c r="CR162" s="139" t="str">
        <f t="shared" si="17"/>
        <v/>
      </c>
      <c r="CS162" s="98"/>
      <c r="CT162" s="98"/>
      <c r="CU162" s="98"/>
      <c r="CV162" s="98"/>
      <c r="CW162" s="98"/>
      <c r="CX162" s="98"/>
      <c r="CY162" s="98"/>
      <c r="CZ162" s="98"/>
      <c r="DA162" s="98"/>
      <c r="DB162" s="98"/>
      <c r="DC162" s="98"/>
      <c r="DD162" s="98"/>
      <c r="DE162" s="98"/>
      <c r="DF162" s="98"/>
    </row>
    <row r="163" spans="3:110" x14ac:dyDescent="0.25">
      <c r="C163" s="182"/>
      <c r="BA163" s="13">
        <v>0</v>
      </c>
      <c r="BB163" s="13">
        <v>0</v>
      </c>
      <c r="BC163" s="13">
        <v>0</v>
      </c>
      <c r="BD163" s="99">
        <v>0</v>
      </c>
      <c r="BE163" s="88"/>
      <c r="BF163" s="88"/>
      <c r="BG163" s="89"/>
      <c r="BH163" s="97"/>
      <c r="BI163" s="82"/>
      <c r="BJ163" s="83"/>
      <c r="BK163" s="82"/>
      <c r="BL163" s="82"/>
      <c r="BM163" s="83"/>
      <c r="BN163" s="82"/>
      <c r="BO163" s="83"/>
      <c r="BP163" s="83"/>
      <c r="BQ163" s="83"/>
      <c r="BR163" s="83"/>
      <c r="BS163" s="82"/>
      <c r="BT163" s="83"/>
      <c r="BU163" s="91"/>
      <c r="BV163" s="88"/>
      <c r="BW163" s="48"/>
      <c r="BX163" s="88"/>
      <c r="BY163" s="88"/>
      <c r="BZ163" s="92"/>
      <c r="CA163" s="93"/>
      <c r="CB163" s="28"/>
      <c r="CC163" s="50">
        <f t="shared" si="15"/>
        <v>0</v>
      </c>
      <c r="CD163" s="84"/>
      <c r="CE163" s="84"/>
      <c r="CF163" s="84"/>
      <c r="CG163" s="84"/>
      <c r="CH163" s="85"/>
      <c r="CI163" s="85"/>
      <c r="CJ163" s="84"/>
      <c r="CK163" s="86"/>
      <c r="CL163" s="86"/>
      <c r="CM163" s="87"/>
      <c r="CN163" s="86"/>
      <c r="CO163" s="84"/>
      <c r="CP163" s="138" t="str">
        <f t="shared" si="18"/>
        <v/>
      </c>
      <c r="CQ163" s="138" t="str">
        <f t="shared" si="16"/>
        <v/>
      </c>
      <c r="CR163" s="139" t="str">
        <f t="shared" si="17"/>
        <v/>
      </c>
      <c r="CS163" s="98"/>
      <c r="CT163" s="98"/>
      <c r="CU163" s="98"/>
      <c r="CV163" s="98"/>
      <c r="CW163" s="98"/>
      <c r="CX163" s="98"/>
      <c r="CY163" s="98"/>
      <c r="CZ163" s="98"/>
      <c r="DA163" s="98"/>
      <c r="DB163" s="98"/>
      <c r="DC163" s="98"/>
      <c r="DD163" s="98"/>
      <c r="DE163" s="98"/>
      <c r="DF163" s="98"/>
    </row>
    <row r="164" spans="3:110" x14ac:dyDescent="0.25">
      <c r="C164" s="182"/>
      <c r="BA164" s="13">
        <v>0</v>
      </c>
      <c r="BB164" s="13">
        <v>0</v>
      </c>
      <c r="BC164" s="13">
        <v>0</v>
      </c>
      <c r="BD164" s="99">
        <v>0</v>
      </c>
      <c r="BE164" s="88"/>
      <c r="BF164" s="88"/>
      <c r="BG164" s="89"/>
      <c r="BH164" s="97"/>
      <c r="BI164" s="82"/>
      <c r="BJ164" s="83"/>
      <c r="BK164" s="82"/>
      <c r="BL164" s="82"/>
      <c r="BM164" s="83"/>
      <c r="BN164" s="82"/>
      <c r="BO164" s="83"/>
      <c r="BP164" s="83"/>
      <c r="BQ164" s="83"/>
      <c r="BR164" s="83"/>
      <c r="BS164" s="82"/>
      <c r="BT164" s="83"/>
      <c r="BU164" s="91"/>
      <c r="BV164" s="88"/>
      <c r="BW164" s="48"/>
      <c r="BX164" s="88"/>
      <c r="BY164" s="88"/>
      <c r="BZ164" s="92"/>
      <c r="CA164" s="93"/>
      <c r="CB164" s="28"/>
      <c r="CC164" s="50">
        <f t="shared" si="15"/>
        <v>0</v>
      </c>
      <c r="CD164" s="84"/>
      <c r="CE164" s="84"/>
      <c r="CF164" s="84"/>
      <c r="CG164" s="84"/>
      <c r="CH164" s="85"/>
      <c r="CI164" s="85"/>
      <c r="CJ164" s="84"/>
      <c r="CK164" s="86"/>
      <c r="CL164" s="86"/>
      <c r="CM164" s="87"/>
      <c r="CN164" s="86"/>
      <c r="CO164" s="84"/>
      <c r="CP164" s="138" t="str">
        <f t="shared" si="18"/>
        <v/>
      </c>
      <c r="CQ164" s="138" t="str">
        <f t="shared" si="16"/>
        <v/>
      </c>
      <c r="CR164" s="139" t="str">
        <f t="shared" si="17"/>
        <v/>
      </c>
      <c r="CS164" s="98"/>
      <c r="CT164" s="98"/>
      <c r="CU164" s="98"/>
      <c r="CV164" s="98"/>
      <c r="CW164" s="98"/>
      <c r="CX164" s="98"/>
      <c r="CY164" s="98"/>
      <c r="CZ164" s="98"/>
      <c r="DA164" s="98"/>
      <c r="DB164" s="98"/>
      <c r="DC164" s="98"/>
      <c r="DD164" s="98"/>
      <c r="DE164" s="98"/>
      <c r="DF164" s="98"/>
    </row>
    <row r="165" spans="3:110" x14ac:dyDescent="0.25">
      <c r="C165" s="182"/>
      <c r="BA165" s="13">
        <v>0</v>
      </c>
      <c r="BB165" s="13">
        <v>0</v>
      </c>
      <c r="BC165" s="13">
        <v>0</v>
      </c>
      <c r="BD165" s="99">
        <v>0</v>
      </c>
      <c r="BE165" s="88"/>
      <c r="BF165" s="88"/>
      <c r="BG165" s="89"/>
      <c r="BH165" s="97"/>
      <c r="BI165" s="82"/>
      <c r="BJ165" s="83"/>
      <c r="BK165" s="82"/>
      <c r="BL165" s="82"/>
      <c r="BM165" s="83"/>
      <c r="BN165" s="82"/>
      <c r="BO165" s="83"/>
      <c r="BP165" s="83"/>
      <c r="BQ165" s="83"/>
      <c r="BR165" s="83"/>
      <c r="BS165" s="82"/>
      <c r="BT165" s="83"/>
      <c r="BU165" s="91"/>
      <c r="BV165" s="88"/>
      <c r="BW165" s="48"/>
      <c r="BX165" s="88"/>
      <c r="BY165" s="88"/>
      <c r="BZ165" s="92"/>
      <c r="CA165" s="93"/>
      <c r="CB165" s="28"/>
      <c r="CC165" s="50">
        <f t="shared" si="15"/>
        <v>0</v>
      </c>
      <c r="CD165" s="84"/>
      <c r="CE165" s="84"/>
      <c r="CF165" s="84"/>
      <c r="CG165" s="84"/>
      <c r="CH165" s="85"/>
      <c r="CI165" s="85"/>
      <c r="CJ165" s="84"/>
      <c r="CK165" s="86"/>
      <c r="CL165" s="86"/>
      <c r="CM165" s="87"/>
      <c r="CN165" s="86"/>
      <c r="CO165" s="84"/>
      <c r="CP165" s="138" t="str">
        <f t="shared" si="18"/>
        <v/>
      </c>
      <c r="CQ165" s="138" t="str">
        <f t="shared" si="16"/>
        <v/>
      </c>
      <c r="CR165" s="139" t="str">
        <f t="shared" si="17"/>
        <v/>
      </c>
      <c r="CS165" s="98"/>
      <c r="CT165" s="98"/>
      <c r="CU165" s="98"/>
      <c r="CV165" s="98"/>
      <c r="CW165" s="98"/>
      <c r="CX165" s="98"/>
      <c r="CY165" s="98"/>
      <c r="CZ165" s="98"/>
      <c r="DA165" s="98"/>
      <c r="DB165" s="98"/>
      <c r="DC165" s="98"/>
      <c r="DD165" s="98"/>
      <c r="DE165" s="98"/>
      <c r="DF165" s="98"/>
    </row>
    <row r="166" spans="3:110" x14ac:dyDescent="0.25">
      <c r="C166" s="182"/>
      <c r="BA166" s="13">
        <v>0</v>
      </c>
      <c r="BB166" s="13">
        <v>0</v>
      </c>
      <c r="BC166" s="13">
        <v>0</v>
      </c>
      <c r="BD166" s="99">
        <v>0</v>
      </c>
      <c r="BE166" s="88"/>
      <c r="BF166" s="88"/>
      <c r="BG166" s="89"/>
      <c r="BH166" s="97"/>
      <c r="BI166" s="82"/>
      <c r="BJ166" s="83"/>
      <c r="BK166" s="82"/>
      <c r="BL166" s="82"/>
      <c r="BM166" s="83"/>
      <c r="BN166" s="82"/>
      <c r="BO166" s="83"/>
      <c r="BP166" s="83"/>
      <c r="BQ166" s="83"/>
      <c r="BR166" s="83"/>
      <c r="BS166" s="82"/>
      <c r="BT166" s="83"/>
      <c r="BU166" s="91"/>
      <c r="BV166" s="88"/>
      <c r="BW166" s="48"/>
      <c r="BX166" s="88"/>
      <c r="BY166" s="88"/>
      <c r="BZ166" s="92"/>
      <c r="CA166" s="93"/>
      <c r="CB166" s="28"/>
      <c r="CC166" s="50">
        <f t="shared" si="15"/>
        <v>0</v>
      </c>
      <c r="CD166" s="84"/>
      <c r="CE166" s="84"/>
      <c r="CF166" s="84"/>
      <c r="CG166" s="84"/>
      <c r="CH166" s="85"/>
      <c r="CI166" s="85"/>
      <c r="CJ166" s="84"/>
      <c r="CK166" s="86"/>
      <c r="CL166" s="86"/>
      <c r="CM166" s="87"/>
      <c r="CN166" s="86"/>
      <c r="CO166" s="84"/>
      <c r="CP166" s="138" t="str">
        <f t="shared" si="18"/>
        <v/>
      </c>
      <c r="CQ166" s="138" t="str">
        <f t="shared" si="16"/>
        <v/>
      </c>
      <c r="CR166" s="139" t="str">
        <f t="shared" si="17"/>
        <v/>
      </c>
      <c r="CS166" s="98"/>
      <c r="CT166" s="98"/>
      <c r="CU166" s="98"/>
      <c r="CV166" s="98"/>
      <c r="CW166" s="98"/>
      <c r="CX166" s="98"/>
      <c r="CY166" s="98"/>
      <c r="CZ166" s="98"/>
      <c r="DA166" s="98"/>
      <c r="DB166" s="98"/>
      <c r="DC166" s="98"/>
      <c r="DD166" s="98"/>
      <c r="DE166" s="98"/>
      <c r="DF166" s="98"/>
    </row>
    <row r="167" spans="3:110" x14ac:dyDescent="0.25">
      <c r="C167" s="182"/>
      <c r="BA167" s="13">
        <v>0</v>
      </c>
      <c r="BB167" s="13">
        <v>0</v>
      </c>
      <c r="BC167" s="13">
        <v>0</v>
      </c>
      <c r="BD167" s="99">
        <v>0</v>
      </c>
      <c r="BE167" s="88"/>
      <c r="BF167" s="88"/>
      <c r="BG167" s="89"/>
      <c r="BH167" s="97"/>
      <c r="BI167" s="82"/>
      <c r="BJ167" s="83"/>
      <c r="BK167" s="82"/>
      <c r="BL167" s="82"/>
      <c r="BM167" s="83"/>
      <c r="BN167" s="82"/>
      <c r="BO167" s="83"/>
      <c r="BP167" s="83"/>
      <c r="BQ167" s="83"/>
      <c r="BR167" s="83"/>
      <c r="BS167" s="82"/>
      <c r="BT167" s="83"/>
      <c r="BU167" s="91"/>
      <c r="BV167" s="88"/>
      <c r="BW167" s="48"/>
      <c r="BX167" s="88"/>
      <c r="BY167" s="88"/>
      <c r="BZ167" s="92"/>
      <c r="CA167" s="93"/>
      <c r="CB167" s="28"/>
      <c r="CC167" s="50">
        <f t="shared" si="15"/>
        <v>0</v>
      </c>
      <c r="CD167" s="84"/>
      <c r="CE167" s="84"/>
      <c r="CF167" s="84"/>
      <c r="CG167" s="84"/>
      <c r="CH167" s="85"/>
      <c r="CI167" s="85"/>
      <c r="CJ167" s="84"/>
      <c r="CK167" s="86"/>
      <c r="CL167" s="86"/>
      <c r="CM167" s="87"/>
      <c r="CN167" s="86"/>
      <c r="CO167" s="84"/>
      <c r="CP167" s="138" t="str">
        <f t="shared" si="18"/>
        <v/>
      </c>
      <c r="CQ167" s="138" t="str">
        <f t="shared" si="16"/>
        <v/>
      </c>
      <c r="CR167" s="139" t="str">
        <f t="shared" si="17"/>
        <v/>
      </c>
      <c r="CS167" s="98"/>
      <c r="CT167" s="98"/>
      <c r="CU167" s="98"/>
      <c r="CV167" s="98"/>
      <c r="CW167" s="98"/>
      <c r="CX167" s="98"/>
      <c r="CY167" s="98"/>
      <c r="CZ167" s="98"/>
      <c r="DA167" s="98"/>
      <c r="DB167" s="98"/>
      <c r="DC167" s="98"/>
      <c r="DD167" s="98"/>
      <c r="DE167" s="98"/>
      <c r="DF167" s="98"/>
    </row>
    <row r="168" spans="3:110" x14ac:dyDescent="0.25">
      <c r="C168" s="182"/>
      <c r="BA168" s="13">
        <v>0</v>
      </c>
      <c r="BB168" s="13">
        <v>0</v>
      </c>
      <c r="BC168" s="13">
        <v>0</v>
      </c>
      <c r="BD168" s="99">
        <v>0</v>
      </c>
      <c r="BE168" s="88"/>
      <c r="BF168" s="88"/>
      <c r="BG168" s="89"/>
      <c r="BH168" s="97"/>
      <c r="BI168" s="82"/>
      <c r="BJ168" s="83"/>
      <c r="BK168" s="82"/>
      <c r="BL168" s="82"/>
      <c r="BM168" s="83"/>
      <c r="BN168" s="82"/>
      <c r="BO168" s="83"/>
      <c r="BP168" s="83"/>
      <c r="BQ168" s="83"/>
      <c r="BR168" s="83"/>
      <c r="BS168" s="82"/>
      <c r="BT168" s="83"/>
      <c r="BU168" s="91"/>
      <c r="BV168" s="88"/>
      <c r="BW168" s="48"/>
      <c r="BX168" s="88"/>
      <c r="BY168" s="88"/>
      <c r="BZ168" s="92"/>
      <c r="CA168" s="93"/>
      <c r="CB168" s="28"/>
      <c r="CC168" s="50">
        <f t="shared" si="15"/>
        <v>0</v>
      </c>
      <c r="CD168" s="84"/>
      <c r="CE168" s="84"/>
      <c r="CF168" s="84"/>
      <c r="CG168" s="84"/>
      <c r="CH168" s="85"/>
      <c r="CI168" s="85"/>
      <c r="CJ168" s="84"/>
      <c r="CK168" s="86"/>
      <c r="CL168" s="86"/>
      <c r="CM168" s="87"/>
      <c r="CN168" s="86"/>
      <c r="CO168" s="84"/>
      <c r="CP168" s="138" t="str">
        <f t="shared" si="18"/>
        <v/>
      </c>
      <c r="CQ168" s="138" t="str">
        <f t="shared" si="16"/>
        <v/>
      </c>
      <c r="CR168" s="139" t="str">
        <f t="shared" si="17"/>
        <v/>
      </c>
      <c r="CS168" s="98"/>
      <c r="CT168" s="98"/>
      <c r="CU168" s="98"/>
      <c r="CV168" s="98"/>
      <c r="CW168" s="98"/>
      <c r="CX168" s="98"/>
      <c r="CY168" s="98"/>
      <c r="CZ168" s="98"/>
      <c r="DA168" s="98"/>
      <c r="DB168" s="98"/>
      <c r="DC168" s="98"/>
      <c r="DD168" s="98"/>
      <c r="DE168" s="98"/>
      <c r="DF168" s="98"/>
    </row>
    <row r="169" spans="3:110" x14ac:dyDescent="0.25">
      <c r="C169" s="182"/>
      <c r="BA169" s="13">
        <v>0</v>
      </c>
      <c r="BB169" s="13">
        <v>0</v>
      </c>
      <c r="BC169" s="13">
        <v>0</v>
      </c>
      <c r="BD169" s="99">
        <v>0</v>
      </c>
      <c r="BE169" s="88"/>
      <c r="BF169" s="88"/>
      <c r="BG169" s="89"/>
      <c r="BH169" s="97"/>
      <c r="BI169" s="82"/>
      <c r="BJ169" s="83"/>
      <c r="BK169" s="82"/>
      <c r="BL169" s="82"/>
      <c r="BM169" s="83"/>
      <c r="BN169" s="82"/>
      <c r="BO169" s="83"/>
      <c r="BP169" s="83"/>
      <c r="BQ169" s="83"/>
      <c r="BR169" s="83"/>
      <c r="BS169" s="82"/>
      <c r="BT169" s="83"/>
      <c r="BU169" s="91"/>
      <c r="BV169" s="88"/>
      <c r="BW169" s="48"/>
      <c r="BX169" s="88"/>
      <c r="BY169" s="88"/>
      <c r="BZ169" s="92"/>
      <c r="CA169" s="93"/>
      <c r="CB169" s="28"/>
      <c r="CC169" s="50">
        <f t="shared" si="15"/>
        <v>0</v>
      </c>
      <c r="CD169" s="84"/>
      <c r="CE169" s="84"/>
      <c r="CF169" s="84"/>
      <c r="CG169" s="84"/>
      <c r="CH169" s="85"/>
      <c r="CI169" s="85"/>
      <c r="CJ169" s="84"/>
      <c r="CK169" s="86"/>
      <c r="CL169" s="86"/>
      <c r="CM169" s="87"/>
      <c r="CN169" s="86"/>
      <c r="CO169" s="84"/>
      <c r="CP169" s="138" t="str">
        <f t="shared" si="18"/>
        <v/>
      </c>
      <c r="CQ169" s="138" t="str">
        <f t="shared" si="16"/>
        <v/>
      </c>
      <c r="CR169" s="139" t="str">
        <f t="shared" si="17"/>
        <v/>
      </c>
      <c r="CS169" s="98"/>
      <c r="CT169" s="98"/>
      <c r="CU169" s="98"/>
      <c r="CV169" s="98"/>
      <c r="CW169" s="98"/>
      <c r="CX169" s="98"/>
      <c r="CY169" s="98"/>
      <c r="CZ169" s="98"/>
      <c r="DA169" s="98"/>
      <c r="DB169" s="98"/>
      <c r="DC169" s="98"/>
      <c r="DD169" s="98"/>
      <c r="DE169" s="98"/>
      <c r="DF169" s="98"/>
    </row>
    <row r="170" spans="3:110" x14ac:dyDescent="0.25">
      <c r="C170" s="182"/>
      <c r="BA170" s="13">
        <v>0</v>
      </c>
      <c r="BB170" s="13">
        <v>0</v>
      </c>
      <c r="BC170" s="13">
        <v>0</v>
      </c>
      <c r="BD170" s="99">
        <v>0</v>
      </c>
      <c r="BE170" s="88"/>
      <c r="BF170" s="88"/>
      <c r="BG170" s="89"/>
      <c r="BH170" s="97"/>
      <c r="BI170" s="82"/>
      <c r="BJ170" s="83"/>
      <c r="BK170" s="82"/>
      <c r="BL170" s="82"/>
      <c r="BM170" s="83"/>
      <c r="BN170" s="82"/>
      <c r="BO170" s="83"/>
      <c r="BP170" s="83"/>
      <c r="BQ170" s="83"/>
      <c r="BR170" s="83"/>
      <c r="BS170" s="82"/>
      <c r="BT170" s="83"/>
      <c r="BU170" s="91"/>
      <c r="BV170" s="88"/>
      <c r="BW170" s="48"/>
      <c r="BX170" s="88"/>
      <c r="BY170" s="88"/>
      <c r="BZ170" s="92"/>
      <c r="CA170" s="93"/>
      <c r="CB170" s="28"/>
      <c r="CC170" s="50">
        <f t="shared" si="15"/>
        <v>0</v>
      </c>
      <c r="CD170" s="84"/>
      <c r="CE170" s="84"/>
      <c r="CF170" s="84"/>
      <c r="CG170" s="84"/>
      <c r="CH170" s="85"/>
      <c r="CI170" s="85"/>
      <c r="CJ170" s="84"/>
      <c r="CK170" s="86"/>
      <c r="CL170" s="86"/>
      <c r="CM170" s="87"/>
      <c r="CN170" s="86"/>
      <c r="CO170" s="84"/>
      <c r="CP170" s="138" t="str">
        <f t="shared" si="18"/>
        <v/>
      </c>
      <c r="CQ170" s="138" t="str">
        <f t="shared" si="16"/>
        <v/>
      </c>
      <c r="CR170" s="139" t="str">
        <f t="shared" si="17"/>
        <v/>
      </c>
      <c r="CS170" s="98"/>
      <c r="CT170" s="98"/>
      <c r="CU170" s="98"/>
      <c r="CV170" s="98"/>
      <c r="CW170" s="98"/>
      <c r="CX170" s="98"/>
      <c r="CY170" s="98"/>
      <c r="CZ170" s="98"/>
      <c r="DA170" s="98"/>
      <c r="DB170" s="98"/>
      <c r="DC170" s="98"/>
      <c r="DD170" s="98"/>
      <c r="DE170" s="98"/>
      <c r="DF170" s="98"/>
    </row>
    <row r="171" spans="3:110" x14ac:dyDescent="0.25">
      <c r="C171" s="182"/>
      <c r="BA171" s="13">
        <v>0</v>
      </c>
      <c r="BB171" s="13">
        <v>0</v>
      </c>
      <c r="BC171" s="13">
        <v>0</v>
      </c>
      <c r="BD171" s="99">
        <v>0</v>
      </c>
      <c r="BE171" s="88"/>
      <c r="BF171" s="88"/>
      <c r="BG171" s="89"/>
      <c r="BH171" s="97"/>
      <c r="BI171" s="82"/>
      <c r="BJ171" s="83"/>
      <c r="BK171" s="82"/>
      <c r="BL171" s="82"/>
      <c r="BM171" s="83"/>
      <c r="BN171" s="82"/>
      <c r="BO171" s="83"/>
      <c r="BP171" s="83"/>
      <c r="BQ171" s="83"/>
      <c r="BR171" s="83"/>
      <c r="BS171" s="82"/>
      <c r="BT171" s="83"/>
      <c r="BU171" s="91"/>
      <c r="BV171" s="88"/>
      <c r="BW171" s="48"/>
      <c r="BX171" s="88"/>
      <c r="BY171" s="88"/>
      <c r="BZ171" s="92"/>
      <c r="CA171" s="93"/>
      <c r="CB171" s="28"/>
      <c r="CC171" s="50">
        <f t="shared" si="15"/>
        <v>0</v>
      </c>
      <c r="CD171" s="84"/>
      <c r="CE171" s="84"/>
      <c r="CF171" s="84"/>
      <c r="CG171" s="84"/>
      <c r="CH171" s="85"/>
      <c r="CI171" s="85"/>
      <c r="CJ171" s="84"/>
      <c r="CK171" s="86"/>
      <c r="CL171" s="86"/>
      <c r="CM171" s="87"/>
      <c r="CN171" s="86"/>
      <c r="CO171" s="84"/>
      <c r="CP171" s="138" t="str">
        <f t="shared" si="18"/>
        <v/>
      </c>
      <c r="CQ171" s="138" t="str">
        <f t="shared" si="16"/>
        <v/>
      </c>
      <c r="CR171" s="139" t="str">
        <f t="shared" si="17"/>
        <v/>
      </c>
      <c r="CS171" s="98"/>
      <c r="CT171" s="98"/>
      <c r="CU171" s="98"/>
      <c r="CV171" s="98"/>
      <c r="CW171" s="98"/>
      <c r="CX171" s="98"/>
      <c r="CY171" s="98"/>
      <c r="CZ171" s="98"/>
      <c r="DA171" s="98"/>
      <c r="DB171" s="98"/>
      <c r="DC171" s="98"/>
      <c r="DD171" s="98"/>
      <c r="DE171" s="98"/>
      <c r="DF171" s="98"/>
    </row>
    <row r="172" spans="3:110" x14ac:dyDescent="0.25">
      <c r="C172" s="182"/>
      <c r="BA172" s="13">
        <v>0</v>
      </c>
      <c r="BB172" s="13">
        <v>0</v>
      </c>
      <c r="BC172" s="13">
        <v>0</v>
      </c>
      <c r="BD172" s="99">
        <v>0</v>
      </c>
      <c r="BE172" s="88"/>
      <c r="BF172" s="88"/>
      <c r="BG172" s="89"/>
      <c r="BH172" s="97"/>
      <c r="BI172" s="82"/>
      <c r="BJ172" s="83"/>
      <c r="BK172" s="82"/>
      <c r="BL172" s="82"/>
      <c r="BM172" s="83"/>
      <c r="BN172" s="82"/>
      <c r="BO172" s="83"/>
      <c r="BP172" s="83"/>
      <c r="BQ172" s="83"/>
      <c r="BR172" s="83"/>
      <c r="BS172" s="82"/>
      <c r="BT172" s="83"/>
      <c r="BU172" s="91"/>
      <c r="BV172" s="88"/>
      <c r="BW172" s="48"/>
      <c r="BX172" s="88"/>
      <c r="BY172" s="88"/>
      <c r="BZ172" s="92"/>
      <c r="CA172" s="93"/>
      <c r="CB172" s="28"/>
      <c r="CC172" s="50">
        <f t="shared" si="15"/>
        <v>0</v>
      </c>
      <c r="CD172" s="84"/>
      <c r="CE172" s="84"/>
      <c r="CF172" s="84"/>
      <c r="CG172" s="84"/>
      <c r="CH172" s="85"/>
      <c r="CI172" s="85"/>
      <c r="CJ172" s="84"/>
      <c r="CK172" s="86"/>
      <c r="CL172" s="86"/>
      <c r="CM172" s="87"/>
      <c r="CN172" s="86"/>
      <c r="CO172" s="84"/>
      <c r="CP172" s="138" t="str">
        <f t="shared" si="18"/>
        <v/>
      </c>
      <c r="CQ172" s="138" t="str">
        <f t="shared" si="16"/>
        <v/>
      </c>
      <c r="CR172" s="139" t="str">
        <f t="shared" si="17"/>
        <v/>
      </c>
      <c r="CS172" s="98"/>
      <c r="CT172" s="98"/>
      <c r="CU172" s="98"/>
      <c r="CV172" s="98"/>
      <c r="CW172" s="98"/>
      <c r="CX172" s="98"/>
      <c r="CY172" s="98"/>
      <c r="CZ172" s="98"/>
      <c r="DA172" s="98"/>
      <c r="DB172" s="98"/>
      <c r="DC172" s="98"/>
      <c r="DD172" s="98"/>
      <c r="DE172" s="98"/>
      <c r="DF172" s="98"/>
    </row>
    <row r="173" spans="3:110" x14ac:dyDescent="0.25">
      <c r="C173" s="182"/>
      <c r="BA173" s="13">
        <v>0</v>
      </c>
      <c r="BB173" s="13">
        <v>0</v>
      </c>
      <c r="BC173" s="13">
        <v>0</v>
      </c>
      <c r="BD173" s="99">
        <v>0</v>
      </c>
      <c r="BE173" s="88"/>
      <c r="BF173" s="88"/>
      <c r="BG173" s="89"/>
      <c r="BH173" s="97"/>
      <c r="BI173" s="82"/>
      <c r="BJ173" s="83"/>
      <c r="BK173" s="82"/>
      <c r="BL173" s="82"/>
      <c r="BM173" s="83"/>
      <c r="BN173" s="82"/>
      <c r="BO173" s="83"/>
      <c r="BP173" s="83"/>
      <c r="BQ173" s="83"/>
      <c r="BR173" s="83"/>
      <c r="BS173" s="82"/>
      <c r="BT173" s="83"/>
      <c r="BU173" s="91"/>
      <c r="BV173" s="88"/>
      <c r="BW173" s="48"/>
      <c r="BX173" s="88"/>
      <c r="BY173" s="88"/>
      <c r="BZ173" s="92"/>
      <c r="CA173" s="93"/>
      <c r="CB173" s="28"/>
      <c r="CC173" s="50">
        <f t="shared" si="15"/>
        <v>0</v>
      </c>
      <c r="CD173" s="84"/>
      <c r="CE173" s="84"/>
      <c r="CF173" s="84"/>
      <c r="CG173" s="84"/>
      <c r="CH173" s="85"/>
      <c r="CI173" s="85"/>
      <c r="CJ173" s="84"/>
      <c r="CK173" s="86"/>
      <c r="CL173" s="86"/>
      <c r="CM173" s="87"/>
      <c r="CN173" s="86"/>
      <c r="CO173" s="84"/>
      <c r="CP173" s="138" t="str">
        <f t="shared" si="18"/>
        <v/>
      </c>
      <c r="CQ173" s="138" t="str">
        <f t="shared" si="16"/>
        <v/>
      </c>
      <c r="CR173" s="139" t="str">
        <f t="shared" si="17"/>
        <v/>
      </c>
      <c r="CS173" s="98"/>
      <c r="CT173" s="98"/>
      <c r="CU173" s="98"/>
      <c r="CV173" s="98"/>
      <c r="CW173" s="98"/>
      <c r="CX173" s="98"/>
      <c r="CY173" s="98"/>
      <c r="CZ173" s="98"/>
      <c r="DA173" s="98"/>
      <c r="DB173" s="98"/>
      <c r="DC173" s="98"/>
      <c r="DD173" s="98"/>
      <c r="DE173" s="98"/>
      <c r="DF173" s="98"/>
    </row>
    <row r="174" spans="3:110" x14ac:dyDescent="0.25">
      <c r="C174" s="182"/>
      <c r="BA174" s="13">
        <v>0</v>
      </c>
      <c r="BB174" s="13">
        <v>0</v>
      </c>
      <c r="BC174" s="13">
        <v>0</v>
      </c>
      <c r="BD174" s="99">
        <v>0</v>
      </c>
      <c r="BE174" s="88"/>
      <c r="BF174" s="88"/>
      <c r="BG174" s="89"/>
      <c r="BH174" s="97"/>
      <c r="BI174" s="82"/>
      <c r="BJ174" s="83"/>
      <c r="BK174" s="82"/>
      <c r="BL174" s="82"/>
      <c r="BM174" s="83"/>
      <c r="BN174" s="82"/>
      <c r="BO174" s="83"/>
      <c r="BP174" s="83"/>
      <c r="BQ174" s="83"/>
      <c r="BR174" s="83"/>
      <c r="BS174" s="82"/>
      <c r="BT174" s="83"/>
      <c r="BU174" s="91"/>
      <c r="BV174" s="88"/>
      <c r="BW174" s="48"/>
      <c r="BX174" s="88"/>
      <c r="BY174" s="88"/>
      <c r="BZ174" s="92"/>
      <c r="CA174" s="93"/>
      <c r="CB174" s="28"/>
      <c r="CC174" s="50">
        <f t="shared" si="15"/>
        <v>0</v>
      </c>
      <c r="CD174" s="84"/>
      <c r="CE174" s="84"/>
      <c r="CF174" s="84"/>
      <c r="CG174" s="84"/>
      <c r="CH174" s="85"/>
      <c r="CI174" s="85"/>
      <c r="CJ174" s="84"/>
      <c r="CK174" s="86"/>
      <c r="CL174" s="86"/>
      <c r="CM174" s="87"/>
      <c r="CN174" s="86"/>
      <c r="CO174" s="84"/>
      <c r="CP174" s="138" t="str">
        <f t="shared" si="18"/>
        <v/>
      </c>
      <c r="CQ174" s="138" t="str">
        <f t="shared" si="16"/>
        <v/>
      </c>
      <c r="CR174" s="139" t="str">
        <f t="shared" si="17"/>
        <v/>
      </c>
      <c r="CS174" s="98"/>
      <c r="CT174" s="98"/>
      <c r="CU174" s="98"/>
      <c r="CV174" s="98"/>
      <c r="CW174" s="98"/>
      <c r="CX174" s="98"/>
      <c r="CY174" s="98"/>
      <c r="CZ174" s="98"/>
      <c r="DA174" s="98"/>
      <c r="DB174" s="98"/>
      <c r="DC174" s="98"/>
      <c r="DD174" s="98"/>
      <c r="DE174" s="98"/>
      <c r="DF174" s="98"/>
    </row>
    <row r="175" spans="3:110" x14ac:dyDescent="0.25">
      <c r="C175" s="182"/>
      <c r="BA175" s="13">
        <v>0</v>
      </c>
      <c r="BB175" s="13">
        <v>0</v>
      </c>
      <c r="BC175" s="13">
        <v>0</v>
      </c>
      <c r="BD175" s="99">
        <v>0</v>
      </c>
      <c r="BE175" s="88"/>
      <c r="BF175" s="88"/>
      <c r="BG175" s="89"/>
      <c r="BH175" s="97"/>
      <c r="BI175" s="82"/>
      <c r="BJ175" s="83"/>
      <c r="BK175" s="82"/>
      <c r="BL175" s="82"/>
      <c r="BM175" s="83"/>
      <c r="BN175" s="82"/>
      <c r="BO175" s="83"/>
      <c r="BP175" s="83"/>
      <c r="BQ175" s="83"/>
      <c r="BR175" s="83"/>
      <c r="BS175" s="82"/>
      <c r="BT175" s="83"/>
      <c r="BU175" s="91"/>
      <c r="BV175" s="88"/>
      <c r="BW175" s="48"/>
      <c r="BX175" s="88"/>
      <c r="BY175" s="88"/>
      <c r="BZ175" s="92"/>
      <c r="CA175" s="93"/>
      <c r="CB175" s="28"/>
      <c r="CC175" s="50">
        <f t="shared" si="15"/>
        <v>0</v>
      </c>
      <c r="CD175" s="84"/>
      <c r="CE175" s="84"/>
      <c r="CF175" s="84"/>
      <c r="CG175" s="84"/>
      <c r="CH175" s="85"/>
      <c r="CI175" s="85"/>
      <c r="CJ175" s="84"/>
      <c r="CK175" s="86"/>
      <c r="CL175" s="86"/>
      <c r="CM175" s="87"/>
      <c r="CN175" s="86"/>
      <c r="CO175" s="84"/>
      <c r="CP175" s="138" t="str">
        <f t="shared" si="18"/>
        <v/>
      </c>
      <c r="CQ175" s="138" t="str">
        <f t="shared" si="16"/>
        <v/>
      </c>
      <c r="CR175" s="139" t="str">
        <f t="shared" si="17"/>
        <v/>
      </c>
      <c r="CS175" s="98"/>
      <c r="CT175" s="98"/>
      <c r="CU175" s="98"/>
      <c r="CV175" s="98"/>
      <c r="CW175" s="98"/>
      <c r="CX175" s="98"/>
      <c r="CY175" s="98"/>
      <c r="CZ175" s="98"/>
      <c r="DA175" s="98"/>
      <c r="DB175" s="98"/>
      <c r="DC175" s="98"/>
      <c r="DD175" s="98"/>
      <c r="DE175" s="98"/>
      <c r="DF175" s="98"/>
    </row>
    <row r="176" spans="3:110" x14ac:dyDescent="0.25">
      <c r="C176" s="182"/>
      <c r="BA176" s="13">
        <v>0</v>
      </c>
      <c r="BB176" s="13">
        <v>0</v>
      </c>
      <c r="BC176" s="13">
        <v>0</v>
      </c>
      <c r="BD176" s="99">
        <v>0</v>
      </c>
      <c r="BE176" s="88"/>
      <c r="BF176" s="88"/>
      <c r="BG176" s="89"/>
      <c r="BH176" s="97"/>
      <c r="BI176" s="82"/>
      <c r="BJ176" s="83"/>
      <c r="BK176" s="82"/>
      <c r="BL176" s="82"/>
      <c r="BM176" s="83"/>
      <c r="BN176" s="82"/>
      <c r="BO176" s="83"/>
      <c r="BP176" s="83"/>
      <c r="BQ176" s="83"/>
      <c r="BR176" s="83"/>
      <c r="BS176" s="82"/>
      <c r="BT176" s="83"/>
      <c r="BU176" s="91"/>
      <c r="BV176" s="88"/>
      <c r="BW176" s="48"/>
      <c r="BX176" s="88"/>
      <c r="BY176" s="88"/>
      <c r="BZ176" s="92"/>
      <c r="CA176" s="93"/>
      <c r="CB176" s="28"/>
      <c r="CC176" s="50">
        <f t="shared" si="15"/>
        <v>0</v>
      </c>
      <c r="CD176" s="84"/>
      <c r="CE176" s="84"/>
      <c r="CF176" s="84"/>
      <c r="CG176" s="84"/>
      <c r="CH176" s="85"/>
      <c r="CI176" s="85"/>
      <c r="CJ176" s="84"/>
      <c r="CK176" s="86"/>
      <c r="CL176" s="86"/>
      <c r="CM176" s="87"/>
      <c r="CN176" s="86"/>
      <c r="CO176" s="84"/>
      <c r="CP176" s="138" t="str">
        <f t="shared" si="18"/>
        <v/>
      </c>
      <c r="CQ176" s="138" t="str">
        <f t="shared" si="16"/>
        <v/>
      </c>
      <c r="CR176" s="139" t="str">
        <f t="shared" si="17"/>
        <v/>
      </c>
      <c r="CS176" s="98"/>
      <c r="CT176" s="98"/>
      <c r="CU176" s="98"/>
      <c r="CV176" s="98"/>
      <c r="CW176" s="98"/>
      <c r="CX176" s="98"/>
      <c r="CY176" s="98"/>
      <c r="CZ176" s="98"/>
      <c r="DA176" s="98"/>
      <c r="DB176" s="98"/>
      <c r="DC176" s="98"/>
      <c r="DD176" s="98"/>
      <c r="DE176" s="98"/>
      <c r="DF176" s="98"/>
    </row>
    <row r="177" spans="3:110" x14ac:dyDescent="0.25">
      <c r="C177" s="182"/>
      <c r="BA177" s="13">
        <v>0</v>
      </c>
      <c r="BB177" s="13">
        <v>0</v>
      </c>
      <c r="BC177" s="13">
        <v>0</v>
      </c>
      <c r="BD177" s="99">
        <v>0</v>
      </c>
      <c r="BE177" s="88"/>
      <c r="BF177" s="88"/>
      <c r="BG177" s="89"/>
      <c r="BH177" s="97"/>
      <c r="BI177" s="82"/>
      <c r="BJ177" s="83"/>
      <c r="BK177" s="82"/>
      <c r="BL177" s="82"/>
      <c r="BM177" s="83"/>
      <c r="BN177" s="82"/>
      <c r="BO177" s="83"/>
      <c r="BP177" s="83"/>
      <c r="BQ177" s="83"/>
      <c r="BR177" s="83"/>
      <c r="BS177" s="82"/>
      <c r="BT177" s="83"/>
      <c r="BU177" s="91"/>
      <c r="BV177" s="88"/>
      <c r="BW177" s="48"/>
      <c r="BX177" s="88"/>
      <c r="BY177" s="88"/>
      <c r="BZ177" s="92"/>
      <c r="CA177" s="93"/>
      <c r="CB177" s="28"/>
      <c r="CC177" s="50">
        <f t="shared" si="15"/>
        <v>0</v>
      </c>
      <c r="CD177" s="84"/>
      <c r="CE177" s="84"/>
      <c r="CF177" s="84"/>
      <c r="CG177" s="84"/>
      <c r="CH177" s="85"/>
      <c r="CI177" s="85"/>
      <c r="CJ177" s="84"/>
      <c r="CK177" s="86"/>
      <c r="CL177" s="86"/>
      <c r="CM177" s="87"/>
      <c r="CN177" s="86"/>
      <c r="CO177" s="84"/>
      <c r="CP177" s="138" t="str">
        <f t="shared" si="18"/>
        <v/>
      </c>
      <c r="CQ177" s="138" t="str">
        <f t="shared" si="16"/>
        <v/>
      </c>
      <c r="CR177" s="139" t="str">
        <f t="shared" si="17"/>
        <v/>
      </c>
      <c r="CS177" s="98"/>
      <c r="CT177" s="98"/>
      <c r="CU177" s="98"/>
      <c r="CV177" s="98"/>
      <c r="CW177" s="98"/>
      <c r="CX177" s="98"/>
      <c r="CY177" s="98"/>
      <c r="CZ177" s="98"/>
      <c r="DA177" s="98"/>
      <c r="DB177" s="98"/>
      <c r="DC177" s="98"/>
      <c r="DD177" s="98"/>
      <c r="DE177" s="98"/>
      <c r="DF177" s="98"/>
    </row>
    <row r="178" spans="3:110" x14ac:dyDescent="0.25">
      <c r="C178" s="182"/>
      <c r="BA178" s="13">
        <v>0</v>
      </c>
      <c r="BB178" s="13">
        <v>0</v>
      </c>
      <c r="BC178" s="13">
        <v>0</v>
      </c>
      <c r="BD178" s="99">
        <v>0</v>
      </c>
      <c r="BE178" s="88"/>
      <c r="BF178" s="88"/>
      <c r="BG178" s="89"/>
      <c r="BH178" s="97"/>
      <c r="BI178" s="82"/>
      <c r="BJ178" s="83"/>
      <c r="BK178" s="82"/>
      <c r="BL178" s="82"/>
      <c r="BM178" s="83"/>
      <c r="BN178" s="82"/>
      <c r="BO178" s="83"/>
      <c r="BP178" s="83"/>
      <c r="BQ178" s="83"/>
      <c r="BR178" s="83"/>
      <c r="BS178" s="82"/>
      <c r="BT178" s="83"/>
      <c r="BU178" s="91"/>
      <c r="BV178" s="88"/>
      <c r="BW178" s="48"/>
      <c r="BX178" s="88"/>
      <c r="BY178" s="88"/>
      <c r="BZ178" s="92"/>
      <c r="CA178" s="93"/>
      <c r="CB178" s="28"/>
      <c r="CC178" s="50">
        <f t="shared" si="15"/>
        <v>0</v>
      </c>
      <c r="CD178" s="84"/>
      <c r="CE178" s="84"/>
      <c r="CF178" s="84"/>
      <c r="CG178" s="84"/>
      <c r="CH178" s="85"/>
      <c r="CI178" s="85"/>
      <c r="CJ178" s="84"/>
      <c r="CK178" s="86"/>
      <c r="CL178" s="86"/>
      <c r="CM178" s="87"/>
      <c r="CN178" s="86"/>
      <c r="CO178" s="84"/>
      <c r="CP178" s="138" t="str">
        <f t="shared" si="18"/>
        <v/>
      </c>
      <c r="CQ178" s="138" t="str">
        <f t="shared" si="16"/>
        <v/>
      </c>
      <c r="CR178" s="139" t="str">
        <f t="shared" si="17"/>
        <v/>
      </c>
      <c r="CS178" s="98"/>
      <c r="CT178" s="98"/>
      <c r="CU178" s="98"/>
      <c r="CV178" s="98"/>
      <c r="CW178" s="98"/>
      <c r="CX178" s="98"/>
      <c r="CY178" s="98"/>
      <c r="CZ178" s="98"/>
      <c r="DA178" s="98"/>
      <c r="DB178" s="98"/>
      <c r="DC178" s="98"/>
      <c r="DD178" s="98"/>
      <c r="DE178" s="98"/>
      <c r="DF178" s="98"/>
    </row>
    <row r="179" spans="3:110" x14ac:dyDescent="0.25">
      <c r="C179" s="182"/>
      <c r="BA179" s="13">
        <v>0</v>
      </c>
      <c r="BB179" s="13">
        <v>0</v>
      </c>
      <c r="BC179" s="13">
        <v>0</v>
      </c>
      <c r="BD179" s="99">
        <v>0</v>
      </c>
      <c r="BE179" s="88"/>
      <c r="BF179" s="88"/>
      <c r="BG179" s="89"/>
      <c r="BH179" s="97"/>
      <c r="BI179" s="82"/>
      <c r="BJ179" s="83"/>
      <c r="BK179" s="82"/>
      <c r="BL179" s="82"/>
      <c r="BM179" s="83"/>
      <c r="BN179" s="82"/>
      <c r="BO179" s="83"/>
      <c r="BP179" s="83"/>
      <c r="BQ179" s="83"/>
      <c r="BR179" s="83"/>
      <c r="BS179" s="82"/>
      <c r="BT179" s="83"/>
      <c r="BU179" s="91"/>
      <c r="BV179" s="88"/>
      <c r="BW179" s="48"/>
      <c r="BX179" s="88"/>
      <c r="BY179" s="88"/>
      <c r="BZ179" s="92"/>
      <c r="CA179" s="93"/>
      <c r="CB179" s="28"/>
      <c r="CC179" s="50">
        <f t="shared" si="15"/>
        <v>0</v>
      </c>
      <c r="CD179" s="84"/>
      <c r="CE179" s="84"/>
      <c r="CF179" s="84"/>
      <c r="CG179" s="84"/>
      <c r="CH179" s="85"/>
      <c r="CI179" s="85"/>
      <c r="CJ179" s="84"/>
      <c r="CK179" s="86"/>
      <c r="CL179" s="86"/>
      <c r="CM179" s="87"/>
      <c r="CN179" s="86"/>
      <c r="CO179" s="84"/>
      <c r="CP179" s="138" t="str">
        <f t="shared" si="18"/>
        <v/>
      </c>
      <c r="CQ179" s="138" t="str">
        <f t="shared" si="16"/>
        <v/>
      </c>
      <c r="CR179" s="139" t="str">
        <f t="shared" si="17"/>
        <v/>
      </c>
      <c r="CS179" s="98"/>
      <c r="CT179" s="98"/>
      <c r="CU179" s="98"/>
      <c r="CV179" s="98"/>
      <c r="CW179" s="98"/>
      <c r="CX179" s="98"/>
      <c r="CY179" s="98"/>
      <c r="CZ179" s="98"/>
      <c r="DA179" s="98"/>
      <c r="DB179" s="98"/>
      <c r="DC179" s="98"/>
      <c r="DD179" s="98"/>
      <c r="DE179" s="98"/>
      <c r="DF179" s="98"/>
    </row>
    <row r="180" spans="3:110" x14ac:dyDescent="0.25">
      <c r="C180" s="182"/>
      <c r="BA180" s="13">
        <v>0</v>
      </c>
      <c r="BB180" s="13">
        <v>0</v>
      </c>
      <c r="BC180" s="13">
        <v>0</v>
      </c>
      <c r="BD180" s="99">
        <v>0</v>
      </c>
      <c r="BE180" s="88"/>
      <c r="BF180" s="88"/>
      <c r="BG180" s="89"/>
      <c r="BH180" s="97"/>
      <c r="BI180" s="82"/>
      <c r="BJ180" s="83"/>
      <c r="BK180" s="82"/>
      <c r="BL180" s="82"/>
      <c r="BM180" s="83"/>
      <c r="BN180" s="82"/>
      <c r="BO180" s="83"/>
      <c r="BP180" s="83"/>
      <c r="BQ180" s="83"/>
      <c r="BR180" s="83"/>
      <c r="BS180" s="82"/>
      <c r="BT180" s="83"/>
      <c r="BU180" s="91"/>
      <c r="BV180" s="88"/>
      <c r="BW180" s="48"/>
      <c r="BX180" s="88"/>
      <c r="BY180" s="88"/>
      <c r="BZ180" s="92"/>
      <c r="CA180" s="93"/>
      <c r="CB180" s="28"/>
      <c r="CC180" s="50">
        <f t="shared" si="15"/>
        <v>0</v>
      </c>
      <c r="CD180" s="84"/>
      <c r="CE180" s="84"/>
      <c r="CF180" s="84"/>
      <c r="CG180" s="84"/>
      <c r="CH180" s="85"/>
      <c r="CI180" s="85"/>
      <c r="CJ180" s="84"/>
      <c r="CK180" s="86"/>
      <c r="CL180" s="86"/>
      <c r="CM180" s="87"/>
      <c r="CN180" s="86"/>
      <c r="CO180" s="84"/>
      <c r="CP180" s="138" t="str">
        <f t="shared" si="18"/>
        <v/>
      </c>
      <c r="CQ180" s="138" t="str">
        <f t="shared" si="16"/>
        <v/>
      </c>
      <c r="CR180" s="139" t="str">
        <f t="shared" si="17"/>
        <v/>
      </c>
      <c r="CS180" s="98"/>
      <c r="CT180" s="98"/>
      <c r="CU180" s="98"/>
      <c r="CV180" s="98"/>
      <c r="CW180" s="98"/>
      <c r="CX180" s="98"/>
      <c r="CY180" s="98"/>
      <c r="CZ180" s="98"/>
      <c r="DA180" s="98"/>
      <c r="DB180" s="98"/>
      <c r="DC180" s="98"/>
      <c r="DD180" s="98"/>
      <c r="DE180" s="98"/>
      <c r="DF180" s="98"/>
    </row>
    <row r="181" spans="3:110" x14ac:dyDescent="0.25">
      <c r="C181" s="182"/>
      <c r="BA181" s="13">
        <v>0</v>
      </c>
      <c r="BB181" s="13">
        <v>0</v>
      </c>
      <c r="BC181" s="13">
        <v>0</v>
      </c>
      <c r="BD181" s="99">
        <v>0</v>
      </c>
      <c r="BE181" s="88"/>
      <c r="BF181" s="88"/>
      <c r="BG181" s="89"/>
      <c r="BH181" s="97"/>
      <c r="BI181" s="82"/>
      <c r="BJ181" s="83"/>
      <c r="BK181" s="82"/>
      <c r="BL181" s="82"/>
      <c r="BM181" s="83"/>
      <c r="BN181" s="82"/>
      <c r="BO181" s="83"/>
      <c r="BP181" s="83"/>
      <c r="BQ181" s="83"/>
      <c r="BR181" s="83"/>
      <c r="BS181" s="82"/>
      <c r="BT181" s="83"/>
      <c r="BU181" s="91"/>
      <c r="BV181" s="88"/>
      <c r="BW181" s="48"/>
      <c r="BX181" s="88"/>
      <c r="BY181" s="88"/>
      <c r="BZ181" s="92"/>
      <c r="CA181" s="93"/>
      <c r="CB181" s="28"/>
      <c r="CC181" s="50">
        <f t="shared" ref="CC181:CC182" si="19">+R181</f>
        <v>0</v>
      </c>
      <c r="CD181" s="84"/>
      <c r="CE181" s="84"/>
      <c r="CF181" s="84"/>
      <c r="CG181" s="84"/>
      <c r="CH181" s="85"/>
      <c r="CI181" s="85"/>
      <c r="CJ181" s="84"/>
      <c r="CK181" s="86"/>
      <c r="CL181" s="86"/>
      <c r="CM181" s="87"/>
      <c r="CN181" s="86"/>
      <c r="CO181" s="84"/>
      <c r="CP181" s="138" t="str">
        <f t="shared" si="18"/>
        <v/>
      </c>
      <c r="CQ181" s="138" t="str">
        <f t="shared" si="16"/>
        <v/>
      </c>
      <c r="CR181" s="139" t="str">
        <f t="shared" si="17"/>
        <v/>
      </c>
      <c r="CS181" s="98"/>
      <c r="CT181" s="98"/>
      <c r="CU181" s="98"/>
      <c r="CV181" s="98"/>
      <c r="CW181" s="98"/>
      <c r="CX181" s="98"/>
      <c r="CY181" s="98"/>
      <c r="CZ181" s="98"/>
      <c r="DA181" s="98"/>
      <c r="DB181" s="98"/>
      <c r="DC181" s="98"/>
      <c r="DD181" s="98"/>
      <c r="DE181" s="98"/>
      <c r="DF181" s="98"/>
    </row>
    <row r="182" spans="3:110" x14ac:dyDescent="0.25">
      <c r="C182" s="182"/>
      <c r="BA182" s="13">
        <v>0</v>
      </c>
      <c r="BB182" s="13">
        <v>0</v>
      </c>
      <c r="BC182" s="13">
        <v>0</v>
      </c>
      <c r="BD182" s="99">
        <v>0</v>
      </c>
      <c r="BE182" s="88"/>
      <c r="BF182" s="88"/>
      <c r="BG182" s="89"/>
      <c r="BH182" s="97"/>
      <c r="BI182" s="82"/>
      <c r="BJ182" s="83"/>
      <c r="BK182" s="82"/>
      <c r="BL182" s="82"/>
      <c r="BM182" s="83"/>
      <c r="BN182" s="82"/>
      <c r="BO182" s="83"/>
      <c r="BP182" s="83"/>
      <c r="BQ182" s="83"/>
      <c r="BR182" s="83"/>
      <c r="BS182" s="82"/>
      <c r="BT182" s="83"/>
      <c r="BU182" s="91"/>
      <c r="BV182" s="88"/>
      <c r="BW182" s="48"/>
      <c r="BX182" s="88"/>
      <c r="BY182" s="88"/>
      <c r="BZ182" s="92"/>
      <c r="CA182" s="93"/>
      <c r="CB182" s="28"/>
      <c r="CC182" s="50">
        <f t="shared" si="19"/>
        <v>0</v>
      </c>
      <c r="CD182" s="84"/>
      <c r="CE182" s="84"/>
      <c r="CF182" s="84"/>
      <c r="CG182" s="84"/>
      <c r="CH182" s="85"/>
      <c r="CI182" s="85"/>
      <c r="CJ182" s="84"/>
      <c r="CK182" s="86"/>
      <c r="CL182" s="86"/>
      <c r="CM182" s="87"/>
      <c r="CN182" s="86"/>
      <c r="CO182" s="84"/>
      <c r="CP182" s="138" t="str">
        <f t="shared" si="18"/>
        <v/>
      </c>
      <c r="CQ182" s="138" t="str">
        <f t="shared" ref="CQ182" si="20">IF(CP182="","","DT")</f>
        <v/>
      </c>
      <c r="CR182" s="139" t="str">
        <f t="shared" ref="CR182" si="21">IF(CP182="","","DT")</f>
        <v/>
      </c>
      <c r="CS182" s="98"/>
      <c r="CT182" s="98"/>
      <c r="CU182" s="98"/>
      <c r="CV182" s="98"/>
      <c r="CW182" s="98"/>
      <c r="CX182" s="98"/>
      <c r="CY182" s="98"/>
      <c r="CZ182" s="98"/>
      <c r="DA182" s="98"/>
      <c r="DB182" s="98"/>
      <c r="DC182" s="98"/>
      <c r="DD182" s="98"/>
      <c r="DE182" s="98"/>
      <c r="DF182" s="98"/>
    </row>
    <row r="183" spans="3:110" x14ac:dyDescent="0.25">
      <c r="C183" s="182"/>
    </row>
    <row r="184" spans="3:110" x14ac:dyDescent="0.25">
      <c r="C184" s="182"/>
    </row>
    <row r="185" spans="3:110" x14ac:dyDescent="0.25">
      <c r="C185" s="182"/>
    </row>
    <row r="186" spans="3:110" x14ac:dyDescent="0.25">
      <c r="C186" s="182"/>
    </row>
    <row r="187" spans="3:110" x14ac:dyDescent="0.25">
      <c r="C187" s="182"/>
    </row>
    <row r="188" spans="3:110" x14ac:dyDescent="0.25">
      <c r="C188" s="182"/>
    </row>
    <row r="189" spans="3:110" x14ac:dyDescent="0.25">
      <c r="C189" s="182"/>
    </row>
    <row r="190" spans="3:110" x14ac:dyDescent="0.25">
      <c r="C190" s="182"/>
    </row>
    <row r="191" spans="3:110" x14ac:dyDescent="0.25">
      <c r="C191" s="182"/>
    </row>
    <row r="192" spans="3:110" x14ac:dyDescent="0.25">
      <c r="C192" s="182"/>
    </row>
    <row r="193" spans="3:3" x14ac:dyDescent="0.25">
      <c r="C193" s="182"/>
    </row>
    <row r="194" spans="3:3" x14ac:dyDescent="0.25">
      <c r="C194" s="182"/>
    </row>
    <row r="195" spans="3:3" x14ac:dyDescent="0.25">
      <c r="C195" s="182"/>
    </row>
    <row r="196" spans="3:3" x14ac:dyDescent="0.25">
      <c r="C196" s="182"/>
    </row>
    <row r="197" spans="3:3" x14ac:dyDescent="0.25">
      <c r="C197" s="182"/>
    </row>
    <row r="198" spans="3:3" x14ac:dyDescent="0.25">
      <c r="C198" s="182"/>
    </row>
    <row r="199" spans="3:3" x14ac:dyDescent="0.25">
      <c r="C199" s="182"/>
    </row>
    <row r="200" spans="3:3" x14ac:dyDescent="0.25">
      <c r="C200" s="182"/>
    </row>
    <row r="201" spans="3:3" x14ac:dyDescent="0.25">
      <c r="C201" s="182"/>
    </row>
    <row r="202" spans="3:3" x14ac:dyDescent="0.25">
      <c r="C202" s="182"/>
    </row>
    <row r="203" spans="3:3" x14ac:dyDescent="0.25">
      <c r="C203" s="182"/>
    </row>
    <row r="204" spans="3:3" x14ac:dyDescent="0.25">
      <c r="C204" s="182"/>
    </row>
    <row r="205" spans="3:3" x14ac:dyDescent="0.25">
      <c r="C205" s="182"/>
    </row>
    <row r="206" spans="3:3" x14ac:dyDescent="0.25">
      <c r="C206" s="182"/>
    </row>
    <row r="207" spans="3:3" x14ac:dyDescent="0.25">
      <c r="C207" s="182"/>
    </row>
    <row r="208" spans="3:3" x14ac:dyDescent="0.25">
      <c r="C208" s="182"/>
    </row>
    <row r="209" spans="3:3" x14ac:dyDescent="0.25">
      <c r="C209" s="182"/>
    </row>
    <row r="210" spans="3:3" x14ac:dyDescent="0.25">
      <c r="C210" s="182"/>
    </row>
    <row r="211" spans="3:3" x14ac:dyDescent="0.25">
      <c r="C211" s="182"/>
    </row>
    <row r="212" spans="3:3" x14ac:dyDescent="0.25">
      <c r="C212" s="182"/>
    </row>
    <row r="213" spans="3:3" x14ac:dyDescent="0.25">
      <c r="C213" s="182"/>
    </row>
    <row r="214" spans="3:3" x14ac:dyDescent="0.25">
      <c r="C214" s="182"/>
    </row>
    <row r="215" spans="3:3" x14ac:dyDescent="0.25">
      <c r="C215" s="182"/>
    </row>
    <row r="216" spans="3:3" x14ac:dyDescent="0.25">
      <c r="C216" s="182"/>
    </row>
    <row r="217" spans="3:3" x14ac:dyDescent="0.25">
      <c r="C217" s="182"/>
    </row>
    <row r="218" spans="3:3" x14ac:dyDescent="0.25">
      <c r="C218" s="182"/>
    </row>
    <row r="219" spans="3:3" x14ac:dyDescent="0.25">
      <c r="C219" s="182"/>
    </row>
    <row r="220" spans="3:3" x14ac:dyDescent="0.25">
      <c r="C220" s="182"/>
    </row>
    <row r="221" spans="3:3" x14ac:dyDescent="0.25">
      <c r="C221" s="182"/>
    </row>
    <row r="222" spans="3:3" x14ac:dyDescent="0.25">
      <c r="C222" s="182"/>
    </row>
    <row r="223" spans="3:3" x14ac:dyDescent="0.25">
      <c r="C223" s="182"/>
    </row>
    <row r="224" spans="3:3" x14ac:dyDescent="0.25">
      <c r="C224" s="182"/>
    </row>
    <row r="225" spans="3:3" x14ac:dyDescent="0.25">
      <c r="C225" s="182"/>
    </row>
    <row r="226" spans="3:3" x14ac:dyDescent="0.25">
      <c r="C226" s="182"/>
    </row>
    <row r="227" spans="3:3" x14ac:dyDescent="0.25">
      <c r="C227" s="182"/>
    </row>
    <row r="228" spans="3:3" x14ac:dyDescent="0.25">
      <c r="C228" s="182"/>
    </row>
    <row r="229" spans="3:3" x14ac:dyDescent="0.25">
      <c r="C229" s="182"/>
    </row>
    <row r="230" spans="3:3" x14ac:dyDescent="0.25">
      <c r="C230" s="182"/>
    </row>
    <row r="231" spans="3:3" x14ac:dyDescent="0.25">
      <c r="C231" s="182"/>
    </row>
    <row r="232" spans="3:3" x14ac:dyDescent="0.25">
      <c r="C232" s="182"/>
    </row>
    <row r="233" spans="3:3" x14ac:dyDescent="0.25">
      <c r="C233" s="182"/>
    </row>
    <row r="234" spans="3:3" x14ac:dyDescent="0.25">
      <c r="C234" s="182"/>
    </row>
    <row r="235" spans="3:3" x14ac:dyDescent="0.25">
      <c r="C235" s="182"/>
    </row>
    <row r="236" spans="3:3" x14ac:dyDescent="0.25">
      <c r="C236" s="182"/>
    </row>
    <row r="237" spans="3:3" x14ac:dyDescent="0.25">
      <c r="C237" s="182"/>
    </row>
    <row r="238" spans="3:3" x14ac:dyDescent="0.25">
      <c r="C238" s="182"/>
    </row>
    <row r="239" spans="3:3" x14ac:dyDescent="0.25">
      <c r="C239" s="182"/>
    </row>
    <row r="240" spans="3:3" x14ac:dyDescent="0.25">
      <c r="C240" s="182"/>
    </row>
    <row r="241" spans="3:3" x14ac:dyDescent="0.25">
      <c r="C241" s="182"/>
    </row>
    <row r="242" spans="3:3" x14ac:dyDescent="0.25">
      <c r="C242" s="182"/>
    </row>
    <row r="243" spans="3:3" x14ac:dyDescent="0.25">
      <c r="C243" s="182"/>
    </row>
    <row r="244" spans="3:3" x14ac:dyDescent="0.25">
      <c r="C244" s="182"/>
    </row>
    <row r="245" spans="3:3" x14ac:dyDescent="0.25">
      <c r="C245" s="182"/>
    </row>
    <row r="246" spans="3:3" x14ac:dyDescent="0.25">
      <c r="C246" s="182"/>
    </row>
    <row r="247" spans="3:3" x14ac:dyDescent="0.25">
      <c r="C247" s="182"/>
    </row>
    <row r="248" spans="3:3" x14ac:dyDescent="0.25">
      <c r="C248" s="182"/>
    </row>
    <row r="249" spans="3:3" x14ac:dyDescent="0.25">
      <c r="C249" s="182"/>
    </row>
    <row r="250" spans="3:3" x14ac:dyDescent="0.25">
      <c r="C250" s="182"/>
    </row>
    <row r="251" spans="3:3" x14ac:dyDescent="0.25">
      <c r="C251" s="182"/>
    </row>
    <row r="252" spans="3:3" x14ac:dyDescent="0.25">
      <c r="C252" s="182"/>
    </row>
    <row r="253" spans="3:3" x14ac:dyDescent="0.25">
      <c r="C253" s="182"/>
    </row>
    <row r="254" spans="3:3" x14ac:dyDescent="0.25">
      <c r="C254" s="182"/>
    </row>
    <row r="255" spans="3:3" x14ac:dyDescent="0.25">
      <c r="C255" s="182"/>
    </row>
    <row r="256" spans="3:3" x14ac:dyDescent="0.25">
      <c r="C256" s="182"/>
    </row>
    <row r="257" spans="3:3" x14ac:dyDescent="0.25">
      <c r="C257" s="182"/>
    </row>
    <row r="258" spans="3:3" x14ac:dyDescent="0.25">
      <c r="C258" s="182"/>
    </row>
    <row r="259" spans="3:3" x14ac:dyDescent="0.25">
      <c r="C259" s="182"/>
    </row>
    <row r="260" spans="3:3" x14ac:dyDescent="0.25">
      <c r="C260" s="182"/>
    </row>
    <row r="261" spans="3:3" x14ac:dyDescent="0.25">
      <c r="C261" s="182"/>
    </row>
    <row r="262" spans="3:3" x14ac:dyDescent="0.25">
      <c r="C262" s="182"/>
    </row>
    <row r="263" spans="3:3" x14ac:dyDescent="0.25">
      <c r="C263" s="182"/>
    </row>
    <row r="264" spans="3:3" x14ac:dyDescent="0.25">
      <c r="C264" s="182"/>
    </row>
    <row r="265" spans="3:3" x14ac:dyDescent="0.25">
      <c r="C265" s="182"/>
    </row>
    <row r="266" spans="3:3" x14ac:dyDescent="0.25">
      <c r="C266" s="182"/>
    </row>
    <row r="267" spans="3:3" x14ac:dyDescent="0.25">
      <c r="C267" s="182"/>
    </row>
    <row r="268" spans="3:3" x14ac:dyDescent="0.25">
      <c r="C268" s="182"/>
    </row>
    <row r="269" spans="3:3" x14ac:dyDescent="0.25">
      <c r="C269" s="182"/>
    </row>
    <row r="270" spans="3:3" x14ac:dyDescent="0.25">
      <c r="C270" s="182"/>
    </row>
    <row r="271" spans="3:3" x14ac:dyDescent="0.25">
      <c r="C271" s="182"/>
    </row>
    <row r="272" spans="3:3" x14ac:dyDescent="0.25">
      <c r="C272" s="182"/>
    </row>
    <row r="273" spans="3:3" x14ac:dyDescent="0.25">
      <c r="C273" s="182"/>
    </row>
    <row r="274" spans="3:3" x14ac:dyDescent="0.25">
      <c r="C274" s="182"/>
    </row>
    <row r="275" spans="3:3" x14ac:dyDescent="0.25">
      <c r="C275" s="182"/>
    </row>
    <row r="276" spans="3:3" x14ac:dyDescent="0.25">
      <c r="C276" s="182"/>
    </row>
    <row r="277" spans="3:3" x14ac:dyDescent="0.25">
      <c r="C277" s="182"/>
    </row>
    <row r="278" spans="3:3" x14ac:dyDescent="0.25">
      <c r="C278" s="182"/>
    </row>
    <row r="279" spans="3:3" x14ac:dyDescent="0.25">
      <c r="C279" s="182"/>
    </row>
    <row r="280" spans="3:3" x14ac:dyDescent="0.25">
      <c r="C280" s="182"/>
    </row>
    <row r="281" spans="3:3" x14ac:dyDescent="0.25">
      <c r="C281" s="182"/>
    </row>
    <row r="282" spans="3:3" x14ac:dyDescent="0.25">
      <c r="C282" s="182"/>
    </row>
    <row r="283" spans="3:3" x14ac:dyDescent="0.25">
      <c r="C283" s="182"/>
    </row>
    <row r="284" spans="3:3" x14ac:dyDescent="0.25">
      <c r="C284" s="182"/>
    </row>
    <row r="285" spans="3:3" x14ac:dyDescent="0.25">
      <c r="C285" s="182"/>
    </row>
    <row r="286" spans="3:3" x14ac:dyDescent="0.25">
      <c r="C286" s="182"/>
    </row>
    <row r="287" spans="3:3" x14ac:dyDescent="0.25">
      <c r="C287" s="182"/>
    </row>
    <row r="288" spans="3:3" x14ac:dyDescent="0.25">
      <c r="C288" s="182"/>
    </row>
    <row r="289" spans="3:3" x14ac:dyDescent="0.25">
      <c r="C289" s="182"/>
    </row>
    <row r="290" spans="3:3" x14ac:dyDescent="0.25">
      <c r="C290" s="182"/>
    </row>
    <row r="291" spans="3:3" x14ac:dyDescent="0.25">
      <c r="C291" s="182"/>
    </row>
    <row r="292" spans="3:3" x14ac:dyDescent="0.25">
      <c r="C292" s="182"/>
    </row>
    <row r="293" spans="3:3" x14ac:dyDescent="0.25">
      <c r="C293" s="182"/>
    </row>
    <row r="294" spans="3:3" x14ac:dyDescent="0.25">
      <c r="C294" s="182"/>
    </row>
    <row r="295" spans="3:3" x14ac:dyDescent="0.25">
      <c r="C295" s="182"/>
    </row>
    <row r="296" spans="3:3" x14ac:dyDescent="0.25">
      <c r="C296" s="182"/>
    </row>
    <row r="297" spans="3:3" x14ac:dyDescent="0.25">
      <c r="C297" s="182"/>
    </row>
    <row r="298" spans="3:3" x14ac:dyDescent="0.25">
      <c r="C298" s="182"/>
    </row>
    <row r="299" spans="3:3" x14ac:dyDescent="0.25">
      <c r="C299" s="182"/>
    </row>
    <row r="300" spans="3:3" x14ac:dyDescent="0.25">
      <c r="C300" s="182"/>
    </row>
    <row r="301" spans="3:3" x14ac:dyDescent="0.25">
      <c r="C301" s="182"/>
    </row>
    <row r="302" spans="3:3" x14ac:dyDescent="0.25">
      <c r="C302" s="182"/>
    </row>
    <row r="303" spans="3:3" x14ac:dyDescent="0.25">
      <c r="C303" s="182"/>
    </row>
    <row r="304" spans="3:3" x14ac:dyDescent="0.25">
      <c r="C304" s="182"/>
    </row>
    <row r="305" spans="3:3" x14ac:dyDescent="0.25">
      <c r="C305" s="182"/>
    </row>
    <row r="306" spans="3:3" x14ac:dyDescent="0.25">
      <c r="C306" s="182"/>
    </row>
    <row r="307" spans="3:3" x14ac:dyDescent="0.25">
      <c r="C307" s="182"/>
    </row>
    <row r="308" spans="3:3" x14ac:dyDescent="0.25">
      <c r="C308" s="182"/>
    </row>
    <row r="309" spans="3:3" x14ac:dyDescent="0.25">
      <c r="C309" s="182"/>
    </row>
    <row r="310" spans="3:3" x14ac:dyDescent="0.25">
      <c r="C310" s="182"/>
    </row>
    <row r="311" spans="3:3" x14ac:dyDescent="0.25">
      <c r="C311" s="182"/>
    </row>
    <row r="312" spans="3:3" x14ac:dyDescent="0.25">
      <c r="C312" s="182"/>
    </row>
    <row r="313" spans="3:3" x14ac:dyDescent="0.25">
      <c r="C313" s="182"/>
    </row>
    <row r="314" spans="3:3" x14ac:dyDescent="0.25">
      <c r="C314" s="182"/>
    </row>
    <row r="315" spans="3:3" x14ac:dyDescent="0.25">
      <c r="C315" s="182"/>
    </row>
    <row r="316" spans="3:3" x14ac:dyDescent="0.25">
      <c r="C316" s="182"/>
    </row>
    <row r="317" spans="3:3" x14ac:dyDescent="0.25">
      <c r="C317" s="182"/>
    </row>
    <row r="318" spans="3:3" x14ac:dyDescent="0.25">
      <c r="C318" s="182"/>
    </row>
    <row r="319" spans="3:3" x14ac:dyDescent="0.25">
      <c r="C319" s="182"/>
    </row>
    <row r="320" spans="3:3" x14ac:dyDescent="0.25">
      <c r="C320" s="182"/>
    </row>
    <row r="321" spans="3:3" x14ac:dyDescent="0.25">
      <c r="C321" s="182"/>
    </row>
    <row r="322" spans="3:3" x14ac:dyDescent="0.25">
      <c r="C322" s="182"/>
    </row>
    <row r="323" spans="3:3" x14ac:dyDescent="0.25">
      <c r="C323" s="182"/>
    </row>
    <row r="324" spans="3:3" x14ac:dyDescent="0.25">
      <c r="C324" s="182"/>
    </row>
    <row r="325" spans="3:3" x14ac:dyDescent="0.25">
      <c r="C325" s="182"/>
    </row>
    <row r="326" spans="3:3" x14ac:dyDescent="0.25">
      <c r="C326" s="182"/>
    </row>
    <row r="327" spans="3:3" x14ac:dyDescent="0.25">
      <c r="C327" s="182"/>
    </row>
    <row r="328" spans="3:3" x14ac:dyDescent="0.25">
      <c r="C328" s="182"/>
    </row>
    <row r="329" spans="3:3" x14ac:dyDescent="0.25">
      <c r="C329" s="182"/>
    </row>
    <row r="330" spans="3:3" x14ac:dyDescent="0.25">
      <c r="C330" s="182"/>
    </row>
    <row r="331" spans="3:3" x14ac:dyDescent="0.25">
      <c r="C331" s="182"/>
    </row>
    <row r="332" spans="3:3" x14ac:dyDescent="0.25">
      <c r="C332" s="182"/>
    </row>
    <row r="333" spans="3:3" x14ac:dyDescent="0.25">
      <c r="C333" s="182"/>
    </row>
    <row r="334" spans="3:3" x14ac:dyDescent="0.25">
      <c r="C334" s="182"/>
    </row>
    <row r="335" spans="3:3" x14ac:dyDescent="0.25">
      <c r="C335" s="182"/>
    </row>
    <row r="336" spans="3:3" x14ac:dyDescent="0.25">
      <c r="C336" s="182"/>
    </row>
    <row r="337" spans="3:3" x14ac:dyDescent="0.25">
      <c r="C337" s="182"/>
    </row>
    <row r="338" spans="3:3" x14ac:dyDescent="0.25">
      <c r="C338" s="182"/>
    </row>
    <row r="339" spans="3:3" x14ac:dyDescent="0.25">
      <c r="C339" s="182"/>
    </row>
    <row r="340" spans="3:3" x14ac:dyDescent="0.25">
      <c r="C340" s="182"/>
    </row>
    <row r="341" spans="3:3" x14ac:dyDescent="0.25">
      <c r="C341" s="182"/>
    </row>
    <row r="342" spans="3:3" x14ac:dyDescent="0.25">
      <c r="C342" s="182"/>
    </row>
    <row r="343" spans="3:3" x14ac:dyDescent="0.25">
      <c r="C343" s="182"/>
    </row>
    <row r="344" spans="3:3" x14ac:dyDescent="0.25">
      <c r="C344" s="182"/>
    </row>
    <row r="345" spans="3:3" x14ac:dyDescent="0.25">
      <c r="C345" s="182"/>
    </row>
    <row r="346" spans="3:3" x14ac:dyDescent="0.25">
      <c r="C346" s="182"/>
    </row>
    <row r="347" spans="3:3" x14ac:dyDescent="0.25">
      <c r="C347" s="182"/>
    </row>
    <row r="348" spans="3:3" x14ac:dyDescent="0.25">
      <c r="C348" s="182"/>
    </row>
    <row r="349" spans="3:3" x14ac:dyDescent="0.25">
      <c r="C349" s="182"/>
    </row>
    <row r="350" spans="3:3" x14ac:dyDescent="0.25">
      <c r="C350" s="182"/>
    </row>
    <row r="351" spans="3:3" x14ac:dyDescent="0.25">
      <c r="C351" s="182"/>
    </row>
    <row r="352" spans="3:3" x14ac:dyDescent="0.25">
      <c r="C352" s="182"/>
    </row>
    <row r="353" spans="3:3" x14ac:dyDescent="0.25">
      <c r="C353" s="182"/>
    </row>
    <row r="354" spans="3:3" x14ac:dyDescent="0.25">
      <c r="C354" s="182"/>
    </row>
    <row r="355" spans="3:3" x14ac:dyDescent="0.25">
      <c r="C355" s="182"/>
    </row>
    <row r="356" spans="3:3" x14ac:dyDescent="0.25">
      <c r="C356" s="182"/>
    </row>
    <row r="357" spans="3:3" x14ac:dyDescent="0.25">
      <c r="C357" s="182"/>
    </row>
    <row r="358" spans="3:3" x14ac:dyDescent="0.25">
      <c r="C358" s="182"/>
    </row>
    <row r="359" spans="3:3" x14ac:dyDescent="0.25">
      <c r="C359" s="182"/>
    </row>
    <row r="360" spans="3:3" x14ac:dyDescent="0.25">
      <c r="C360" s="182"/>
    </row>
    <row r="361" spans="3:3" x14ac:dyDescent="0.25">
      <c r="C361" s="182"/>
    </row>
    <row r="362" spans="3:3" x14ac:dyDescent="0.25">
      <c r="C362" s="182"/>
    </row>
    <row r="363" spans="3:3" x14ac:dyDescent="0.25">
      <c r="C363" s="182"/>
    </row>
    <row r="364" spans="3:3" x14ac:dyDescent="0.25">
      <c r="C364" s="182"/>
    </row>
    <row r="365" spans="3:3" x14ac:dyDescent="0.25">
      <c r="C365" s="182"/>
    </row>
    <row r="366" spans="3:3" x14ac:dyDescent="0.25">
      <c r="C366" s="182"/>
    </row>
    <row r="367" spans="3:3" x14ac:dyDescent="0.25">
      <c r="C367" s="182"/>
    </row>
    <row r="368" spans="3:3" x14ac:dyDescent="0.25">
      <c r="C368" s="182"/>
    </row>
    <row r="369" spans="3:3" x14ac:dyDescent="0.25">
      <c r="C369" s="182"/>
    </row>
    <row r="370" spans="3:3" x14ac:dyDescent="0.25">
      <c r="C370" s="182"/>
    </row>
    <row r="371" spans="3:3" x14ac:dyDescent="0.25">
      <c r="C371" s="182"/>
    </row>
    <row r="372" spans="3:3" x14ac:dyDescent="0.25">
      <c r="C372" s="182"/>
    </row>
    <row r="373" spans="3:3" x14ac:dyDescent="0.25">
      <c r="C373" s="182"/>
    </row>
    <row r="374" spans="3:3" x14ac:dyDescent="0.25">
      <c r="C374" s="182"/>
    </row>
    <row r="375" spans="3:3" x14ac:dyDescent="0.25">
      <c r="C375" s="182"/>
    </row>
    <row r="376" spans="3:3" x14ac:dyDescent="0.25">
      <c r="C376" s="182"/>
    </row>
    <row r="377" spans="3:3" x14ac:dyDescent="0.25">
      <c r="C377" s="182"/>
    </row>
    <row r="378" spans="3:3" x14ac:dyDescent="0.25">
      <c r="C378" s="182"/>
    </row>
    <row r="379" spans="3:3" x14ac:dyDescent="0.25">
      <c r="C379" s="182"/>
    </row>
    <row r="380" spans="3:3" x14ac:dyDescent="0.25">
      <c r="C380" s="182"/>
    </row>
    <row r="381" spans="3:3" x14ac:dyDescent="0.25">
      <c r="C381" s="182"/>
    </row>
    <row r="382" spans="3:3" x14ac:dyDescent="0.25">
      <c r="C382" s="182"/>
    </row>
    <row r="383" spans="3:3" x14ac:dyDescent="0.25">
      <c r="C383" s="182"/>
    </row>
    <row r="384" spans="3:3" x14ac:dyDescent="0.25">
      <c r="C384" s="182"/>
    </row>
    <row r="385" spans="3:3" x14ac:dyDescent="0.25">
      <c r="C385" s="182"/>
    </row>
    <row r="386" spans="3:3" x14ac:dyDescent="0.25">
      <c r="C386" s="182"/>
    </row>
    <row r="387" spans="3:3" x14ac:dyDescent="0.25">
      <c r="C387" s="182"/>
    </row>
    <row r="388" spans="3:3" x14ac:dyDescent="0.25">
      <c r="C388" s="182"/>
    </row>
    <row r="389" spans="3:3" x14ac:dyDescent="0.25">
      <c r="C389" s="182"/>
    </row>
    <row r="390" spans="3:3" x14ac:dyDescent="0.25">
      <c r="C390" s="182"/>
    </row>
    <row r="391" spans="3:3" x14ac:dyDescent="0.25">
      <c r="C391" s="182"/>
    </row>
    <row r="392" spans="3:3" x14ac:dyDescent="0.25">
      <c r="C392" s="182"/>
    </row>
    <row r="393" spans="3:3" x14ac:dyDescent="0.25">
      <c r="C393" s="182"/>
    </row>
    <row r="394" spans="3:3" x14ac:dyDescent="0.25">
      <c r="C394" s="182"/>
    </row>
    <row r="395" spans="3:3" x14ac:dyDescent="0.25">
      <c r="C395" s="182"/>
    </row>
    <row r="396" spans="3:3" x14ac:dyDescent="0.25">
      <c r="C396" s="182"/>
    </row>
    <row r="397" spans="3:3" x14ac:dyDescent="0.25">
      <c r="C397" s="182"/>
    </row>
    <row r="398" spans="3:3" x14ac:dyDescent="0.25">
      <c r="C398" s="182"/>
    </row>
    <row r="399" spans="3:3" x14ac:dyDescent="0.25">
      <c r="C399" s="182"/>
    </row>
    <row r="400" spans="3:3" x14ac:dyDescent="0.25">
      <c r="C400" s="182"/>
    </row>
    <row r="401" spans="3:3" x14ac:dyDescent="0.25">
      <c r="C401" s="182"/>
    </row>
    <row r="402" spans="3:3" x14ac:dyDescent="0.25">
      <c r="C402" s="182"/>
    </row>
    <row r="403" spans="3:3" x14ac:dyDescent="0.25">
      <c r="C403" s="182"/>
    </row>
    <row r="404" spans="3:3" x14ac:dyDescent="0.25">
      <c r="C404" s="182"/>
    </row>
    <row r="405" spans="3:3" x14ac:dyDescent="0.25">
      <c r="C405" s="182"/>
    </row>
    <row r="406" spans="3:3" x14ac:dyDescent="0.25">
      <c r="C406" s="182"/>
    </row>
    <row r="407" spans="3:3" x14ac:dyDescent="0.25">
      <c r="C407" s="182"/>
    </row>
    <row r="408" spans="3:3" x14ac:dyDescent="0.25">
      <c r="C408" s="182"/>
    </row>
    <row r="409" spans="3:3" x14ac:dyDescent="0.25">
      <c r="C409" s="182"/>
    </row>
    <row r="410" spans="3:3" x14ac:dyDescent="0.25">
      <c r="C410" s="182"/>
    </row>
    <row r="411" spans="3:3" x14ac:dyDescent="0.25">
      <c r="C411" s="182"/>
    </row>
    <row r="412" spans="3:3" x14ac:dyDescent="0.25">
      <c r="C412" s="182"/>
    </row>
    <row r="413" spans="3:3" x14ac:dyDescent="0.25">
      <c r="C413" s="182"/>
    </row>
    <row r="414" spans="3:3" x14ac:dyDescent="0.25">
      <c r="C414" s="182"/>
    </row>
    <row r="415" spans="3:3" x14ac:dyDescent="0.25">
      <c r="C415" s="182"/>
    </row>
    <row r="416" spans="3:3" x14ac:dyDescent="0.25">
      <c r="C416" s="182"/>
    </row>
    <row r="417" spans="3:3" x14ac:dyDescent="0.25">
      <c r="C417" s="182"/>
    </row>
    <row r="418" spans="3:3" x14ac:dyDescent="0.25">
      <c r="C418" s="182"/>
    </row>
    <row r="419" spans="3:3" x14ac:dyDescent="0.25">
      <c r="C419" s="182"/>
    </row>
    <row r="420" spans="3:3" x14ac:dyDescent="0.25">
      <c r="C420" s="182"/>
    </row>
    <row r="421" spans="3:3" x14ac:dyDescent="0.25">
      <c r="C421" s="182"/>
    </row>
    <row r="422" spans="3:3" x14ac:dyDescent="0.25">
      <c r="C422" s="182"/>
    </row>
    <row r="423" spans="3:3" x14ac:dyDescent="0.25">
      <c r="C423" s="182"/>
    </row>
    <row r="424" spans="3:3" x14ac:dyDescent="0.25">
      <c r="C424" s="182"/>
    </row>
    <row r="425" spans="3:3" x14ac:dyDescent="0.25">
      <c r="C425" s="182"/>
    </row>
    <row r="426" spans="3:3" x14ac:dyDescent="0.25">
      <c r="C426" s="182"/>
    </row>
    <row r="427" spans="3:3" x14ac:dyDescent="0.25">
      <c r="C427" s="182"/>
    </row>
    <row r="428" spans="3:3" x14ac:dyDescent="0.25">
      <c r="C428" s="182"/>
    </row>
    <row r="429" spans="3:3" x14ac:dyDescent="0.25">
      <c r="C429" s="182"/>
    </row>
    <row r="430" spans="3:3" x14ac:dyDescent="0.25">
      <c r="C430" s="182"/>
    </row>
    <row r="431" spans="3:3" x14ac:dyDescent="0.25">
      <c r="C431" s="182"/>
    </row>
    <row r="432" spans="3:3" x14ac:dyDescent="0.25">
      <c r="C432" s="182"/>
    </row>
    <row r="433" spans="3:3" x14ac:dyDescent="0.25">
      <c r="C433" s="182"/>
    </row>
    <row r="434" spans="3:3" x14ac:dyDescent="0.25">
      <c r="C434" s="182"/>
    </row>
    <row r="435" spans="3:3" x14ac:dyDescent="0.25">
      <c r="C435" s="182"/>
    </row>
    <row r="436" spans="3:3" x14ac:dyDescent="0.25">
      <c r="C436" s="182"/>
    </row>
    <row r="437" spans="3:3" x14ac:dyDescent="0.25">
      <c r="C437" s="182"/>
    </row>
    <row r="438" spans="3:3" x14ac:dyDescent="0.25">
      <c r="C438" s="182"/>
    </row>
    <row r="439" spans="3:3" x14ac:dyDescent="0.25">
      <c r="C439" s="182"/>
    </row>
    <row r="440" spans="3:3" x14ac:dyDescent="0.25">
      <c r="C440" s="182"/>
    </row>
    <row r="441" spans="3:3" x14ac:dyDescent="0.25">
      <c r="C441" s="182"/>
    </row>
    <row r="442" spans="3:3" x14ac:dyDescent="0.25">
      <c r="C442" s="182"/>
    </row>
    <row r="443" spans="3:3" x14ac:dyDescent="0.25">
      <c r="C443" s="182"/>
    </row>
    <row r="444" spans="3:3" x14ac:dyDescent="0.25">
      <c r="C444" s="182"/>
    </row>
    <row r="445" spans="3:3" x14ac:dyDescent="0.25">
      <c r="C445" s="182"/>
    </row>
    <row r="446" spans="3:3" x14ac:dyDescent="0.25">
      <c r="C446" s="182"/>
    </row>
    <row r="447" spans="3:3" x14ac:dyDescent="0.25">
      <c r="C447" s="182"/>
    </row>
    <row r="448" spans="3:3" x14ac:dyDescent="0.25">
      <c r="C448" s="182"/>
    </row>
    <row r="449" spans="3:3" x14ac:dyDescent="0.25">
      <c r="C449" s="182"/>
    </row>
    <row r="450" spans="3:3" x14ac:dyDescent="0.25">
      <c r="C450" s="182"/>
    </row>
    <row r="451" spans="3:3" x14ac:dyDescent="0.25">
      <c r="C451" s="182"/>
    </row>
    <row r="452" spans="3:3" x14ac:dyDescent="0.25">
      <c r="C452" s="182"/>
    </row>
    <row r="453" spans="3:3" x14ac:dyDescent="0.25">
      <c r="C453" s="182"/>
    </row>
    <row r="454" spans="3:3" x14ac:dyDescent="0.25">
      <c r="C454" s="182"/>
    </row>
    <row r="455" spans="3:3" x14ac:dyDescent="0.25">
      <c r="C455" s="182"/>
    </row>
    <row r="456" spans="3:3" x14ac:dyDescent="0.25">
      <c r="C456" s="182"/>
    </row>
    <row r="457" spans="3:3" x14ac:dyDescent="0.25">
      <c r="C457" s="182"/>
    </row>
    <row r="458" spans="3:3" x14ac:dyDescent="0.25">
      <c r="C458" s="182"/>
    </row>
    <row r="459" spans="3:3" x14ac:dyDescent="0.25">
      <c r="C459" s="182"/>
    </row>
    <row r="460" spans="3:3" x14ac:dyDescent="0.25">
      <c r="C460" s="182"/>
    </row>
    <row r="461" spans="3:3" x14ac:dyDescent="0.25">
      <c r="C461" s="182"/>
    </row>
    <row r="462" spans="3:3" x14ac:dyDescent="0.25">
      <c r="C462" s="182"/>
    </row>
    <row r="463" spans="3:3" x14ac:dyDescent="0.25">
      <c r="C463" s="182"/>
    </row>
    <row r="464" spans="3:3" x14ac:dyDescent="0.25">
      <c r="C464" s="182"/>
    </row>
    <row r="465" spans="3:3" x14ac:dyDescent="0.25">
      <c r="C465" s="182"/>
    </row>
    <row r="466" spans="3:3" x14ac:dyDescent="0.25">
      <c r="C466" s="182"/>
    </row>
    <row r="467" spans="3:3" x14ac:dyDescent="0.25">
      <c r="C467" s="182"/>
    </row>
    <row r="468" spans="3:3" x14ac:dyDescent="0.25">
      <c r="C468" s="182"/>
    </row>
    <row r="469" spans="3:3" x14ac:dyDescent="0.25">
      <c r="C469" s="182"/>
    </row>
    <row r="470" spans="3:3" x14ac:dyDescent="0.25">
      <c r="C470" s="182"/>
    </row>
    <row r="471" spans="3:3" x14ac:dyDescent="0.25">
      <c r="C471" s="182"/>
    </row>
    <row r="472" spans="3:3" x14ac:dyDescent="0.25">
      <c r="C472" s="182"/>
    </row>
    <row r="473" spans="3:3" x14ac:dyDescent="0.25">
      <c r="C473" s="182"/>
    </row>
    <row r="474" spans="3:3" x14ac:dyDescent="0.25">
      <c r="C474" s="182"/>
    </row>
    <row r="475" spans="3:3" x14ac:dyDescent="0.25">
      <c r="C475" s="182"/>
    </row>
    <row r="476" spans="3:3" x14ac:dyDescent="0.25">
      <c r="C476" s="182"/>
    </row>
    <row r="477" spans="3:3" x14ac:dyDescent="0.25">
      <c r="C477" s="182"/>
    </row>
    <row r="478" spans="3:3" x14ac:dyDescent="0.25">
      <c r="C478" s="182"/>
    </row>
    <row r="479" spans="3:3" x14ac:dyDescent="0.25">
      <c r="C479" s="182"/>
    </row>
    <row r="480" spans="3:3" x14ac:dyDescent="0.25">
      <c r="C480" s="182"/>
    </row>
    <row r="481" spans="3:3" x14ac:dyDescent="0.25">
      <c r="C481" s="182"/>
    </row>
    <row r="482" spans="3:3" x14ac:dyDescent="0.25">
      <c r="C482" s="182"/>
    </row>
    <row r="483" spans="3:3" x14ac:dyDescent="0.25">
      <c r="C483" s="182"/>
    </row>
    <row r="484" spans="3:3" x14ac:dyDescent="0.25">
      <c r="C484" s="182"/>
    </row>
    <row r="485" spans="3:3" x14ac:dyDescent="0.25">
      <c r="C485" s="182"/>
    </row>
    <row r="486" spans="3:3" x14ac:dyDescent="0.25">
      <c r="C486" s="182"/>
    </row>
    <row r="487" spans="3:3" x14ac:dyDescent="0.25">
      <c r="C487" s="182"/>
    </row>
    <row r="488" spans="3:3" x14ac:dyDescent="0.25">
      <c r="C488" s="182"/>
    </row>
    <row r="489" spans="3:3" x14ac:dyDescent="0.25">
      <c r="C489" s="182"/>
    </row>
    <row r="490" spans="3:3" x14ac:dyDescent="0.25">
      <c r="C490" s="182"/>
    </row>
    <row r="491" spans="3:3" x14ac:dyDescent="0.25">
      <c r="C491" s="182"/>
    </row>
    <row r="492" spans="3:3" x14ac:dyDescent="0.25">
      <c r="C492" s="182"/>
    </row>
    <row r="493" spans="3:3" x14ac:dyDescent="0.25">
      <c r="C493" s="182"/>
    </row>
    <row r="494" spans="3:3" x14ac:dyDescent="0.25">
      <c r="C494" s="182"/>
    </row>
    <row r="495" spans="3:3" x14ac:dyDescent="0.25">
      <c r="C495" s="182"/>
    </row>
    <row r="496" spans="3:3" x14ac:dyDescent="0.25">
      <c r="C496" s="182"/>
    </row>
    <row r="497" spans="3:3" x14ac:dyDescent="0.25">
      <c r="C497" s="182"/>
    </row>
    <row r="498" spans="3:3" x14ac:dyDescent="0.25">
      <c r="C498" s="182"/>
    </row>
    <row r="499" spans="3:3" x14ac:dyDescent="0.25">
      <c r="C499" s="182"/>
    </row>
    <row r="500" spans="3:3" x14ac:dyDescent="0.25">
      <c r="C500" s="182"/>
    </row>
    <row r="501" spans="3:3" x14ac:dyDescent="0.25">
      <c r="C501" s="182"/>
    </row>
    <row r="502" spans="3:3" x14ac:dyDescent="0.25">
      <c r="C502" s="182"/>
    </row>
    <row r="503" spans="3:3" x14ac:dyDescent="0.25">
      <c r="C503" s="182"/>
    </row>
    <row r="504" spans="3:3" x14ac:dyDescent="0.25">
      <c r="C504" s="182"/>
    </row>
    <row r="505" spans="3:3" x14ac:dyDescent="0.25">
      <c r="C505" s="182"/>
    </row>
    <row r="506" spans="3:3" x14ac:dyDescent="0.25">
      <c r="C506" s="182"/>
    </row>
    <row r="507" spans="3:3" x14ac:dyDescent="0.25">
      <c r="C507" s="182"/>
    </row>
    <row r="508" spans="3:3" x14ac:dyDescent="0.25">
      <c r="C508" s="182"/>
    </row>
    <row r="509" spans="3:3" x14ac:dyDescent="0.25">
      <c r="C509" s="182"/>
    </row>
    <row r="510" spans="3:3" x14ac:dyDescent="0.25">
      <c r="C510" s="182"/>
    </row>
    <row r="511" spans="3:3" x14ac:dyDescent="0.25">
      <c r="C511" s="182"/>
    </row>
    <row r="512" spans="3:3" x14ac:dyDescent="0.25">
      <c r="C512" s="182"/>
    </row>
    <row r="513" spans="3:3" x14ac:dyDescent="0.25">
      <c r="C513" s="182"/>
    </row>
    <row r="514" spans="3:3" x14ac:dyDescent="0.25">
      <c r="C514" s="182"/>
    </row>
    <row r="515" spans="3:3" x14ac:dyDescent="0.25">
      <c r="C515" s="182"/>
    </row>
    <row r="516" spans="3:3" x14ac:dyDescent="0.25">
      <c r="C516" s="182"/>
    </row>
    <row r="517" spans="3:3" x14ac:dyDescent="0.25">
      <c r="C517" s="182"/>
    </row>
    <row r="518" spans="3:3" x14ac:dyDescent="0.25">
      <c r="C518" s="182"/>
    </row>
    <row r="519" spans="3:3" x14ac:dyDescent="0.25">
      <c r="C519" s="182"/>
    </row>
    <row r="520" spans="3:3" x14ac:dyDescent="0.25">
      <c r="C520" s="182"/>
    </row>
    <row r="521" spans="3:3" x14ac:dyDescent="0.25">
      <c r="C521" s="182"/>
    </row>
    <row r="522" spans="3:3" x14ac:dyDescent="0.25">
      <c r="C522" s="182"/>
    </row>
    <row r="523" spans="3:3" x14ac:dyDescent="0.25">
      <c r="C523" s="182"/>
    </row>
    <row r="524" spans="3:3" x14ac:dyDescent="0.25">
      <c r="C524" s="182"/>
    </row>
    <row r="525" spans="3:3" x14ac:dyDescent="0.25">
      <c r="C525" s="182"/>
    </row>
    <row r="526" spans="3:3" x14ac:dyDescent="0.25">
      <c r="C526" s="182"/>
    </row>
    <row r="527" spans="3:3" x14ac:dyDescent="0.25">
      <c r="C527" s="182"/>
    </row>
    <row r="528" spans="3:3" x14ac:dyDescent="0.25">
      <c r="C528" s="182"/>
    </row>
    <row r="529" spans="3:3" x14ac:dyDescent="0.25">
      <c r="C529" s="182"/>
    </row>
    <row r="530" spans="3:3" x14ac:dyDescent="0.25">
      <c r="C530" s="182"/>
    </row>
    <row r="531" spans="3:3" x14ac:dyDescent="0.25">
      <c r="C531" s="182"/>
    </row>
    <row r="532" spans="3:3" x14ac:dyDescent="0.25">
      <c r="C532" s="182"/>
    </row>
    <row r="533" spans="3:3" x14ac:dyDescent="0.25">
      <c r="C533" s="182"/>
    </row>
    <row r="534" spans="3:3" x14ac:dyDescent="0.25">
      <c r="C534" s="182"/>
    </row>
    <row r="535" spans="3:3" x14ac:dyDescent="0.25">
      <c r="C535" s="182"/>
    </row>
    <row r="536" spans="3:3" x14ac:dyDescent="0.25">
      <c r="C536" s="182"/>
    </row>
    <row r="537" spans="3:3" x14ac:dyDescent="0.25">
      <c r="C537" s="182"/>
    </row>
    <row r="538" spans="3:3" x14ac:dyDescent="0.25">
      <c r="C538" s="182"/>
    </row>
    <row r="539" spans="3:3" x14ac:dyDescent="0.25">
      <c r="C539" s="182"/>
    </row>
    <row r="540" spans="3:3" x14ac:dyDescent="0.25">
      <c r="C540" s="182"/>
    </row>
    <row r="541" spans="3:3" x14ac:dyDescent="0.25">
      <c r="C541" s="182"/>
    </row>
    <row r="542" spans="3:3" x14ac:dyDescent="0.25">
      <c r="C542" s="182"/>
    </row>
    <row r="543" spans="3:3" x14ac:dyDescent="0.25">
      <c r="C543" s="182"/>
    </row>
    <row r="544" spans="3:3" x14ac:dyDescent="0.25">
      <c r="C544" s="182"/>
    </row>
    <row r="545" spans="3:3" x14ac:dyDescent="0.25">
      <c r="C545" s="182"/>
    </row>
    <row r="546" spans="3:3" x14ac:dyDescent="0.25">
      <c r="C546" s="182"/>
    </row>
    <row r="547" spans="3:3" x14ac:dyDescent="0.25">
      <c r="C547" s="182"/>
    </row>
    <row r="548" spans="3:3" x14ac:dyDescent="0.25">
      <c r="C548" s="182"/>
    </row>
    <row r="549" spans="3:3" x14ac:dyDescent="0.25">
      <c r="C549" s="182"/>
    </row>
    <row r="550" spans="3:3" x14ac:dyDescent="0.25">
      <c r="C550" s="182"/>
    </row>
    <row r="551" spans="3:3" x14ac:dyDescent="0.25">
      <c r="C551" s="182"/>
    </row>
    <row r="552" spans="3:3" x14ac:dyDescent="0.25">
      <c r="C552" s="182"/>
    </row>
    <row r="553" spans="3:3" x14ac:dyDescent="0.25">
      <c r="C553" s="182"/>
    </row>
    <row r="554" spans="3:3" x14ac:dyDescent="0.25">
      <c r="C554" s="182"/>
    </row>
    <row r="555" spans="3:3" x14ac:dyDescent="0.25">
      <c r="C555" s="182"/>
    </row>
    <row r="556" spans="3:3" x14ac:dyDescent="0.25">
      <c r="C556" s="182"/>
    </row>
    <row r="557" spans="3:3" x14ac:dyDescent="0.25">
      <c r="C557" s="182"/>
    </row>
    <row r="558" spans="3:3" x14ac:dyDescent="0.25">
      <c r="C558" s="182"/>
    </row>
    <row r="559" spans="3:3" x14ac:dyDescent="0.25">
      <c r="C559" s="182"/>
    </row>
    <row r="560" spans="3:3" x14ac:dyDescent="0.25">
      <c r="C560" s="182"/>
    </row>
    <row r="561" spans="3:3" x14ac:dyDescent="0.25">
      <c r="C561" s="182"/>
    </row>
    <row r="562" spans="3:3" x14ac:dyDescent="0.25">
      <c r="C562" s="182"/>
    </row>
    <row r="563" spans="3:3" x14ac:dyDescent="0.25">
      <c r="C563" s="182"/>
    </row>
    <row r="564" spans="3:3" x14ac:dyDescent="0.25">
      <c r="C564" s="182"/>
    </row>
    <row r="565" spans="3:3" x14ac:dyDescent="0.25">
      <c r="C565" s="182"/>
    </row>
    <row r="566" spans="3:3" x14ac:dyDescent="0.25">
      <c r="C566" s="182"/>
    </row>
    <row r="567" spans="3:3" x14ac:dyDescent="0.25">
      <c r="C567" s="182"/>
    </row>
    <row r="568" spans="3:3" x14ac:dyDescent="0.25">
      <c r="C568" s="182"/>
    </row>
    <row r="569" spans="3:3" x14ac:dyDescent="0.25">
      <c r="C569" s="182"/>
    </row>
    <row r="570" spans="3:3" x14ac:dyDescent="0.25">
      <c r="C570" s="182"/>
    </row>
    <row r="571" spans="3:3" x14ac:dyDescent="0.25">
      <c r="C571" s="182"/>
    </row>
    <row r="572" spans="3:3" x14ac:dyDescent="0.25">
      <c r="C572" s="182"/>
    </row>
    <row r="573" spans="3:3" x14ac:dyDescent="0.25">
      <c r="C573" s="182"/>
    </row>
    <row r="574" spans="3:3" x14ac:dyDescent="0.25">
      <c r="C574" s="182"/>
    </row>
    <row r="575" spans="3:3" x14ac:dyDescent="0.25">
      <c r="C575" s="182"/>
    </row>
    <row r="576" spans="3:3" x14ac:dyDescent="0.25">
      <c r="C576" s="182"/>
    </row>
    <row r="577" spans="3:3" x14ac:dyDescent="0.25">
      <c r="C577" s="182"/>
    </row>
    <row r="578" spans="3:3" x14ac:dyDescent="0.25">
      <c r="C578" s="182"/>
    </row>
    <row r="579" spans="3:3" x14ac:dyDescent="0.25">
      <c r="C579" s="182"/>
    </row>
    <row r="580" spans="3:3" x14ac:dyDescent="0.25">
      <c r="C580" s="182"/>
    </row>
    <row r="581" spans="3:3" x14ac:dyDescent="0.25">
      <c r="C581" s="182"/>
    </row>
    <row r="582" spans="3:3" x14ac:dyDescent="0.25">
      <c r="C582" s="182"/>
    </row>
    <row r="583" spans="3:3" x14ac:dyDescent="0.25">
      <c r="C583" s="182"/>
    </row>
    <row r="584" spans="3:3" x14ac:dyDescent="0.25">
      <c r="C584" s="182"/>
    </row>
    <row r="585" spans="3:3" x14ac:dyDescent="0.25">
      <c r="C585" s="182"/>
    </row>
    <row r="586" spans="3:3" x14ac:dyDescent="0.25">
      <c r="C586" s="182"/>
    </row>
    <row r="587" spans="3:3" x14ac:dyDescent="0.25">
      <c r="C587" s="182"/>
    </row>
    <row r="588" spans="3:3" x14ac:dyDescent="0.25">
      <c r="C588" s="182"/>
    </row>
    <row r="589" spans="3:3" x14ac:dyDescent="0.25">
      <c r="C589" s="182"/>
    </row>
    <row r="590" spans="3:3" x14ac:dyDescent="0.25">
      <c r="C590" s="182"/>
    </row>
    <row r="591" spans="3:3" x14ac:dyDescent="0.25">
      <c r="C591" s="182"/>
    </row>
    <row r="592" spans="3:3" x14ac:dyDescent="0.25">
      <c r="C592" s="182"/>
    </row>
    <row r="593" spans="3:3" x14ac:dyDescent="0.25">
      <c r="C593" s="182"/>
    </row>
    <row r="594" spans="3:3" x14ac:dyDescent="0.25">
      <c r="C594" s="182"/>
    </row>
    <row r="595" spans="3:3" x14ac:dyDescent="0.25">
      <c r="C595" s="182"/>
    </row>
    <row r="596" spans="3:3" x14ac:dyDescent="0.25">
      <c r="C596" s="182"/>
    </row>
    <row r="597" spans="3:3" x14ac:dyDescent="0.25">
      <c r="C597" s="182"/>
    </row>
    <row r="598" spans="3:3" x14ac:dyDescent="0.25">
      <c r="C598" s="182"/>
    </row>
    <row r="599" spans="3:3" x14ac:dyDescent="0.25">
      <c r="C599" s="182"/>
    </row>
    <row r="600" spans="3:3" x14ac:dyDescent="0.25">
      <c r="C600" s="182"/>
    </row>
    <row r="601" spans="3:3" x14ac:dyDescent="0.25">
      <c r="C601" s="182"/>
    </row>
    <row r="602" spans="3:3" x14ac:dyDescent="0.25">
      <c r="C602" s="182"/>
    </row>
    <row r="603" spans="3:3" x14ac:dyDescent="0.25">
      <c r="C603" s="182"/>
    </row>
    <row r="604" spans="3:3" x14ac:dyDescent="0.25">
      <c r="C604" s="182"/>
    </row>
    <row r="605" spans="3:3" x14ac:dyDescent="0.25">
      <c r="C605" s="182"/>
    </row>
    <row r="606" spans="3:3" x14ac:dyDescent="0.25">
      <c r="C606" s="182"/>
    </row>
    <row r="607" spans="3:3" x14ac:dyDescent="0.25">
      <c r="C607" s="182"/>
    </row>
    <row r="608" spans="3:3" x14ac:dyDescent="0.25">
      <c r="C608" s="182"/>
    </row>
    <row r="609" spans="3:3" x14ac:dyDescent="0.25">
      <c r="C609" s="182"/>
    </row>
    <row r="610" spans="3:3" x14ac:dyDescent="0.25">
      <c r="C610" s="182"/>
    </row>
    <row r="611" spans="3:3" x14ac:dyDescent="0.25">
      <c r="C611" s="182"/>
    </row>
    <row r="612" spans="3:3" x14ac:dyDescent="0.25">
      <c r="C612" s="182"/>
    </row>
    <row r="613" spans="3:3" x14ac:dyDescent="0.25">
      <c r="C613" s="182"/>
    </row>
    <row r="614" spans="3:3" x14ac:dyDescent="0.25">
      <c r="C614" s="182"/>
    </row>
    <row r="615" spans="3:3" x14ac:dyDescent="0.25">
      <c r="C615" s="182"/>
    </row>
    <row r="616" spans="3:3" x14ac:dyDescent="0.25">
      <c r="C616" s="182"/>
    </row>
    <row r="617" spans="3:3" x14ac:dyDescent="0.25">
      <c r="C617" s="182"/>
    </row>
    <row r="618" spans="3:3" x14ac:dyDescent="0.25">
      <c r="C618" s="182"/>
    </row>
    <row r="619" spans="3:3" x14ac:dyDescent="0.25">
      <c r="C619" s="182"/>
    </row>
    <row r="620" spans="3:3" x14ac:dyDescent="0.25">
      <c r="C620" s="182"/>
    </row>
    <row r="621" spans="3:3" x14ac:dyDescent="0.25">
      <c r="C621" s="182"/>
    </row>
    <row r="622" spans="3:3" x14ac:dyDescent="0.25">
      <c r="C622" s="182"/>
    </row>
    <row r="623" spans="3:3" x14ac:dyDescent="0.25">
      <c r="C623" s="182"/>
    </row>
    <row r="624" spans="3:3" x14ac:dyDescent="0.25">
      <c r="C624" s="182"/>
    </row>
    <row r="625" spans="3:3" x14ac:dyDescent="0.25">
      <c r="C625" s="182"/>
    </row>
    <row r="626" spans="3:3" x14ac:dyDescent="0.25">
      <c r="C626" s="182"/>
    </row>
    <row r="627" spans="3:3" x14ac:dyDescent="0.25">
      <c r="C627" s="182"/>
    </row>
    <row r="628" spans="3:3" x14ac:dyDescent="0.25">
      <c r="C628" s="182"/>
    </row>
    <row r="629" spans="3:3" x14ac:dyDescent="0.25">
      <c r="C629" s="182"/>
    </row>
    <row r="630" spans="3:3" x14ac:dyDescent="0.25">
      <c r="C630" s="182"/>
    </row>
    <row r="631" spans="3:3" x14ac:dyDescent="0.25">
      <c r="C631" s="182"/>
    </row>
    <row r="632" spans="3:3" x14ac:dyDescent="0.25">
      <c r="C632" s="182"/>
    </row>
    <row r="633" spans="3:3" x14ac:dyDescent="0.25">
      <c r="C633" s="182"/>
    </row>
    <row r="634" spans="3:3" x14ac:dyDescent="0.25">
      <c r="C634" s="182"/>
    </row>
    <row r="635" spans="3:3" x14ac:dyDescent="0.25">
      <c r="C635" s="182"/>
    </row>
    <row r="636" spans="3:3" x14ac:dyDescent="0.25">
      <c r="C636" s="182"/>
    </row>
    <row r="637" spans="3:3" x14ac:dyDescent="0.25">
      <c r="C637" s="182"/>
    </row>
    <row r="638" spans="3:3" x14ac:dyDescent="0.25">
      <c r="C638" s="182"/>
    </row>
    <row r="639" spans="3:3" x14ac:dyDescent="0.25">
      <c r="C639" s="182"/>
    </row>
    <row r="640" spans="3:3" x14ac:dyDescent="0.25">
      <c r="C640" s="182"/>
    </row>
    <row r="641" spans="3:3" x14ac:dyDescent="0.25">
      <c r="C641" s="182"/>
    </row>
    <row r="642" spans="3:3" x14ac:dyDescent="0.25">
      <c r="C642" s="182"/>
    </row>
    <row r="643" spans="3:3" x14ac:dyDescent="0.25">
      <c r="C643" s="182"/>
    </row>
    <row r="644" spans="3:3" x14ac:dyDescent="0.25">
      <c r="C644" s="182"/>
    </row>
    <row r="645" spans="3:3" x14ac:dyDescent="0.25">
      <c r="C645" s="182"/>
    </row>
    <row r="646" spans="3:3" x14ac:dyDescent="0.25">
      <c r="C646" s="182"/>
    </row>
    <row r="647" spans="3:3" x14ac:dyDescent="0.25">
      <c r="C647" s="182"/>
    </row>
    <row r="648" spans="3:3" x14ac:dyDescent="0.25">
      <c r="C648" s="182"/>
    </row>
    <row r="649" spans="3:3" x14ac:dyDescent="0.25">
      <c r="C649" s="182"/>
    </row>
    <row r="650" spans="3:3" x14ac:dyDescent="0.25">
      <c r="C650" s="182"/>
    </row>
    <row r="651" spans="3:3" x14ac:dyDescent="0.25">
      <c r="C651" s="182"/>
    </row>
    <row r="652" spans="3:3" x14ac:dyDescent="0.25">
      <c r="C652" s="182"/>
    </row>
    <row r="653" spans="3:3" x14ac:dyDescent="0.25">
      <c r="C653" s="182"/>
    </row>
    <row r="654" spans="3:3" x14ac:dyDescent="0.25">
      <c r="C654" s="182"/>
    </row>
    <row r="655" spans="3:3" x14ac:dyDescent="0.25">
      <c r="C655" s="182"/>
    </row>
    <row r="656" spans="3:3" x14ac:dyDescent="0.25">
      <c r="C656" s="182"/>
    </row>
    <row r="657" spans="3:3" x14ac:dyDescent="0.25">
      <c r="C657" s="182"/>
    </row>
    <row r="658" spans="3:3" x14ac:dyDescent="0.25">
      <c r="C658" s="182"/>
    </row>
    <row r="659" spans="3:3" x14ac:dyDescent="0.25">
      <c r="C659" s="182"/>
    </row>
    <row r="660" spans="3:3" x14ac:dyDescent="0.25">
      <c r="C660" s="182"/>
    </row>
    <row r="661" spans="3:3" x14ac:dyDescent="0.25">
      <c r="C661" s="182"/>
    </row>
    <row r="662" spans="3:3" x14ac:dyDescent="0.25">
      <c r="C662" s="182"/>
    </row>
    <row r="663" spans="3:3" x14ac:dyDescent="0.25">
      <c r="C663" s="182"/>
    </row>
    <row r="664" spans="3:3" x14ac:dyDescent="0.25">
      <c r="C664" s="182"/>
    </row>
    <row r="665" spans="3:3" x14ac:dyDescent="0.25">
      <c r="C665" s="182"/>
    </row>
    <row r="666" spans="3:3" x14ac:dyDescent="0.25">
      <c r="C666" s="182"/>
    </row>
    <row r="667" spans="3:3" x14ac:dyDescent="0.25">
      <c r="C667" s="182"/>
    </row>
    <row r="668" spans="3:3" x14ac:dyDescent="0.25">
      <c r="C668" s="182"/>
    </row>
    <row r="669" spans="3:3" x14ac:dyDescent="0.25">
      <c r="C669" s="182"/>
    </row>
    <row r="670" spans="3:3" x14ac:dyDescent="0.25">
      <c r="C670" s="182"/>
    </row>
    <row r="671" spans="3:3" x14ac:dyDescent="0.25">
      <c r="C671" s="182"/>
    </row>
    <row r="672" spans="3:3" x14ac:dyDescent="0.25">
      <c r="C672" s="182"/>
    </row>
    <row r="673" spans="3:3" x14ac:dyDescent="0.25">
      <c r="C673" s="182"/>
    </row>
    <row r="674" spans="3:3" x14ac:dyDescent="0.25">
      <c r="C674" s="182"/>
    </row>
    <row r="675" spans="3:3" x14ac:dyDescent="0.25">
      <c r="C675" s="182"/>
    </row>
    <row r="676" spans="3:3" x14ac:dyDescent="0.25">
      <c r="C676" s="182"/>
    </row>
    <row r="677" spans="3:3" x14ac:dyDescent="0.25">
      <c r="C677" s="182"/>
    </row>
    <row r="678" spans="3:3" x14ac:dyDescent="0.25">
      <c r="C678" s="182"/>
    </row>
    <row r="679" spans="3:3" x14ac:dyDescent="0.25">
      <c r="C679" s="182"/>
    </row>
    <row r="680" spans="3:3" x14ac:dyDescent="0.25">
      <c r="C680" s="182"/>
    </row>
    <row r="681" spans="3:3" x14ac:dyDescent="0.25">
      <c r="C681" s="182"/>
    </row>
    <row r="682" spans="3:3" x14ac:dyDescent="0.25">
      <c r="C682" s="182"/>
    </row>
    <row r="683" spans="3:3" x14ac:dyDescent="0.25">
      <c r="C683" s="182"/>
    </row>
    <row r="684" spans="3:3" x14ac:dyDescent="0.25">
      <c r="C684" s="182"/>
    </row>
    <row r="685" spans="3:3" x14ac:dyDescent="0.25">
      <c r="C685" s="182"/>
    </row>
    <row r="686" spans="3:3" x14ac:dyDescent="0.25">
      <c r="C686" s="182"/>
    </row>
    <row r="687" spans="3:3" x14ac:dyDescent="0.25">
      <c r="C687" s="182"/>
    </row>
    <row r="688" spans="3:3" x14ac:dyDescent="0.25">
      <c r="C688" s="182"/>
    </row>
    <row r="689" spans="3:3" x14ac:dyDescent="0.25">
      <c r="C689" s="182"/>
    </row>
    <row r="690" spans="3:3" x14ac:dyDescent="0.25">
      <c r="C690" s="182"/>
    </row>
    <row r="691" spans="3:3" x14ac:dyDescent="0.25">
      <c r="C691" s="182"/>
    </row>
    <row r="692" spans="3:3" x14ac:dyDescent="0.25">
      <c r="C692" s="182"/>
    </row>
    <row r="693" spans="3:3" x14ac:dyDescent="0.25">
      <c r="C693" s="182"/>
    </row>
    <row r="694" spans="3:3" x14ac:dyDescent="0.25">
      <c r="C694" s="182"/>
    </row>
    <row r="695" spans="3:3" x14ac:dyDescent="0.25">
      <c r="C695" s="182"/>
    </row>
    <row r="696" spans="3:3" x14ac:dyDescent="0.25">
      <c r="C696" s="182"/>
    </row>
    <row r="697" spans="3:3" x14ac:dyDescent="0.25">
      <c r="C697" s="182"/>
    </row>
    <row r="698" spans="3:3" x14ac:dyDescent="0.25">
      <c r="C698" s="182"/>
    </row>
    <row r="699" spans="3:3" x14ac:dyDescent="0.25">
      <c r="C699" s="182"/>
    </row>
    <row r="700" spans="3:3" x14ac:dyDescent="0.25">
      <c r="C700" s="182"/>
    </row>
    <row r="701" spans="3:3" x14ac:dyDescent="0.25">
      <c r="C701" s="182"/>
    </row>
    <row r="702" spans="3:3" x14ac:dyDescent="0.25">
      <c r="C702" s="182"/>
    </row>
    <row r="703" spans="3:3" x14ac:dyDescent="0.25">
      <c r="C703" s="182"/>
    </row>
    <row r="704" spans="3:3" x14ac:dyDescent="0.25">
      <c r="C704" s="182"/>
    </row>
    <row r="705" spans="3:3" x14ac:dyDescent="0.25">
      <c r="C705" s="182"/>
    </row>
    <row r="706" spans="3:3" x14ac:dyDescent="0.25">
      <c r="C706" s="182"/>
    </row>
    <row r="707" spans="3:3" x14ac:dyDescent="0.25">
      <c r="C707" s="182"/>
    </row>
    <row r="708" spans="3:3" x14ac:dyDescent="0.25">
      <c r="C708" s="182"/>
    </row>
    <row r="709" spans="3:3" x14ac:dyDescent="0.25">
      <c r="C709" s="182"/>
    </row>
    <row r="710" spans="3:3" x14ac:dyDescent="0.25">
      <c r="C710" s="182"/>
    </row>
    <row r="711" spans="3:3" x14ac:dyDescent="0.25">
      <c r="C711" s="182"/>
    </row>
    <row r="712" spans="3:3" x14ac:dyDescent="0.25">
      <c r="C712" s="182"/>
    </row>
    <row r="713" spans="3:3" x14ac:dyDescent="0.25">
      <c r="C713" s="182"/>
    </row>
    <row r="714" spans="3:3" x14ac:dyDescent="0.25">
      <c r="C714" s="182"/>
    </row>
    <row r="715" spans="3:3" x14ac:dyDescent="0.25">
      <c r="C715" s="182"/>
    </row>
    <row r="716" spans="3:3" x14ac:dyDescent="0.25">
      <c r="C716" s="182"/>
    </row>
    <row r="717" spans="3:3" x14ac:dyDescent="0.25">
      <c r="C717" s="182"/>
    </row>
    <row r="718" spans="3:3" x14ac:dyDescent="0.25">
      <c r="C718" s="182"/>
    </row>
    <row r="719" spans="3:3" x14ac:dyDescent="0.25">
      <c r="C719" s="182"/>
    </row>
    <row r="720" spans="3:3" x14ac:dyDescent="0.25">
      <c r="C720" s="182"/>
    </row>
    <row r="721" spans="3:3" x14ac:dyDescent="0.25">
      <c r="C721" s="182"/>
    </row>
    <row r="722" spans="3:3" x14ac:dyDescent="0.25">
      <c r="C722" s="182"/>
    </row>
    <row r="723" spans="3:3" x14ac:dyDescent="0.25">
      <c r="C723" s="182"/>
    </row>
    <row r="724" spans="3:3" x14ac:dyDescent="0.25">
      <c r="C724" s="182"/>
    </row>
    <row r="725" spans="3:3" x14ac:dyDescent="0.25">
      <c r="C725" s="182"/>
    </row>
    <row r="726" spans="3:3" x14ac:dyDescent="0.25">
      <c r="C726" s="182"/>
    </row>
    <row r="727" spans="3:3" x14ac:dyDescent="0.25">
      <c r="C727" s="182"/>
    </row>
    <row r="728" spans="3:3" x14ac:dyDescent="0.25">
      <c r="C728" s="182"/>
    </row>
    <row r="729" spans="3:3" x14ac:dyDescent="0.25">
      <c r="C729" s="182"/>
    </row>
    <row r="730" spans="3:3" x14ac:dyDescent="0.25">
      <c r="C730" s="182"/>
    </row>
    <row r="731" spans="3:3" x14ac:dyDescent="0.25">
      <c r="C731" s="182"/>
    </row>
    <row r="732" spans="3:3" x14ac:dyDescent="0.25">
      <c r="C732" s="182"/>
    </row>
    <row r="733" spans="3:3" x14ac:dyDescent="0.25">
      <c r="C733" s="182"/>
    </row>
    <row r="734" spans="3:3" x14ac:dyDescent="0.25">
      <c r="C734" s="182"/>
    </row>
    <row r="735" spans="3:3" x14ac:dyDescent="0.25">
      <c r="C735" s="182"/>
    </row>
    <row r="736" spans="3:3" x14ac:dyDescent="0.25">
      <c r="C736" s="182"/>
    </row>
    <row r="737" spans="3:3" x14ac:dyDescent="0.25">
      <c r="C737" s="182"/>
    </row>
    <row r="738" spans="3:3" x14ac:dyDescent="0.25">
      <c r="C738" s="182"/>
    </row>
    <row r="739" spans="3:3" x14ac:dyDescent="0.25">
      <c r="C739" s="182"/>
    </row>
    <row r="740" spans="3:3" x14ac:dyDescent="0.25">
      <c r="C740" s="182"/>
    </row>
    <row r="741" spans="3:3" x14ac:dyDescent="0.25">
      <c r="C741" s="182"/>
    </row>
    <row r="742" spans="3:3" x14ac:dyDescent="0.25">
      <c r="C742" s="182"/>
    </row>
    <row r="743" spans="3:3" x14ac:dyDescent="0.25">
      <c r="C743" s="182"/>
    </row>
    <row r="744" spans="3:3" x14ac:dyDescent="0.25">
      <c r="C744" s="182"/>
    </row>
    <row r="745" spans="3:3" x14ac:dyDescent="0.25">
      <c r="C745" s="182"/>
    </row>
    <row r="746" spans="3:3" x14ac:dyDescent="0.25">
      <c r="C746" s="182"/>
    </row>
    <row r="747" spans="3:3" x14ac:dyDescent="0.25">
      <c r="C747" s="182"/>
    </row>
    <row r="748" spans="3:3" x14ac:dyDescent="0.25">
      <c r="C748" s="182"/>
    </row>
    <row r="749" spans="3:3" x14ac:dyDescent="0.25">
      <c r="C749" s="182"/>
    </row>
    <row r="750" spans="3:3" x14ac:dyDescent="0.25">
      <c r="C750" s="182"/>
    </row>
    <row r="751" spans="3:3" x14ac:dyDescent="0.25">
      <c r="C751" s="182"/>
    </row>
    <row r="752" spans="3:3" x14ac:dyDescent="0.25">
      <c r="C752" s="182"/>
    </row>
    <row r="753" spans="3:3" x14ac:dyDescent="0.25">
      <c r="C753" s="182"/>
    </row>
    <row r="754" spans="3:3" x14ac:dyDescent="0.25">
      <c r="C754" s="182"/>
    </row>
    <row r="755" spans="3:3" x14ac:dyDescent="0.25">
      <c r="C755" s="182"/>
    </row>
    <row r="756" spans="3:3" x14ac:dyDescent="0.25">
      <c r="C756" s="182"/>
    </row>
    <row r="757" spans="3:3" x14ac:dyDescent="0.25">
      <c r="C757" s="182"/>
    </row>
    <row r="758" spans="3:3" x14ac:dyDescent="0.25">
      <c r="C758" s="182"/>
    </row>
    <row r="759" spans="3:3" x14ac:dyDescent="0.25">
      <c r="C759" s="182"/>
    </row>
    <row r="760" spans="3:3" x14ac:dyDescent="0.25">
      <c r="C760" s="182"/>
    </row>
    <row r="761" spans="3:3" x14ac:dyDescent="0.25">
      <c r="C761" s="182"/>
    </row>
    <row r="762" spans="3:3" x14ac:dyDescent="0.25">
      <c r="C762" s="182"/>
    </row>
    <row r="763" spans="3:3" x14ac:dyDescent="0.25">
      <c r="C763" s="182"/>
    </row>
    <row r="764" spans="3:3" x14ac:dyDescent="0.25">
      <c r="C764" s="182"/>
    </row>
    <row r="765" spans="3:3" x14ac:dyDescent="0.25">
      <c r="C765" s="182"/>
    </row>
    <row r="766" spans="3:3" x14ac:dyDescent="0.25">
      <c r="C766" s="182"/>
    </row>
    <row r="767" spans="3:3" x14ac:dyDescent="0.25">
      <c r="C767" s="182"/>
    </row>
    <row r="768" spans="3:3" x14ac:dyDescent="0.25">
      <c r="C768" s="182"/>
    </row>
    <row r="769" spans="3:3" x14ac:dyDescent="0.25">
      <c r="C769" s="182"/>
    </row>
    <row r="770" spans="3:3" x14ac:dyDescent="0.25">
      <c r="C770" s="182"/>
    </row>
    <row r="771" spans="3:3" x14ac:dyDescent="0.25">
      <c r="C771" s="182"/>
    </row>
    <row r="772" spans="3:3" x14ac:dyDescent="0.25">
      <c r="C772" s="182"/>
    </row>
    <row r="773" spans="3:3" x14ac:dyDescent="0.25">
      <c r="C773" s="182"/>
    </row>
    <row r="774" spans="3:3" x14ac:dyDescent="0.25">
      <c r="C774" s="182"/>
    </row>
    <row r="775" spans="3:3" x14ac:dyDescent="0.25">
      <c r="C775" s="182"/>
    </row>
    <row r="776" spans="3:3" x14ac:dyDescent="0.25">
      <c r="C776" s="182"/>
    </row>
    <row r="777" spans="3:3" x14ac:dyDescent="0.25">
      <c r="C777" s="182"/>
    </row>
    <row r="778" spans="3:3" x14ac:dyDescent="0.25">
      <c r="C778" s="182"/>
    </row>
    <row r="779" spans="3:3" x14ac:dyDescent="0.25">
      <c r="C779" s="182"/>
    </row>
    <row r="780" spans="3:3" x14ac:dyDescent="0.25">
      <c r="C780" s="182"/>
    </row>
    <row r="781" spans="3:3" x14ac:dyDescent="0.25">
      <c r="C781" s="182"/>
    </row>
    <row r="782" spans="3:3" x14ac:dyDescent="0.25">
      <c r="C782" s="182"/>
    </row>
    <row r="783" spans="3:3" x14ac:dyDescent="0.25">
      <c r="C783" s="182"/>
    </row>
    <row r="784" spans="3:3" x14ac:dyDescent="0.25">
      <c r="C784" s="182"/>
    </row>
    <row r="785" spans="3:3" x14ac:dyDescent="0.25">
      <c r="C785" s="182"/>
    </row>
    <row r="786" spans="3:3" x14ac:dyDescent="0.25">
      <c r="C786" s="182"/>
    </row>
    <row r="787" spans="3:3" x14ac:dyDescent="0.25">
      <c r="C787" s="182"/>
    </row>
    <row r="788" spans="3:3" x14ac:dyDescent="0.25">
      <c r="C788" s="182"/>
    </row>
    <row r="789" spans="3:3" x14ac:dyDescent="0.25">
      <c r="C789" s="182"/>
    </row>
    <row r="790" spans="3:3" x14ac:dyDescent="0.25">
      <c r="C790" s="182"/>
    </row>
    <row r="791" spans="3:3" x14ac:dyDescent="0.25">
      <c r="C791" s="182"/>
    </row>
    <row r="792" spans="3:3" x14ac:dyDescent="0.25">
      <c r="C792" s="182"/>
    </row>
    <row r="793" spans="3:3" x14ac:dyDescent="0.25">
      <c r="C793" s="182"/>
    </row>
    <row r="794" spans="3:3" x14ac:dyDescent="0.25">
      <c r="C794" s="182"/>
    </row>
    <row r="795" spans="3:3" x14ac:dyDescent="0.25">
      <c r="C795" s="182"/>
    </row>
    <row r="796" spans="3:3" x14ac:dyDescent="0.25">
      <c r="C796" s="182"/>
    </row>
    <row r="797" spans="3:3" x14ac:dyDescent="0.25">
      <c r="C797" s="182"/>
    </row>
    <row r="798" spans="3:3" x14ac:dyDescent="0.25">
      <c r="C798" s="182"/>
    </row>
    <row r="799" spans="3:3" x14ac:dyDescent="0.25">
      <c r="C799" s="182"/>
    </row>
    <row r="800" spans="3:3" x14ac:dyDescent="0.25">
      <c r="C800" s="182"/>
    </row>
    <row r="801" spans="3:3" x14ac:dyDescent="0.25">
      <c r="C801" s="182"/>
    </row>
    <row r="802" spans="3:3" x14ac:dyDescent="0.25">
      <c r="C802" s="182"/>
    </row>
    <row r="803" spans="3:3" x14ac:dyDescent="0.25">
      <c r="C803" s="182"/>
    </row>
    <row r="804" spans="3:3" x14ac:dyDescent="0.25">
      <c r="C804" s="182"/>
    </row>
    <row r="805" spans="3:3" x14ac:dyDescent="0.25">
      <c r="C805" s="182"/>
    </row>
    <row r="806" spans="3:3" x14ac:dyDescent="0.25">
      <c r="C806" s="182"/>
    </row>
    <row r="807" spans="3:3" x14ac:dyDescent="0.25">
      <c r="C807" s="182"/>
    </row>
    <row r="808" spans="3:3" x14ac:dyDescent="0.25">
      <c r="C808" s="182"/>
    </row>
    <row r="809" spans="3:3" x14ac:dyDescent="0.25">
      <c r="C809" s="182"/>
    </row>
    <row r="810" spans="3:3" x14ac:dyDescent="0.25">
      <c r="C810" s="182"/>
    </row>
    <row r="811" spans="3:3" x14ac:dyDescent="0.25">
      <c r="C811" s="182"/>
    </row>
    <row r="812" spans="3:3" x14ac:dyDescent="0.25">
      <c r="C812" s="182"/>
    </row>
    <row r="813" spans="3:3" x14ac:dyDescent="0.25">
      <c r="C813" s="182"/>
    </row>
    <row r="814" spans="3:3" x14ac:dyDescent="0.25">
      <c r="C814" s="182"/>
    </row>
    <row r="815" spans="3:3" x14ac:dyDescent="0.25">
      <c r="C815" s="182"/>
    </row>
    <row r="816" spans="3:3" x14ac:dyDescent="0.25">
      <c r="C816" s="182"/>
    </row>
    <row r="817" spans="3:3" x14ac:dyDescent="0.25">
      <c r="C817" s="182"/>
    </row>
    <row r="818" spans="3:3" x14ac:dyDescent="0.25">
      <c r="C818" s="182"/>
    </row>
    <row r="819" spans="3:3" x14ac:dyDescent="0.25">
      <c r="C819" s="182"/>
    </row>
    <row r="820" spans="3:3" x14ac:dyDescent="0.25">
      <c r="C820" s="182"/>
    </row>
    <row r="821" spans="3:3" x14ac:dyDescent="0.25">
      <c r="C821" s="182"/>
    </row>
    <row r="822" spans="3:3" x14ac:dyDescent="0.25">
      <c r="C822" s="182"/>
    </row>
    <row r="823" spans="3:3" x14ac:dyDescent="0.25">
      <c r="C823" s="182"/>
    </row>
    <row r="824" spans="3:3" x14ac:dyDescent="0.25">
      <c r="C824" s="182"/>
    </row>
    <row r="825" spans="3:3" x14ac:dyDescent="0.25">
      <c r="C825" s="182"/>
    </row>
    <row r="826" spans="3:3" x14ac:dyDescent="0.25">
      <c r="C826" s="182"/>
    </row>
    <row r="827" spans="3:3" x14ac:dyDescent="0.25">
      <c r="C827" s="182"/>
    </row>
    <row r="828" spans="3:3" x14ac:dyDescent="0.25">
      <c r="C828" s="182"/>
    </row>
    <row r="829" spans="3:3" x14ac:dyDescent="0.25">
      <c r="C829" s="182"/>
    </row>
    <row r="830" spans="3:3" x14ac:dyDescent="0.25">
      <c r="C830" s="182"/>
    </row>
    <row r="831" spans="3:3" x14ac:dyDescent="0.25">
      <c r="C831" s="182"/>
    </row>
    <row r="832" spans="3:3" x14ac:dyDescent="0.25">
      <c r="C832" s="182"/>
    </row>
    <row r="833" spans="3:3" x14ac:dyDescent="0.25">
      <c r="C833" s="182"/>
    </row>
    <row r="834" spans="3:3" x14ac:dyDescent="0.25">
      <c r="C834" s="182"/>
    </row>
    <row r="835" spans="3:3" x14ac:dyDescent="0.25">
      <c r="C835" s="182"/>
    </row>
    <row r="836" spans="3:3" x14ac:dyDescent="0.25">
      <c r="C836" s="182"/>
    </row>
    <row r="837" spans="3:3" x14ac:dyDescent="0.25">
      <c r="C837" s="182"/>
    </row>
    <row r="838" spans="3:3" x14ac:dyDescent="0.25">
      <c r="C838" s="182"/>
    </row>
    <row r="839" spans="3:3" x14ac:dyDescent="0.25">
      <c r="C839" s="182"/>
    </row>
    <row r="840" spans="3:3" x14ac:dyDescent="0.25">
      <c r="C840" s="182"/>
    </row>
    <row r="841" spans="3:3" x14ac:dyDescent="0.25">
      <c r="C841" s="182"/>
    </row>
    <row r="842" spans="3:3" x14ac:dyDescent="0.25">
      <c r="C842" s="182"/>
    </row>
    <row r="843" spans="3:3" x14ac:dyDescent="0.25">
      <c r="C843" s="182"/>
    </row>
    <row r="844" spans="3:3" x14ac:dyDescent="0.25">
      <c r="C844" s="182"/>
    </row>
    <row r="845" spans="3:3" x14ac:dyDescent="0.25">
      <c r="C845" s="182"/>
    </row>
    <row r="846" spans="3:3" x14ac:dyDescent="0.25">
      <c r="C846" s="182"/>
    </row>
    <row r="847" spans="3:3" x14ac:dyDescent="0.25">
      <c r="C847" s="182"/>
    </row>
    <row r="848" spans="3:3" x14ac:dyDescent="0.25">
      <c r="C848" s="182"/>
    </row>
    <row r="849" spans="3:3" x14ac:dyDescent="0.25">
      <c r="C849" s="182"/>
    </row>
    <row r="850" spans="3:3" x14ac:dyDescent="0.25">
      <c r="C850" s="182"/>
    </row>
    <row r="851" spans="3:3" x14ac:dyDescent="0.25">
      <c r="C851" s="182"/>
    </row>
    <row r="852" spans="3:3" x14ac:dyDescent="0.25">
      <c r="C852" s="182"/>
    </row>
    <row r="853" spans="3:3" x14ac:dyDescent="0.25">
      <c r="C853" s="182"/>
    </row>
    <row r="854" spans="3:3" x14ac:dyDescent="0.25">
      <c r="C854" s="182"/>
    </row>
    <row r="855" spans="3:3" x14ac:dyDescent="0.25">
      <c r="C855" s="182"/>
    </row>
    <row r="856" spans="3:3" x14ac:dyDescent="0.25">
      <c r="C856" s="182"/>
    </row>
    <row r="857" spans="3:3" x14ac:dyDescent="0.25">
      <c r="C857" s="182"/>
    </row>
    <row r="858" spans="3:3" x14ac:dyDescent="0.25">
      <c r="C858" s="182"/>
    </row>
    <row r="859" spans="3:3" x14ac:dyDescent="0.25">
      <c r="C859" s="182"/>
    </row>
    <row r="860" spans="3:3" x14ac:dyDescent="0.25">
      <c r="C860" s="182"/>
    </row>
    <row r="861" spans="3:3" x14ac:dyDescent="0.25">
      <c r="C861" s="182"/>
    </row>
    <row r="862" spans="3:3" x14ac:dyDescent="0.25">
      <c r="C862" s="182"/>
    </row>
    <row r="863" spans="3:3" x14ac:dyDescent="0.25">
      <c r="C863" s="182"/>
    </row>
    <row r="864" spans="3:3" x14ac:dyDescent="0.25">
      <c r="C864" s="182"/>
    </row>
    <row r="865" spans="3:3" x14ac:dyDescent="0.25">
      <c r="C865" s="182"/>
    </row>
    <row r="866" spans="3:3" x14ac:dyDescent="0.25">
      <c r="C866" s="182"/>
    </row>
    <row r="867" spans="3:3" x14ac:dyDescent="0.25">
      <c r="C867" s="182"/>
    </row>
    <row r="868" spans="3:3" x14ac:dyDescent="0.25">
      <c r="C868" s="182"/>
    </row>
    <row r="869" spans="3:3" x14ac:dyDescent="0.25">
      <c r="C869" s="182"/>
    </row>
    <row r="870" spans="3:3" x14ac:dyDescent="0.25">
      <c r="C870" s="182"/>
    </row>
    <row r="871" spans="3:3" x14ac:dyDescent="0.25">
      <c r="C871" s="182"/>
    </row>
    <row r="872" spans="3:3" x14ac:dyDescent="0.25">
      <c r="C872" s="182"/>
    </row>
    <row r="873" spans="3:3" x14ac:dyDescent="0.25">
      <c r="C873" s="182"/>
    </row>
    <row r="874" spans="3:3" x14ac:dyDescent="0.25">
      <c r="C874" s="182"/>
    </row>
    <row r="875" spans="3:3" x14ac:dyDescent="0.25">
      <c r="C875" s="182"/>
    </row>
    <row r="876" spans="3:3" x14ac:dyDescent="0.25">
      <c r="C876" s="182"/>
    </row>
    <row r="877" spans="3:3" x14ac:dyDescent="0.25">
      <c r="C877" s="182"/>
    </row>
    <row r="878" spans="3:3" x14ac:dyDescent="0.25">
      <c r="C878" s="182"/>
    </row>
    <row r="879" spans="3:3" x14ac:dyDescent="0.25">
      <c r="C879" s="182"/>
    </row>
    <row r="880" spans="3:3" x14ac:dyDescent="0.25">
      <c r="C880" s="182"/>
    </row>
    <row r="881" spans="3:3" x14ac:dyDescent="0.25">
      <c r="C881" s="182"/>
    </row>
    <row r="882" spans="3:3" x14ac:dyDescent="0.25">
      <c r="C882" s="182"/>
    </row>
    <row r="883" spans="3:3" x14ac:dyDescent="0.25">
      <c r="C883" s="182"/>
    </row>
    <row r="884" spans="3:3" x14ac:dyDescent="0.25">
      <c r="C884" s="182"/>
    </row>
    <row r="885" spans="3:3" x14ac:dyDescent="0.25">
      <c r="C885" s="182"/>
    </row>
    <row r="886" spans="3:3" x14ac:dyDescent="0.25">
      <c r="C886" s="182"/>
    </row>
    <row r="887" spans="3:3" x14ac:dyDescent="0.25">
      <c r="C887" s="182"/>
    </row>
    <row r="888" spans="3:3" x14ac:dyDescent="0.25">
      <c r="C888" s="182"/>
    </row>
    <row r="889" spans="3:3" x14ac:dyDescent="0.25">
      <c r="C889" s="182"/>
    </row>
    <row r="890" spans="3:3" x14ac:dyDescent="0.25">
      <c r="C890" s="182"/>
    </row>
    <row r="891" spans="3:3" x14ac:dyDescent="0.25">
      <c r="C891" s="182"/>
    </row>
    <row r="892" spans="3:3" x14ac:dyDescent="0.25">
      <c r="C892" s="182"/>
    </row>
    <row r="893" spans="3:3" x14ac:dyDescent="0.25">
      <c r="C893" s="182"/>
    </row>
    <row r="894" spans="3:3" x14ac:dyDescent="0.25">
      <c r="C894" s="182"/>
    </row>
    <row r="895" spans="3:3" x14ac:dyDescent="0.25">
      <c r="C895" s="182"/>
    </row>
    <row r="896" spans="3:3" x14ac:dyDescent="0.25">
      <c r="C896" s="182"/>
    </row>
    <row r="897" spans="3:3" x14ac:dyDescent="0.25">
      <c r="C897" s="182"/>
    </row>
    <row r="898" spans="3:3" x14ac:dyDescent="0.25">
      <c r="C898" s="182"/>
    </row>
    <row r="899" spans="3:3" x14ac:dyDescent="0.25">
      <c r="C899" s="182"/>
    </row>
    <row r="900" spans="3:3" x14ac:dyDescent="0.25">
      <c r="C900" s="182"/>
    </row>
    <row r="901" spans="3:3" x14ac:dyDescent="0.25">
      <c r="C901" s="182"/>
    </row>
    <row r="902" spans="3:3" x14ac:dyDescent="0.25">
      <c r="C902" s="182"/>
    </row>
    <row r="903" spans="3:3" x14ac:dyDescent="0.25">
      <c r="C903" s="182"/>
    </row>
    <row r="904" spans="3:3" x14ac:dyDescent="0.25">
      <c r="C904" s="182"/>
    </row>
    <row r="905" spans="3:3" x14ac:dyDescent="0.25">
      <c r="C905" s="182"/>
    </row>
    <row r="906" spans="3:3" x14ac:dyDescent="0.25">
      <c r="C906" s="182"/>
    </row>
    <row r="907" spans="3:3" x14ac:dyDescent="0.25">
      <c r="C907" s="182"/>
    </row>
    <row r="908" spans="3:3" x14ac:dyDescent="0.25">
      <c r="C908" s="182"/>
    </row>
    <row r="909" spans="3:3" x14ac:dyDescent="0.25">
      <c r="C909" s="182"/>
    </row>
    <row r="910" spans="3:3" x14ac:dyDescent="0.25">
      <c r="C910" s="182"/>
    </row>
    <row r="911" spans="3:3" x14ac:dyDescent="0.25">
      <c r="C911" s="182"/>
    </row>
    <row r="912" spans="3:3" x14ac:dyDescent="0.25">
      <c r="C912" s="182"/>
    </row>
    <row r="913" spans="3:3" x14ac:dyDescent="0.25">
      <c r="C913" s="182"/>
    </row>
    <row r="914" spans="3:3" x14ac:dyDescent="0.25">
      <c r="C914" s="182"/>
    </row>
    <row r="915" spans="3:3" x14ac:dyDescent="0.25">
      <c r="C915" s="182"/>
    </row>
    <row r="916" spans="3:3" x14ac:dyDescent="0.25">
      <c r="C916" s="182"/>
    </row>
    <row r="917" spans="3:3" x14ac:dyDescent="0.25">
      <c r="C917" s="182"/>
    </row>
    <row r="918" spans="3:3" x14ac:dyDescent="0.25">
      <c r="C918" s="182"/>
    </row>
    <row r="919" spans="3:3" x14ac:dyDescent="0.25">
      <c r="C919" s="182"/>
    </row>
    <row r="920" spans="3:3" x14ac:dyDescent="0.25">
      <c r="C920" s="182"/>
    </row>
    <row r="921" spans="3:3" x14ac:dyDescent="0.25">
      <c r="C921" s="182"/>
    </row>
    <row r="922" spans="3:3" x14ac:dyDescent="0.25">
      <c r="C922" s="182"/>
    </row>
    <row r="923" spans="3:3" x14ac:dyDescent="0.25">
      <c r="C923" s="182"/>
    </row>
    <row r="924" spans="3:3" x14ac:dyDescent="0.25">
      <c r="C924" s="182"/>
    </row>
    <row r="925" spans="3:3" x14ac:dyDescent="0.25">
      <c r="C925" s="182"/>
    </row>
    <row r="926" spans="3:3" x14ac:dyDescent="0.25">
      <c r="C926" s="182"/>
    </row>
    <row r="927" spans="3:3" x14ac:dyDescent="0.25">
      <c r="C927" s="182"/>
    </row>
    <row r="928" spans="3:3" x14ac:dyDescent="0.25">
      <c r="C928" s="182"/>
    </row>
    <row r="929" spans="3:3" x14ac:dyDescent="0.25">
      <c r="C929" s="182"/>
    </row>
    <row r="930" spans="3:3" x14ac:dyDescent="0.25">
      <c r="C930" s="182"/>
    </row>
    <row r="931" spans="3:3" x14ac:dyDescent="0.25">
      <c r="C931" s="182"/>
    </row>
    <row r="932" spans="3:3" x14ac:dyDescent="0.25">
      <c r="C932" s="182"/>
    </row>
    <row r="933" spans="3:3" x14ac:dyDescent="0.25">
      <c r="C933" s="182"/>
    </row>
    <row r="934" spans="3:3" x14ac:dyDescent="0.25">
      <c r="C934" s="182"/>
    </row>
    <row r="935" spans="3:3" x14ac:dyDescent="0.25">
      <c r="C935" s="182"/>
    </row>
    <row r="936" spans="3:3" x14ac:dyDescent="0.25">
      <c r="C936" s="182"/>
    </row>
    <row r="937" spans="3:3" x14ac:dyDescent="0.25">
      <c r="C937" s="182"/>
    </row>
    <row r="938" spans="3:3" x14ac:dyDescent="0.25">
      <c r="C938" s="182"/>
    </row>
    <row r="939" spans="3:3" x14ac:dyDescent="0.25">
      <c r="C939" s="182"/>
    </row>
    <row r="940" spans="3:3" x14ac:dyDescent="0.25">
      <c r="C940" s="182"/>
    </row>
    <row r="941" spans="3:3" x14ac:dyDescent="0.25">
      <c r="C941" s="182"/>
    </row>
    <row r="942" spans="3:3" x14ac:dyDescent="0.25">
      <c r="C942" s="182"/>
    </row>
    <row r="943" spans="3:3" x14ac:dyDescent="0.25">
      <c r="C943" s="182"/>
    </row>
    <row r="944" spans="3:3" x14ac:dyDescent="0.25">
      <c r="C944" s="182"/>
    </row>
    <row r="945" spans="3:3" x14ac:dyDescent="0.25">
      <c r="C945" s="182"/>
    </row>
    <row r="946" spans="3:3" x14ac:dyDescent="0.25">
      <c r="C946" s="182"/>
    </row>
    <row r="947" spans="3:3" x14ac:dyDescent="0.25">
      <c r="C947" s="182"/>
    </row>
    <row r="948" spans="3:3" x14ac:dyDescent="0.25">
      <c r="C948" s="182"/>
    </row>
    <row r="949" spans="3:3" x14ac:dyDescent="0.25">
      <c r="C949" s="182"/>
    </row>
    <row r="950" spans="3:3" x14ac:dyDescent="0.25">
      <c r="C950" s="182"/>
    </row>
    <row r="951" spans="3:3" x14ac:dyDescent="0.25">
      <c r="C951" s="182"/>
    </row>
    <row r="952" spans="3:3" x14ac:dyDescent="0.25">
      <c r="C952" s="182"/>
    </row>
    <row r="953" spans="3:3" x14ac:dyDescent="0.25">
      <c r="C953" s="182"/>
    </row>
    <row r="954" spans="3:3" x14ac:dyDescent="0.25">
      <c r="C954" s="182"/>
    </row>
    <row r="955" spans="3:3" x14ac:dyDescent="0.25">
      <c r="C955" s="182"/>
    </row>
    <row r="956" spans="3:3" x14ac:dyDescent="0.25">
      <c r="C956" s="182"/>
    </row>
    <row r="957" spans="3:3" x14ac:dyDescent="0.25">
      <c r="C957" s="182"/>
    </row>
    <row r="958" spans="3:3" x14ac:dyDescent="0.25">
      <c r="C958" s="182"/>
    </row>
    <row r="959" spans="3:3" x14ac:dyDescent="0.25">
      <c r="C959" s="182"/>
    </row>
    <row r="960" spans="3:3" x14ac:dyDescent="0.25">
      <c r="C960" s="182"/>
    </row>
    <row r="961" spans="3:3" x14ac:dyDescent="0.25">
      <c r="C961" s="182"/>
    </row>
    <row r="962" spans="3:3" x14ac:dyDescent="0.25">
      <c r="C962" s="182"/>
    </row>
    <row r="963" spans="3:3" x14ac:dyDescent="0.25">
      <c r="C963" s="182"/>
    </row>
    <row r="964" spans="3:3" x14ac:dyDescent="0.25">
      <c r="C964" s="182"/>
    </row>
    <row r="965" spans="3:3" x14ac:dyDescent="0.25">
      <c r="C965" s="182"/>
    </row>
    <row r="966" spans="3:3" x14ac:dyDescent="0.25">
      <c r="C966" s="182"/>
    </row>
    <row r="967" spans="3:3" x14ac:dyDescent="0.25">
      <c r="C967" s="182"/>
    </row>
    <row r="968" spans="3:3" x14ac:dyDescent="0.25">
      <c r="C968" s="182"/>
    </row>
    <row r="969" spans="3:3" x14ac:dyDescent="0.25">
      <c r="C969" s="182"/>
    </row>
    <row r="970" spans="3:3" x14ac:dyDescent="0.25">
      <c r="C970" s="182"/>
    </row>
    <row r="971" spans="3:3" x14ac:dyDescent="0.25">
      <c r="C971" s="182"/>
    </row>
    <row r="972" spans="3:3" x14ac:dyDescent="0.25">
      <c r="C972" s="182"/>
    </row>
    <row r="973" spans="3:3" x14ac:dyDescent="0.25">
      <c r="C973" s="182"/>
    </row>
    <row r="974" spans="3:3" x14ac:dyDescent="0.25">
      <c r="C974" s="182"/>
    </row>
    <row r="975" spans="3:3" x14ac:dyDescent="0.25">
      <c r="C975" s="182"/>
    </row>
    <row r="976" spans="3:3" x14ac:dyDescent="0.25">
      <c r="C976" s="182"/>
    </row>
    <row r="977" spans="3:3" x14ac:dyDescent="0.25">
      <c r="C977" s="182"/>
    </row>
    <row r="978" spans="3:3" x14ac:dyDescent="0.25">
      <c r="C978" s="182"/>
    </row>
    <row r="979" spans="3:3" x14ac:dyDescent="0.25">
      <c r="C979" s="182"/>
    </row>
    <row r="980" spans="3:3" x14ac:dyDescent="0.25">
      <c r="C980" s="182"/>
    </row>
    <row r="981" spans="3:3" x14ac:dyDescent="0.25">
      <c r="C981" s="182"/>
    </row>
    <row r="982" spans="3:3" x14ac:dyDescent="0.25">
      <c r="C982" s="182"/>
    </row>
    <row r="983" spans="3:3" x14ac:dyDescent="0.25">
      <c r="C983" s="182"/>
    </row>
    <row r="984" spans="3:3" x14ac:dyDescent="0.25">
      <c r="C984" s="182"/>
    </row>
    <row r="985" spans="3:3" x14ac:dyDescent="0.25">
      <c r="C985" s="182"/>
    </row>
    <row r="986" spans="3:3" x14ac:dyDescent="0.25">
      <c r="C986" s="182"/>
    </row>
    <row r="987" spans="3:3" x14ac:dyDescent="0.25">
      <c r="C987" s="12" t="s">
        <v>356</v>
      </c>
    </row>
  </sheetData>
  <sheetProtection autoFilter="0"/>
  <protectedRanges>
    <protectedRange password="CF91" sqref="CC1" name="Plage1_1_1_2"/>
    <protectedRange password="CF91" sqref="CC2:CC182" name="Plage1_1_1_1_2"/>
  </protectedRanges>
  <phoneticPr fontId="3" type="noConversion"/>
  <conditionalFormatting sqref="A1:A287">
    <cfRule type="duplicateValues" dxfId="1" priority="19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X43:BY57 BW53 BW50:BW51 BW44:BW48 BV43:BV57 BW56:BW57">
      <formula1>(BV43&lt;=#REF!)</formula1>
    </dataValidation>
    <dataValidation type="list" allowBlank="1" showErrorMessage="1" error="Choisir la désignation client dans la liste déroulante" sqref="S1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:CN182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Formulaire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0</xdr:col>
                <xdr:colOff>1036320</xdr:colOff>
                <xdr:row>0</xdr:row>
                <xdr:rowOff>419100</xdr:rowOff>
              </to>
            </anchor>
          </controlPr>
        </control>
      </mc:Choice>
      <mc:Fallback>
        <control shapeId="1029" r:id="rId4" name="Formulaire1"/>
      </mc:Fallback>
    </mc:AlternateContent>
    <mc:AlternateContent xmlns:mc="http://schemas.openxmlformats.org/markup-compatibility/2006">
      <mc:Choice Requires="x14">
        <control shapeId="1033" r:id="rId6" name="Button 9">
          <controlPr defaultSize="0" print="0" autoFill="0" autoPict="0" macro="[0]!actualiser">
            <anchor moveWithCells="1" sizeWithCells="1">
              <from>
                <xdr:col>1</xdr:col>
                <xdr:colOff>68580</xdr:colOff>
                <xdr:row>0</xdr:row>
                <xdr:rowOff>15240</xdr:rowOff>
              </from>
              <to>
                <xdr:col>2</xdr:col>
                <xdr:colOff>434340</xdr:colOff>
                <xdr:row>0</xdr:row>
                <xdr:rowOff>358140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12" sqref="A12:A16"/>
    </sheetView>
  </sheetViews>
  <sheetFormatPr baseColWidth="10" defaultRowHeight="13.2" x14ac:dyDescent="0.25"/>
  <cols>
    <col min="9" max="9" width="19.33203125" bestFit="1" customWidth="1"/>
  </cols>
  <sheetData>
    <row r="1" spans="1:26" x14ac:dyDescent="0.25">
      <c r="A1" s="172" t="s">
        <v>356</v>
      </c>
    </row>
    <row r="2" spans="1:26" x14ac:dyDescent="0.25">
      <c r="A2" t="s">
        <v>98</v>
      </c>
    </row>
    <row r="3" spans="1:26" x14ac:dyDescent="0.25">
      <c r="A3" s="44" t="s">
        <v>213</v>
      </c>
    </row>
    <row r="4" spans="1:26" x14ac:dyDescent="0.25">
      <c r="A4" s="44" t="s">
        <v>214</v>
      </c>
      <c r="E4" s="103" t="s">
        <v>295</v>
      </c>
      <c r="Z4">
        <v>25</v>
      </c>
    </row>
    <row r="5" spans="1:26" x14ac:dyDescent="0.25">
      <c r="A5" s="44" t="s">
        <v>215</v>
      </c>
      <c r="E5" s="104" t="s">
        <v>296</v>
      </c>
      <c r="Z5">
        <v>25</v>
      </c>
    </row>
    <row r="6" spans="1:26" x14ac:dyDescent="0.25">
      <c r="A6" t="s">
        <v>216</v>
      </c>
      <c r="E6" s="104" t="s">
        <v>297</v>
      </c>
      <c r="Z6">
        <v>25</v>
      </c>
    </row>
    <row r="7" spans="1:26" x14ac:dyDescent="0.25">
      <c r="A7" t="s">
        <v>217</v>
      </c>
      <c r="E7" s="104" t="s">
        <v>298</v>
      </c>
      <c r="Z7">
        <v>25</v>
      </c>
    </row>
    <row r="8" spans="1:26" x14ac:dyDescent="0.25">
      <c r="E8" s="104" t="s">
        <v>299</v>
      </c>
      <c r="Z8">
        <v>25</v>
      </c>
    </row>
    <row r="9" spans="1:26" x14ac:dyDescent="0.25">
      <c r="E9" s="103" t="s">
        <v>0</v>
      </c>
      <c r="Z9">
        <v>25</v>
      </c>
    </row>
    <row r="10" spans="1:26" x14ac:dyDescent="0.25">
      <c r="E10" s="103" t="s">
        <v>300</v>
      </c>
      <c r="Z10">
        <v>25</v>
      </c>
    </row>
    <row r="11" spans="1:26" x14ac:dyDescent="0.25">
      <c r="E11" s="104" t="s">
        <v>301</v>
      </c>
      <c r="Z11">
        <v>25</v>
      </c>
    </row>
    <row r="12" spans="1:26" x14ac:dyDescent="0.25">
      <c r="A12" s="44" t="s">
        <v>352</v>
      </c>
      <c r="E12" s="104" t="s">
        <v>302</v>
      </c>
      <c r="Z12">
        <v>25</v>
      </c>
    </row>
    <row r="13" spans="1:26" x14ac:dyDescent="0.25">
      <c r="A13" s="44" t="s">
        <v>353</v>
      </c>
      <c r="E13" s="104" t="s">
        <v>303</v>
      </c>
      <c r="Z13">
        <v>25</v>
      </c>
    </row>
    <row r="14" spans="1:26" x14ac:dyDescent="0.25">
      <c r="A14" s="44" t="s">
        <v>354</v>
      </c>
      <c r="E14" s="104" t="s">
        <v>304</v>
      </c>
      <c r="Z14">
        <v>25</v>
      </c>
    </row>
    <row r="15" spans="1:26" x14ac:dyDescent="0.25">
      <c r="A15" s="44" t="s">
        <v>294</v>
      </c>
      <c r="E15" s="103" t="s">
        <v>16</v>
      </c>
      <c r="Z15">
        <v>25</v>
      </c>
    </row>
    <row r="16" spans="1:26" x14ac:dyDescent="0.25">
      <c r="A16" s="44" t="s">
        <v>355</v>
      </c>
      <c r="E16" s="104" t="s">
        <v>305</v>
      </c>
      <c r="Z16">
        <v>25</v>
      </c>
    </row>
    <row r="17" spans="5:26" x14ac:dyDescent="0.25">
      <c r="E17" s="103" t="s">
        <v>306</v>
      </c>
      <c r="Z17">
        <v>25</v>
      </c>
    </row>
    <row r="18" spans="5:26" x14ac:dyDescent="0.25">
      <c r="E18" s="104" t="s">
        <v>307</v>
      </c>
      <c r="Z18">
        <v>25</v>
      </c>
    </row>
    <row r="19" spans="5:26" x14ac:dyDescent="0.25">
      <c r="E19" s="104" t="s">
        <v>308</v>
      </c>
      <c r="Z19">
        <v>25</v>
      </c>
    </row>
    <row r="20" spans="5:26" x14ac:dyDescent="0.25">
      <c r="E20" s="104" t="s">
        <v>309</v>
      </c>
      <c r="Z20">
        <v>25</v>
      </c>
    </row>
    <row r="21" spans="5:26" x14ac:dyDescent="0.25">
      <c r="E21" s="105" t="s">
        <v>310</v>
      </c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4:E21">
    <cfRule type="duplicateValues" dxfId="0" priority="13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topLeftCell="A175" workbookViewId="0">
      <selection activeCell="A194" sqref="A194"/>
    </sheetView>
  </sheetViews>
  <sheetFormatPr baseColWidth="10" defaultRowHeight="13.2" x14ac:dyDescent="0.25"/>
  <cols>
    <col min="1" max="1" width="9.33203125" style="113" customWidth="1"/>
    <col min="2" max="2" width="43" style="26" customWidth="1"/>
    <col min="3" max="3" width="10.5546875" style="114" customWidth="1"/>
    <col min="4" max="4" width="35.5546875" style="115" bestFit="1" customWidth="1"/>
  </cols>
  <sheetData>
    <row r="1" spans="1:4" x14ac:dyDescent="0.25">
      <c r="A1" s="113" t="s">
        <v>346</v>
      </c>
      <c r="B1" s="26" t="s">
        <v>346</v>
      </c>
    </row>
    <row r="2" spans="1:4" x14ac:dyDescent="0.25">
      <c r="A2" s="113">
        <v>45374</v>
      </c>
      <c r="B2" s="116" t="s">
        <v>347</v>
      </c>
    </row>
    <row r="3" spans="1:4" x14ac:dyDescent="0.25">
      <c r="A3" s="113">
        <v>46627</v>
      </c>
      <c r="B3" s="116" t="s">
        <v>348</v>
      </c>
    </row>
    <row r="4" spans="1:4" x14ac:dyDescent="0.25">
      <c r="A4" s="113">
        <v>46629</v>
      </c>
      <c r="B4" s="116" t="s">
        <v>349</v>
      </c>
    </row>
    <row r="5" spans="1:4" x14ac:dyDescent="0.25">
      <c r="A5" s="113">
        <v>46631</v>
      </c>
      <c r="B5" s="116" t="s">
        <v>350</v>
      </c>
    </row>
    <row r="6" spans="1:4" x14ac:dyDescent="0.25">
      <c r="A6" s="113">
        <v>46632</v>
      </c>
      <c r="B6" s="116" t="s">
        <v>351</v>
      </c>
    </row>
    <row r="7" spans="1:4" x14ac:dyDescent="0.25">
      <c r="A7" s="113">
        <v>46633</v>
      </c>
      <c r="B7" s="116" t="s">
        <v>368</v>
      </c>
      <c r="C7" s="117"/>
      <c r="D7" s="118"/>
    </row>
    <row r="8" spans="1:4" x14ac:dyDescent="0.25">
      <c r="A8" s="113">
        <v>46634</v>
      </c>
      <c r="B8" s="116" t="s">
        <v>369</v>
      </c>
      <c r="C8" s="117"/>
      <c r="D8" s="118"/>
    </row>
    <row r="9" spans="1:4" x14ac:dyDescent="0.25">
      <c r="A9" s="113">
        <v>46635</v>
      </c>
      <c r="B9" s="116" t="s">
        <v>370</v>
      </c>
      <c r="C9" s="117"/>
      <c r="D9" s="118"/>
    </row>
    <row r="10" spans="1:4" x14ac:dyDescent="0.25">
      <c r="A10" s="113">
        <v>46636</v>
      </c>
      <c r="B10" s="116" t="s">
        <v>371</v>
      </c>
      <c r="C10" s="117"/>
      <c r="D10" s="118"/>
    </row>
    <row r="11" spans="1:4" x14ac:dyDescent="0.25">
      <c r="A11" s="113">
        <v>46637</v>
      </c>
      <c r="B11" s="116" t="s">
        <v>372</v>
      </c>
      <c r="C11" s="117"/>
      <c r="D11" s="118"/>
    </row>
    <row r="12" spans="1:4" x14ac:dyDescent="0.25">
      <c r="A12" s="113">
        <v>46638</v>
      </c>
      <c r="B12" s="116" t="s">
        <v>373</v>
      </c>
      <c r="C12" s="117"/>
      <c r="D12" s="118"/>
    </row>
    <row r="13" spans="1:4" x14ac:dyDescent="0.25">
      <c r="A13" s="113">
        <v>46640</v>
      </c>
      <c r="B13" s="116" t="s">
        <v>374</v>
      </c>
      <c r="C13" s="117"/>
      <c r="D13" s="118"/>
    </row>
    <row r="14" spans="1:4" x14ac:dyDescent="0.25">
      <c r="A14" s="113">
        <v>46642</v>
      </c>
      <c r="B14" s="116" t="s">
        <v>375</v>
      </c>
      <c r="C14" s="117"/>
      <c r="D14" s="118"/>
    </row>
    <row r="15" spans="1:4" x14ac:dyDescent="0.25">
      <c r="A15" s="113">
        <v>46643</v>
      </c>
      <c r="B15" s="116" t="s">
        <v>376</v>
      </c>
      <c r="C15" s="117"/>
      <c r="D15" s="118"/>
    </row>
    <row r="16" spans="1:4" x14ac:dyDescent="0.25">
      <c r="A16" s="113">
        <v>46645</v>
      </c>
      <c r="B16" s="116" t="s">
        <v>377</v>
      </c>
      <c r="C16" s="117"/>
      <c r="D16" s="118"/>
    </row>
    <row r="17" spans="1:4" x14ac:dyDescent="0.25">
      <c r="A17" s="113">
        <v>46646</v>
      </c>
      <c r="B17" s="116" t="s">
        <v>378</v>
      </c>
      <c r="C17" s="117"/>
      <c r="D17" s="118"/>
    </row>
    <row r="18" spans="1:4" x14ac:dyDescent="0.25">
      <c r="A18" s="113">
        <v>46647</v>
      </c>
      <c r="B18" s="116" t="s">
        <v>379</v>
      </c>
      <c r="C18" s="117"/>
      <c r="D18" s="118"/>
    </row>
    <row r="19" spans="1:4" x14ac:dyDescent="0.25">
      <c r="A19" s="113">
        <v>46648</v>
      </c>
      <c r="B19" s="116" t="s">
        <v>380</v>
      </c>
      <c r="C19" s="117"/>
      <c r="D19" s="118"/>
    </row>
    <row r="20" spans="1:4" x14ac:dyDescent="0.25">
      <c r="A20" s="113">
        <v>46649</v>
      </c>
      <c r="B20" s="116" t="s">
        <v>381</v>
      </c>
      <c r="C20" s="117"/>
      <c r="D20" s="118"/>
    </row>
    <row r="21" spans="1:4" x14ac:dyDescent="0.25">
      <c r="A21" s="113">
        <v>46653</v>
      </c>
      <c r="B21" s="116" t="s">
        <v>382</v>
      </c>
      <c r="C21" s="117"/>
      <c r="D21" s="118"/>
    </row>
    <row r="22" spans="1:4" x14ac:dyDescent="0.25">
      <c r="A22" s="113">
        <v>46654</v>
      </c>
      <c r="B22" s="116" t="s">
        <v>383</v>
      </c>
      <c r="C22" s="117"/>
      <c r="D22" s="118"/>
    </row>
    <row r="23" spans="1:4" x14ac:dyDescent="0.25">
      <c r="A23" s="113">
        <v>46655</v>
      </c>
      <c r="B23" s="116" t="s">
        <v>384</v>
      </c>
      <c r="C23" s="117"/>
      <c r="D23" s="118"/>
    </row>
    <row r="24" spans="1:4" x14ac:dyDescent="0.25">
      <c r="A24" s="113">
        <v>46656</v>
      </c>
      <c r="B24" s="116" t="s">
        <v>385</v>
      </c>
      <c r="C24" s="117"/>
      <c r="D24" s="118"/>
    </row>
    <row r="25" spans="1:4" x14ac:dyDescent="0.25">
      <c r="A25" s="113">
        <v>46658</v>
      </c>
      <c r="B25" s="116" t="s">
        <v>386</v>
      </c>
      <c r="C25" s="117"/>
      <c r="D25" s="118"/>
    </row>
    <row r="26" spans="1:4" x14ac:dyDescent="0.25">
      <c r="A26" s="113">
        <v>46659</v>
      </c>
      <c r="B26" s="116" t="s">
        <v>387</v>
      </c>
      <c r="C26" s="117"/>
      <c r="D26" s="118"/>
    </row>
    <row r="27" spans="1:4" x14ac:dyDescent="0.25">
      <c r="A27" s="113">
        <v>46660</v>
      </c>
      <c r="B27" s="116" t="s">
        <v>388</v>
      </c>
      <c r="C27" s="117"/>
      <c r="D27" s="118"/>
    </row>
    <row r="28" spans="1:4" x14ac:dyDescent="0.25">
      <c r="A28" s="113">
        <v>46661</v>
      </c>
      <c r="B28" s="116" t="s">
        <v>389</v>
      </c>
      <c r="C28" s="117"/>
      <c r="D28" s="118"/>
    </row>
    <row r="29" spans="1:4" x14ac:dyDescent="0.25">
      <c r="A29" s="113">
        <v>46662</v>
      </c>
      <c r="B29" s="116" t="s">
        <v>390</v>
      </c>
      <c r="C29" s="117"/>
      <c r="D29" s="118"/>
    </row>
    <row r="30" spans="1:4" x14ac:dyDescent="0.25">
      <c r="A30" s="113">
        <v>46663</v>
      </c>
      <c r="B30" s="116" t="s">
        <v>391</v>
      </c>
      <c r="C30" s="117"/>
      <c r="D30" s="118"/>
    </row>
    <row r="31" spans="1:4" x14ac:dyDescent="0.25">
      <c r="A31" s="113">
        <v>46664</v>
      </c>
      <c r="B31" s="116" t="s">
        <v>392</v>
      </c>
      <c r="C31" s="117"/>
      <c r="D31" s="118"/>
    </row>
    <row r="32" spans="1:4" x14ac:dyDescent="0.25">
      <c r="A32" s="113">
        <v>46665</v>
      </c>
      <c r="B32" s="116" t="s">
        <v>363</v>
      </c>
      <c r="C32" s="117"/>
      <c r="D32" s="118"/>
    </row>
    <row r="33" spans="1:109" x14ac:dyDescent="0.25">
      <c r="A33" s="113">
        <v>46666</v>
      </c>
      <c r="B33" s="116" t="s">
        <v>393</v>
      </c>
      <c r="C33" s="117"/>
      <c r="D33" s="118"/>
    </row>
    <row r="34" spans="1:109" x14ac:dyDescent="0.25">
      <c r="A34" s="113">
        <v>46667</v>
      </c>
      <c r="B34" s="116" t="s">
        <v>394</v>
      </c>
      <c r="C34" s="117"/>
      <c r="D34" s="118"/>
    </row>
    <row r="35" spans="1:109" x14ac:dyDescent="0.25">
      <c r="A35" s="113">
        <v>46668</v>
      </c>
      <c r="B35" s="116" t="s">
        <v>395</v>
      </c>
      <c r="C35" s="117"/>
      <c r="D35" s="118"/>
    </row>
    <row r="36" spans="1:109" x14ac:dyDescent="0.25">
      <c r="A36" s="113">
        <v>46669</v>
      </c>
      <c r="B36" s="116" t="s">
        <v>396</v>
      </c>
      <c r="C36" s="117"/>
      <c r="D36" s="118"/>
    </row>
    <row r="37" spans="1:109" x14ac:dyDescent="0.25">
      <c r="A37" s="113">
        <v>46670</v>
      </c>
      <c r="B37" s="116" t="s">
        <v>397</v>
      </c>
      <c r="C37" s="117"/>
      <c r="D37" s="118"/>
    </row>
    <row r="38" spans="1:109" x14ac:dyDescent="0.25">
      <c r="A38" s="113">
        <v>46671</v>
      </c>
      <c r="B38" s="116" t="s">
        <v>398</v>
      </c>
      <c r="C38" s="117"/>
      <c r="D38" s="118"/>
    </row>
    <row r="39" spans="1:109" x14ac:dyDescent="0.25">
      <c r="A39" s="113">
        <v>46672</v>
      </c>
      <c r="B39" s="116" t="s">
        <v>399</v>
      </c>
      <c r="C39" s="117"/>
      <c r="D39" s="118"/>
    </row>
    <row r="40" spans="1:109" x14ac:dyDescent="0.25">
      <c r="A40" s="113" t="s">
        <v>551</v>
      </c>
      <c r="B40" s="116" t="s">
        <v>559</v>
      </c>
      <c r="C40" s="117"/>
      <c r="D40" s="118" t="s">
        <v>560</v>
      </c>
      <c r="E40" t="s">
        <v>561</v>
      </c>
      <c r="F40" t="s">
        <v>345</v>
      </c>
      <c r="G40" t="s">
        <v>345</v>
      </c>
      <c r="H40" t="s">
        <v>345</v>
      </c>
      <c r="I40" t="s">
        <v>345</v>
      </c>
      <c r="J40" t="s">
        <v>345</v>
      </c>
      <c r="K40" t="s">
        <v>345</v>
      </c>
      <c r="L40" t="s">
        <v>562</v>
      </c>
      <c r="M40" t="s">
        <v>345</v>
      </c>
      <c r="N40" t="s">
        <v>345</v>
      </c>
      <c r="O40" t="s">
        <v>297</v>
      </c>
      <c r="P40" t="s">
        <v>345</v>
      </c>
      <c r="R40" t="s">
        <v>348</v>
      </c>
      <c r="S40" t="s">
        <v>190</v>
      </c>
      <c r="T40" t="s">
        <v>321</v>
      </c>
      <c r="Z40" t="s">
        <v>345</v>
      </c>
      <c r="AA40" t="s">
        <v>345</v>
      </c>
      <c r="AB40" t="s">
        <v>345</v>
      </c>
      <c r="AC40" t="s">
        <v>345</v>
      </c>
      <c r="AD40" t="s">
        <v>345</v>
      </c>
      <c r="AE40" t="s">
        <v>345</v>
      </c>
      <c r="AF40" t="s">
        <v>345</v>
      </c>
      <c r="AG40" t="s">
        <v>345</v>
      </c>
      <c r="AH40" t="s">
        <v>345</v>
      </c>
      <c r="AI40" t="s">
        <v>345</v>
      </c>
      <c r="AJ40" t="s">
        <v>345</v>
      </c>
      <c r="AK40" t="s">
        <v>345</v>
      </c>
      <c r="AL40" t="s">
        <v>345</v>
      </c>
      <c r="AM40" t="s">
        <v>345</v>
      </c>
      <c r="AN40" t="s">
        <v>345</v>
      </c>
      <c r="AO40" t="s">
        <v>345</v>
      </c>
      <c r="AP40" t="s">
        <v>345</v>
      </c>
      <c r="AQ40" t="s">
        <v>345</v>
      </c>
      <c r="AR40" t="s">
        <v>345</v>
      </c>
      <c r="AS40" t="s">
        <v>345</v>
      </c>
      <c r="AT40" t="s">
        <v>345</v>
      </c>
      <c r="AU40" t="s">
        <v>345</v>
      </c>
      <c r="AV40" t="s">
        <v>345</v>
      </c>
      <c r="AW40" t="s">
        <v>345</v>
      </c>
      <c r="AX40" t="s">
        <v>345</v>
      </c>
      <c r="AY40" t="s">
        <v>345</v>
      </c>
      <c r="AZ40" t="s">
        <v>345</v>
      </c>
      <c r="BA40" t="s">
        <v>345</v>
      </c>
      <c r="BB40" t="s">
        <v>345</v>
      </c>
      <c r="BC40" t="s">
        <v>345</v>
      </c>
      <c r="BD40" t="s">
        <v>345</v>
      </c>
      <c r="CS40" t="s">
        <v>345</v>
      </c>
      <c r="CT40" t="s">
        <v>345</v>
      </c>
      <c r="CU40" t="s">
        <v>345</v>
      </c>
      <c r="CV40" t="s">
        <v>345</v>
      </c>
      <c r="CW40" t="s">
        <v>345</v>
      </c>
      <c r="CX40" t="s">
        <v>345</v>
      </c>
      <c r="CY40" t="s">
        <v>345</v>
      </c>
      <c r="CZ40" t="s">
        <v>345</v>
      </c>
      <c r="DA40" t="s">
        <v>345</v>
      </c>
      <c r="DB40" t="s">
        <v>345</v>
      </c>
      <c r="DC40" t="s">
        <v>345</v>
      </c>
      <c r="DD40" t="s">
        <v>345</v>
      </c>
      <c r="DE40" t="s">
        <v>345</v>
      </c>
    </row>
    <row r="41" spans="1:109" x14ac:dyDescent="0.25">
      <c r="A41" s="113">
        <v>46675</v>
      </c>
      <c r="B41" s="116" t="s">
        <v>400</v>
      </c>
      <c r="C41" s="117"/>
      <c r="D41" s="118"/>
    </row>
    <row r="42" spans="1:109" x14ac:dyDescent="0.25">
      <c r="A42" s="113">
        <v>46677</v>
      </c>
      <c r="B42" s="116" t="s">
        <v>401</v>
      </c>
      <c r="C42" s="117"/>
      <c r="D42" s="118"/>
    </row>
    <row r="43" spans="1:109" x14ac:dyDescent="0.25">
      <c r="A43" s="113">
        <v>46678</v>
      </c>
      <c r="B43" s="119" t="s">
        <v>402</v>
      </c>
      <c r="C43" s="117"/>
      <c r="D43" s="118"/>
    </row>
    <row r="44" spans="1:109" x14ac:dyDescent="0.25">
      <c r="A44" s="113">
        <v>46680</v>
      </c>
      <c r="B44" s="119" t="s">
        <v>403</v>
      </c>
      <c r="C44" s="117"/>
      <c r="D44" s="118"/>
    </row>
    <row r="45" spans="1:109" x14ac:dyDescent="0.25">
      <c r="A45" s="113">
        <v>46681</v>
      </c>
      <c r="B45" s="116" t="s">
        <v>404</v>
      </c>
      <c r="C45" s="117"/>
      <c r="D45" s="118"/>
    </row>
    <row r="46" spans="1:109" x14ac:dyDescent="0.25">
      <c r="A46" s="113">
        <v>46683</v>
      </c>
      <c r="B46" s="116" t="s">
        <v>405</v>
      </c>
      <c r="C46" s="117"/>
      <c r="D46" s="118"/>
    </row>
    <row r="47" spans="1:109" x14ac:dyDescent="0.25">
      <c r="A47" s="113">
        <v>46684</v>
      </c>
      <c r="B47" s="116" t="s">
        <v>406</v>
      </c>
      <c r="C47" s="117"/>
      <c r="D47" s="118"/>
    </row>
    <row r="48" spans="1:109" x14ac:dyDescent="0.25">
      <c r="A48" s="113">
        <v>46685</v>
      </c>
      <c r="B48" s="116" t="s">
        <v>407</v>
      </c>
      <c r="C48" s="117"/>
      <c r="D48" s="118"/>
    </row>
    <row r="49" spans="1:4" x14ac:dyDescent="0.25">
      <c r="A49" s="113">
        <v>46686</v>
      </c>
      <c r="B49" s="116" t="s">
        <v>408</v>
      </c>
      <c r="C49" s="117"/>
      <c r="D49" s="118"/>
    </row>
    <row r="50" spans="1:4" x14ac:dyDescent="0.25">
      <c r="A50" s="113">
        <v>46690</v>
      </c>
      <c r="B50" s="116" t="s">
        <v>409</v>
      </c>
      <c r="C50" s="117"/>
      <c r="D50" s="118"/>
    </row>
    <row r="51" spans="1:4" x14ac:dyDescent="0.25">
      <c r="A51" s="113">
        <v>46692</v>
      </c>
      <c r="B51" s="116" t="s">
        <v>410</v>
      </c>
      <c r="C51" s="117"/>
      <c r="D51" s="118"/>
    </row>
    <row r="52" spans="1:4" x14ac:dyDescent="0.25">
      <c r="A52" s="113">
        <v>46694</v>
      </c>
      <c r="B52" s="116" t="s">
        <v>411</v>
      </c>
      <c r="C52" s="117"/>
      <c r="D52" s="118"/>
    </row>
    <row r="53" spans="1:4" x14ac:dyDescent="0.25">
      <c r="A53" s="113">
        <v>46696</v>
      </c>
      <c r="B53" s="116" t="s">
        <v>412</v>
      </c>
      <c r="C53" s="117"/>
      <c r="D53" s="118"/>
    </row>
    <row r="54" spans="1:4" x14ac:dyDescent="0.25">
      <c r="A54" s="113">
        <v>46697</v>
      </c>
      <c r="B54" s="116" t="s">
        <v>413</v>
      </c>
      <c r="C54" s="117"/>
      <c r="D54" s="118"/>
    </row>
    <row r="55" spans="1:4" x14ac:dyDescent="0.25">
      <c r="A55" s="113">
        <v>46703</v>
      </c>
      <c r="B55" s="116" t="s">
        <v>414</v>
      </c>
      <c r="C55" s="117"/>
      <c r="D55" s="118"/>
    </row>
    <row r="56" spans="1:4" x14ac:dyDescent="0.25">
      <c r="A56" s="113">
        <v>46706</v>
      </c>
      <c r="B56" s="116" t="s">
        <v>415</v>
      </c>
      <c r="C56" s="117"/>
      <c r="D56" s="118"/>
    </row>
    <row r="57" spans="1:4" x14ac:dyDescent="0.25">
      <c r="A57" s="113">
        <v>46707</v>
      </c>
      <c r="B57" s="116" t="s">
        <v>416</v>
      </c>
      <c r="C57" s="117"/>
      <c r="D57" s="118"/>
    </row>
    <row r="58" spans="1:4" x14ac:dyDescent="0.25">
      <c r="A58" s="113">
        <v>46708</v>
      </c>
      <c r="B58" s="116" t="s">
        <v>417</v>
      </c>
      <c r="C58" s="117"/>
      <c r="D58" s="118"/>
    </row>
    <row r="59" spans="1:4" x14ac:dyDescent="0.25">
      <c r="A59" s="113">
        <v>46711</v>
      </c>
      <c r="B59" s="116" t="s">
        <v>418</v>
      </c>
      <c r="C59" s="117"/>
      <c r="D59" s="118"/>
    </row>
    <row r="60" spans="1:4" x14ac:dyDescent="0.25">
      <c r="A60" s="113">
        <v>46723</v>
      </c>
      <c r="B60" s="116" t="s">
        <v>419</v>
      </c>
      <c r="C60" s="117"/>
      <c r="D60" s="118"/>
    </row>
    <row r="61" spans="1:4" x14ac:dyDescent="0.25">
      <c r="A61" s="113">
        <v>46725</v>
      </c>
      <c r="B61" s="116" t="s">
        <v>420</v>
      </c>
      <c r="C61" s="117"/>
      <c r="D61" s="118"/>
    </row>
    <row r="62" spans="1:4" x14ac:dyDescent="0.25">
      <c r="A62" s="113">
        <v>46727</v>
      </c>
      <c r="B62" s="116" t="s">
        <v>421</v>
      </c>
      <c r="C62" s="117"/>
      <c r="D62" s="118"/>
    </row>
    <row r="63" spans="1:4" x14ac:dyDescent="0.25">
      <c r="A63" s="113">
        <v>46729</v>
      </c>
      <c r="B63" s="116" t="s">
        <v>422</v>
      </c>
      <c r="C63" s="117"/>
      <c r="D63" s="118"/>
    </row>
    <row r="64" spans="1:4" x14ac:dyDescent="0.25">
      <c r="A64" s="113">
        <v>46731</v>
      </c>
      <c r="B64" s="116" t="s">
        <v>423</v>
      </c>
      <c r="C64" s="117"/>
      <c r="D64" s="118"/>
    </row>
    <row r="65" spans="1:4" x14ac:dyDescent="0.25">
      <c r="A65" s="113">
        <v>46732</v>
      </c>
      <c r="B65" s="116" t="s">
        <v>424</v>
      </c>
      <c r="C65" s="117"/>
      <c r="D65" s="118"/>
    </row>
    <row r="66" spans="1:4" x14ac:dyDescent="0.25">
      <c r="A66" s="113">
        <v>46734</v>
      </c>
      <c r="B66" s="116" t="s">
        <v>425</v>
      </c>
      <c r="C66" s="117"/>
      <c r="D66" s="118"/>
    </row>
    <row r="67" spans="1:4" x14ac:dyDescent="0.25">
      <c r="A67" s="113">
        <v>46735</v>
      </c>
      <c r="B67" s="116" t="s">
        <v>426</v>
      </c>
      <c r="C67" s="117"/>
      <c r="D67" s="118"/>
    </row>
    <row r="68" spans="1:4" x14ac:dyDescent="0.25">
      <c r="A68" s="113">
        <v>46736</v>
      </c>
      <c r="B68" s="116" t="s">
        <v>427</v>
      </c>
      <c r="C68" s="117"/>
      <c r="D68" s="118"/>
    </row>
    <row r="69" spans="1:4" x14ac:dyDescent="0.25">
      <c r="A69" s="113">
        <v>46738</v>
      </c>
      <c r="B69" s="116" t="s">
        <v>428</v>
      </c>
      <c r="C69" s="117"/>
      <c r="D69" s="118"/>
    </row>
    <row r="70" spans="1:4" x14ac:dyDescent="0.25">
      <c r="A70" s="113">
        <v>46739</v>
      </c>
      <c r="B70" s="116" t="s">
        <v>429</v>
      </c>
      <c r="C70" s="117"/>
      <c r="D70" s="118"/>
    </row>
    <row r="71" spans="1:4" x14ac:dyDescent="0.25">
      <c r="A71" s="113">
        <v>46742</v>
      </c>
      <c r="B71" s="116" t="s">
        <v>430</v>
      </c>
      <c r="C71" s="117"/>
      <c r="D71" s="118"/>
    </row>
    <row r="72" spans="1:4" x14ac:dyDescent="0.25">
      <c r="A72" s="113">
        <v>46746</v>
      </c>
      <c r="B72" s="116" t="s">
        <v>431</v>
      </c>
      <c r="C72" s="117"/>
      <c r="D72" s="118"/>
    </row>
    <row r="73" spans="1:4" x14ac:dyDescent="0.25">
      <c r="A73" s="113">
        <v>46749</v>
      </c>
      <c r="B73" s="116" t="e">
        <v>#N/A</v>
      </c>
      <c r="C73" s="117"/>
      <c r="D73" s="118"/>
    </row>
    <row r="74" spans="1:4" x14ac:dyDescent="0.25">
      <c r="A74" s="113">
        <v>46751</v>
      </c>
      <c r="B74" s="116" t="s">
        <v>432</v>
      </c>
      <c r="C74" s="117"/>
      <c r="D74" s="118"/>
    </row>
    <row r="75" spans="1:4" x14ac:dyDescent="0.25">
      <c r="A75" s="113">
        <v>46752</v>
      </c>
      <c r="B75" s="116" t="s">
        <v>433</v>
      </c>
      <c r="C75" s="117"/>
      <c r="D75" s="118"/>
    </row>
    <row r="76" spans="1:4" x14ac:dyDescent="0.25">
      <c r="A76" s="113">
        <v>46753</v>
      </c>
      <c r="B76" s="116" t="s">
        <v>434</v>
      </c>
      <c r="C76" s="117"/>
      <c r="D76" s="118"/>
    </row>
    <row r="77" spans="1:4" x14ac:dyDescent="0.25">
      <c r="A77" s="113">
        <v>46755</v>
      </c>
      <c r="B77" s="116" t="s">
        <v>435</v>
      </c>
      <c r="C77" s="117"/>
      <c r="D77" s="118"/>
    </row>
    <row r="78" spans="1:4" x14ac:dyDescent="0.25">
      <c r="A78" s="113">
        <v>46758</v>
      </c>
      <c r="B78" s="116" t="s">
        <v>436</v>
      </c>
      <c r="C78" s="117"/>
      <c r="D78" s="118"/>
    </row>
    <row r="79" spans="1:4" x14ac:dyDescent="0.25">
      <c r="A79" s="113">
        <v>46760</v>
      </c>
      <c r="B79" s="116" t="s">
        <v>437</v>
      </c>
      <c r="C79" s="117"/>
      <c r="D79" s="118"/>
    </row>
    <row r="80" spans="1:4" x14ac:dyDescent="0.25">
      <c r="A80" s="113">
        <v>46761</v>
      </c>
      <c r="B80" s="116" t="s">
        <v>438</v>
      </c>
      <c r="C80" s="117"/>
      <c r="D80" s="118"/>
    </row>
    <row r="81" spans="1:4" x14ac:dyDescent="0.25">
      <c r="A81" s="113">
        <v>51281</v>
      </c>
      <c r="B81" s="116" t="s">
        <v>439</v>
      </c>
      <c r="C81" s="117"/>
      <c r="D81" s="118"/>
    </row>
    <row r="82" spans="1:4" x14ac:dyDescent="0.25">
      <c r="A82" s="113">
        <v>51284</v>
      </c>
      <c r="B82" s="116" t="s">
        <v>440</v>
      </c>
      <c r="C82" s="117"/>
      <c r="D82" s="118"/>
    </row>
    <row r="83" spans="1:4" x14ac:dyDescent="0.25">
      <c r="A83" s="113">
        <v>51291</v>
      </c>
      <c r="B83" s="116" t="s">
        <v>441</v>
      </c>
      <c r="C83" s="117"/>
      <c r="D83" s="118"/>
    </row>
    <row r="84" spans="1:4" x14ac:dyDescent="0.25">
      <c r="A84" s="113">
        <v>51294</v>
      </c>
      <c r="B84" s="116" t="s">
        <v>442</v>
      </c>
      <c r="C84" s="117"/>
      <c r="D84" s="118"/>
    </row>
    <row r="85" spans="1:4" x14ac:dyDescent="0.25">
      <c r="A85" s="113">
        <v>51311</v>
      </c>
      <c r="B85" s="116" t="s">
        <v>443</v>
      </c>
      <c r="C85" s="117"/>
      <c r="D85" s="118"/>
    </row>
    <row r="86" spans="1:4" x14ac:dyDescent="0.25">
      <c r="A86" s="113">
        <v>51395</v>
      </c>
      <c r="B86" s="116" t="s">
        <v>444</v>
      </c>
      <c r="C86" s="117"/>
      <c r="D86" s="118"/>
    </row>
    <row r="87" spans="1:4" x14ac:dyDescent="0.25">
      <c r="A87" s="113">
        <v>51407</v>
      </c>
      <c r="B87" s="116" t="s">
        <v>445</v>
      </c>
      <c r="C87" s="117"/>
      <c r="D87" s="118"/>
    </row>
    <row r="88" spans="1:4" x14ac:dyDescent="0.25">
      <c r="A88" s="113">
        <v>51408</v>
      </c>
      <c r="B88" s="116" t="s">
        <v>446</v>
      </c>
      <c r="C88" s="117"/>
      <c r="D88" s="118"/>
    </row>
    <row r="89" spans="1:4" x14ac:dyDescent="0.25">
      <c r="A89" s="113">
        <v>51410</v>
      </c>
      <c r="B89" s="116" t="s">
        <v>447</v>
      </c>
      <c r="C89" s="117"/>
      <c r="D89" s="118"/>
    </row>
    <row r="90" spans="1:4" x14ac:dyDescent="0.25">
      <c r="A90" s="113">
        <v>51412</v>
      </c>
      <c r="B90" s="116" t="s">
        <v>448</v>
      </c>
      <c r="C90" s="117"/>
      <c r="D90" s="118"/>
    </row>
    <row r="91" spans="1:4" x14ac:dyDescent="0.25">
      <c r="A91" s="113">
        <v>51413</v>
      </c>
      <c r="B91" s="116" t="s">
        <v>449</v>
      </c>
      <c r="C91" s="117"/>
      <c r="D91" s="118"/>
    </row>
    <row r="92" spans="1:4" x14ac:dyDescent="0.25">
      <c r="A92" s="113">
        <v>51415</v>
      </c>
      <c r="B92" s="116" t="s">
        <v>450</v>
      </c>
      <c r="C92" s="117"/>
      <c r="D92" s="118"/>
    </row>
    <row r="93" spans="1:4" x14ac:dyDescent="0.25">
      <c r="A93" s="113">
        <v>51416</v>
      </c>
      <c r="B93" s="116" t="s">
        <v>451</v>
      </c>
      <c r="C93" s="117"/>
      <c r="D93" s="118"/>
    </row>
    <row r="94" spans="1:4" x14ac:dyDescent="0.25">
      <c r="A94" s="113">
        <v>51419</v>
      </c>
      <c r="B94" s="116" t="s">
        <v>452</v>
      </c>
      <c r="C94" s="117"/>
      <c r="D94" s="118"/>
    </row>
    <row r="95" spans="1:4" x14ac:dyDescent="0.25">
      <c r="A95" s="113">
        <v>51422</v>
      </c>
      <c r="B95" s="116" t="s">
        <v>453</v>
      </c>
      <c r="C95" s="117"/>
      <c r="D95" s="118"/>
    </row>
    <row r="96" spans="1:4" x14ac:dyDescent="0.25">
      <c r="A96" s="113">
        <v>51423</v>
      </c>
      <c r="B96" s="116" t="s">
        <v>454</v>
      </c>
      <c r="C96" s="117"/>
      <c r="D96" s="118"/>
    </row>
    <row r="97" spans="1:4" x14ac:dyDescent="0.25">
      <c r="A97" s="113">
        <v>51425</v>
      </c>
      <c r="B97" s="116" t="s">
        <v>455</v>
      </c>
      <c r="C97" s="117"/>
      <c r="D97" s="118"/>
    </row>
    <row r="98" spans="1:4" x14ac:dyDescent="0.25">
      <c r="A98" s="113">
        <v>51426</v>
      </c>
      <c r="B98" s="116" t="s">
        <v>456</v>
      </c>
      <c r="C98" s="117"/>
      <c r="D98" s="118"/>
    </row>
    <row r="99" spans="1:4" x14ac:dyDescent="0.25">
      <c r="A99" s="113">
        <v>51427</v>
      </c>
      <c r="B99" s="116" t="s">
        <v>457</v>
      </c>
      <c r="C99" s="117"/>
      <c r="D99" s="118"/>
    </row>
    <row r="100" spans="1:4" x14ac:dyDescent="0.25">
      <c r="A100" s="113">
        <v>52316</v>
      </c>
      <c r="B100" s="116" t="s">
        <v>458</v>
      </c>
      <c r="C100" s="117"/>
      <c r="D100" s="118"/>
    </row>
    <row r="101" spans="1:4" x14ac:dyDescent="0.25">
      <c r="A101" s="113">
        <v>52317</v>
      </c>
      <c r="B101" s="116" t="s">
        <v>459</v>
      </c>
      <c r="C101" s="117"/>
      <c r="D101" s="118"/>
    </row>
    <row r="102" spans="1:4" x14ac:dyDescent="0.25">
      <c r="A102" s="113">
        <v>52318</v>
      </c>
      <c r="B102" s="116" t="s">
        <v>460</v>
      </c>
      <c r="C102" s="117"/>
      <c r="D102" s="118"/>
    </row>
    <row r="103" spans="1:4" x14ac:dyDescent="0.25">
      <c r="A103" s="113">
        <v>52319</v>
      </c>
      <c r="B103" s="116" t="s">
        <v>461</v>
      </c>
      <c r="C103" s="117"/>
      <c r="D103" s="118"/>
    </row>
    <row r="104" spans="1:4" x14ac:dyDescent="0.25">
      <c r="A104" s="113">
        <v>52513</v>
      </c>
      <c r="B104" s="116" t="s">
        <v>462</v>
      </c>
      <c r="C104" s="117"/>
      <c r="D104" s="118"/>
    </row>
    <row r="105" spans="1:4" x14ac:dyDescent="0.25">
      <c r="A105" s="113">
        <v>52545</v>
      </c>
      <c r="B105" s="116" t="s">
        <v>463</v>
      </c>
      <c r="C105" s="117"/>
      <c r="D105" s="118"/>
    </row>
    <row r="106" spans="1:4" x14ac:dyDescent="0.25">
      <c r="A106" s="113">
        <v>52754</v>
      </c>
      <c r="B106" s="116" t="s">
        <v>464</v>
      </c>
      <c r="C106" s="117"/>
      <c r="D106" s="118"/>
    </row>
    <row r="107" spans="1:4" x14ac:dyDescent="0.25">
      <c r="A107" s="113">
        <v>52758</v>
      </c>
      <c r="B107" s="116" t="s">
        <v>465</v>
      </c>
      <c r="C107" s="117"/>
      <c r="D107" s="118"/>
    </row>
    <row r="108" spans="1:4" x14ac:dyDescent="0.25">
      <c r="A108" s="113">
        <v>53402</v>
      </c>
      <c r="B108" s="116" t="s">
        <v>466</v>
      </c>
      <c r="C108" s="117"/>
      <c r="D108" s="118"/>
    </row>
    <row r="109" spans="1:4" x14ac:dyDescent="0.25">
      <c r="A109" s="113">
        <v>53404</v>
      </c>
      <c r="B109" s="116" t="s">
        <v>467</v>
      </c>
      <c r="C109" s="117"/>
      <c r="D109" s="118"/>
    </row>
    <row r="110" spans="1:4" x14ac:dyDescent="0.25">
      <c r="A110" s="113">
        <v>53405</v>
      </c>
      <c r="B110" s="116" t="s">
        <v>468</v>
      </c>
      <c r="C110" s="117"/>
      <c r="D110" s="118"/>
    </row>
    <row r="111" spans="1:4" x14ac:dyDescent="0.25">
      <c r="A111" s="113">
        <v>53406</v>
      </c>
      <c r="B111" s="116" t="s">
        <v>469</v>
      </c>
      <c r="C111" s="117"/>
      <c r="D111" s="118"/>
    </row>
    <row r="112" spans="1:4" x14ac:dyDescent="0.25">
      <c r="A112" s="113">
        <v>55294</v>
      </c>
      <c r="B112" s="116" t="s">
        <v>470</v>
      </c>
      <c r="C112" s="117"/>
      <c r="D112" s="118"/>
    </row>
    <row r="113" spans="1:4" x14ac:dyDescent="0.25">
      <c r="A113" s="113">
        <v>55492</v>
      </c>
      <c r="B113" s="116" t="s">
        <v>471</v>
      </c>
      <c r="C113" s="117"/>
      <c r="D113" s="118"/>
    </row>
    <row r="114" spans="1:4" x14ac:dyDescent="0.25">
      <c r="A114" s="113">
        <v>55903</v>
      </c>
      <c r="B114" s="116" t="s">
        <v>472</v>
      </c>
      <c r="C114" s="117"/>
      <c r="D114" s="118"/>
    </row>
    <row r="115" spans="1:4" x14ac:dyDescent="0.25">
      <c r="A115" s="113">
        <v>56445</v>
      </c>
      <c r="B115" s="116" t="s">
        <v>473</v>
      </c>
      <c r="C115" s="117"/>
      <c r="D115" s="118"/>
    </row>
    <row r="116" spans="1:4" x14ac:dyDescent="0.25">
      <c r="A116" s="113">
        <v>56516</v>
      </c>
      <c r="B116" s="116" t="s">
        <v>474</v>
      </c>
      <c r="C116" s="117"/>
      <c r="D116" s="118"/>
    </row>
    <row r="117" spans="1:4" x14ac:dyDescent="0.25">
      <c r="A117" s="113">
        <v>56859</v>
      </c>
      <c r="B117" s="116" t="s">
        <v>177</v>
      </c>
      <c r="C117" s="117"/>
      <c r="D117" s="118"/>
    </row>
    <row r="118" spans="1:4" x14ac:dyDescent="0.25">
      <c r="A118" s="113">
        <v>56861</v>
      </c>
      <c r="B118" s="116" t="s">
        <v>475</v>
      </c>
      <c r="C118" s="117"/>
      <c r="D118" s="118"/>
    </row>
    <row r="119" spans="1:4" x14ac:dyDescent="0.25">
      <c r="A119" s="113">
        <v>57419</v>
      </c>
      <c r="B119" s="116" t="s">
        <v>476</v>
      </c>
      <c r="C119" s="117"/>
      <c r="D119" s="118"/>
    </row>
    <row r="120" spans="1:4" x14ac:dyDescent="0.25">
      <c r="A120" s="113">
        <v>63420</v>
      </c>
      <c r="B120" s="116" t="s">
        <v>477</v>
      </c>
      <c r="C120" s="117"/>
      <c r="D120" s="118"/>
    </row>
    <row r="121" spans="1:4" x14ac:dyDescent="0.25">
      <c r="A121" s="113">
        <v>65787</v>
      </c>
      <c r="B121" s="116" t="s">
        <v>478</v>
      </c>
      <c r="C121" s="117"/>
      <c r="D121" s="118"/>
    </row>
    <row r="122" spans="1:4" x14ac:dyDescent="0.25">
      <c r="A122" s="113">
        <v>66214</v>
      </c>
      <c r="B122" s="116" t="s">
        <v>479</v>
      </c>
      <c r="C122" s="117"/>
      <c r="D122" s="118"/>
    </row>
    <row r="123" spans="1:4" x14ac:dyDescent="0.25">
      <c r="A123" s="113">
        <v>67036</v>
      </c>
      <c r="B123" s="116" t="s">
        <v>480</v>
      </c>
      <c r="C123" s="117"/>
      <c r="D123" s="118"/>
    </row>
    <row r="124" spans="1:4" x14ac:dyDescent="0.25">
      <c r="A124" s="113">
        <v>70944</v>
      </c>
      <c r="B124" s="116" t="s">
        <v>481</v>
      </c>
      <c r="C124" s="117"/>
      <c r="D124" s="118"/>
    </row>
    <row r="125" spans="1:4" x14ac:dyDescent="0.25">
      <c r="A125" s="113">
        <v>72034</v>
      </c>
      <c r="B125" s="116" t="s">
        <v>482</v>
      </c>
      <c r="C125" s="117"/>
      <c r="D125" s="118"/>
    </row>
    <row r="126" spans="1:4" x14ac:dyDescent="0.25">
      <c r="A126" s="113">
        <v>72722</v>
      </c>
      <c r="B126" s="116" t="s">
        <v>483</v>
      </c>
      <c r="C126" s="117"/>
      <c r="D126" s="118"/>
    </row>
    <row r="127" spans="1:4" x14ac:dyDescent="0.25">
      <c r="A127" s="113">
        <v>72825</v>
      </c>
      <c r="B127" s="116" t="s">
        <v>484</v>
      </c>
      <c r="C127" s="117"/>
      <c r="D127" s="118"/>
    </row>
    <row r="128" spans="1:4" x14ac:dyDescent="0.25">
      <c r="A128" s="113">
        <v>72889</v>
      </c>
      <c r="B128" s="116" t="s">
        <v>485</v>
      </c>
      <c r="C128" s="117"/>
      <c r="D128" s="118"/>
    </row>
    <row r="129" spans="1:4" x14ac:dyDescent="0.25">
      <c r="A129" s="113">
        <v>73063</v>
      </c>
      <c r="B129" s="116" t="s">
        <v>405</v>
      </c>
      <c r="C129" s="117"/>
      <c r="D129" s="118"/>
    </row>
    <row r="130" spans="1:4" x14ac:dyDescent="0.25">
      <c r="A130" s="113">
        <v>73066</v>
      </c>
      <c r="B130" s="116" t="s">
        <v>486</v>
      </c>
      <c r="C130" s="117"/>
      <c r="D130" s="118"/>
    </row>
    <row r="131" spans="1:4" x14ac:dyDescent="0.25">
      <c r="A131" s="113">
        <v>74181</v>
      </c>
      <c r="B131" s="116" t="s">
        <v>487</v>
      </c>
      <c r="C131" s="117"/>
      <c r="D131" s="118"/>
    </row>
    <row r="132" spans="1:4" x14ac:dyDescent="0.25">
      <c r="A132" s="113">
        <v>74258</v>
      </c>
      <c r="B132" s="116" t="s">
        <v>488</v>
      </c>
      <c r="C132" s="117"/>
      <c r="D132" s="118"/>
    </row>
    <row r="133" spans="1:4" x14ac:dyDescent="0.25">
      <c r="A133" s="113">
        <v>74280</v>
      </c>
      <c r="B133" s="116" t="s">
        <v>489</v>
      </c>
      <c r="C133" s="117"/>
      <c r="D133" s="118"/>
    </row>
    <row r="134" spans="1:4" x14ac:dyDescent="0.25">
      <c r="A134" s="113">
        <v>74330</v>
      </c>
      <c r="B134" s="116" t="s">
        <v>490</v>
      </c>
      <c r="C134" s="117"/>
      <c r="D134" s="118"/>
    </row>
    <row r="135" spans="1:4" x14ac:dyDescent="0.25">
      <c r="A135" s="113">
        <v>74668</v>
      </c>
      <c r="B135" s="116" t="s">
        <v>491</v>
      </c>
      <c r="C135" s="117"/>
      <c r="D135" s="118"/>
    </row>
    <row r="136" spans="1:4" x14ac:dyDescent="0.25">
      <c r="A136" s="113">
        <v>76153</v>
      </c>
      <c r="B136" s="116" t="s">
        <v>492</v>
      </c>
      <c r="C136" s="117"/>
      <c r="D136" s="118"/>
    </row>
    <row r="137" spans="1:4" x14ac:dyDescent="0.25">
      <c r="A137" s="113">
        <v>76156</v>
      </c>
      <c r="B137" s="116" t="s">
        <v>493</v>
      </c>
      <c r="C137" s="117"/>
      <c r="D137" s="118"/>
    </row>
    <row r="138" spans="1:4" x14ac:dyDescent="0.25">
      <c r="A138" s="113">
        <v>76158</v>
      </c>
      <c r="B138" s="116" t="s">
        <v>494</v>
      </c>
      <c r="C138" s="117"/>
      <c r="D138" s="118"/>
    </row>
    <row r="139" spans="1:4" x14ac:dyDescent="0.25">
      <c r="A139" s="113">
        <v>76160</v>
      </c>
      <c r="B139" s="116" t="s">
        <v>495</v>
      </c>
      <c r="C139" s="117"/>
      <c r="D139" s="118"/>
    </row>
    <row r="140" spans="1:4" x14ac:dyDescent="0.25">
      <c r="A140" s="113">
        <v>76591</v>
      </c>
      <c r="B140" s="116" t="s">
        <v>496</v>
      </c>
      <c r="C140" s="117"/>
      <c r="D140" s="118"/>
    </row>
    <row r="141" spans="1:4" x14ac:dyDescent="0.25">
      <c r="A141" s="113">
        <v>77054</v>
      </c>
      <c r="B141" s="116" t="s">
        <v>489</v>
      </c>
      <c r="C141" s="117"/>
      <c r="D141" s="118"/>
    </row>
    <row r="142" spans="1:4" x14ac:dyDescent="0.25">
      <c r="A142" s="113">
        <v>77383</v>
      </c>
      <c r="B142" s="116" t="s">
        <v>497</v>
      </c>
      <c r="C142" s="117"/>
      <c r="D142" s="118"/>
    </row>
    <row r="143" spans="1:4" x14ac:dyDescent="0.25">
      <c r="A143" s="113">
        <v>78061</v>
      </c>
      <c r="B143" s="116" t="s">
        <v>498</v>
      </c>
      <c r="C143" s="117"/>
      <c r="D143" s="118"/>
    </row>
    <row r="144" spans="1:4" x14ac:dyDescent="0.25">
      <c r="A144" s="113">
        <v>78286</v>
      </c>
      <c r="B144" s="116" t="s">
        <v>499</v>
      </c>
      <c r="C144" s="117"/>
      <c r="D144" s="118"/>
    </row>
    <row r="145" spans="1:4" x14ac:dyDescent="0.25">
      <c r="A145" s="113">
        <v>78287</v>
      </c>
      <c r="B145" s="116" t="s">
        <v>499</v>
      </c>
      <c r="C145" s="117"/>
      <c r="D145" s="118"/>
    </row>
    <row r="146" spans="1:4" x14ac:dyDescent="0.25">
      <c r="A146" s="113">
        <v>78475</v>
      </c>
      <c r="B146" s="116" t="s">
        <v>500</v>
      </c>
      <c r="C146" s="117"/>
      <c r="D146" s="118"/>
    </row>
    <row r="147" spans="1:4" x14ac:dyDescent="0.25">
      <c r="A147" s="113">
        <v>78629</v>
      </c>
      <c r="B147" s="116" t="s">
        <v>501</v>
      </c>
      <c r="C147" s="117"/>
      <c r="D147" s="118"/>
    </row>
    <row r="148" spans="1:4" x14ac:dyDescent="0.25">
      <c r="A148" s="113">
        <v>78636</v>
      </c>
      <c r="B148" s="116" t="s">
        <v>502</v>
      </c>
      <c r="C148" s="117"/>
      <c r="D148" s="118"/>
    </row>
    <row r="149" spans="1:4" x14ac:dyDescent="0.25">
      <c r="A149" s="113">
        <v>78639</v>
      </c>
      <c r="B149" s="116" t="s">
        <v>503</v>
      </c>
      <c r="C149" s="117"/>
      <c r="D149" s="118"/>
    </row>
    <row r="150" spans="1:4" x14ac:dyDescent="0.25">
      <c r="A150" s="113">
        <v>79002</v>
      </c>
      <c r="B150" s="116" t="s">
        <v>504</v>
      </c>
      <c r="C150" s="117"/>
      <c r="D150" s="118"/>
    </row>
    <row r="151" spans="1:4" x14ac:dyDescent="0.25">
      <c r="A151" s="113">
        <v>79118</v>
      </c>
      <c r="B151" s="116" t="s">
        <v>505</v>
      </c>
      <c r="C151" s="117"/>
      <c r="D151" s="118"/>
    </row>
    <row r="152" spans="1:4" x14ac:dyDescent="0.25">
      <c r="A152" s="113">
        <v>79275</v>
      </c>
      <c r="B152" s="116" t="s">
        <v>506</v>
      </c>
      <c r="C152" s="117"/>
      <c r="D152" s="118"/>
    </row>
    <row r="153" spans="1:4" x14ac:dyDescent="0.25">
      <c r="A153" s="113">
        <v>79451</v>
      </c>
      <c r="B153" s="116" t="s">
        <v>507</v>
      </c>
      <c r="C153" s="117"/>
      <c r="D153" s="118"/>
    </row>
    <row r="154" spans="1:4" x14ac:dyDescent="0.25">
      <c r="A154" s="113">
        <v>79540</v>
      </c>
      <c r="B154" s="116" t="s">
        <v>508</v>
      </c>
      <c r="C154" s="117"/>
      <c r="D154" s="118"/>
    </row>
    <row r="155" spans="1:4" x14ac:dyDescent="0.25">
      <c r="A155" s="113">
        <v>79692</v>
      </c>
      <c r="B155" s="116" t="s">
        <v>509</v>
      </c>
      <c r="C155" s="117"/>
      <c r="D155" s="118"/>
    </row>
    <row r="156" spans="1:4" x14ac:dyDescent="0.25">
      <c r="A156" s="113">
        <v>80475</v>
      </c>
      <c r="B156" s="116" t="s">
        <v>510</v>
      </c>
      <c r="C156" s="117"/>
      <c r="D156" s="118"/>
    </row>
    <row r="157" spans="1:4" x14ac:dyDescent="0.25">
      <c r="A157" s="113">
        <v>82317</v>
      </c>
      <c r="B157" s="116" t="s">
        <v>511</v>
      </c>
      <c r="C157" s="117"/>
      <c r="D157" s="118"/>
    </row>
    <row r="158" spans="1:4" x14ac:dyDescent="0.25">
      <c r="A158" s="113">
        <v>82324</v>
      </c>
      <c r="B158" s="116" t="s">
        <v>512</v>
      </c>
      <c r="C158" s="117"/>
      <c r="D158" s="118"/>
    </row>
    <row r="159" spans="1:4" x14ac:dyDescent="0.25">
      <c r="A159" s="113">
        <v>83282</v>
      </c>
      <c r="B159" s="116" t="s">
        <v>513</v>
      </c>
      <c r="C159" s="117"/>
      <c r="D159" s="118"/>
    </row>
    <row r="160" spans="1:4" x14ac:dyDescent="0.25">
      <c r="A160" s="113">
        <v>83315</v>
      </c>
      <c r="B160" s="116" t="s">
        <v>514</v>
      </c>
      <c r="C160" s="117"/>
      <c r="D160" s="118"/>
    </row>
    <row r="161" spans="1:4" x14ac:dyDescent="0.25">
      <c r="A161" s="113">
        <v>83341</v>
      </c>
      <c r="B161" s="116" t="s">
        <v>515</v>
      </c>
      <c r="C161" s="117"/>
      <c r="D161" s="118"/>
    </row>
    <row r="162" spans="1:4" x14ac:dyDescent="0.25">
      <c r="A162" s="113">
        <v>83433</v>
      </c>
      <c r="B162" s="116" t="s">
        <v>516</v>
      </c>
      <c r="C162" s="117"/>
      <c r="D162" s="118"/>
    </row>
    <row r="163" spans="1:4" x14ac:dyDescent="0.25">
      <c r="A163" s="113">
        <v>83640</v>
      </c>
      <c r="B163" s="116" t="s">
        <v>517</v>
      </c>
      <c r="C163" s="117"/>
      <c r="D163" s="118"/>
    </row>
    <row r="164" spans="1:4" x14ac:dyDescent="0.25">
      <c r="A164" s="113">
        <v>83673</v>
      </c>
      <c r="B164" s="116" t="s">
        <v>518</v>
      </c>
      <c r="C164" s="117"/>
      <c r="D164" s="118"/>
    </row>
    <row r="165" spans="1:4" x14ac:dyDescent="0.25">
      <c r="A165" s="113">
        <v>83708</v>
      </c>
      <c r="B165" s="116" t="s">
        <v>519</v>
      </c>
      <c r="C165" s="117"/>
      <c r="D165" s="118"/>
    </row>
    <row r="166" spans="1:4" x14ac:dyDescent="0.25">
      <c r="A166" s="113">
        <v>84678</v>
      </c>
      <c r="B166" s="116" t="s">
        <v>520</v>
      </c>
      <c r="C166" s="117"/>
      <c r="D166" s="118"/>
    </row>
    <row r="167" spans="1:4" x14ac:dyDescent="0.25">
      <c r="A167" s="113">
        <v>84718</v>
      </c>
      <c r="B167" s="116" t="s">
        <v>521</v>
      </c>
      <c r="C167" s="117"/>
      <c r="D167" s="118"/>
    </row>
    <row r="168" spans="1:4" x14ac:dyDescent="0.25">
      <c r="A168" s="113">
        <v>85084</v>
      </c>
      <c r="B168" s="116" t="s">
        <v>522</v>
      </c>
      <c r="C168" s="117"/>
      <c r="D168" s="118"/>
    </row>
    <row r="169" spans="1:4" x14ac:dyDescent="0.25">
      <c r="A169" s="113">
        <v>85086</v>
      </c>
      <c r="B169" s="116" t="s">
        <v>523</v>
      </c>
      <c r="C169" s="117"/>
      <c r="D169" s="118"/>
    </row>
    <row r="170" spans="1:4" x14ac:dyDescent="0.25">
      <c r="A170" s="113">
        <v>86192</v>
      </c>
      <c r="B170" s="116" t="s">
        <v>524</v>
      </c>
      <c r="C170" s="117"/>
      <c r="D170" s="118"/>
    </row>
    <row r="171" spans="1:4" x14ac:dyDescent="0.25">
      <c r="A171" s="113">
        <v>86206</v>
      </c>
      <c r="B171" s="116" t="s">
        <v>525</v>
      </c>
      <c r="C171" s="117"/>
      <c r="D171" s="118"/>
    </row>
    <row r="172" spans="1:4" x14ac:dyDescent="0.25">
      <c r="A172" s="113">
        <v>86254</v>
      </c>
      <c r="B172" s="116" t="s">
        <v>526</v>
      </c>
      <c r="C172" s="117"/>
      <c r="D172" s="118"/>
    </row>
    <row r="173" spans="1:4" x14ac:dyDescent="0.25">
      <c r="A173" s="113">
        <v>86291</v>
      </c>
      <c r="B173" s="116" t="s">
        <v>527</v>
      </c>
      <c r="C173" s="117"/>
      <c r="D173" s="118"/>
    </row>
    <row r="174" spans="1:4" x14ac:dyDescent="0.25">
      <c r="A174" s="113">
        <v>87053</v>
      </c>
      <c r="B174" s="116" t="s">
        <v>528</v>
      </c>
      <c r="C174" s="117"/>
      <c r="D174" s="118"/>
    </row>
    <row r="175" spans="1:4" x14ac:dyDescent="0.25">
      <c r="A175" s="113">
        <v>87080</v>
      </c>
      <c r="B175" s="116" t="s">
        <v>529</v>
      </c>
      <c r="C175" s="117"/>
      <c r="D175" s="118"/>
    </row>
    <row r="176" spans="1:4" x14ac:dyDescent="0.25">
      <c r="A176" s="113">
        <v>87302</v>
      </c>
      <c r="B176" s="116" t="s">
        <v>530</v>
      </c>
      <c r="C176" s="117"/>
      <c r="D176" s="118"/>
    </row>
    <row r="177" spans="1:4" x14ac:dyDescent="0.25">
      <c r="A177" s="113">
        <v>88062</v>
      </c>
      <c r="B177" s="116" t="s">
        <v>531</v>
      </c>
      <c r="C177" s="117"/>
      <c r="D177" s="118"/>
    </row>
    <row r="178" spans="1:4" x14ac:dyDescent="0.25">
      <c r="A178" s="113">
        <v>88170</v>
      </c>
      <c r="B178" s="116" t="s">
        <v>519</v>
      </c>
      <c r="C178" s="117"/>
      <c r="D178" s="118"/>
    </row>
    <row r="179" spans="1:4" x14ac:dyDescent="0.25">
      <c r="A179" s="113">
        <v>88189</v>
      </c>
      <c r="B179" s="116" t="s">
        <v>532</v>
      </c>
      <c r="C179" s="117"/>
      <c r="D179" s="118"/>
    </row>
    <row r="180" spans="1:4" x14ac:dyDescent="0.25">
      <c r="A180" s="113">
        <v>88743</v>
      </c>
      <c r="B180" s="116" t="s">
        <v>533</v>
      </c>
      <c r="C180" s="117"/>
      <c r="D180" s="118"/>
    </row>
    <row r="181" spans="1:4" x14ac:dyDescent="0.25">
      <c r="A181" s="113">
        <v>89206</v>
      </c>
      <c r="B181" s="116" t="s">
        <v>534</v>
      </c>
      <c r="C181" s="117"/>
      <c r="D181" s="118"/>
    </row>
    <row r="182" spans="1:4" x14ac:dyDescent="0.25">
      <c r="A182" s="113">
        <v>89228</v>
      </c>
      <c r="B182" s="116" t="s">
        <v>535</v>
      </c>
      <c r="C182" s="117"/>
      <c r="D182" s="118"/>
    </row>
    <row r="183" spans="1:4" x14ac:dyDescent="0.25">
      <c r="A183" s="113">
        <v>89588</v>
      </c>
      <c r="B183" s="116" t="s">
        <v>536</v>
      </c>
      <c r="C183" s="117"/>
      <c r="D183" s="118"/>
    </row>
    <row r="184" spans="1:4" x14ac:dyDescent="0.25">
      <c r="A184" s="113">
        <v>89591</v>
      </c>
      <c r="B184" s="116" t="s">
        <v>537</v>
      </c>
      <c r="C184" s="117"/>
      <c r="D184" s="118"/>
    </row>
    <row r="185" spans="1:4" x14ac:dyDescent="0.25">
      <c r="A185" s="113">
        <v>90006</v>
      </c>
      <c r="B185" s="116" t="s">
        <v>538</v>
      </c>
      <c r="C185" s="117"/>
      <c r="D185" s="118"/>
    </row>
    <row r="186" spans="1:4" x14ac:dyDescent="0.25">
      <c r="A186" s="113">
        <v>67178</v>
      </c>
      <c r="B186" s="116" t="s">
        <v>539</v>
      </c>
      <c r="C186" s="117"/>
      <c r="D186" s="118"/>
    </row>
    <row r="187" spans="1:4" x14ac:dyDescent="0.25">
      <c r="A187">
        <v>46749</v>
      </c>
      <c r="B187" s="43" t="s">
        <v>540</v>
      </c>
      <c r="C187" s="117"/>
      <c r="D187" s="118"/>
    </row>
    <row r="188" spans="1:4" x14ac:dyDescent="0.25">
      <c r="A188">
        <v>46684</v>
      </c>
      <c r="B188" s="43" t="s">
        <v>406</v>
      </c>
      <c r="C188" s="117"/>
      <c r="D188" s="118"/>
    </row>
    <row r="189" spans="1:4" x14ac:dyDescent="0.25">
      <c r="A189">
        <v>46727</v>
      </c>
      <c r="B189" s="26" t="s">
        <v>421</v>
      </c>
      <c r="C189" s="117"/>
      <c r="D189" s="118"/>
    </row>
    <row r="190" spans="1:4" x14ac:dyDescent="0.25">
      <c r="A190">
        <v>46749</v>
      </c>
      <c r="B190" s="26" t="s">
        <v>540</v>
      </c>
      <c r="C190" s="117"/>
      <c r="D190" s="118"/>
    </row>
    <row r="191" spans="1:4" x14ac:dyDescent="0.25">
      <c r="A191">
        <v>90023</v>
      </c>
      <c r="B191" s="26" t="s">
        <v>541</v>
      </c>
      <c r="C191" s="117"/>
      <c r="D191" s="1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C26" sqref="C26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106" t="s">
        <v>311</v>
      </c>
      <c r="B1" s="106" t="s">
        <v>312</v>
      </c>
    </row>
    <row r="2" spans="1:2" x14ac:dyDescent="0.25">
      <c r="A2" s="107" t="s">
        <v>313</v>
      </c>
      <c r="B2" s="107" t="s">
        <v>314</v>
      </c>
    </row>
    <row r="3" spans="1:2" x14ac:dyDescent="0.25">
      <c r="A3" s="107" t="s">
        <v>315</v>
      </c>
      <c r="B3" s="107" t="s">
        <v>316</v>
      </c>
    </row>
    <row r="4" spans="1:2" x14ac:dyDescent="0.25">
      <c r="A4" s="108" t="s">
        <v>317</v>
      </c>
      <c r="B4" s="108" t="s">
        <v>318</v>
      </c>
    </row>
    <row r="5" spans="1:2" x14ac:dyDescent="0.25">
      <c r="A5" s="107" t="s">
        <v>10</v>
      </c>
      <c r="B5" s="107" t="s">
        <v>319</v>
      </c>
    </row>
    <row r="6" spans="1:2" x14ac:dyDescent="0.25">
      <c r="A6" s="107" t="s">
        <v>141</v>
      </c>
      <c r="B6" s="107" t="s">
        <v>320</v>
      </c>
    </row>
    <row r="7" spans="1:2" x14ac:dyDescent="0.25">
      <c r="A7" s="107" t="s">
        <v>190</v>
      </c>
      <c r="B7" s="107" t="s">
        <v>321</v>
      </c>
    </row>
    <row r="8" spans="1:2" x14ac:dyDescent="0.25">
      <c r="A8" s="107" t="s">
        <v>1</v>
      </c>
      <c r="B8" s="107" t="s">
        <v>322</v>
      </c>
    </row>
    <row r="9" spans="1:2" x14ac:dyDescent="0.25">
      <c r="A9" s="107" t="s">
        <v>6</v>
      </c>
      <c r="B9" s="107" t="s">
        <v>323</v>
      </c>
    </row>
    <row r="10" spans="1:2" x14ac:dyDescent="0.25">
      <c r="A10" s="107" t="s">
        <v>8</v>
      </c>
      <c r="B10" s="107" t="s">
        <v>324</v>
      </c>
    </row>
    <row r="11" spans="1:2" x14ac:dyDescent="0.25">
      <c r="A11" s="107" t="s">
        <v>7</v>
      </c>
      <c r="B11" s="107" t="s">
        <v>325</v>
      </c>
    </row>
    <row r="12" spans="1:2" x14ac:dyDescent="0.25">
      <c r="A12" s="107" t="s">
        <v>120</v>
      </c>
      <c r="B12" s="107" t="s">
        <v>326</v>
      </c>
    </row>
    <row r="13" spans="1:2" x14ac:dyDescent="0.25">
      <c r="A13" s="107" t="s">
        <v>93</v>
      </c>
      <c r="B13" s="107" t="s">
        <v>327</v>
      </c>
    </row>
    <row r="14" spans="1:2" x14ac:dyDescent="0.25">
      <c r="A14" s="107" t="s">
        <v>15</v>
      </c>
      <c r="B14" s="107" t="s">
        <v>328</v>
      </c>
    </row>
    <row r="15" spans="1:2" x14ac:dyDescent="0.25">
      <c r="A15" s="107" t="s">
        <v>13</v>
      </c>
      <c r="B15" s="107" t="s">
        <v>329</v>
      </c>
    </row>
    <row r="16" spans="1:2" x14ac:dyDescent="0.25">
      <c r="A16" s="107" t="s">
        <v>5</v>
      </c>
      <c r="B16" s="107" t="s">
        <v>330</v>
      </c>
    </row>
    <row r="17" spans="1:2" x14ac:dyDescent="0.25">
      <c r="A17" s="107" t="s">
        <v>14</v>
      </c>
      <c r="B17" s="107" t="s">
        <v>331</v>
      </c>
    </row>
    <row r="18" spans="1:2" x14ac:dyDescent="0.25">
      <c r="A18" s="107" t="s">
        <v>145</v>
      </c>
      <c r="B18" s="107" t="s">
        <v>332</v>
      </c>
    </row>
    <row r="19" spans="1:2" x14ac:dyDescent="0.25">
      <c r="A19" s="107" t="s">
        <v>333</v>
      </c>
      <c r="B19" s="107" t="s">
        <v>334</v>
      </c>
    </row>
    <row r="20" spans="1:2" x14ac:dyDescent="0.25">
      <c r="A20" s="107" t="s">
        <v>335</v>
      </c>
      <c r="B20" s="107" t="s">
        <v>336</v>
      </c>
    </row>
    <row r="21" spans="1:2" x14ac:dyDescent="0.25">
      <c r="A21" s="107" t="s">
        <v>9</v>
      </c>
      <c r="B21" s="107" t="s">
        <v>337</v>
      </c>
    </row>
    <row r="22" spans="1:2" x14ac:dyDescent="0.25">
      <c r="A22" s="107" t="s">
        <v>11</v>
      </c>
      <c r="B22" s="107" t="s">
        <v>338</v>
      </c>
    </row>
    <row r="23" spans="1:2" x14ac:dyDescent="0.25">
      <c r="A23" s="107" t="s">
        <v>339</v>
      </c>
      <c r="B23" s="107" t="s">
        <v>340</v>
      </c>
    </row>
    <row r="24" spans="1:2" x14ac:dyDescent="0.25">
      <c r="A24" s="107" t="s">
        <v>108</v>
      </c>
      <c r="B24" s="107" t="s">
        <v>341</v>
      </c>
    </row>
    <row r="25" spans="1:2" x14ac:dyDescent="0.25">
      <c r="A25" s="107" t="s">
        <v>342</v>
      </c>
      <c r="B25" s="107" t="s">
        <v>343</v>
      </c>
    </row>
    <row r="26" spans="1:2" x14ac:dyDescent="0.25">
      <c r="A26" s="107" t="s">
        <v>77</v>
      </c>
      <c r="B26" s="107" t="s">
        <v>344</v>
      </c>
    </row>
    <row r="27" spans="1:2" x14ac:dyDescent="0.25">
      <c r="A27" s="109">
        <v>0</v>
      </c>
      <c r="B27" s="10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1:A21"/>
  <sheetViews>
    <sheetView workbookViewId="0">
      <selection activeCell="A11" sqref="A11"/>
    </sheetView>
  </sheetViews>
  <sheetFormatPr baseColWidth="10" defaultRowHeight="13.2" x14ac:dyDescent="0.25"/>
  <sheetData>
    <row r="11" spans="1:1" x14ac:dyDescent="0.25">
      <c r="A11" s="44"/>
    </row>
    <row r="20" spans="1:1" x14ac:dyDescent="0.25">
      <c r="A20" s="203"/>
    </row>
    <row r="21" spans="1:1" x14ac:dyDescent="0.25">
      <c r="A21" s="2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FICHIER DE BASE</vt:lpstr>
      <vt:lpstr>MOTIF.X</vt:lpstr>
      <vt:lpstr>CODE REVENDEUR</vt:lpstr>
      <vt:lpstr>CATEGORIE</vt:lpstr>
      <vt:lpstr>Feuil1</vt:lpstr>
      <vt:lpstr>BRITA</vt:lpstr>
      <vt:lpstr>categorie</vt:lpstr>
      <vt:lpstr>civilité</vt:lpstr>
      <vt:lpstr>motif</vt:lpstr>
      <vt:lpstr>revendeur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2014-10-06T07:26:19Z</dcterms:modified>
</cp:coreProperties>
</file>