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50" activeTab="1"/>
  </bookViews>
  <sheets>
    <sheet name="Feuil1" sheetId="1" r:id="rId1"/>
    <sheet name="tableau de bord" sheetId="2" r:id="rId2"/>
  </sheets>
  <externalReferences>
    <externalReference r:id="rId3"/>
  </externalReferences>
  <definedNames>
    <definedName name="Segment_client">#N/A</definedName>
    <definedName name="Segment_date_facture">#N/A</definedName>
    <definedName name="Segment_département">#N/A</definedName>
  </definedNames>
  <calcPr calcId="145621"/>
  <pivotCaches>
    <pivotCache cacheId="64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21" i="2" l="1"/>
  <c r="C21" i="2" s="1"/>
  <c r="D22" i="2"/>
  <c r="C22" i="2" s="1"/>
  <c r="D23" i="2"/>
  <c r="C23" i="2" s="1"/>
  <c r="D24" i="2"/>
  <c r="C24" i="2" s="1"/>
  <c r="D20" i="2"/>
  <c r="C20" i="2" s="1"/>
  <c r="E20" i="2" l="1"/>
  <c r="E24" i="2"/>
  <c r="E23" i="2"/>
  <c r="E22" i="2"/>
  <c r="E21" i="2"/>
  <c r="F5" i="1" l="1"/>
  <c r="F4" i="1"/>
  <c r="F3" i="1" l="1"/>
</calcChain>
</file>

<file path=xl/sharedStrings.xml><?xml version="1.0" encoding="utf-8"?>
<sst xmlns="http://schemas.openxmlformats.org/spreadsheetml/2006/main" count="127" uniqueCount="43">
  <si>
    <t>client</t>
  </si>
  <si>
    <t>date facture</t>
  </si>
  <si>
    <t>montant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</si>
  <si>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</si>
  <si>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</si>
  <si>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</si>
  <si>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</si>
  <si>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</si>
  <si>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</si>
  <si>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</si>
  <si>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</si>
  <si>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</si>
  <si>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</si>
  <si>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</si>
  <si>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</si>
  <si>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</si>
  <si>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</si>
  <si>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</si>
  <si>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</si>
  <si>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</si>
  <si>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</si>
  <si>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</si>
  <si>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</si>
  <si>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</si>
  <si>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2014</t>
  </si>
  <si>
    <t>Etape : 1 base de donnée</t>
  </si>
  <si>
    <t>Etape : 2 calcul du CA par année</t>
  </si>
  <si>
    <t>ain</t>
  </si>
  <si>
    <t>rhone</t>
  </si>
  <si>
    <t>drome</t>
  </si>
  <si>
    <t>ardèche</t>
  </si>
  <si>
    <t>isere</t>
  </si>
  <si>
    <t>loire</t>
  </si>
  <si>
    <t>haute savoie</t>
  </si>
  <si>
    <t>département</t>
  </si>
  <si>
    <t>Somme de montant</t>
  </si>
  <si>
    <t>Top 5</t>
  </si>
  <si>
    <t>Client</t>
  </si>
  <si>
    <t>rang</t>
  </si>
  <si>
    <t>je souhaite que le chiffre d'affaire de l'année s'affiche automatiquement</t>
  </si>
  <si>
    <t>en fonction du choix fait sur le segment</t>
  </si>
  <si>
    <t>je ne peux pas utiliser les totaux généraux dans le tcd</t>
  </si>
  <si>
    <t>car le total viendrait s'insérer dans cette représentation des plus fortes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</si>
</sst>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2</xdr:col>
      <xdr:colOff>304800</xdr:colOff>
      <xdr:row>16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581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304800</xdr:colOff>
      <xdr:row>3</xdr:row>
      <xdr:rowOff>9525</xdr:rowOff>
    </xdr:from>
    <xdr:to>
      <xdr:col>4</xdr:col>
      <xdr:colOff>609600</xdr:colOff>
      <xdr:row>16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 fac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actu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8800" y="581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609600</xdr:colOff>
      <xdr:row>3</xdr:row>
      <xdr:rowOff>9525</xdr:rowOff>
    </xdr:from>
    <xdr:to>
      <xdr:col>7</xdr:col>
      <xdr:colOff>152400</xdr:colOff>
      <xdr:row>16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départe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parte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57600" y="581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1</xdr:col>
      <xdr:colOff>171450</xdr:colOff>
      <xdr:row>0</xdr:row>
      <xdr:rowOff>104775</xdr:rowOff>
    </xdr:from>
    <xdr:to>
      <xdr:col>3</xdr:col>
      <xdr:colOff>438150</xdr:colOff>
      <xdr:row>2</xdr:row>
      <xdr:rowOff>47625</xdr:rowOff>
    </xdr:to>
    <xdr:sp macro="" textlink="Feuil1!I4">
      <xdr:nvSpPr>
        <xdr:cNvPr id="5" name="Rectangle 4"/>
        <xdr:cNvSpPr/>
      </xdr:nvSpPr>
      <xdr:spPr>
        <a:xfrm>
          <a:off x="933450" y="104775"/>
          <a:ext cx="1790700" cy="3238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6350"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5A42246D-221C-4F05-9328-A00D055B333B}" type="TxLink">
            <a:rPr lang="en-US" sz="1800" b="0" i="0" u="none" strike="noStrike">
              <a:solidFill>
                <a:schemeClr val="accent2">
                  <a:lumMod val="75000"/>
                </a:schemeClr>
              </a:solidFill>
              <a:latin typeface="Calibri"/>
            </a:rPr>
            <a:t>2014</a:t>
          </a:fld>
          <a:endParaRPr lang="fr-FR" sz="18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485775</xdr:colOff>
      <xdr:row>0</xdr:row>
      <xdr:rowOff>104776</xdr:rowOff>
    </xdr:from>
    <xdr:to>
      <xdr:col>5</xdr:col>
      <xdr:colOff>733425</xdr:colOff>
      <xdr:row>2</xdr:row>
      <xdr:rowOff>47626</xdr:rowOff>
    </xdr:to>
    <xdr:sp macro="" textlink="">
      <xdr:nvSpPr>
        <xdr:cNvPr id="6" name="Rectangle 5"/>
        <xdr:cNvSpPr/>
      </xdr:nvSpPr>
      <xdr:spPr>
        <a:xfrm>
          <a:off x="2771775" y="104776"/>
          <a:ext cx="1771650" cy="3238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6350"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800" b="0" i="0" u="none" strike="noStrike">
            <a:solidFill>
              <a:schemeClr val="accent2">
                <a:lumMod val="75000"/>
              </a:schemeClr>
            </a:solidFill>
            <a:latin typeface="Calibri"/>
          </a:endParaRPr>
        </a:p>
      </xdr:txBody>
    </xdr:sp>
    <xdr:clientData/>
  </xdr:twoCellAnchor>
  <xdr:twoCellAnchor>
    <xdr:from>
      <xdr:col>5</xdr:col>
      <xdr:colOff>390525</xdr:colOff>
      <xdr:row>1</xdr:row>
      <xdr:rowOff>114300</xdr:rowOff>
    </xdr:from>
    <xdr:to>
      <xdr:col>7</xdr:col>
      <xdr:colOff>504825</xdr:colOff>
      <xdr:row>2</xdr:row>
      <xdr:rowOff>66675</xdr:rowOff>
    </xdr:to>
    <xdr:sp macro="" textlink="">
      <xdr:nvSpPr>
        <xdr:cNvPr id="7" name="Flèche gauche 6"/>
        <xdr:cNvSpPr/>
      </xdr:nvSpPr>
      <xdr:spPr>
        <a:xfrm>
          <a:off x="4200525" y="304800"/>
          <a:ext cx="1638300" cy="142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20</xdr:row>
      <xdr:rowOff>152399</xdr:rowOff>
    </xdr:from>
    <xdr:to>
      <xdr:col>7</xdr:col>
      <xdr:colOff>666750</xdr:colOff>
      <xdr:row>21</xdr:row>
      <xdr:rowOff>85724</xdr:rowOff>
    </xdr:to>
    <xdr:sp macro="" textlink="">
      <xdr:nvSpPr>
        <xdr:cNvPr id="8" name="Flèche gauche 7"/>
        <xdr:cNvSpPr/>
      </xdr:nvSpPr>
      <xdr:spPr>
        <a:xfrm flipV="1">
          <a:off x="4572000" y="3962399"/>
          <a:ext cx="1428750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alyse%20global%20clients%20color%202014-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Sage"/>
      <sheetName val="etat"/>
      <sheetName val="donnees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ephane LAURENT" refreshedDate="41828.562952777778" createdVersion="4" refreshedVersion="4" minRefreshableVersion="3" recordCount="42">
  <cacheSource type="worksheet">
    <worksheetSource ref="A3:D45" sheet="Feuil1"/>
  </cacheSource>
  <cacheFields count="4">
    <cacheField name="client" numFmtId="0">
      <sharedItems count="21">
        <s v="toto1"/>
        <s v="toto2"/>
        <s v="toto3"/>
        <s v="toto4"/>
        <s v="toto5"/>
        <s v="toto6"/>
        <s v="toto7"/>
        <s v="toto8"/>
        <s v="toto9"/>
        <s v="toto10"/>
        <s v="toto11"/>
        <s v="toto12"/>
        <s v="toto13"/>
        <s v="toto14"/>
        <s v="toto15"/>
        <s v="toto16"/>
        <s v="toto17"/>
        <s v="toto18"/>
        <s v="toto19"/>
        <s v="toto20"/>
        <s v="toto21"/>
      </sharedItems>
    </cacheField>
    <cacheField name="date facture" numFmtId="14">
      <sharedItems containsSemiMixedTypes="0" containsNonDate="0" containsDate="1" containsString="0" minDate="2014-01-01T00:00:00" maxDate="2017-06-02T00:00:00" count="42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</sharedItems>
      <fieldGroup base="1">
        <rangePr groupBy="years" startDate="2014-01-01T00:00:00" endDate="2017-06-02T00:00:00"/>
        <groupItems count="6">
          <s v="&lt;01/01/2014"/>
          <s v="2014"/>
          <s v="2015"/>
          <s v="2016"/>
          <s v="2017"/>
          <s v="&gt;02/06/2017"/>
        </groupItems>
      </fieldGroup>
    </cacheField>
    <cacheField name="montant" numFmtId="0">
      <sharedItems containsSemiMixedTypes="0" containsString="0" containsNumber="1" containsInteger="1" minValue="100" maxValue="510"/>
    </cacheField>
    <cacheField name="département" numFmtId="0">
      <sharedItems count="7">
        <s v="ain"/>
        <s v="rhone"/>
        <s v="drome"/>
        <s v="ardèche"/>
        <s v="isere"/>
        <s v="loire"/>
        <s v="haute savoi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x v="0"/>
    <n v="100"/>
    <x v="0"/>
  </r>
  <r>
    <x v="1"/>
    <x v="1"/>
    <n v="110"/>
    <x v="1"/>
  </r>
  <r>
    <x v="2"/>
    <x v="2"/>
    <n v="120"/>
    <x v="2"/>
  </r>
  <r>
    <x v="3"/>
    <x v="3"/>
    <n v="130"/>
    <x v="3"/>
  </r>
  <r>
    <x v="4"/>
    <x v="4"/>
    <n v="140"/>
    <x v="4"/>
  </r>
  <r>
    <x v="5"/>
    <x v="5"/>
    <n v="150"/>
    <x v="5"/>
  </r>
  <r>
    <x v="6"/>
    <x v="6"/>
    <n v="160"/>
    <x v="6"/>
  </r>
  <r>
    <x v="7"/>
    <x v="7"/>
    <n v="170"/>
    <x v="0"/>
  </r>
  <r>
    <x v="8"/>
    <x v="8"/>
    <n v="180"/>
    <x v="1"/>
  </r>
  <r>
    <x v="9"/>
    <x v="9"/>
    <n v="190"/>
    <x v="1"/>
  </r>
  <r>
    <x v="10"/>
    <x v="10"/>
    <n v="200"/>
    <x v="5"/>
  </r>
  <r>
    <x v="11"/>
    <x v="11"/>
    <n v="210"/>
    <x v="2"/>
  </r>
  <r>
    <x v="12"/>
    <x v="12"/>
    <n v="220"/>
    <x v="4"/>
  </r>
  <r>
    <x v="13"/>
    <x v="13"/>
    <n v="230"/>
    <x v="6"/>
  </r>
  <r>
    <x v="14"/>
    <x v="14"/>
    <n v="240"/>
    <x v="1"/>
  </r>
  <r>
    <x v="15"/>
    <x v="15"/>
    <n v="250"/>
    <x v="1"/>
  </r>
  <r>
    <x v="16"/>
    <x v="16"/>
    <n v="260"/>
    <x v="4"/>
  </r>
  <r>
    <x v="17"/>
    <x v="17"/>
    <n v="270"/>
    <x v="0"/>
  </r>
  <r>
    <x v="18"/>
    <x v="18"/>
    <n v="280"/>
    <x v="0"/>
  </r>
  <r>
    <x v="19"/>
    <x v="19"/>
    <n v="290"/>
    <x v="3"/>
  </r>
  <r>
    <x v="20"/>
    <x v="20"/>
    <n v="300"/>
    <x v="1"/>
  </r>
  <r>
    <x v="0"/>
    <x v="21"/>
    <n v="310"/>
    <x v="0"/>
  </r>
  <r>
    <x v="1"/>
    <x v="22"/>
    <n v="320"/>
    <x v="1"/>
  </r>
  <r>
    <x v="2"/>
    <x v="23"/>
    <n v="330"/>
    <x v="2"/>
  </r>
  <r>
    <x v="3"/>
    <x v="24"/>
    <n v="340"/>
    <x v="3"/>
  </r>
  <r>
    <x v="4"/>
    <x v="25"/>
    <n v="350"/>
    <x v="4"/>
  </r>
  <r>
    <x v="5"/>
    <x v="26"/>
    <n v="360"/>
    <x v="5"/>
  </r>
  <r>
    <x v="6"/>
    <x v="27"/>
    <n v="370"/>
    <x v="6"/>
  </r>
  <r>
    <x v="7"/>
    <x v="28"/>
    <n v="380"/>
    <x v="0"/>
  </r>
  <r>
    <x v="8"/>
    <x v="29"/>
    <n v="390"/>
    <x v="1"/>
  </r>
  <r>
    <x v="9"/>
    <x v="30"/>
    <n v="400"/>
    <x v="1"/>
  </r>
  <r>
    <x v="10"/>
    <x v="31"/>
    <n v="410"/>
    <x v="5"/>
  </r>
  <r>
    <x v="11"/>
    <x v="32"/>
    <n v="420"/>
    <x v="2"/>
  </r>
  <r>
    <x v="12"/>
    <x v="33"/>
    <n v="430"/>
    <x v="4"/>
  </r>
  <r>
    <x v="13"/>
    <x v="34"/>
    <n v="440"/>
    <x v="6"/>
  </r>
  <r>
    <x v="14"/>
    <x v="35"/>
    <n v="450"/>
    <x v="1"/>
  </r>
  <r>
    <x v="15"/>
    <x v="36"/>
    <n v="460"/>
    <x v="1"/>
  </r>
  <r>
    <x v="16"/>
    <x v="37"/>
    <n v="470"/>
    <x v="4"/>
  </r>
  <r>
    <x v="17"/>
    <x v="38"/>
    <n v="480"/>
    <x v="0"/>
  </r>
  <r>
    <x v="18"/>
    <x v="39"/>
    <n v="490"/>
    <x v="0"/>
  </r>
  <r>
    <x v="19"/>
    <x v="40"/>
    <n v="500"/>
    <x v="3"/>
  </r>
  <r>
    <x v="20"/>
    <x v="41"/>
    <n v="51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64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>
  <location ref="H6:J18" firstHeaderRow="1" firstDataRow="1" firstDataCol="2" rowPageCount="1" colPageCount="1"/>
  <pivotFields count="4">
    <pivotField axis="axisRow" compact="0" outline="0" showAll="0" defaultSubtota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"/>
        <item x="3"/>
        <item x="4"/>
        <item x="5"/>
        <item x="6"/>
        <item x="7"/>
        <item x="8"/>
      </items>
    </pivotField>
    <pivotField axis="axisPage" compact="0" numFmtId="14" outline="0" showAll="0" defaultSubtotal="0">
      <items count="6">
        <item x="0"/>
        <item x="1"/>
        <item x="2"/>
        <item x="3"/>
        <item x="4"/>
        <item x="5"/>
      </items>
    </pivotField>
    <pivotField dataField="1" compact="0" outline="0" showAll="0" defaultSubtotal="0"/>
    <pivotField axis="axisRow" compact="0" outline="0" showAll="0" defaultSubtotal="0">
      <items count="7">
        <item x="0"/>
        <item x="3"/>
        <item x="2"/>
        <item x="6"/>
        <item x="4"/>
        <item x="5"/>
        <item x="1"/>
      </items>
    </pivotField>
  </pivotFields>
  <rowFields count="2">
    <field x="0"/>
    <field x="3"/>
  </rowFields>
  <rowItems count="12">
    <i>
      <x/>
      <x/>
    </i>
    <i>
      <x v="1"/>
      <x v="6"/>
    </i>
    <i>
      <x v="2"/>
      <x v="5"/>
    </i>
    <i>
      <x v="3"/>
      <x v="2"/>
    </i>
    <i>
      <x v="11"/>
      <x v="6"/>
    </i>
    <i>
      <x v="14"/>
      <x v="2"/>
    </i>
    <i>
      <x v="15"/>
      <x v="1"/>
    </i>
    <i>
      <x v="16"/>
      <x v="4"/>
    </i>
    <i>
      <x v="17"/>
      <x v="5"/>
    </i>
    <i>
      <x v="18"/>
      <x v="3"/>
    </i>
    <i>
      <x v="19"/>
      <x/>
    </i>
    <i>
      <x v="20"/>
      <x v="6"/>
    </i>
  </rowItems>
  <colItems count="1">
    <i/>
  </colItems>
  <pageFields count="1">
    <pageField fld="1" item="1" hier="-1"/>
  </pageField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1" name="Tableau croisé dynamique5"/>
  </pivotTables>
  <data>
    <tabular pivotCacheId="1">
      <items count="21">
        <i x="0" s="1"/>
        <i x="9" s="1"/>
        <i x="10" s="1"/>
        <i x="11" s="1"/>
        <i x="1" s="1"/>
        <i x="2" s="1"/>
        <i x="3" s="1"/>
        <i x="4" s="1"/>
        <i x="5" s="1"/>
        <i x="6" s="1"/>
        <i x="7" s="1"/>
        <i x="8" s="1"/>
        <i x="12" s="1" nd="1"/>
        <i x="13" s="1" nd="1"/>
        <i x="14" s="1" nd="1"/>
        <i x="15" s="1" nd="1"/>
        <i x="16" s="1" nd="1"/>
        <i x="17" s="1" nd="1"/>
        <i x="18" s="1" nd="1"/>
        <i x="19" s="1" nd="1"/>
        <i x="20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facture" sourceName="date facture">
  <pivotTables>
    <pivotTable tabId="1" name="Tableau croisé dynamique5"/>
  </pivotTables>
  <data>
    <tabular pivotCacheId="1">
      <items count="6">
        <i x="1" s="1"/>
        <i x="2"/>
        <i x="3"/>
        <i x="4"/>
        <i x="0" nd="1"/>
        <i x="5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épartement" sourceName="département">
  <pivotTables>
    <pivotTable tabId="1" name="Tableau croisé dynamique5"/>
  </pivotTables>
  <data>
    <tabular pivotCacheId="1">
      <items count="7">
        <i x="0" s="1"/>
        <i x="3" s="1"/>
        <i x="2" s="1"/>
        <i x="6" s="1"/>
        <i x="4" s="1"/>
        <i x="5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ient" cache="Segment_client" caption="client" rowHeight="241300"/>
  <slicer name="date facture" cache="Segment_date_facture" caption="date facture" rowHeight="241300"/>
  <slicer name="département" cache="Segment_département" caption="départem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workbookViewId="0">
      <selection activeCell="H10" sqref="H7:H18"/>
      <pivotSelection pane="bottomRight" showHeader="1" axis="axisRow" activeRow="9" activeCol="7" previousRow="9" previousCol="7" click="1" r:id="rId1">
        <pivotArea dataOnly="0" labelOnly="1" outline="0" fieldPosition="0">
          <references count="1">
            <reference field="0" count="0"/>
          </references>
        </pivotArea>
      </pivotSelection>
    </sheetView>
  </sheetViews>
  <sheetFormatPr baseColWidth="10" defaultRowHeight="15" x14ac:dyDescent="0.25"/>
  <cols>
    <col min="4" max="4" width="14.7109375" customWidth="1"/>
    <col min="7" max="7" width="13" customWidth="1"/>
    <col min="8" max="8" width="21" bestFit="1" customWidth="1"/>
    <col min="9" max="9" width="15" bestFit="1" customWidth="1"/>
    <col min="10" max="10" width="18.5703125" customWidth="1"/>
    <col min="11" max="11" width="18.5703125" bestFit="1" customWidth="1"/>
  </cols>
  <sheetData>
    <row r="1" spans="1:10" s="4" customFormat="1" ht="34.5" customHeight="1" x14ac:dyDescent="0.25">
      <c r="A1" s="3" t="s">
        <v>25</v>
      </c>
      <c r="B1" s="3"/>
      <c r="C1" s="3"/>
      <c r="E1" s="5" t="s">
        <v>26</v>
      </c>
      <c r="F1" s="5"/>
      <c r="G1" s="5"/>
    </row>
    <row r="3" spans="1:10" x14ac:dyDescent="0.25">
      <c r="A3" s="1" t="s">
        <v>0</v>
      </c>
      <c r="B3" s="1" t="s">
        <v>1</v>
      </c>
      <c r="C3" s="1" t="s">
        <v>2</v>
      </c>
      <c r="D3" s="1" t="s">
        <v>34</v>
      </c>
      <c r="E3">
        <v>2014</v>
      </c>
      <c r="F3">
        <f>SUMIFS(C:C,B:B,"&gt;=01/01/14",B:B,"&lt;=31/12/14")</f>
        <v>1860</v>
      </c>
    </row>
    <row r="4" spans="1:10" x14ac:dyDescent="0.25">
      <c r="A4" s="1" t="s">
        <v>3</v>
      </c>
      <c r="B4" s="2">
        <v>41640</v>
      </c>
      <c r="C4" s="1">
        <v>100</v>
      </c>
      <c r="D4" t="s">
        <v>27</v>
      </c>
      <c r="E4">
        <v>2015</v>
      </c>
      <c r="F4">
        <f>SUMIFS(C:C,B:B,"&gt;=01/01/15",B:B,"&lt;=31/12/15")</f>
        <v>3300</v>
      </c>
      <c r="H4" s="6" t="s">
        <v>1</v>
      </c>
      <c r="I4" s="7" t="s">
        <v>24</v>
      </c>
    </row>
    <row r="5" spans="1:10" x14ac:dyDescent="0.25">
      <c r="A5" s="1" t="s">
        <v>4</v>
      </c>
      <c r="B5" s="2">
        <v>41671</v>
      </c>
      <c r="C5" s="1">
        <v>110</v>
      </c>
      <c r="D5" t="s">
        <v>28</v>
      </c>
      <c r="E5">
        <v>2016</v>
      </c>
      <c r="F5">
        <f>SUMIFS(C:C,B:B,"&gt;=01/01/16",B:B,"&lt;=31/12/16")</f>
        <v>4740</v>
      </c>
    </row>
    <row r="6" spans="1:10" x14ac:dyDescent="0.25">
      <c r="A6" s="1" t="s">
        <v>5</v>
      </c>
      <c r="B6" s="2">
        <v>41699</v>
      </c>
      <c r="C6" s="1">
        <v>120</v>
      </c>
      <c r="D6" t="s">
        <v>29</v>
      </c>
      <c r="H6" s="6" t="s">
        <v>0</v>
      </c>
      <c r="I6" s="6" t="s">
        <v>34</v>
      </c>
      <c r="J6" t="s">
        <v>35</v>
      </c>
    </row>
    <row r="7" spans="1:10" x14ac:dyDescent="0.25">
      <c r="A7" s="1" t="s">
        <v>6</v>
      </c>
      <c r="B7" s="2">
        <v>41730</v>
      </c>
      <c r="C7" s="1">
        <v>130</v>
      </c>
      <c r="D7" t="s">
        <v>30</v>
      </c>
      <c r="H7" t="s">
        <v>3</v>
      </c>
      <c r="I7" t="s">
        <v>27</v>
      </c>
      <c r="J7" s="8">
        <v>100</v>
      </c>
    </row>
    <row r="8" spans="1:10" x14ac:dyDescent="0.25">
      <c r="A8" s="1" t="s">
        <v>7</v>
      </c>
      <c r="B8" s="2">
        <v>41760</v>
      </c>
      <c r="C8" s="1">
        <v>140</v>
      </c>
      <c r="D8" t="s">
        <v>31</v>
      </c>
      <c r="H8" t="s">
        <v>12</v>
      </c>
      <c r="I8" t="s">
        <v>28</v>
      </c>
      <c r="J8" s="8">
        <v>190</v>
      </c>
    </row>
    <row r="9" spans="1:10" x14ac:dyDescent="0.25">
      <c r="A9" s="1" t="s">
        <v>8</v>
      </c>
      <c r="B9" s="2">
        <v>41791</v>
      </c>
      <c r="C9" s="1">
        <v>150</v>
      </c>
      <c r="D9" t="s">
        <v>32</v>
      </c>
      <c r="H9" t="s">
        <v>13</v>
      </c>
      <c r="I9" t="s">
        <v>32</v>
      </c>
      <c r="J9" s="8">
        <v>200</v>
      </c>
    </row>
    <row r="10" spans="1:10" x14ac:dyDescent="0.25">
      <c r="A10" s="1" t="s">
        <v>9</v>
      </c>
      <c r="B10" s="2">
        <v>41821</v>
      </c>
      <c r="C10" s="1">
        <v>160</v>
      </c>
      <c r="D10" t="s">
        <v>33</v>
      </c>
      <c r="H10" t="s">
        <v>14</v>
      </c>
      <c r="I10" t="s">
        <v>29</v>
      </c>
      <c r="J10" s="8">
        <v>210</v>
      </c>
    </row>
    <row r="11" spans="1:10" x14ac:dyDescent="0.25">
      <c r="A11" s="1" t="s">
        <v>10</v>
      </c>
      <c r="B11" s="2">
        <v>41852</v>
      </c>
      <c r="C11" s="1">
        <v>170</v>
      </c>
      <c r="D11" t="s">
        <v>27</v>
      </c>
      <c r="H11" t="s">
        <v>4</v>
      </c>
      <c r="I11" t="s">
        <v>28</v>
      </c>
      <c r="J11" s="8">
        <v>110</v>
      </c>
    </row>
    <row r="12" spans="1:10" x14ac:dyDescent="0.25">
      <c r="A12" s="1" t="s">
        <v>11</v>
      </c>
      <c r="B12" s="2">
        <v>41883</v>
      </c>
      <c r="C12" s="1">
        <v>180</v>
      </c>
      <c r="D12" t="s">
        <v>28</v>
      </c>
      <c r="H12" t="s">
        <v>5</v>
      </c>
      <c r="I12" t="s">
        <v>29</v>
      </c>
      <c r="J12" s="8">
        <v>120</v>
      </c>
    </row>
    <row r="13" spans="1:10" x14ac:dyDescent="0.25">
      <c r="A13" s="1" t="s">
        <v>12</v>
      </c>
      <c r="B13" s="2">
        <v>41913</v>
      </c>
      <c r="C13" s="1">
        <v>190</v>
      </c>
      <c r="D13" t="s">
        <v>28</v>
      </c>
      <c r="H13" t="s">
        <v>6</v>
      </c>
      <c r="I13" t="s">
        <v>30</v>
      </c>
      <c r="J13" s="8">
        <v>130</v>
      </c>
    </row>
    <row r="14" spans="1:10" x14ac:dyDescent="0.25">
      <c r="A14" s="1" t="s">
        <v>13</v>
      </c>
      <c r="B14" s="2">
        <v>41944</v>
      </c>
      <c r="C14" s="1">
        <v>200</v>
      </c>
      <c r="D14" t="s">
        <v>32</v>
      </c>
      <c r="H14" t="s">
        <v>7</v>
      </c>
      <c r="I14" t="s">
        <v>31</v>
      </c>
      <c r="J14" s="8">
        <v>140</v>
      </c>
    </row>
    <row r="15" spans="1:10" x14ac:dyDescent="0.25">
      <c r="A15" s="1" t="s">
        <v>14</v>
      </c>
      <c r="B15" s="2">
        <v>41974</v>
      </c>
      <c r="C15" s="1">
        <v>210</v>
      </c>
      <c r="D15" t="s">
        <v>29</v>
      </c>
      <c r="H15" t="s">
        <v>8</v>
      </c>
      <c r="I15" t="s">
        <v>32</v>
      </c>
      <c r="J15" s="8">
        <v>150</v>
      </c>
    </row>
    <row r="16" spans="1:10" x14ac:dyDescent="0.25">
      <c r="A16" s="1" t="s">
        <v>15</v>
      </c>
      <c r="B16" s="2">
        <v>42005</v>
      </c>
      <c r="C16" s="1">
        <v>220</v>
      </c>
      <c r="D16" t="s">
        <v>31</v>
      </c>
      <c r="H16" t="s">
        <v>9</v>
      </c>
      <c r="I16" t="s">
        <v>33</v>
      </c>
      <c r="J16" s="8">
        <v>160</v>
      </c>
    </row>
    <row r="17" spans="1:10" x14ac:dyDescent="0.25">
      <c r="A17" s="1" t="s">
        <v>16</v>
      </c>
      <c r="B17" s="2">
        <v>42036</v>
      </c>
      <c r="C17" s="1">
        <v>230</v>
      </c>
      <c r="D17" t="s">
        <v>33</v>
      </c>
      <c r="H17" t="s">
        <v>10</v>
      </c>
      <c r="I17" t="s">
        <v>27</v>
      </c>
      <c r="J17" s="8">
        <v>170</v>
      </c>
    </row>
    <row r="18" spans="1:10" x14ac:dyDescent="0.25">
      <c r="A18" s="1" t="s">
        <v>17</v>
      </c>
      <c r="B18" s="2">
        <v>42064</v>
      </c>
      <c r="C18" s="1">
        <v>240</v>
      </c>
      <c r="D18" t="s">
        <v>28</v>
      </c>
      <c r="H18" t="s">
        <v>11</v>
      </c>
      <c r="I18" t="s">
        <v>28</v>
      </c>
      <c r="J18" s="8">
        <v>180</v>
      </c>
    </row>
    <row r="19" spans="1:10" x14ac:dyDescent="0.25">
      <c r="A19" s="1" t="s">
        <v>18</v>
      </c>
      <c r="B19" s="2">
        <v>42095</v>
      </c>
      <c r="C19" s="1">
        <v>250</v>
      </c>
      <c r="D19" t="s">
        <v>28</v>
      </c>
    </row>
    <row r="20" spans="1:10" x14ac:dyDescent="0.25">
      <c r="A20" s="1" t="s">
        <v>19</v>
      </c>
      <c r="B20" s="2">
        <v>42125</v>
      </c>
      <c r="C20" s="1">
        <v>260</v>
      </c>
      <c r="D20" t="s">
        <v>31</v>
      </c>
    </row>
    <row r="21" spans="1:10" x14ac:dyDescent="0.25">
      <c r="A21" s="1" t="s">
        <v>20</v>
      </c>
      <c r="B21" s="2">
        <v>42156</v>
      </c>
      <c r="C21" s="1">
        <v>270</v>
      </c>
      <c r="D21" t="s">
        <v>27</v>
      </c>
    </row>
    <row r="22" spans="1:10" ht="30.75" customHeight="1" x14ac:dyDescent="0.25">
      <c r="A22" s="1" t="s">
        <v>21</v>
      </c>
      <c r="B22" s="2">
        <v>42186</v>
      </c>
      <c r="C22" s="1">
        <v>280</v>
      </c>
      <c r="D22" t="s">
        <v>27</v>
      </c>
    </row>
    <row r="23" spans="1:10" x14ac:dyDescent="0.25">
      <c r="A23" s="1" t="s">
        <v>22</v>
      </c>
      <c r="B23" s="2">
        <v>42217</v>
      </c>
      <c r="C23" s="1">
        <v>290</v>
      </c>
      <c r="D23" t="s">
        <v>30</v>
      </c>
    </row>
    <row r="24" spans="1:10" x14ac:dyDescent="0.25">
      <c r="A24" s="1" t="s">
        <v>23</v>
      </c>
      <c r="B24" s="2">
        <v>42248</v>
      </c>
      <c r="C24" s="1">
        <v>300</v>
      </c>
      <c r="D24" t="s">
        <v>28</v>
      </c>
    </row>
    <row r="25" spans="1:10" x14ac:dyDescent="0.25">
      <c r="A25" s="1" t="s">
        <v>3</v>
      </c>
      <c r="B25" s="2">
        <v>42278</v>
      </c>
      <c r="C25" s="1">
        <v>310</v>
      </c>
      <c r="D25" t="s">
        <v>27</v>
      </c>
    </row>
    <row r="26" spans="1:10" x14ac:dyDescent="0.25">
      <c r="A26" s="1" t="s">
        <v>4</v>
      </c>
      <c r="B26" s="2">
        <v>42309</v>
      </c>
      <c r="C26" s="1">
        <v>320</v>
      </c>
      <c r="D26" t="s">
        <v>28</v>
      </c>
    </row>
    <row r="27" spans="1:10" x14ac:dyDescent="0.25">
      <c r="A27" s="1" t="s">
        <v>5</v>
      </c>
      <c r="B27" s="2">
        <v>42339</v>
      </c>
      <c r="C27" s="1">
        <v>330</v>
      </c>
      <c r="D27" t="s">
        <v>29</v>
      </c>
    </row>
    <row r="28" spans="1:10" x14ac:dyDescent="0.25">
      <c r="A28" s="1" t="s">
        <v>6</v>
      </c>
      <c r="B28" s="2">
        <v>42370</v>
      </c>
      <c r="C28" s="1">
        <v>340</v>
      </c>
      <c r="D28" t="s">
        <v>30</v>
      </c>
    </row>
    <row r="29" spans="1:10" x14ac:dyDescent="0.25">
      <c r="A29" s="1" t="s">
        <v>7</v>
      </c>
      <c r="B29" s="2">
        <v>42401</v>
      </c>
      <c r="C29" s="1">
        <v>350</v>
      </c>
      <c r="D29" t="s">
        <v>31</v>
      </c>
    </row>
    <row r="30" spans="1:10" x14ac:dyDescent="0.25">
      <c r="A30" s="1" t="s">
        <v>8</v>
      </c>
      <c r="B30" s="2">
        <v>42430</v>
      </c>
      <c r="C30" s="1">
        <v>360</v>
      </c>
      <c r="D30" t="s">
        <v>32</v>
      </c>
    </row>
    <row r="31" spans="1:10" x14ac:dyDescent="0.25">
      <c r="A31" s="1" t="s">
        <v>9</v>
      </c>
      <c r="B31" s="2">
        <v>42461</v>
      </c>
      <c r="C31" s="1">
        <v>370</v>
      </c>
      <c r="D31" t="s">
        <v>33</v>
      </c>
    </row>
    <row r="32" spans="1:10" x14ac:dyDescent="0.25">
      <c r="A32" s="1" t="s">
        <v>10</v>
      </c>
      <c r="B32" s="2">
        <v>42491</v>
      </c>
      <c r="C32" s="1">
        <v>380</v>
      </c>
      <c r="D32" t="s">
        <v>27</v>
      </c>
    </row>
    <row r="33" spans="1:4" x14ac:dyDescent="0.25">
      <c r="A33" s="1" t="s">
        <v>11</v>
      </c>
      <c r="B33" s="2">
        <v>42522</v>
      </c>
      <c r="C33" s="1">
        <v>390</v>
      </c>
      <c r="D33" t="s">
        <v>28</v>
      </c>
    </row>
    <row r="34" spans="1:4" x14ac:dyDescent="0.25">
      <c r="A34" s="1" t="s">
        <v>12</v>
      </c>
      <c r="B34" s="2">
        <v>42552</v>
      </c>
      <c r="C34" s="1">
        <v>400</v>
      </c>
      <c r="D34" t="s">
        <v>28</v>
      </c>
    </row>
    <row r="35" spans="1:4" x14ac:dyDescent="0.25">
      <c r="A35" s="1" t="s">
        <v>13</v>
      </c>
      <c r="B35" s="2">
        <v>42583</v>
      </c>
      <c r="C35" s="1">
        <v>410</v>
      </c>
      <c r="D35" t="s">
        <v>32</v>
      </c>
    </row>
    <row r="36" spans="1:4" x14ac:dyDescent="0.25">
      <c r="A36" s="1" t="s">
        <v>14</v>
      </c>
      <c r="B36" s="2">
        <v>42614</v>
      </c>
      <c r="C36" s="1">
        <v>420</v>
      </c>
      <c r="D36" t="s">
        <v>29</v>
      </c>
    </row>
    <row r="37" spans="1:4" x14ac:dyDescent="0.25">
      <c r="A37" s="1" t="s">
        <v>15</v>
      </c>
      <c r="B37" s="2">
        <v>42644</v>
      </c>
      <c r="C37" s="1">
        <v>430</v>
      </c>
      <c r="D37" t="s">
        <v>31</v>
      </c>
    </row>
    <row r="38" spans="1:4" x14ac:dyDescent="0.25">
      <c r="A38" s="1" t="s">
        <v>16</v>
      </c>
      <c r="B38" s="2">
        <v>42675</v>
      </c>
      <c r="C38" s="1">
        <v>440</v>
      </c>
      <c r="D38" t="s">
        <v>33</v>
      </c>
    </row>
    <row r="39" spans="1:4" x14ac:dyDescent="0.25">
      <c r="A39" s="1" t="s">
        <v>17</v>
      </c>
      <c r="B39" s="2">
        <v>42705</v>
      </c>
      <c r="C39" s="1">
        <v>450</v>
      </c>
      <c r="D39" t="s">
        <v>28</v>
      </c>
    </row>
    <row r="40" spans="1:4" x14ac:dyDescent="0.25">
      <c r="A40" s="1" t="s">
        <v>18</v>
      </c>
      <c r="B40" s="2">
        <v>42736</v>
      </c>
      <c r="C40" s="1">
        <v>460</v>
      </c>
      <c r="D40" t="s">
        <v>28</v>
      </c>
    </row>
    <row r="41" spans="1:4" x14ac:dyDescent="0.25">
      <c r="A41" s="1" t="s">
        <v>19</v>
      </c>
      <c r="B41" s="2">
        <v>42767</v>
      </c>
      <c r="C41" s="1">
        <v>470</v>
      </c>
      <c r="D41" t="s">
        <v>31</v>
      </c>
    </row>
    <row r="42" spans="1:4" x14ac:dyDescent="0.25">
      <c r="A42" s="1" t="s">
        <v>20</v>
      </c>
      <c r="B42" s="2">
        <v>42795</v>
      </c>
      <c r="C42" s="1">
        <v>480</v>
      </c>
      <c r="D42" t="s">
        <v>27</v>
      </c>
    </row>
    <row r="43" spans="1:4" x14ac:dyDescent="0.25">
      <c r="A43" s="1" t="s">
        <v>21</v>
      </c>
      <c r="B43" s="2">
        <v>42826</v>
      </c>
      <c r="C43" s="1">
        <v>490</v>
      </c>
      <c r="D43" t="s">
        <v>27</v>
      </c>
    </row>
    <row r="44" spans="1:4" x14ac:dyDescent="0.25">
      <c r="A44" s="1" t="s">
        <v>22</v>
      </c>
      <c r="B44" s="2">
        <v>42856</v>
      </c>
      <c r="C44" s="1">
        <v>500</v>
      </c>
      <c r="D44" t="s">
        <v>30</v>
      </c>
    </row>
    <row r="45" spans="1:4" x14ac:dyDescent="0.25">
      <c r="A45" s="1" t="s">
        <v>23</v>
      </c>
      <c r="B45" s="2">
        <v>42887</v>
      </c>
      <c r="C45" s="1">
        <v>510</v>
      </c>
      <c r="D45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showGridLines="0" tabSelected="1" workbookViewId="0">
      <selection activeCell="I23" sqref="I23"/>
    </sheetView>
  </sheetViews>
  <sheetFormatPr baseColWidth="10" defaultRowHeight="15" x14ac:dyDescent="0.25"/>
  <sheetData>
    <row r="2" spans="9:9" x14ac:dyDescent="0.25">
      <c r="I2" t="s">
        <v>39</v>
      </c>
    </row>
    <row r="3" spans="9:9" x14ac:dyDescent="0.25">
      <c r="I3" t="s">
        <v>40</v>
      </c>
    </row>
    <row r="19" spans="1:9" x14ac:dyDescent="0.25">
      <c r="A19" t="s">
        <v>36</v>
      </c>
      <c r="C19" t="s">
        <v>37</v>
      </c>
      <c r="D19" t="s">
        <v>2</v>
      </c>
      <c r="F19" t="s">
        <v>38</v>
      </c>
    </row>
    <row r="20" spans="1:9" x14ac:dyDescent="0.25">
      <c r="C20" t="str">
        <f>IFERROR(INDEX(Feuil1!H7:H101,MATCH('tableau de bord'!D20,Feuil1!J7:J100,0)),"")</f>
        <v>toto12</v>
      </c>
      <c r="D20">
        <f>IFERROR(LARGE(Feuil1!J7:J100,ROW()-19),"")</f>
        <v>210</v>
      </c>
      <c r="E20" t="str">
        <f>IFERROR(INDEX(Feuil1!I7:I100,MATCH('tableau de bord'!D20,Feuil1!J7:J100,0)),"")</f>
        <v>drome</v>
      </c>
      <c r="F20">
        <v>1</v>
      </c>
    </row>
    <row r="21" spans="1:9" x14ac:dyDescent="0.25">
      <c r="C21" t="str">
        <f>IFERROR(INDEX(Feuil1!H8:H102,MATCH('tableau de bord'!D21,Feuil1!J8:J101,0)),"")</f>
        <v>toto11</v>
      </c>
      <c r="D21">
        <f>IFERROR(LARGE(Feuil1!J8:J101,ROW()-19),"")</f>
        <v>200</v>
      </c>
      <c r="E21" t="str">
        <f>IFERROR(INDEX(Feuil1!I8:I101,MATCH('tableau de bord'!D21,Feuil1!J8:J101,0)),"")</f>
        <v>loire</v>
      </c>
      <c r="F21">
        <v>2</v>
      </c>
      <c r="I21" t="s">
        <v>41</v>
      </c>
    </row>
    <row r="22" spans="1:9" x14ac:dyDescent="0.25">
      <c r="C22" t="str">
        <f>IFERROR(INDEX(Feuil1!H9:H103,MATCH('tableau de bord'!D22,Feuil1!J9:J102,0)),"")</f>
        <v>toto9</v>
      </c>
      <c r="D22">
        <f>IFERROR(LARGE(Feuil1!J9:J102,ROW()-19),"")</f>
        <v>180</v>
      </c>
      <c r="E22" t="str">
        <f>IFERROR(INDEX(Feuil1!I9:I102,MATCH('tableau de bord'!D22,Feuil1!J9:J102,0)),"")</f>
        <v>rhone</v>
      </c>
      <c r="F22">
        <v>3</v>
      </c>
      <c r="I22" t="s">
        <v>42</v>
      </c>
    </row>
    <row r="23" spans="1:9" x14ac:dyDescent="0.25">
      <c r="C23" t="str">
        <f>IFERROR(INDEX(Feuil1!H10:H104,MATCH('tableau de bord'!D23,Feuil1!J10:J103,0)),"")</f>
        <v>toto7</v>
      </c>
      <c r="D23">
        <f>IFERROR(LARGE(Feuil1!J10:J103,ROW()-19),"")</f>
        <v>160</v>
      </c>
      <c r="E23" t="str">
        <f>IFERROR(INDEX(Feuil1!I10:I103,MATCH('tableau de bord'!D23,Feuil1!J10:J103,0)),"")</f>
        <v>haute savoie</v>
      </c>
      <c r="F23">
        <v>4</v>
      </c>
    </row>
    <row r="24" spans="1:9" x14ac:dyDescent="0.25">
      <c r="C24" t="str">
        <f>IFERROR(INDEX(Feuil1!H11:H105,MATCH('tableau de bord'!D24,Feuil1!J11:J104,0)),"")</f>
        <v>toto5</v>
      </c>
      <c r="D24">
        <f>IFERROR(LARGE(Feuil1!J11:J104,ROW()-19),"")</f>
        <v>140</v>
      </c>
      <c r="E24" t="str">
        <f>IFERROR(INDEX(Feuil1!I11:I104,MATCH('tableau de bord'!D24,Feuil1!J11:J104,0)),"")</f>
        <v>isere</v>
      </c>
      <c r="F24">
        <v>5</v>
      </c>
    </row>
  </sheetData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 de bord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Stephane LAURENT</cp:lastModifiedBy>
  <dcterms:created xsi:type="dcterms:W3CDTF">2014-07-08T09:43:06Z</dcterms:created>
  <dcterms:modified xsi:type="dcterms:W3CDTF">2014-07-08T11:50:59Z</dcterms:modified>
</cp:coreProperties>
</file>