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4020" windowWidth="20550" windowHeight="4080"/>
  </bookViews>
  <sheets>
    <sheet name="STOCK" sheetId="1" r:id="rId1"/>
    <sheet name="suivi stock" sheetId="10" r:id="rId2"/>
    <sheet name="old" sheetId="8" r:id="rId3"/>
  </sheets>
  <definedNames>
    <definedName name="_xlnm._FilterDatabase" localSheetId="2" hidden="1">old!$A$1:$C$364</definedName>
    <definedName name="Douchette">STOCK!$I$1</definedName>
    <definedName name="_xlnm.Print_Titles" localSheetId="0">STOCK!#REF!</definedName>
    <definedName name="liste">old!$A:$C</definedName>
    <definedName name="_xlnm.Print_Area" localSheetId="0">STOCK!$A:$H</definedName>
  </definedNames>
  <calcPr calcId="125725"/>
  <pivotCaches>
    <pivotCache cacheId="0" r:id="rId4"/>
  </pivotCaches>
</workbook>
</file>

<file path=xl/calcChain.xml><?xml version="1.0" encoding="utf-8"?>
<calcChain xmlns="http://schemas.openxmlformats.org/spreadsheetml/2006/main">
  <c r="B33" i="1"/>
  <c r="B34"/>
  <c r="F3" i="8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"/>
  <c r="E6" i="1"/>
  <c r="F6" s="1"/>
  <c r="E7"/>
  <c r="F7" s="1"/>
  <c r="E5"/>
  <c r="F5" s="1"/>
  <c r="B142" l="1"/>
  <c r="B143"/>
  <c r="B144"/>
  <c r="B145"/>
  <c r="B146"/>
  <c r="B147"/>
  <c r="B148"/>
  <c r="B149"/>
  <c r="B150"/>
  <c r="B151"/>
  <c r="B152"/>
  <c r="B153"/>
  <c r="B154"/>
  <c r="F45" l="1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B156" l="1"/>
  <c r="B155"/>
  <c r="G155" l="1"/>
  <c r="B90"/>
  <c r="B87"/>
  <c r="B95"/>
  <c r="B94"/>
  <c r="B91"/>
  <c r="B92"/>
  <c r="B96"/>
  <c r="B61"/>
  <c r="B100"/>
  <c r="B82"/>
  <c r="I2"/>
  <c r="B89"/>
  <c r="B101"/>
  <c r="B70"/>
  <c r="B57"/>
  <c r="B60"/>
  <c r="B93"/>
  <c r="B86"/>
  <c r="B113"/>
  <c r="B85"/>
  <c r="B122"/>
  <c r="B121"/>
  <c r="B125"/>
  <c r="B108"/>
  <c r="B83"/>
  <c r="B102"/>
  <c r="B56"/>
  <c r="B58"/>
  <c r="B84"/>
  <c r="B59"/>
  <c r="B77"/>
  <c r="B78"/>
  <c r="B103"/>
  <c r="B105"/>
  <c r="B104"/>
  <c r="B75"/>
  <c r="B99"/>
  <c r="B66"/>
  <c r="B65"/>
  <c r="B110"/>
  <c r="B112"/>
  <c r="B128"/>
  <c r="B111"/>
  <c r="B127"/>
  <c r="B109"/>
  <c r="B69"/>
  <c r="B68"/>
  <c r="B64"/>
  <c r="B63"/>
  <c r="B67"/>
  <c r="B79"/>
  <c r="B115"/>
  <c r="B123"/>
  <c r="B52"/>
  <c r="B46"/>
  <c r="B45"/>
  <c r="B73"/>
  <c r="B55"/>
  <c r="B51"/>
  <c r="B74"/>
  <c r="B72"/>
  <c r="B62"/>
  <c r="B114"/>
  <c r="B97"/>
  <c r="B48"/>
  <c r="B54"/>
  <c r="B120"/>
  <c r="B124"/>
  <c r="B126"/>
  <c r="B106"/>
  <c r="B107"/>
  <c r="B50"/>
  <c r="B49"/>
  <c r="B117"/>
  <c r="B76"/>
  <c r="B116"/>
  <c r="B118"/>
  <c r="B53"/>
  <c r="B119"/>
  <c r="B47"/>
  <c r="B71"/>
  <c r="B81"/>
  <c r="B80"/>
  <c r="B88"/>
  <c r="B129"/>
  <c r="B130"/>
  <c r="B131"/>
  <c r="B132"/>
  <c r="B133"/>
  <c r="B134"/>
  <c r="B135"/>
  <c r="B136"/>
  <c r="B137"/>
  <c r="B138"/>
  <c r="B139"/>
  <c r="B140"/>
  <c r="B141"/>
  <c r="B98"/>
  <c r="G154" l="1"/>
  <c r="G156"/>
  <c r="G153"/>
  <c r="G97" l="1"/>
  <c r="G61"/>
  <c r="G126"/>
  <c r="G45"/>
  <c r="G120"/>
  <c r="G114"/>
  <c r="G96" l="1"/>
  <c r="G148"/>
  <c r="G104"/>
  <c r="G101"/>
  <c r="G121"/>
  <c r="G118"/>
  <c r="G128" l="1"/>
  <c r="G111"/>
  <c r="G141"/>
  <c r="G142"/>
  <c r="G147"/>
  <c r="G149"/>
  <c r="G49"/>
  <c r="G140"/>
  <c r="G150"/>
  <c r="G135"/>
  <c r="G48"/>
  <c r="G136"/>
  <c r="G86"/>
  <c r="G129"/>
  <c r="G143"/>
  <c r="G124"/>
  <c r="G78"/>
  <c r="G105"/>
  <c r="G119"/>
  <c r="G88"/>
  <c r="G54"/>
  <c r="G74"/>
  <c r="G46"/>
  <c r="G112"/>
  <c r="G127"/>
  <c r="G95"/>
  <c r="G89"/>
  <c r="G69"/>
  <c r="G100"/>
  <c r="G139"/>
  <c r="G92"/>
  <c r="G152"/>
  <c r="G76"/>
  <c r="G81"/>
  <c r="G53"/>
  <c r="G116"/>
  <c r="G93"/>
  <c r="G133"/>
  <c r="G99"/>
  <c r="G59"/>
  <c r="G94"/>
  <c r="G90"/>
  <c r="G145"/>
  <c r="G66"/>
  <c r="G58"/>
  <c r="G47"/>
  <c r="G67"/>
  <c r="G102"/>
  <c r="G107"/>
  <c r="G103"/>
  <c r="G125"/>
  <c r="G75"/>
  <c r="G137"/>
  <c r="G63"/>
  <c r="G77"/>
  <c r="G57"/>
  <c r="G134"/>
  <c r="G65"/>
  <c r="G87"/>
  <c r="G82"/>
  <c r="G55"/>
  <c r="G84"/>
  <c r="G72"/>
  <c r="G122"/>
  <c r="G144"/>
  <c r="G51"/>
  <c r="G132"/>
  <c r="G64"/>
  <c r="G71"/>
  <c r="G130"/>
  <c r="G91"/>
  <c r="G85"/>
  <c r="G79"/>
  <c r="G113"/>
  <c r="G146"/>
  <c r="G117"/>
  <c r="G98"/>
  <c r="G110"/>
  <c r="G83"/>
  <c r="G62"/>
  <c r="G80"/>
  <c r="G115"/>
  <c r="G123"/>
  <c r="G131"/>
  <c r="G138"/>
  <c r="G151"/>
  <c r="G50"/>
  <c r="G73"/>
  <c r="G108"/>
  <c r="G60"/>
  <c r="G70"/>
  <c r="G109"/>
  <c r="G68"/>
  <c r="G52"/>
  <c r="G106"/>
  <c r="G56"/>
</calcChain>
</file>

<file path=xl/sharedStrings.xml><?xml version="1.0" encoding="utf-8"?>
<sst xmlns="http://schemas.openxmlformats.org/spreadsheetml/2006/main" count="368" uniqueCount="61">
  <si>
    <t>reference</t>
  </si>
  <si>
    <t>designation du produit</t>
  </si>
  <si>
    <t>qté en ml</t>
  </si>
  <si>
    <t>ref</t>
  </si>
  <si>
    <t>dés</t>
  </si>
  <si>
    <t>8Y1919480001</t>
  </si>
  <si>
    <t>8Y1919480005</t>
  </si>
  <si>
    <t>8Y1919480006</t>
  </si>
  <si>
    <t>8Y1919480007</t>
  </si>
  <si>
    <t>8Y1919480008</t>
  </si>
  <si>
    <t>8Y1919480009</t>
  </si>
  <si>
    <t>8Y1919480010</t>
  </si>
  <si>
    <t>8Y1919480011</t>
  </si>
  <si>
    <t>300</t>
  </si>
  <si>
    <t>ROLMATIC FSC</t>
  </si>
  <si>
    <t>LAIZE</t>
  </si>
  <si>
    <t>DATE</t>
  </si>
  <si>
    <t>ENT/SORT</t>
  </si>
  <si>
    <t>Entrée/Sortie</t>
  </si>
  <si>
    <t>M2</t>
  </si>
  <si>
    <t>E</t>
  </si>
  <si>
    <t>8y1849480006</t>
  </si>
  <si>
    <t>S</t>
  </si>
  <si>
    <t>330</t>
  </si>
  <si>
    <t>8Y1919480012</t>
  </si>
  <si>
    <t>8Y1919480013</t>
  </si>
  <si>
    <t>8Y1919480014</t>
  </si>
  <si>
    <t>8Y1919480015</t>
  </si>
  <si>
    <t>8Y1919480016</t>
  </si>
  <si>
    <t>8Y1919480017</t>
  </si>
  <si>
    <t>8Y1919480018</t>
  </si>
  <si>
    <t>8Y1919480019</t>
  </si>
  <si>
    <t>250</t>
  </si>
  <si>
    <t>8Y1919480020</t>
  </si>
  <si>
    <t>8Y1919480021</t>
  </si>
  <si>
    <t>8Y1919480022</t>
  </si>
  <si>
    <t>8Y1919480023</t>
  </si>
  <si>
    <t>8Y1919480024</t>
  </si>
  <si>
    <t>8Y1919480025</t>
  </si>
  <si>
    <t>8Y1919480026</t>
  </si>
  <si>
    <t>8Y1919480027</t>
  </si>
  <si>
    <t>8Y1919480028</t>
  </si>
  <si>
    <t>01/04/19</t>
  </si>
  <si>
    <t>(vide)</t>
  </si>
  <si>
    <t>Total général</t>
  </si>
  <si>
    <t>ROLMATIC FSC 104</t>
  </si>
  <si>
    <t>e</t>
  </si>
  <si>
    <t>Total (vide)</t>
  </si>
  <si>
    <t xml:space="preserve">Total </t>
  </si>
  <si>
    <t>Somme de qté en ml</t>
  </si>
  <si>
    <t>Total 300</t>
  </si>
  <si>
    <t>Total ROLMATIC FSC</t>
  </si>
  <si>
    <t>Total 330</t>
  </si>
  <si>
    <t>Total 250</t>
  </si>
  <si>
    <t>s</t>
  </si>
  <si>
    <t>Total ROLMATIC FSC 104</t>
  </si>
  <si>
    <t>Somme de M2</t>
  </si>
  <si>
    <t>=recherchev(i1;A:G;5;FAUX)</t>
  </si>
  <si>
    <t>Voici la formule que je souhaite intégrer en vba une fois la quantité validée :</t>
  </si>
  <si>
    <t xml:space="preserve">une fois validée la quantité </t>
  </si>
  <si>
    <t>Quantité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</si>
</sst>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MS Sans Serif"/>
      <family val="2"/>
    </font>
    <font>
      <sz val="11"/>
      <name val="3 of 9 Barcode"/>
      <family val="5"/>
    </font>
    <font>
      <sz val="11"/>
      <name val="Calibri"/>
      <family val="2"/>
      <scheme val="minor"/>
    </font>
    <font>
      <sz val="10"/>
      <name val="MS Sans Serif"/>
      <family val="2"/>
    </font>
    <font>
      <b/>
      <sz val="14"/>
      <color theme="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1"/>
      <color rgb="FFFF0000"/>
      <name val="3 of 9 Barcode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0.59996337778862885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1" fontId="0" fillId="0" borderId="0" xfId="0" applyNumberFormat="1"/>
    <xf numFmtId="0" fontId="0" fillId="0" borderId="1" xfId="0" applyBorder="1"/>
    <xf numFmtId="49" fontId="3" fillId="0" borderId="4" xfId="0" applyNumberFormat="1" applyFont="1" applyFill="1" applyBorder="1" applyAlignment="1" applyProtection="1">
      <alignment vertical="center" wrapText="1"/>
    </xf>
    <xf numFmtId="0" fontId="0" fillId="0" borderId="4" xfId="0" applyBorder="1"/>
    <xf numFmtId="0" fontId="0" fillId="0" borderId="4" xfId="0" applyFont="1" applyFill="1" applyBorder="1"/>
    <xf numFmtId="14" fontId="0" fillId="0" borderId="0" xfId="0" applyNumberFormat="1"/>
    <xf numFmtId="49" fontId="4" fillId="0" borderId="3" xfId="0" applyNumberFormat="1" applyFont="1" applyBorder="1"/>
    <xf numFmtId="49" fontId="0" fillId="0" borderId="4" xfId="0" applyNumberFormat="1" applyBorder="1"/>
    <xf numFmtId="49" fontId="4" fillId="0" borderId="4" xfId="0" applyNumberFormat="1" applyFont="1" applyBorder="1"/>
    <xf numFmtId="49" fontId="0" fillId="0" borderId="0" xfId="0" applyNumberFormat="1"/>
    <xf numFmtId="1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2" borderId="1" xfId="0" applyNumberForma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0" fontId="0" fillId="2" borderId="2" xfId="0" applyFill="1" applyBorder="1" applyAlignment="1" applyProtection="1">
      <alignment horizontal="center" vertical="center" wrapText="1"/>
    </xf>
    <xf numFmtId="14" fontId="0" fillId="2" borderId="1" xfId="0" applyNumberFormat="1" applyFill="1" applyBorder="1" applyAlignment="1" applyProtection="1">
      <alignment horizontal="center" vertical="center" wrapText="1"/>
    </xf>
    <xf numFmtId="1" fontId="5" fillId="0" borderId="1" xfId="0" applyNumberFormat="1" applyFont="1" applyBorder="1" applyProtection="1"/>
    <xf numFmtId="0" fontId="6" fillId="0" borderId="1" xfId="0" applyFont="1" applyBorder="1" applyProtection="1"/>
    <xf numFmtId="1" fontId="6" fillId="0" borderId="1" xfId="0" applyNumberFormat="1" applyFont="1" applyBorder="1" applyProtection="1"/>
    <xf numFmtId="14" fontId="6" fillId="0" borderId="1" xfId="0" applyNumberFormat="1" applyFont="1" applyBorder="1" applyProtection="1"/>
    <xf numFmtId="0" fontId="0" fillId="0" borderId="0" xfId="0" applyBorder="1" applyProtection="1"/>
    <xf numFmtId="14" fontId="2" fillId="0" borderId="1" xfId="0" applyNumberFormat="1" applyFont="1" applyBorder="1" applyProtection="1"/>
    <xf numFmtId="0" fontId="2" fillId="0" borderId="0" xfId="0" applyFont="1" applyProtection="1"/>
    <xf numFmtId="1" fontId="7" fillId="0" borderId="4" xfId="0" applyNumberFormat="1" applyFont="1" applyBorder="1" applyProtection="1"/>
    <xf numFmtId="1" fontId="6" fillId="0" borderId="4" xfId="0" applyNumberFormat="1" applyFont="1" applyBorder="1" applyProtection="1"/>
    <xf numFmtId="1" fontId="6" fillId="0" borderId="0" xfId="0" applyNumberFormat="1" applyFont="1" applyProtection="1"/>
    <xf numFmtId="0" fontId="6" fillId="0" borderId="0" xfId="0" applyFont="1" applyProtection="1"/>
    <xf numFmtId="1" fontId="0" fillId="0" borderId="4" xfId="0" applyNumberFormat="1" applyBorder="1" applyProtection="1">
      <protection locked="0"/>
    </xf>
    <xf numFmtId="1" fontId="3" fillId="0" borderId="4" xfId="0" applyNumberFormat="1" applyFont="1" applyFill="1" applyBorder="1" applyAlignment="1" applyProtection="1">
      <alignment vertical="center" wrapText="1"/>
    </xf>
    <xf numFmtId="49" fontId="3" fillId="0" borderId="4" xfId="0" applyNumberFormat="1" applyFont="1" applyFill="1" applyBorder="1" applyAlignment="1" applyProtection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Protection="1"/>
    <xf numFmtId="3" fontId="6" fillId="0" borderId="1" xfId="0" applyNumberFormat="1" applyFont="1" applyBorder="1" applyProtection="1"/>
    <xf numFmtId="3" fontId="6" fillId="0" borderId="0" xfId="0" applyNumberFormat="1" applyFont="1" applyProtection="1"/>
    <xf numFmtId="0" fontId="0" fillId="2" borderId="2" xfId="0" applyNumberFormat="1" applyFill="1" applyBorder="1" applyAlignment="1" applyProtection="1">
      <alignment horizontal="center" vertical="center" wrapText="1"/>
    </xf>
    <xf numFmtId="0" fontId="0" fillId="0" borderId="4" xfId="0" applyNumberFormat="1" applyBorder="1"/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0" fillId="3" borderId="1" xfId="0" applyNumberFormat="1" applyFill="1" applyBorder="1" applyProtection="1">
      <protection locked="0"/>
    </xf>
    <xf numFmtId="3" fontId="0" fillId="0" borderId="0" xfId="0" applyNumberFormat="1"/>
    <xf numFmtId="0" fontId="9" fillId="0" borderId="0" xfId="0" quotePrefix="1" applyFont="1" applyProtection="1"/>
    <xf numFmtId="1" fontId="10" fillId="0" borderId="1" xfId="0" applyNumberFormat="1" applyFont="1" applyBorder="1" applyProtection="1"/>
    <xf numFmtId="3" fontId="6" fillId="0" borderId="1" xfId="0" applyNumberFormat="1" applyFont="1" applyBorder="1" applyAlignment="1" applyProtection="1">
      <alignment horizontal="right"/>
    </xf>
    <xf numFmtId="3" fontId="8" fillId="4" borderId="6" xfId="0" applyNumberFormat="1" applyFont="1" applyFill="1" applyBorder="1" applyAlignment="1" applyProtection="1">
      <alignment horizontal="center" vertical="center" wrapText="1"/>
    </xf>
    <xf numFmtId="3" fontId="8" fillId="4" borderId="7" xfId="0" applyNumberFormat="1" applyFont="1" applyFill="1" applyBorder="1" applyAlignment="1" applyProtection="1">
      <alignment horizontal="center" vertical="center" wrapText="1"/>
    </xf>
    <xf numFmtId="3" fontId="8" fillId="4" borderId="5" xfId="0" applyNumberFormat="1" applyFont="1" applyFill="1" applyBorder="1" applyAlignment="1" applyProtection="1">
      <alignment horizontal="center" vertical="center" wrapText="1"/>
    </xf>
    <xf numFmtId="14" fontId="8" fillId="4" borderId="6" xfId="0" applyNumberFormat="1" applyFont="1" applyFill="1" applyBorder="1" applyAlignment="1" applyProtection="1">
      <alignment horizontal="center" vertical="center" wrapText="1"/>
    </xf>
    <xf numFmtId="14" fontId="8" fillId="4" borderId="7" xfId="0" applyNumberFormat="1" applyFont="1" applyFill="1" applyBorder="1" applyAlignment="1" applyProtection="1">
      <alignment horizontal="center" vertical="center" wrapText="1"/>
    </xf>
    <xf numFmtId="14" fontId="8" fillId="4" borderId="5" xfId="0" applyNumberFormat="1" applyFont="1" applyFill="1" applyBorder="1" applyAlignment="1" applyProtection="1">
      <alignment horizontal="center" vertical="center" wrapText="1"/>
    </xf>
    <xf numFmtId="1" fontId="8" fillId="4" borderId="6" xfId="0" applyNumberFormat="1" applyFont="1" applyFill="1" applyBorder="1" applyAlignment="1" applyProtection="1">
      <alignment horizontal="center" vertical="center" wrapText="1"/>
    </xf>
    <xf numFmtId="1" fontId="8" fillId="4" borderId="7" xfId="0" applyNumberFormat="1" applyFont="1" applyFill="1" applyBorder="1" applyAlignment="1" applyProtection="1">
      <alignment horizontal="center" vertical="center" wrapText="1"/>
    </xf>
    <xf numFmtId="1" fontId="8" fillId="4" borderId="5" xfId="0" applyNumberFormat="1" applyFont="1" applyFill="1" applyBorder="1" applyAlignment="1" applyProtection="1">
      <alignment horizontal="center" vertical="center" wrapText="1"/>
    </xf>
    <xf numFmtId="0" fontId="8" fillId="4" borderId="6" xfId="0" applyFont="1" applyFill="1" applyBorder="1" applyAlignment="1" applyProtection="1">
      <alignment horizontal="center" vertical="center" wrapText="1"/>
    </xf>
    <xf numFmtId="0" fontId="8" fillId="4" borderId="7" xfId="0" applyFont="1" applyFill="1" applyBorder="1" applyAlignment="1" applyProtection="1">
      <alignment horizontal="center" vertical="center" wrapText="1"/>
    </xf>
    <xf numFmtId="0" fontId="8" fillId="4" borderId="5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3" xfId="1"/>
  </cellStyles>
  <dxfs count="56"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color rgb="FF00B0F0"/>
      </font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37</xdr:row>
      <xdr:rowOff>76200</xdr:rowOff>
    </xdr:from>
    <xdr:to>
      <xdr:col>15</xdr:col>
      <xdr:colOff>408570</xdr:colOff>
      <xdr:row>52</xdr:row>
      <xdr:rowOff>180605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419850" y="7353300"/>
          <a:ext cx="8047620" cy="2961905"/>
        </a:xfrm>
        <a:prstGeom prst="rect">
          <a:avLst/>
        </a:prstGeom>
        <a:ln>
          <a:solidFill>
            <a:sysClr val="windowText" lastClr="000000"/>
          </a:solidFill>
        </a:ln>
      </xdr:spPr>
    </xdr:pic>
    <xdr:clientData/>
  </xdr:twoCellAnchor>
  <xdr:twoCellAnchor>
    <xdr:from>
      <xdr:col>8</xdr:col>
      <xdr:colOff>314325</xdr:colOff>
      <xdr:row>34</xdr:row>
      <xdr:rowOff>28575</xdr:rowOff>
    </xdr:from>
    <xdr:to>
      <xdr:col>8</xdr:col>
      <xdr:colOff>1171575</xdr:colOff>
      <xdr:row>44</xdr:row>
      <xdr:rowOff>76200</xdr:rowOff>
    </xdr:to>
    <xdr:cxnSp macro="">
      <xdr:nvCxnSpPr>
        <xdr:cNvPr id="4" name="Connecteur droit avec flèche 3"/>
        <xdr:cNvCxnSpPr/>
      </xdr:nvCxnSpPr>
      <xdr:spPr>
        <a:xfrm>
          <a:off x="7477125" y="6810375"/>
          <a:ext cx="857250" cy="1952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561974</xdr:colOff>
      <xdr:row>45</xdr:row>
      <xdr:rowOff>114299</xdr:rowOff>
    </xdr:from>
    <xdr:to>
      <xdr:col>1</xdr:col>
      <xdr:colOff>2009775</xdr:colOff>
      <xdr:row>54</xdr:row>
      <xdr:rowOff>9525</xdr:rowOff>
    </xdr:to>
    <xdr:sp macro="" textlink="">
      <xdr:nvSpPr>
        <xdr:cNvPr id="5" name="ZoneTexte 4"/>
        <xdr:cNvSpPr txBox="1"/>
      </xdr:nvSpPr>
      <xdr:spPr>
        <a:xfrm>
          <a:off x="561974" y="8991599"/>
          <a:ext cx="2514601" cy="16097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</a:t>
          </a:r>
          <a:r>
            <a:rPr lang="fr-FR" sz="1100" baseline="0"/>
            <a:t> par le vba rechercher dans le tableau la laize ( ici 250) correspondant à l'article saisie en entrée plus haut  et qu elle soit insérée en E5 en même temps que les autres valeurs</a:t>
          </a:r>
        </a:p>
        <a:p>
          <a:endParaRPr lang="fr-FR" sz="1100"/>
        </a:p>
      </xdr:txBody>
    </xdr:sp>
    <xdr:clientData/>
  </xdr:twoCellAnchor>
  <xdr:twoCellAnchor>
    <xdr:from>
      <xdr:col>1</xdr:col>
      <xdr:colOff>1057275</xdr:colOff>
      <xdr:row>43</xdr:row>
      <xdr:rowOff>123825</xdr:rowOff>
    </xdr:from>
    <xdr:to>
      <xdr:col>4</xdr:col>
      <xdr:colOff>180975</xdr:colOff>
      <xdr:row>47</xdr:row>
      <xdr:rowOff>47625</xdr:rowOff>
    </xdr:to>
    <xdr:cxnSp macro="">
      <xdr:nvCxnSpPr>
        <xdr:cNvPr id="7" name="Connecteur droit avec flèche 6"/>
        <xdr:cNvCxnSpPr/>
      </xdr:nvCxnSpPr>
      <xdr:spPr>
        <a:xfrm flipV="1">
          <a:off x="2124075" y="8620125"/>
          <a:ext cx="2314575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600075</xdr:colOff>
      <xdr:row>0</xdr:row>
      <xdr:rowOff>9525</xdr:rowOff>
    </xdr:from>
    <xdr:to>
      <xdr:col>7</xdr:col>
      <xdr:colOff>323850</xdr:colOff>
      <xdr:row>4</xdr:row>
      <xdr:rowOff>30995</xdr:rowOff>
    </xdr:to>
    <xdr:pic>
      <xdr:nvPicPr>
        <xdr:cNvPr id="1041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200525" y="9525"/>
          <a:ext cx="2486025" cy="101207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ane LAURENT" refreshedDate="43564.674195601852" createdVersion="4" refreshedVersion="4" minRefreshableVersion="3" recordCount="354">
  <cacheSource type="worksheet">
    <worksheetSource ref="A1:G1048576" sheet="STOCK"/>
  </cacheSource>
  <cacheFields count="7">
    <cacheField name="reference" numFmtId="1">
      <sharedItems containsBlank="1" count="27">
        <m/>
        <s v="8Y1919480005"/>
        <s v="8Y1919480007"/>
        <s v="8Y1919480013"/>
        <s v="8Y1919480001"/>
        <s v="8Y1919480006"/>
        <s v="8Y1919480008"/>
        <s v="8Y1919480009"/>
        <s v="8Y1919480010"/>
        <s v="8Y1919480011"/>
        <s v="8Y1919480012"/>
        <s v="8Y1919480014"/>
        <s v="8Y1919480015"/>
        <s v="8Y1919480016"/>
        <s v="8Y1919480017"/>
        <s v="8Y1919480018"/>
        <s v="8Y1919480019"/>
        <s v="8Y1919480020"/>
        <s v="8Y1919480021"/>
        <s v="8Y1919480022"/>
        <s v="8Y1919480023"/>
        <s v="8Y1919480024"/>
        <s v="8Y1919480025"/>
        <s v="8Y1919480026"/>
        <s v="8Y1919480027"/>
        <s v="8Y1919480028"/>
        <s v="8y1849480006"/>
      </sharedItems>
    </cacheField>
    <cacheField name="designation du produit" numFmtId="0">
      <sharedItems containsBlank="1" count="5">
        <m/>
        <s v="ROLMATIC FSC"/>
        <s v="ROLMATIC FSC 104"/>
        <s v=""/>
        <e v="#N/A" u="1"/>
      </sharedItems>
    </cacheField>
    <cacheField name="Entrée/Sortie" numFmtId="0">
      <sharedItems containsBlank="1" count="3">
        <m/>
        <s v="S"/>
        <s v="E"/>
      </sharedItems>
    </cacheField>
    <cacheField name="qté en ml" numFmtId="3">
      <sharedItems containsString="0" containsBlank="1" containsNumber="1" containsInteger="1" minValue="-6000" maxValue="6000" count="10">
        <m/>
        <n v="5000"/>
        <n v="6000"/>
        <n v="5850"/>
        <n v="-6000"/>
        <n v="-5850"/>
        <n v="3000"/>
        <n v="-4000"/>
        <n v="4000"/>
        <n v="2000" u="1"/>
      </sharedItems>
    </cacheField>
    <cacheField name="LAIZE" numFmtId="0">
      <sharedItems containsBlank="1" containsMixedTypes="1" containsNumber="1" containsInteger="1" minValue="215" maxValue="330" count="7">
        <m/>
        <s v="300"/>
        <s v="330"/>
        <n v="300"/>
        <n v="330"/>
        <n v="250"/>
        <n v="215" u="1"/>
      </sharedItems>
    </cacheField>
    <cacheField name="M2" numFmtId="3">
      <sharedItems containsBlank="1" containsMixedTypes="1" containsNumber="1" minValue="-1290" maxValue="1980" count="15">
        <m/>
        <n v="1500"/>
        <n v="1650"/>
        <n v="1800"/>
        <n v="1755"/>
        <n v="1980"/>
        <n v="1930.5"/>
        <n v="1462.5"/>
        <s v=""/>
        <n v="0" u="1"/>
        <n v="-1290" u="1"/>
        <n v="-860" u="1"/>
        <n v="500" u="1"/>
        <n v="1290" u="1"/>
        <n v="1250" u="1"/>
      </sharedItems>
    </cacheField>
    <cacheField name="DATE" numFmtId="14">
      <sharedItems containsDate="1" containsBlank="1" containsMixedTypes="1" minDate="2019-04-01T00:00:00" maxDate="2019-04-20T00:00:00" count="22">
        <m/>
        <d v="2019-04-01T00:00:00"/>
        <d v="2019-04-02T00:00:00"/>
        <d v="2019-04-03T00:00:00"/>
        <s v="01/04/19"/>
        <d v="2019-04-04T00:00:00"/>
        <d v="2019-04-05T00:00:00"/>
        <d v="2019-04-06T00:00:00"/>
        <d v="2019-04-07T00:00:00"/>
        <d v="2019-04-09T00:00:00"/>
        <s v=""/>
        <d v="2019-04-19T00:00:00" u="1"/>
        <d v="2019-04-12T00:00:00" u="1"/>
        <d v="2019-04-17T00:00:00" u="1"/>
        <d v="2019-04-10T00:00:00" u="1"/>
        <d v="2019-04-15T00:00:00" u="1"/>
        <d v="2019-04-08T00:00:00" u="1"/>
        <d v="2019-04-13T00:00:00" u="1"/>
        <d v="2019-04-18T00:00:00" u="1"/>
        <d v="2019-04-11T00:00:00" u="1"/>
        <d v="2019-04-16T00:00:00" u="1"/>
        <d v="2019-04-14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4"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1"/>
    <x v="1"/>
    <x v="1"/>
    <x v="1"/>
    <x v="1"/>
    <x v="1"/>
    <x v="1"/>
  </r>
  <r>
    <x v="2"/>
    <x v="1"/>
    <x v="1"/>
    <x v="1"/>
    <x v="1"/>
    <x v="1"/>
    <x v="2"/>
  </r>
  <r>
    <x v="3"/>
    <x v="1"/>
    <x v="1"/>
    <x v="1"/>
    <x v="2"/>
    <x v="2"/>
    <x v="3"/>
  </r>
  <r>
    <x v="4"/>
    <x v="1"/>
    <x v="2"/>
    <x v="2"/>
    <x v="1"/>
    <x v="3"/>
    <x v="4"/>
  </r>
  <r>
    <x v="1"/>
    <x v="1"/>
    <x v="2"/>
    <x v="2"/>
    <x v="1"/>
    <x v="3"/>
    <x v="4"/>
  </r>
  <r>
    <x v="5"/>
    <x v="1"/>
    <x v="2"/>
    <x v="2"/>
    <x v="1"/>
    <x v="3"/>
    <x v="4"/>
  </r>
  <r>
    <x v="2"/>
    <x v="1"/>
    <x v="2"/>
    <x v="2"/>
    <x v="1"/>
    <x v="3"/>
    <x v="4"/>
  </r>
  <r>
    <x v="6"/>
    <x v="1"/>
    <x v="2"/>
    <x v="2"/>
    <x v="1"/>
    <x v="3"/>
    <x v="4"/>
  </r>
  <r>
    <x v="7"/>
    <x v="1"/>
    <x v="2"/>
    <x v="2"/>
    <x v="1"/>
    <x v="3"/>
    <x v="4"/>
  </r>
  <r>
    <x v="8"/>
    <x v="1"/>
    <x v="2"/>
    <x v="2"/>
    <x v="3"/>
    <x v="3"/>
    <x v="1"/>
  </r>
  <r>
    <x v="9"/>
    <x v="1"/>
    <x v="2"/>
    <x v="3"/>
    <x v="3"/>
    <x v="4"/>
    <x v="2"/>
  </r>
  <r>
    <x v="10"/>
    <x v="1"/>
    <x v="2"/>
    <x v="2"/>
    <x v="4"/>
    <x v="5"/>
    <x v="3"/>
  </r>
  <r>
    <x v="3"/>
    <x v="1"/>
    <x v="2"/>
    <x v="2"/>
    <x v="4"/>
    <x v="5"/>
    <x v="5"/>
  </r>
  <r>
    <x v="11"/>
    <x v="1"/>
    <x v="2"/>
    <x v="2"/>
    <x v="4"/>
    <x v="5"/>
    <x v="6"/>
  </r>
  <r>
    <x v="12"/>
    <x v="1"/>
    <x v="2"/>
    <x v="2"/>
    <x v="4"/>
    <x v="5"/>
    <x v="7"/>
  </r>
  <r>
    <x v="13"/>
    <x v="1"/>
    <x v="2"/>
    <x v="2"/>
    <x v="4"/>
    <x v="5"/>
    <x v="1"/>
  </r>
  <r>
    <x v="14"/>
    <x v="1"/>
    <x v="2"/>
    <x v="2"/>
    <x v="4"/>
    <x v="5"/>
    <x v="1"/>
  </r>
  <r>
    <x v="15"/>
    <x v="1"/>
    <x v="2"/>
    <x v="2"/>
    <x v="4"/>
    <x v="5"/>
    <x v="1"/>
  </r>
  <r>
    <x v="16"/>
    <x v="1"/>
    <x v="2"/>
    <x v="3"/>
    <x v="4"/>
    <x v="6"/>
    <x v="1"/>
  </r>
  <r>
    <x v="17"/>
    <x v="2"/>
    <x v="2"/>
    <x v="3"/>
    <x v="5"/>
    <x v="7"/>
    <x v="1"/>
  </r>
  <r>
    <x v="18"/>
    <x v="2"/>
    <x v="2"/>
    <x v="2"/>
    <x v="5"/>
    <x v="1"/>
    <x v="1"/>
  </r>
  <r>
    <x v="19"/>
    <x v="2"/>
    <x v="2"/>
    <x v="2"/>
    <x v="5"/>
    <x v="1"/>
    <x v="1"/>
  </r>
  <r>
    <x v="20"/>
    <x v="2"/>
    <x v="2"/>
    <x v="2"/>
    <x v="5"/>
    <x v="1"/>
    <x v="1"/>
  </r>
  <r>
    <x v="21"/>
    <x v="2"/>
    <x v="2"/>
    <x v="2"/>
    <x v="5"/>
    <x v="1"/>
    <x v="1"/>
  </r>
  <r>
    <x v="22"/>
    <x v="2"/>
    <x v="2"/>
    <x v="2"/>
    <x v="5"/>
    <x v="1"/>
    <x v="1"/>
  </r>
  <r>
    <x v="23"/>
    <x v="2"/>
    <x v="2"/>
    <x v="2"/>
    <x v="5"/>
    <x v="1"/>
    <x v="1"/>
  </r>
  <r>
    <x v="24"/>
    <x v="2"/>
    <x v="2"/>
    <x v="2"/>
    <x v="5"/>
    <x v="1"/>
    <x v="1"/>
  </r>
  <r>
    <x v="25"/>
    <x v="2"/>
    <x v="2"/>
    <x v="3"/>
    <x v="5"/>
    <x v="7"/>
    <x v="1"/>
  </r>
  <r>
    <x v="3"/>
    <x v="1"/>
    <x v="1"/>
    <x v="4"/>
    <x v="4"/>
    <x v="7"/>
    <x v="3"/>
  </r>
  <r>
    <x v="13"/>
    <x v="1"/>
    <x v="1"/>
    <x v="4"/>
    <x v="4"/>
    <x v="7"/>
    <x v="5"/>
  </r>
  <r>
    <x v="19"/>
    <x v="2"/>
    <x v="1"/>
    <x v="4"/>
    <x v="5"/>
    <x v="7"/>
    <x v="6"/>
  </r>
  <r>
    <x v="23"/>
    <x v="2"/>
    <x v="1"/>
    <x v="4"/>
    <x v="5"/>
    <x v="7"/>
    <x v="7"/>
  </r>
  <r>
    <x v="17"/>
    <x v="2"/>
    <x v="1"/>
    <x v="5"/>
    <x v="5"/>
    <x v="7"/>
    <x v="8"/>
  </r>
  <r>
    <x v="17"/>
    <x v="2"/>
    <x v="2"/>
    <x v="6"/>
    <x v="5"/>
    <x v="7"/>
    <x v="8"/>
  </r>
  <r>
    <x v="26"/>
    <x v="2"/>
    <x v="2"/>
    <x v="7"/>
    <x v="5"/>
    <x v="7"/>
    <x v="9"/>
  </r>
  <r>
    <x v="26"/>
    <x v="2"/>
    <x v="1"/>
    <x v="7"/>
    <x v="5"/>
    <x v="7"/>
    <x v="9"/>
  </r>
  <r>
    <x v="26"/>
    <x v="2"/>
    <x v="2"/>
    <x v="8"/>
    <x v="5"/>
    <x v="7"/>
    <x v="9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3"/>
    <x v="0"/>
    <x v="0"/>
    <x v="0"/>
    <x v="8"/>
    <x v="1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  <r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multipleFieldFilters="0">
  <location ref="A1:G51" firstHeaderRow="0" firstDataRow="1" firstDataCol="5"/>
  <pivotFields count="7">
    <pivotField axis="axisRow" compact="0" outline="0" showAll="0" defaultSubtotal="0">
      <items count="27">
        <item x="26"/>
        <item x="1"/>
        <item x="2"/>
        <item x="3"/>
        <item x="11"/>
        <item x="16"/>
        <item x="19"/>
        <item x="22"/>
        <item x="0"/>
        <item x="4"/>
        <item x="5"/>
        <item x="6"/>
        <item x="7"/>
        <item x="8"/>
        <item x="9"/>
        <item x="10"/>
        <item x="12"/>
        <item x="13"/>
        <item x="14"/>
        <item x="15"/>
        <item x="17"/>
        <item x="18"/>
        <item x="20"/>
        <item x="21"/>
        <item x="23"/>
        <item x="24"/>
        <item x="25"/>
      </items>
    </pivotField>
    <pivotField axis="axisRow" compact="0" outline="0" showAll="0">
      <items count="6">
        <item x="3"/>
        <item x="1"/>
        <item x="2"/>
        <item x="0"/>
        <item m="1" x="4"/>
        <item t="default"/>
      </items>
    </pivotField>
    <pivotField axis="axisRow" compact="0" outline="0" showAll="0" sortType="descending" defaultSubtotal="0">
      <items count="3">
        <item x="0"/>
        <item x="1"/>
        <item x="2"/>
      </items>
    </pivotField>
    <pivotField dataField="1" compact="0" outline="0" showAll="0" defaultSubtotal="0">
      <items count="10">
        <item x="4"/>
        <item x="7"/>
        <item m="1" x="9"/>
        <item x="1"/>
        <item x="2"/>
        <item x="0"/>
        <item x="3"/>
        <item x="5"/>
        <item x="6"/>
        <item x="8"/>
      </items>
    </pivotField>
    <pivotField axis="axisRow" compact="0" outline="0" showAll="0">
      <items count="8">
        <item m="1" x="6"/>
        <item x="1"/>
        <item x="2"/>
        <item x="0"/>
        <item x="4"/>
        <item x="5"/>
        <item x="3"/>
        <item t="default"/>
      </items>
    </pivotField>
    <pivotField dataField="1" compact="0" outline="0" showAll="0" defaultSubtotal="0">
      <items count="15">
        <item m="1" x="10"/>
        <item m="1" x="11"/>
        <item m="1" x="12"/>
        <item m="1" x="14"/>
        <item m="1" x="13"/>
        <item x="1"/>
        <item x="2"/>
        <item x="8"/>
        <item x="0"/>
        <item x="3"/>
        <item x="4"/>
        <item x="5"/>
        <item x="6"/>
        <item x="7"/>
        <item m="1" x="9"/>
      </items>
    </pivotField>
    <pivotField axis="axisRow" compact="0" outline="0" showAll="0" defaultSubtotal="0">
      <items count="22">
        <item x="10"/>
        <item x="1"/>
        <item x="2"/>
        <item x="3"/>
        <item x="5"/>
        <item x="6"/>
        <item x="7"/>
        <item x="8"/>
        <item m="1" x="16"/>
        <item x="9"/>
        <item x="0"/>
        <item x="4"/>
        <item m="1" x="14"/>
        <item m="1" x="19"/>
        <item m="1" x="12"/>
        <item m="1" x="17"/>
        <item m="1" x="21"/>
        <item m="1" x="15"/>
        <item m="1" x="20"/>
        <item m="1" x="13"/>
        <item m="1" x="18"/>
        <item m="1" x="11"/>
      </items>
    </pivotField>
  </pivotFields>
  <rowFields count="5">
    <field x="1"/>
    <field x="4"/>
    <field x="6"/>
    <field x="0"/>
    <field x="2"/>
  </rowFields>
  <rowItems count="50">
    <i>
      <x/>
      <x v="3"/>
      <x/>
      <x v="8"/>
      <x/>
    </i>
    <i t="default" r="1">
      <x v="3"/>
    </i>
    <i t="default">
      <x/>
    </i>
    <i>
      <x v="1"/>
      <x v="1"/>
      <x v="1"/>
      <x v="1"/>
      <x v="1"/>
    </i>
    <i r="2">
      <x v="2"/>
      <x v="2"/>
      <x v="1"/>
    </i>
    <i r="2">
      <x v="11"/>
      <x v="1"/>
      <x v="2"/>
    </i>
    <i r="3">
      <x v="2"/>
      <x v="2"/>
    </i>
    <i r="3">
      <x v="9"/>
      <x v="2"/>
    </i>
    <i r="3">
      <x v="10"/>
      <x v="2"/>
    </i>
    <i r="3">
      <x v="11"/>
      <x v="2"/>
    </i>
    <i r="3">
      <x v="12"/>
      <x v="2"/>
    </i>
    <i t="default" r="1">
      <x v="1"/>
    </i>
    <i r="1">
      <x v="2"/>
      <x v="3"/>
      <x v="3"/>
      <x v="1"/>
    </i>
    <i t="default" r="1">
      <x v="2"/>
    </i>
    <i r="1">
      <x v="4"/>
      <x v="1"/>
      <x v="5"/>
      <x v="2"/>
    </i>
    <i r="3">
      <x v="17"/>
      <x v="2"/>
    </i>
    <i r="3">
      <x v="18"/>
      <x v="2"/>
    </i>
    <i r="3">
      <x v="19"/>
      <x v="2"/>
    </i>
    <i r="2">
      <x v="3"/>
      <x v="3"/>
      <x v="1"/>
    </i>
    <i r="3">
      <x v="15"/>
      <x v="2"/>
    </i>
    <i r="2">
      <x v="4"/>
      <x v="3"/>
      <x v="2"/>
    </i>
    <i r="3">
      <x v="17"/>
      <x v="1"/>
    </i>
    <i r="2">
      <x v="5"/>
      <x v="4"/>
      <x v="2"/>
    </i>
    <i r="2">
      <x v="6"/>
      <x v="16"/>
      <x v="2"/>
    </i>
    <i t="default" r="1">
      <x v="4"/>
    </i>
    <i r="1">
      <x v="6"/>
      <x v="1"/>
      <x v="13"/>
      <x v="2"/>
    </i>
    <i r="2">
      <x v="2"/>
      <x v="14"/>
      <x v="2"/>
    </i>
    <i t="default" r="1">
      <x v="6"/>
    </i>
    <i t="default">
      <x v="1"/>
    </i>
    <i>
      <x v="2"/>
      <x v="5"/>
      <x v="1"/>
      <x v="6"/>
      <x v="2"/>
    </i>
    <i r="3">
      <x v="7"/>
      <x v="2"/>
    </i>
    <i r="3">
      <x v="20"/>
      <x v="2"/>
    </i>
    <i r="3">
      <x v="21"/>
      <x v="2"/>
    </i>
    <i r="3">
      <x v="22"/>
      <x v="2"/>
    </i>
    <i r="3">
      <x v="23"/>
      <x v="2"/>
    </i>
    <i r="3">
      <x v="24"/>
      <x v="2"/>
    </i>
    <i r="3">
      <x v="25"/>
      <x v="2"/>
    </i>
    <i r="3">
      <x v="26"/>
      <x v="2"/>
    </i>
    <i r="2">
      <x v="5"/>
      <x v="6"/>
      <x v="1"/>
    </i>
    <i r="2">
      <x v="6"/>
      <x v="24"/>
      <x v="1"/>
    </i>
    <i r="2">
      <x v="7"/>
      <x v="20"/>
      <x v="1"/>
    </i>
    <i r="4">
      <x v="2"/>
    </i>
    <i r="2">
      <x v="9"/>
      <x/>
      <x v="1"/>
    </i>
    <i r="4">
      <x v="2"/>
    </i>
    <i t="default" r="1">
      <x v="5"/>
    </i>
    <i t="default">
      <x v="2"/>
    </i>
    <i>
      <x v="3"/>
      <x v="3"/>
      <x v="10"/>
      <x v="8"/>
      <x/>
    </i>
    <i t="default" r="1">
      <x v="3"/>
    </i>
    <i t="default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 en ml" fld="3" baseField="4" baseItem="7" numFmtId="3"/>
    <dataField name="Somme de M2" fld="5" baseField="3" baseItem="4"/>
  </dataFields>
  <formats count="31">
    <format dxfId="51">
      <pivotArea field="1" type="button" dataOnly="0" labelOnly="1" outline="0" axis="axisRow" fieldPosition="0"/>
    </format>
    <format dxfId="50">
      <pivotArea field="4" type="button" dataOnly="0" labelOnly="1" outline="0" axis="axisRow" fieldPosition="1"/>
    </format>
    <format dxfId="49">
      <pivotArea field="6" type="button" dataOnly="0" labelOnly="1" outline="0" axis="axisRow" fieldPosition="2"/>
    </format>
    <format dxfId="48">
      <pivotArea field="0" type="button" dataOnly="0" labelOnly="1" outline="0" axis="axisRow" fieldPosition="3"/>
    </format>
    <format dxfId="47">
      <pivotArea field="2" type="button" dataOnly="0" labelOnly="1" outline="0" axis="axisRow" fieldPosition="4"/>
    </format>
    <format dxfId="46">
      <pivotArea field="3" type="button" dataOnly="0" labelOnly="1" outline="0"/>
    </format>
    <format dxfId="45">
      <pivotArea field="5" type="button" dataOnly="0" labelOnly="1" outline="0"/>
    </format>
    <format dxfId="44">
      <pivotArea dataOnly="0" labelOnly="1" outline="0" axis="axisValues" fieldPosition="0"/>
    </format>
    <format dxfId="43">
      <pivotArea field="1" type="button" dataOnly="0" labelOnly="1" outline="0" axis="axisRow" fieldPosition="0"/>
    </format>
    <format dxfId="42">
      <pivotArea field="4" type="button" dataOnly="0" labelOnly="1" outline="0" axis="axisRow" fieldPosition="1"/>
    </format>
    <format dxfId="41">
      <pivotArea field="6" type="button" dataOnly="0" labelOnly="1" outline="0" axis="axisRow" fieldPosition="2"/>
    </format>
    <format dxfId="40">
      <pivotArea field="0" type="button" dataOnly="0" labelOnly="1" outline="0" axis="axisRow" fieldPosition="3"/>
    </format>
    <format dxfId="39">
      <pivotArea field="2" type="button" dataOnly="0" labelOnly="1" outline="0" axis="axisRow" fieldPosition="4"/>
    </format>
    <format dxfId="38">
      <pivotArea field="3" type="button" dataOnly="0" labelOnly="1" outline="0"/>
    </format>
    <format dxfId="37">
      <pivotArea field="5" type="button" dataOnly="0" labelOnly="1" outline="0"/>
    </format>
    <format dxfId="36">
      <pivotArea dataOnly="0" labelOnly="1" outline="0" axis="axisValues" fieldPosition="0"/>
    </format>
    <format dxfId="35">
      <pivotArea field="1" type="button" dataOnly="0" labelOnly="1" outline="0" axis="axisRow" fieldPosition="0"/>
    </format>
    <format dxfId="34">
      <pivotArea field="4" type="button" dataOnly="0" labelOnly="1" outline="0" axis="axisRow" fieldPosition="1"/>
    </format>
    <format dxfId="33">
      <pivotArea field="6" type="button" dataOnly="0" labelOnly="1" outline="0" axis="axisRow" fieldPosition="2"/>
    </format>
    <format dxfId="32">
      <pivotArea field="0" type="button" dataOnly="0" labelOnly="1" outline="0" axis="axisRow" fieldPosition="3"/>
    </format>
    <format dxfId="31">
      <pivotArea field="2" type="button" dataOnly="0" labelOnly="1" outline="0" axis="axisRow" fieldPosition="4"/>
    </format>
    <format dxfId="30">
      <pivotArea field="3" type="button" dataOnly="0" labelOnly="1" outline="0"/>
    </format>
    <format dxfId="29">
      <pivotArea field="5" type="button" dataOnly="0" labelOnly="1" outline="0"/>
    </format>
    <format dxfId="28">
      <pivotArea dataOnly="0" labelOnly="1" outline="0" axis="axisValues" fieldPosition="0"/>
    </format>
    <format dxfId="27">
      <pivotArea outline="0" collapsedLevelsAreSubtotals="1" fieldPosition="0"/>
    </format>
    <format dxfId="26">
      <pivotArea dataOnly="0" labelOnly="1" outline="0" axis="axisValues" fieldPosition="0"/>
    </format>
    <format dxfId="25">
      <pivotArea field="5" type="button" dataOnly="0" labelOnly="1" outline="0"/>
    </format>
    <format dxfId="24">
      <pivotArea dataOnly="0" labelOnly="1" outline="0" fieldPosition="0">
        <references count="1">
          <reference field="1" count="0" defaultSubtotal="1"/>
        </references>
      </pivotArea>
    </format>
    <format dxfId="23">
      <pivotArea dataOnly="0" labelOnly="1" grandRow="1" outline="0" fieldPosition="0"/>
    </format>
    <format dxfId="22">
      <pivotArea dataOnly="0" labelOnly="1" outline="0" fieldPosition="0">
        <references count="2">
          <reference field="1" count="0" selected="0"/>
          <reference field="4" count="1" defaultSubtotal="1">
            <x v="5"/>
          </reference>
        </references>
      </pivotArea>
    </format>
    <format dxfId="21">
      <pivotArea field="3" type="button" dataOnly="0" labelOnly="1" outline="0"/>
    </format>
  </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353"/>
  <sheetViews>
    <sheetView showGridLines="0" tabSelected="1" workbookViewId="0">
      <pane ySplit="4" topLeftCell="A41" activePane="bottomLeft" state="frozenSplit"/>
      <selection pane="bottomLeft" activeCell="D52" sqref="D52"/>
    </sheetView>
  </sheetViews>
  <sheetFormatPr baseColWidth="10" defaultRowHeight="15"/>
  <cols>
    <col min="1" max="1" width="16" style="11" customWidth="1"/>
    <col min="2" max="2" width="31.140625" style="12" customWidth="1"/>
    <col min="3" max="3" width="6.85546875" style="12" customWidth="1"/>
    <col min="4" max="4" width="9.85546875" style="35" customWidth="1"/>
    <col min="5" max="5" width="9.28515625" style="35" customWidth="1"/>
    <col min="6" max="6" width="11.140625" style="35" customWidth="1"/>
    <col min="7" max="7" width="11.140625" style="13" customWidth="1"/>
    <col min="8" max="8" width="12" style="12" bestFit="1" customWidth="1"/>
    <col min="9" max="9" width="33.140625" style="12" customWidth="1"/>
    <col min="10" max="10" width="12" style="12" bestFit="1" customWidth="1"/>
    <col min="11" max="11" width="12.5703125" style="12" customWidth="1"/>
    <col min="12" max="16384" width="11.42578125" style="12"/>
  </cols>
  <sheetData>
    <row r="1" spans="1:15" ht="15" customHeight="1">
      <c r="A1" s="54" t="s">
        <v>0</v>
      </c>
      <c r="B1" s="57" t="s">
        <v>1</v>
      </c>
      <c r="C1" s="57" t="s">
        <v>18</v>
      </c>
      <c r="D1" s="48" t="s">
        <v>2</v>
      </c>
      <c r="E1" s="48" t="s">
        <v>15</v>
      </c>
      <c r="F1" s="48" t="s">
        <v>19</v>
      </c>
      <c r="G1" s="51" t="s">
        <v>16</v>
      </c>
      <c r="H1" s="12" t="s">
        <v>3</v>
      </c>
      <c r="I1" s="18" t="s">
        <v>39</v>
      </c>
    </row>
    <row r="2" spans="1:15" ht="21" customHeight="1">
      <c r="A2" s="55"/>
      <c r="B2" s="58"/>
      <c r="C2" s="58"/>
      <c r="D2" s="49"/>
      <c r="E2" s="49"/>
      <c r="F2" s="49"/>
      <c r="G2" s="52"/>
      <c r="H2" s="12" t="s">
        <v>4</v>
      </c>
      <c r="I2" s="2" t="str">
        <f>IF(ISBLANK(Douchette),"",VLOOKUP(I1,A:G,2,FALSE))</f>
        <v>ROLMATIC FSC 104</v>
      </c>
    </row>
    <row r="3" spans="1:15" ht="21" customHeight="1">
      <c r="A3" s="55"/>
      <c r="B3" s="58"/>
      <c r="C3" s="58"/>
      <c r="D3" s="49"/>
      <c r="E3" s="49"/>
      <c r="F3" s="49"/>
      <c r="G3" s="52"/>
      <c r="H3" s="12" t="s">
        <v>17</v>
      </c>
      <c r="I3" s="29" t="s">
        <v>22</v>
      </c>
    </row>
    <row r="4" spans="1:15" ht="21" customHeight="1">
      <c r="A4" s="56"/>
      <c r="B4" s="59"/>
      <c r="C4" s="59"/>
      <c r="D4" s="50"/>
      <c r="E4" s="50"/>
      <c r="F4" s="50"/>
      <c r="G4" s="53"/>
      <c r="H4" s="12" t="s">
        <v>60</v>
      </c>
      <c r="I4" s="43"/>
    </row>
    <row r="5" spans="1:15">
      <c r="A5" s="18" t="s">
        <v>6</v>
      </c>
      <c r="B5" s="19" t="s">
        <v>14</v>
      </c>
      <c r="C5" s="19" t="s">
        <v>22</v>
      </c>
      <c r="D5" s="36">
        <v>5000</v>
      </c>
      <c r="E5" s="47" t="str">
        <f>VLOOKUP(A5,old!A2:G26,5,FALSE)</f>
        <v>300</v>
      </c>
      <c r="F5" s="36">
        <f>E5*D5/1000</f>
        <v>1500</v>
      </c>
      <c r="G5" s="21">
        <v>43556</v>
      </c>
    </row>
    <row r="6" spans="1:15">
      <c r="A6" s="18" t="s">
        <v>8</v>
      </c>
      <c r="B6" s="19" t="s">
        <v>14</v>
      </c>
      <c r="C6" s="19" t="s">
        <v>22</v>
      </c>
      <c r="D6" s="36">
        <v>5000</v>
      </c>
      <c r="E6" s="47" t="str">
        <f>VLOOKUP(A6,old!A3:G27,5,FALSE)</f>
        <v>300</v>
      </c>
      <c r="F6" s="36">
        <f t="shared" ref="F6:F7" si="0">E6*D6/1000</f>
        <v>1500</v>
      </c>
      <c r="G6" s="21">
        <v>43557</v>
      </c>
      <c r="K6" s="22"/>
      <c r="L6" s="22"/>
      <c r="M6" s="22"/>
      <c r="N6" s="22"/>
      <c r="O6" s="22"/>
    </row>
    <row r="7" spans="1:15">
      <c r="A7" s="18" t="s">
        <v>25</v>
      </c>
      <c r="B7" s="19" t="s">
        <v>14</v>
      </c>
      <c r="C7" s="19" t="s">
        <v>22</v>
      </c>
      <c r="D7" s="36">
        <v>5000</v>
      </c>
      <c r="E7" s="47" t="str">
        <f>VLOOKUP(A7,old!A4:G28,5,FALSE)</f>
        <v>330</v>
      </c>
      <c r="F7" s="36">
        <f t="shared" si="0"/>
        <v>1650</v>
      </c>
      <c r="G7" s="21">
        <v>43558</v>
      </c>
      <c r="K7" s="22"/>
      <c r="L7" s="22"/>
      <c r="M7" s="22"/>
      <c r="N7" s="22"/>
      <c r="O7" s="22"/>
    </row>
    <row r="8" spans="1:15">
      <c r="A8" s="18" t="s">
        <v>5</v>
      </c>
      <c r="B8" s="19" t="s">
        <v>14</v>
      </c>
      <c r="C8" s="19" t="s">
        <v>20</v>
      </c>
      <c r="D8" s="36">
        <v>6000</v>
      </c>
      <c r="E8" s="47">
        <v>300</v>
      </c>
      <c r="F8" s="36">
        <v>1800</v>
      </c>
      <c r="G8" s="21" t="s">
        <v>42</v>
      </c>
      <c r="K8" s="22"/>
      <c r="L8" s="22"/>
      <c r="M8" s="22"/>
      <c r="N8" s="22"/>
      <c r="O8" s="22"/>
    </row>
    <row r="9" spans="1:15">
      <c r="A9" s="18" t="s">
        <v>6</v>
      </c>
      <c r="B9" s="19" t="s">
        <v>14</v>
      </c>
      <c r="C9" s="19" t="s">
        <v>20</v>
      </c>
      <c r="D9" s="36">
        <v>6000</v>
      </c>
      <c r="E9" s="47">
        <v>300</v>
      </c>
      <c r="F9" s="36">
        <v>1800</v>
      </c>
      <c r="G9" s="21" t="s">
        <v>42</v>
      </c>
      <c r="K9" s="22"/>
      <c r="L9" s="22"/>
      <c r="M9" s="22"/>
      <c r="N9" s="22"/>
      <c r="O9" s="22"/>
    </row>
    <row r="10" spans="1:15">
      <c r="A10" s="18" t="s">
        <v>7</v>
      </c>
      <c r="B10" s="19" t="s">
        <v>14</v>
      </c>
      <c r="C10" s="19" t="s">
        <v>20</v>
      </c>
      <c r="D10" s="36">
        <v>6000</v>
      </c>
      <c r="E10" s="47">
        <v>300</v>
      </c>
      <c r="F10" s="36">
        <v>1800</v>
      </c>
      <c r="G10" s="21" t="s">
        <v>42</v>
      </c>
      <c r="I10" s="24"/>
      <c r="J10" s="24"/>
      <c r="K10" s="22"/>
      <c r="L10" s="22"/>
      <c r="M10" s="22"/>
      <c r="N10" s="22"/>
      <c r="O10" s="22"/>
    </row>
    <row r="11" spans="1:15">
      <c r="A11" s="18" t="s">
        <v>8</v>
      </c>
      <c r="B11" s="19" t="s">
        <v>14</v>
      </c>
      <c r="C11" s="19" t="s">
        <v>20</v>
      </c>
      <c r="D11" s="36">
        <v>6000</v>
      </c>
      <c r="E11" s="47">
        <v>300</v>
      </c>
      <c r="F11" s="36">
        <v>1800</v>
      </c>
      <c r="G11" s="21" t="s">
        <v>42</v>
      </c>
      <c r="I11" s="24"/>
      <c r="J11" s="24"/>
      <c r="K11" s="22"/>
      <c r="L11" s="22"/>
      <c r="M11" s="22"/>
      <c r="N11" s="22"/>
      <c r="O11" s="22"/>
    </row>
    <row r="12" spans="1:15">
      <c r="A12" s="18" t="s">
        <v>9</v>
      </c>
      <c r="B12" s="19" t="s">
        <v>14</v>
      </c>
      <c r="C12" s="19" t="s">
        <v>20</v>
      </c>
      <c r="D12" s="36">
        <v>6000</v>
      </c>
      <c r="E12" s="47">
        <v>300</v>
      </c>
      <c r="F12" s="36">
        <v>1800</v>
      </c>
      <c r="G12" s="21" t="s">
        <v>42</v>
      </c>
      <c r="I12" s="24"/>
      <c r="J12" s="24"/>
      <c r="K12" s="22"/>
      <c r="L12" s="22"/>
      <c r="M12" s="22"/>
      <c r="N12" s="22"/>
      <c r="O12" s="22"/>
    </row>
    <row r="13" spans="1:15">
      <c r="A13" s="18" t="s">
        <v>10</v>
      </c>
      <c r="B13" s="19" t="s">
        <v>14</v>
      </c>
      <c r="C13" s="19" t="s">
        <v>20</v>
      </c>
      <c r="D13" s="36">
        <v>6000</v>
      </c>
      <c r="E13" s="47">
        <v>300</v>
      </c>
      <c r="F13" s="36">
        <v>1800</v>
      </c>
      <c r="G13" s="21" t="s">
        <v>42</v>
      </c>
      <c r="I13" s="24"/>
      <c r="J13" s="24"/>
      <c r="K13" s="22"/>
      <c r="L13" s="22"/>
      <c r="M13" s="22"/>
      <c r="N13" s="22"/>
      <c r="O13" s="22"/>
    </row>
    <row r="14" spans="1:15">
      <c r="A14" s="18" t="s">
        <v>11</v>
      </c>
      <c r="B14" s="19" t="s">
        <v>14</v>
      </c>
      <c r="C14" s="19" t="s">
        <v>20</v>
      </c>
      <c r="D14" s="36">
        <v>6000</v>
      </c>
      <c r="E14" s="36">
        <v>300</v>
      </c>
      <c r="F14" s="36">
        <v>1800</v>
      </c>
      <c r="G14" s="21">
        <v>43556</v>
      </c>
    </row>
    <row r="15" spans="1:15">
      <c r="A15" s="18" t="s">
        <v>12</v>
      </c>
      <c r="B15" s="19" t="s">
        <v>14</v>
      </c>
      <c r="C15" s="19" t="s">
        <v>20</v>
      </c>
      <c r="D15" s="36">
        <v>5850</v>
      </c>
      <c r="E15" s="36">
        <v>300</v>
      </c>
      <c r="F15" s="36">
        <v>1755</v>
      </c>
      <c r="G15" s="21">
        <v>43557</v>
      </c>
    </row>
    <row r="16" spans="1:15">
      <c r="A16" s="18" t="s">
        <v>24</v>
      </c>
      <c r="B16" s="19" t="s">
        <v>14</v>
      </c>
      <c r="C16" s="19" t="s">
        <v>20</v>
      </c>
      <c r="D16" s="36">
        <v>6000</v>
      </c>
      <c r="E16" s="36">
        <v>330</v>
      </c>
      <c r="F16" s="36">
        <v>1980</v>
      </c>
      <c r="G16" s="21">
        <v>43558</v>
      </c>
    </row>
    <row r="17" spans="1:7">
      <c r="A17" s="18" t="s">
        <v>25</v>
      </c>
      <c r="B17" s="19" t="s">
        <v>14</v>
      </c>
      <c r="C17" s="19" t="s">
        <v>20</v>
      </c>
      <c r="D17" s="36">
        <v>6000</v>
      </c>
      <c r="E17" s="36">
        <v>330</v>
      </c>
      <c r="F17" s="36">
        <v>1980</v>
      </c>
      <c r="G17" s="21">
        <v>43559</v>
      </c>
    </row>
    <row r="18" spans="1:7">
      <c r="A18" s="18" t="s">
        <v>26</v>
      </c>
      <c r="B18" s="19" t="s">
        <v>14</v>
      </c>
      <c r="C18" s="19" t="s">
        <v>20</v>
      </c>
      <c r="D18" s="36">
        <v>6000</v>
      </c>
      <c r="E18" s="36">
        <v>330</v>
      </c>
      <c r="F18" s="36">
        <v>1980</v>
      </c>
      <c r="G18" s="21">
        <v>43560</v>
      </c>
    </row>
    <row r="19" spans="1:7">
      <c r="A19" s="18" t="s">
        <v>27</v>
      </c>
      <c r="B19" s="19" t="s">
        <v>14</v>
      </c>
      <c r="C19" s="19" t="s">
        <v>20</v>
      </c>
      <c r="D19" s="36">
        <v>6000</v>
      </c>
      <c r="E19" s="36">
        <v>330</v>
      </c>
      <c r="F19" s="36">
        <v>1980</v>
      </c>
      <c r="G19" s="21">
        <v>43561</v>
      </c>
    </row>
    <row r="20" spans="1:7">
      <c r="A20" s="18" t="s">
        <v>28</v>
      </c>
      <c r="B20" s="19" t="s">
        <v>14</v>
      </c>
      <c r="C20" s="19" t="s">
        <v>20</v>
      </c>
      <c r="D20" s="36">
        <v>6000</v>
      </c>
      <c r="E20" s="36">
        <v>330</v>
      </c>
      <c r="F20" s="36">
        <v>1980</v>
      </c>
      <c r="G20" s="21">
        <v>43556</v>
      </c>
    </row>
    <row r="21" spans="1:7">
      <c r="A21" s="20" t="s">
        <v>29</v>
      </c>
      <c r="B21" s="19" t="s">
        <v>14</v>
      </c>
      <c r="C21" s="19" t="s">
        <v>20</v>
      </c>
      <c r="D21" s="36">
        <v>6000</v>
      </c>
      <c r="E21" s="36">
        <v>330</v>
      </c>
      <c r="F21" s="36">
        <v>1980</v>
      </c>
      <c r="G21" s="21">
        <v>43556</v>
      </c>
    </row>
    <row r="22" spans="1:7">
      <c r="A22" s="18" t="s">
        <v>30</v>
      </c>
      <c r="B22" s="19" t="s">
        <v>14</v>
      </c>
      <c r="C22" s="19" t="s">
        <v>20</v>
      </c>
      <c r="D22" s="36">
        <v>6000</v>
      </c>
      <c r="E22" s="36">
        <v>330</v>
      </c>
      <c r="F22" s="36">
        <v>1980</v>
      </c>
      <c r="G22" s="21">
        <v>43556</v>
      </c>
    </row>
    <row r="23" spans="1:7">
      <c r="A23" s="18" t="s">
        <v>31</v>
      </c>
      <c r="B23" s="19" t="s">
        <v>14</v>
      </c>
      <c r="C23" s="19" t="s">
        <v>20</v>
      </c>
      <c r="D23" s="36">
        <v>5850</v>
      </c>
      <c r="E23" s="36">
        <v>330</v>
      </c>
      <c r="F23" s="36">
        <v>1930.5</v>
      </c>
      <c r="G23" s="21">
        <v>43556</v>
      </c>
    </row>
    <row r="24" spans="1:7">
      <c r="A24" s="18" t="s">
        <v>33</v>
      </c>
      <c r="B24" s="19" t="s">
        <v>45</v>
      </c>
      <c r="C24" s="19" t="s">
        <v>20</v>
      </c>
      <c r="D24" s="36">
        <v>5850</v>
      </c>
      <c r="E24" s="36">
        <v>250</v>
      </c>
      <c r="F24" s="36">
        <v>1462.5</v>
      </c>
      <c r="G24" s="21">
        <v>43556</v>
      </c>
    </row>
    <row r="25" spans="1:7">
      <c r="A25" s="18" t="s">
        <v>34</v>
      </c>
      <c r="B25" s="19" t="s">
        <v>45</v>
      </c>
      <c r="C25" s="19" t="s">
        <v>20</v>
      </c>
      <c r="D25" s="36">
        <v>6000</v>
      </c>
      <c r="E25" s="36">
        <v>250</v>
      </c>
      <c r="F25" s="36">
        <v>1500</v>
      </c>
      <c r="G25" s="21">
        <v>43556</v>
      </c>
    </row>
    <row r="26" spans="1:7">
      <c r="A26" s="18" t="s">
        <v>35</v>
      </c>
      <c r="B26" s="19" t="s">
        <v>45</v>
      </c>
      <c r="C26" s="19" t="s">
        <v>20</v>
      </c>
      <c r="D26" s="36">
        <v>6000</v>
      </c>
      <c r="E26" s="36">
        <v>250</v>
      </c>
      <c r="F26" s="36">
        <v>1500</v>
      </c>
      <c r="G26" s="21">
        <v>43556</v>
      </c>
    </row>
    <row r="27" spans="1:7">
      <c r="A27" s="18" t="s">
        <v>36</v>
      </c>
      <c r="B27" s="19" t="s">
        <v>45</v>
      </c>
      <c r="C27" s="19" t="s">
        <v>20</v>
      </c>
      <c r="D27" s="36">
        <v>6000</v>
      </c>
      <c r="E27" s="36">
        <v>250</v>
      </c>
      <c r="F27" s="36">
        <v>1500</v>
      </c>
      <c r="G27" s="21">
        <v>43556</v>
      </c>
    </row>
    <row r="28" spans="1:7">
      <c r="A28" s="18" t="s">
        <v>37</v>
      </c>
      <c r="B28" s="19" t="s">
        <v>45</v>
      </c>
      <c r="C28" s="19" t="s">
        <v>20</v>
      </c>
      <c r="D28" s="36">
        <v>6000</v>
      </c>
      <c r="E28" s="36">
        <v>250</v>
      </c>
      <c r="F28" s="36">
        <v>1500</v>
      </c>
      <c r="G28" s="21">
        <v>43556</v>
      </c>
    </row>
    <row r="29" spans="1:7">
      <c r="A29" s="18" t="s">
        <v>38</v>
      </c>
      <c r="B29" s="19" t="s">
        <v>45</v>
      </c>
      <c r="C29" s="19" t="s">
        <v>20</v>
      </c>
      <c r="D29" s="36">
        <v>6000</v>
      </c>
      <c r="E29" s="36">
        <v>250</v>
      </c>
      <c r="F29" s="36">
        <v>1500</v>
      </c>
      <c r="G29" s="21">
        <v>43556</v>
      </c>
    </row>
    <row r="30" spans="1:7">
      <c r="A30" s="18" t="s">
        <v>39</v>
      </c>
      <c r="B30" s="19" t="s">
        <v>45</v>
      </c>
      <c r="C30" s="19" t="s">
        <v>20</v>
      </c>
      <c r="D30" s="36">
        <v>6000</v>
      </c>
      <c r="E30" s="36">
        <v>250</v>
      </c>
      <c r="F30" s="36">
        <v>1500</v>
      </c>
      <c r="G30" s="21">
        <v>43556</v>
      </c>
    </row>
    <row r="31" spans="1:7">
      <c r="A31" s="18" t="s">
        <v>40</v>
      </c>
      <c r="B31" s="19" t="s">
        <v>45</v>
      </c>
      <c r="C31" s="19" t="s">
        <v>20</v>
      </c>
      <c r="D31" s="36">
        <v>6000</v>
      </c>
      <c r="E31" s="36">
        <v>250</v>
      </c>
      <c r="F31" s="36">
        <v>1500</v>
      </c>
      <c r="G31" s="21">
        <v>43556</v>
      </c>
    </row>
    <row r="32" spans="1:7">
      <c r="A32" s="18" t="s">
        <v>41</v>
      </c>
      <c r="B32" s="19" t="s">
        <v>45</v>
      </c>
      <c r="C32" s="19" t="s">
        <v>20</v>
      </c>
      <c r="D32" s="36">
        <v>5850</v>
      </c>
      <c r="E32" s="36">
        <v>250</v>
      </c>
      <c r="F32" s="36">
        <v>1462.5</v>
      </c>
      <c r="G32" s="21">
        <v>43556</v>
      </c>
    </row>
    <row r="33" spans="1:8">
      <c r="A33" s="18" t="s">
        <v>25</v>
      </c>
      <c r="B33" s="19" t="str">
        <f>IF(ISBLANK(A33),"",VLOOKUP(A33,old!$A$2:$C$908,2,FALSE))</f>
        <v>ROLMATIC FSC</v>
      </c>
      <c r="C33" s="19" t="s">
        <v>54</v>
      </c>
      <c r="D33" s="36">
        <v>-6000</v>
      </c>
      <c r="E33" s="36">
        <v>330</v>
      </c>
      <c r="F33" s="36">
        <v>1462.5</v>
      </c>
      <c r="G33" s="23">
        <v>43558</v>
      </c>
      <c r="H33" s="12" t="s">
        <v>58</v>
      </c>
    </row>
    <row r="34" spans="1:8" ht="21">
      <c r="A34" s="18" t="s">
        <v>28</v>
      </c>
      <c r="B34" s="19" t="str">
        <f>IF(ISBLANK(A34),"",VLOOKUP(A34,old!$A$2:$C$908,2,FALSE))</f>
        <v>ROLMATIC FSC</v>
      </c>
      <c r="C34" s="19" t="s">
        <v>54</v>
      </c>
      <c r="D34" s="36">
        <v>-6000</v>
      </c>
      <c r="E34" s="36">
        <v>330</v>
      </c>
      <c r="F34" s="36">
        <v>1462.5</v>
      </c>
      <c r="G34" s="23">
        <v>43559</v>
      </c>
      <c r="H34" s="45" t="s">
        <v>57</v>
      </c>
    </row>
    <row r="35" spans="1:8">
      <c r="A35" s="18" t="s">
        <v>35</v>
      </c>
      <c r="B35" s="19" t="s">
        <v>45</v>
      </c>
      <c r="C35" s="19" t="s">
        <v>54</v>
      </c>
      <c r="D35" s="36">
        <v>-6000</v>
      </c>
      <c r="E35" s="36">
        <v>250</v>
      </c>
      <c r="F35" s="36">
        <v>1462.5</v>
      </c>
      <c r="G35" s="23">
        <v>43560</v>
      </c>
    </row>
    <row r="36" spans="1:8">
      <c r="A36" s="18" t="s">
        <v>39</v>
      </c>
      <c r="B36" s="19" t="s">
        <v>45</v>
      </c>
      <c r="C36" s="19" t="s">
        <v>54</v>
      </c>
      <c r="D36" s="36">
        <v>-6000</v>
      </c>
      <c r="E36" s="36">
        <v>250</v>
      </c>
      <c r="F36" s="36">
        <v>1462.5</v>
      </c>
      <c r="G36" s="23">
        <v>43561</v>
      </c>
    </row>
    <row r="37" spans="1:8">
      <c r="A37" s="18" t="s">
        <v>33</v>
      </c>
      <c r="B37" s="19" t="s">
        <v>45</v>
      </c>
      <c r="C37" s="19" t="s">
        <v>54</v>
      </c>
      <c r="D37" s="36">
        <v>-5850</v>
      </c>
      <c r="E37" s="36">
        <v>250</v>
      </c>
      <c r="F37" s="36">
        <v>1462.5</v>
      </c>
      <c r="G37" s="23">
        <v>43562</v>
      </c>
    </row>
    <row r="38" spans="1:8">
      <c r="A38" s="18" t="s">
        <v>33</v>
      </c>
      <c r="B38" s="19" t="s">
        <v>45</v>
      </c>
      <c r="C38" s="19" t="s">
        <v>46</v>
      </c>
      <c r="D38" s="36">
        <v>3000</v>
      </c>
      <c r="E38" s="36">
        <v>250</v>
      </c>
      <c r="F38" s="36">
        <v>1462.5</v>
      </c>
      <c r="G38" s="23">
        <v>43562</v>
      </c>
      <c r="H38" s="24"/>
    </row>
    <row r="39" spans="1:8">
      <c r="A39" s="18" t="s">
        <v>21</v>
      </c>
      <c r="B39" s="19" t="s">
        <v>45</v>
      </c>
      <c r="C39" s="19" t="s">
        <v>20</v>
      </c>
      <c r="D39" s="36">
        <v>4000</v>
      </c>
      <c r="E39" s="36">
        <v>250</v>
      </c>
      <c r="F39" s="36">
        <v>1462.5</v>
      </c>
      <c r="G39" s="23">
        <v>43564</v>
      </c>
    </row>
    <row r="40" spans="1:8">
      <c r="A40" s="18" t="s">
        <v>21</v>
      </c>
      <c r="B40" s="19" t="s">
        <v>45</v>
      </c>
      <c r="C40" s="19" t="s">
        <v>22</v>
      </c>
      <c r="D40" s="36">
        <v>-4000</v>
      </c>
      <c r="E40" s="36">
        <v>250</v>
      </c>
      <c r="F40" s="36">
        <v>1462.5</v>
      </c>
      <c r="G40" s="23">
        <v>43564</v>
      </c>
      <c r="H40" s="24"/>
    </row>
    <row r="41" spans="1:8">
      <c r="A41" s="18" t="s">
        <v>21</v>
      </c>
      <c r="B41" s="19" t="s">
        <v>45</v>
      </c>
      <c r="C41" s="19" t="s">
        <v>20</v>
      </c>
      <c r="D41" s="36">
        <v>2000</v>
      </c>
      <c r="E41" s="36">
        <v>250</v>
      </c>
      <c r="F41" s="36">
        <v>1462.5</v>
      </c>
      <c r="G41" s="23">
        <v>43564</v>
      </c>
    </row>
    <row r="42" spans="1:8">
      <c r="A42" s="18"/>
      <c r="B42" s="19"/>
      <c r="C42" s="19"/>
      <c r="D42" s="36"/>
      <c r="E42" s="36"/>
      <c r="F42" s="36"/>
      <c r="G42" s="23"/>
    </row>
    <row r="43" spans="1:8">
      <c r="A43" s="46" t="s">
        <v>59</v>
      </c>
      <c r="B43" s="19"/>
      <c r="C43" s="19"/>
      <c r="D43" s="36"/>
      <c r="E43" s="36"/>
      <c r="F43" s="36"/>
      <c r="G43" s="23"/>
    </row>
    <row r="44" spans="1:8">
      <c r="A44" s="18" t="s">
        <v>39</v>
      </c>
      <c r="B44" s="19" t="s">
        <v>45</v>
      </c>
      <c r="C44" s="19" t="s">
        <v>22</v>
      </c>
      <c r="D44" s="36">
        <v>4000</v>
      </c>
      <c r="E44" s="36"/>
      <c r="F44" s="36">
        <v>0</v>
      </c>
      <c r="G44" s="23">
        <v>43564</v>
      </c>
    </row>
    <row r="45" spans="1:8">
      <c r="A45" s="20"/>
      <c r="B45" s="19" t="str">
        <f>IF(ISBLANK(A45),"",VLOOKUP(A45,old!$A$2:$C$908,2,FALSE))</f>
        <v/>
      </c>
      <c r="C45" s="19"/>
      <c r="D45" s="36"/>
      <c r="E45" s="36"/>
      <c r="F45" s="36" t="str">
        <f>IF(ISBLANK(A45),"",VLOOKUP(A45,old!$A$2:$C$908,6,FALSE))</f>
        <v/>
      </c>
      <c r="G45" s="21" t="str">
        <f t="shared" ref="G45:G68" si="1">IF(ISNUMBER(F45),(E45*F45),"")</f>
        <v/>
      </c>
    </row>
    <row r="46" spans="1:8">
      <c r="A46" s="18"/>
      <c r="B46" s="19" t="str">
        <f>IF(ISBLANK(A46),"",VLOOKUP(A46,old!$A$2:$C$908,2,FALSE))</f>
        <v/>
      </c>
      <c r="C46" s="19"/>
      <c r="D46" s="36"/>
      <c r="E46" s="36"/>
      <c r="F46" s="36" t="str">
        <f>IF(ISBLANK(A46),"",VLOOKUP(A46,old!$A$2:$C$908,6,FALSE))</f>
        <v/>
      </c>
      <c r="G46" s="21" t="str">
        <f t="shared" si="1"/>
        <v/>
      </c>
    </row>
    <row r="47" spans="1:8">
      <c r="A47" s="18"/>
      <c r="B47" s="19" t="str">
        <f>IF(ISBLANK(A47),"",VLOOKUP(A47,old!$A$2:$C$908,2,FALSE))</f>
        <v/>
      </c>
      <c r="C47" s="19"/>
      <c r="D47" s="36"/>
      <c r="E47" s="36"/>
      <c r="F47" s="36" t="str">
        <f>IF(ISBLANK(A47),"",VLOOKUP(A47,old!$A$2:$C$908,6,FALSE))</f>
        <v/>
      </c>
      <c r="G47" s="21" t="str">
        <f t="shared" si="1"/>
        <v/>
      </c>
    </row>
    <row r="48" spans="1:8">
      <c r="A48" s="18"/>
      <c r="B48" s="19" t="str">
        <f>IF(ISBLANK(A48),"",VLOOKUP(A48,old!$A$2:$C$908,2,FALSE))</f>
        <v/>
      </c>
      <c r="C48" s="19"/>
      <c r="D48" s="36"/>
      <c r="E48" s="36"/>
      <c r="F48" s="36" t="str">
        <f>IF(ISBLANK(A48),"",VLOOKUP(A48,old!$A$2:$C$908,6,FALSE))</f>
        <v/>
      </c>
      <c r="G48" s="21" t="str">
        <f t="shared" si="1"/>
        <v/>
      </c>
    </row>
    <row r="49" spans="1:7">
      <c r="A49" s="18"/>
      <c r="B49" s="19" t="str">
        <f>IF(ISBLANK(A49),"",VLOOKUP(A49,old!$A$2:$C$908,2,FALSE))</f>
        <v/>
      </c>
      <c r="C49" s="19"/>
      <c r="D49" s="36"/>
      <c r="E49" s="36"/>
      <c r="F49" s="36" t="str">
        <f>IF(ISBLANK(A49),"",VLOOKUP(A49,old!$A$2:$C$908,6,FALSE))</f>
        <v/>
      </c>
      <c r="G49" s="21" t="str">
        <f t="shared" si="1"/>
        <v/>
      </c>
    </row>
    <row r="50" spans="1:7">
      <c r="A50" s="18"/>
      <c r="B50" s="19" t="str">
        <f>IF(ISBLANK(A50),"",VLOOKUP(A50,old!$A$2:$C$908,2,FALSE))</f>
        <v/>
      </c>
      <c r="C50" s="19"/>
      <c r="D50" s="36"/>
      <c r="E50" s="36"/>
      <c r="F50" s="36" t="str">
        <f>IF(ISBLANK(A50),"",VLOOKUP(A50,old!$A$2:$C$908,6,FALSE))</f>
        <v/>
      </c>
      <c r="G50" s="21" t="str">
        <f t="shared" si="1"/>
        <v/>
      </c>
    </row>
    <row r="51" spans="1:7">
      <c r="A51" s="18"/>
      <c r="B51" s="19" t="str">
        <f>IF(ISBLANK(A51),"",VLOOKUP(A51,old!$A$2:$C$908,2,FALSE))</f>
        <v/>
      </c>
      <c r="C51" s="19"/>
      <c r="D51" s="36"/>
      <c r="E51" s="36"/>
      <c r="F51" s="36" t="str">
        <f>IF(ISBLANK(A51),"",VLOOKUP(A51,old!$A$2:$C$908,6,FALSE))</f>
        <v/>
      </c>
      <c r="G51" s="21" t="str">
        <f t="shared" si="1"/>
        <v/>
      </c>
    </row>
    <row r="52" spans="1:7">
      <c r="A52" s="18"/>
      <c r="B52" s="19" t="str">
        <f>IF(ISBLANK(A52),"",VLOOKUP(A52,old!$A$2:$C$908,2,FALSE))</f>
        <v/>
      </c>
      <c r="C52" s="19"/>
      <c r="D52" s="36"/>
      <c r="E52" s="36"/>
      <c r="F52" s="36" t="str">
        <f>IF(ISBLANK(A52),"",VLOOKUP(A52,old!$A$2:$C$908,6,FALSE))</f>
        <v/>
      </c>
      <c r="G52" s="21" t="str">
        <f t="shared" si="1"/>
        <v/>
      </c>
    </row>
    <row r="53" spans="1:7">
      <c r="A53" s="18"/>
      <c r="B53" s="19" t="str">
        <f>IF(ISBLANK(A53),"",VLOOKUP(A53,old!$A$2:$C$908,2,FALSE))</f>
        <v/>
      </c>
      <c r="C53" s="19"/>
      <c r="D53" s="36"/>
      <c r="E53" s="36"/>
      <c r="F53" s="36" t="str">
        <f>IF(ISBLANK(A53),"",VLOOKUP(A53,old!$A$2:$C$908,6,FALSE))</f>
        <v/>
      </c>
      <c r="G53" s="21" t="str">
        <f t="shared" si="1"/>
        <v/>
      </c>
    </row>
    <row r="54" spans="1:7">
      <c r="A54" s="18"/>
      <c r="B54" s="19" t="str">
        <f>IF(ISBLANK(A54),"",VLOOKUP(A54,old!$A$2:$C$908,2,FALSE))</f>
        <v/>
      </c>
      <c r="C54" s="19"/>
      <c r="D54" s="36"/>
      <c r="E54" s="36"/>
      <c r="F54" s="36" t="str">
        <f>IF(ISBLANK(A54),"",VLOOKUP(A54,old!$A$2:$C$908,6,FALSE))</f>
        <v/>
      </c>
      <c r="G54" s="21" t="str">
        <f t="shared" si="1"/>
        <v/>
      </c>
    </row>
    <row r="55" spans="1:7">
      <c r="A55" s="18"/>
      <c r="B55" s="19" t="str">
        <f>IF(ISBLANK(A55),"",VLOOKUP(A55,old!$A$2:$C$908,2,FALSE))</f>
        <v/>
      </c>
      <c r="C55" s="19"/>
      <c r="D55" s="36"/>
      <c r="E55" s="36"/>
      <c r="F55" s="36" t="str">
        <f>IF(ISBLANK(A55),"",VLOOKUP(A55,old!$A$2:$C$908,6,FALSE))</f>
        <v/>
      </c>
      <c r="G55" s="21" t="str">
        <f t="shared" si="1"/>
        <v/>
      </c>
    </row>
    <row r="56" spans="1:7">
      <c r="A56" s="18"/>
      <c r="B56" s="19" t="str">
        <f>IF(ISBLANK(A56),"",VLOOKUP(A56,old!$A$2:$C$908,2,FALSE))</f>
        <v/>
      </c>
      <c r="C56" s="19"/>
      <c r="D56" s="36"/>
      <c r="E56" s="36"/>
      <c r="F56" s="36" t="str">
        <f>IF(ISBLANK(A56),"",VLOOKUP(A56,old!$A$2:$C$908,6,FALSE))</f>
        <v/>
      </c>
      <c r="G56" s="23" t="str">
        <f t="shared" si="1"/>
        <v/>
      </c>
    </row>
    <row r="57" spans="1:7">
      <c r="A57" s="18"/>
      <c r="B57" s="19" t="str">
        <f>IF(ISBLANK(A57),"",VLOOKUP(A57,old!$A$2:$C$908,2,FALSE))</f>
        <v/>
      </c>
      <c r="C57" s="19"/>
      <c r="D57" s="36"/>
      <c r="E57" s="36"/>
      <c r="F57" s="36" t="str">
        <f>IF(ISBLANK(A57),"",VLOOKUP(A57,old!$A$2:$C$908,6,FALSE))</f>
        <v/>
      </c>
      <c r="G57" s="23" t="str">
        <f t="shared" si="1"/>
        <v/>
      </c>
    </row>
    <row r="58" spans="1:7">
      <c r="A58" s="18"/>
      <c r="B58" s="19" t="str">
        <f>IF(ISBLANK(A58),"",VLOOKUP(A58,old!$A$2:$C$908,2,FALSE))</f>
        <v/>
      </c>
      <c r="C58" s="19"/>
      <c r="D58" s="36"/>
      <c r="E58" s="36"/>
      <c r="F58" s="36" t="str">
        <f>IF(ISBLANK(A58),"",VLOOKUP(A58,old!$A$2:$C$908,6,FALSE))</f>
        <v/>
      </c>
      <c r="G58" s="23" t="str">
        <f t="shared" si="1"/>
        <v/>
      </c>
    </row>
    <row r="59" spans="1:7">
      <c r="A59" s="18"/>
      <c r="B59" s="19" t="str">
        <f>IF(ISBLANK(A59),"",VLOOKUP(A59,old!$A$2:$C$908,2,FALSE))</f>
        <v/>
      </c>
      <c r="C59" s="19"/>
      <c r="D59" s="36"/>
      <c r="E59" s="36"/>
      <c r="F59" s="36" t="str">
        <f>IF(ISBLANK(A59),"",VLOOKUP(A59,old!$A$2:$C$908,6,FALSE))</f>
        <v/>
      </c>
      <c r="G59" s="23" t="str">
        <f t="shared" si="1"/>
        <v/>
      </c>
    </row>
    <row r="60" spans="1:7">
      <c r="A60" s="18"/>
      <c r="B60" s="19" t="str">
        <f>IF(ISBLANK(A60),"",VLOOKUP(A60,old!$A$2:$C$908,2,FALSE))</f>
        <v/>
      </c>
      <c r="C60" s="19"/>
      <c r="D60" s="36"/>
      <c r="E60" s="36"/>
      <c r="F60" s="36" t="str">
        <f>IF(ISBLANK(A60),"",VLOOKUP(A60,old!$A$2:$C$908,6,FALSE))</f>
        <v/>
      </c>
      <c r="G60" s="23" t="str">
        <f t="shared" si="1"/>
        <v/>
      </c>
    </row>
    <row r="61" spans="1:7">
      <c r="A61" s="20"/>
      <c r="B61" s="19" t="str">
        <f>IF(ISBLANK(A61),"",VLOOKUP(A61,old!$A$2:$C$908,2,FALSE))</f>
        <v/>
      </c>
      <c r="C61" s="19"/>
      <c r="D61" s="36"/>
      <c r="E61" s="36"/>
      <c r="F61" s="36" t="str">
        <f>IF(ISBLANK(A61),"",VLOOKUP(A61,old!$A$2:$C$908,6,FALSE))</f>
        <v/>
      </c>
      <c r="G61" s="23" t="str">
        <f t="shared" si="1"/>
        <v/>
      </c>
    </row>
    <row r="62" spans="1:7">
      <c r="A62" s="18"/>
      <c r="B62" s="19" t="str">
        <f>IF(ISBLANK(A62),"",VLOOKUP(A62,old!$A$2:$C$908,2,FALSE))</f>
        <v/>
      </c>
      <c r="C62" s="19"/>
      <c r="D62" s="36"/>
      <c r="E62" s="36"/>
      <c r="F62" s="36" t="str">
        <f>IF(ISBLANK(A62),"",VLOOKUP(A62,old!$A$2:$C$908,6,FALSE))</f>
        <v/>
      </c>
      <c r="G62" s="21" t="str">
        <f t="shared" si="1"/>
        <v/>
      </c>
    </row>
    <row r="63" spans="1:7">
      <c r="A63" s="18"/>
      <c r="B63" s="19" t="str">
        <f>IF(ISBLANK(A63),"",VLOOKUP(A63,old!$A$2:$C$908,2,FALSE))</f>
        <v/>
      </c>
      <c r="C63" s="19"/>
      <c r="D63" s="36"/>
      <c r="E63" s="36"/>
      <c r="F63" s="36" t="str">
        <f>IF(ISBLANK(A63),"",VLOOKUP(A63,old!$A$2:$C$908,6,FALSE))</f>
        <v/>
      </c>
      <c r="G63" s="21" t="str">
        <f t="shared" si="1"/>
        <v/>
      </c>
    </row>
    <row r="64" spans="1:7">
      <c r="A64" s="18"/>
      <c r="B64" s="19" t="str">
        <f>IF(ISBLANK(A64),"",VLOOKUP(A64,old!$A$2:$C$908,2,FALSE))</f>
        <v/>
      </c>
      <c r="C64" s="19"/>
      <c r="D64" s="36"/>
      <c r="E64" s="36"/>
      <c r="F64" s="36" t="str">
        <f>IF(ISBLANK(A64),"",VLOOKUP(A64,old!$A$2:$C$908,6,FALSE))</f>
        <v/>
      </c>
      <c r="G64" s="21" t="str">
        <f t="shared" si="1"/>
        <v/>
      </c>
    </row>
    <row r="65" spans="1:7">
      <c r="A65" s="18"/>
      <c r="B65" s="19" t="str">
        <f>IF(ISBLANK(A65),"",VLOOKUP(A65,old!$A$2:$C$908,2,FALSE))</f>
        <v/>
      </c>
      <c r="C65" s="19"/>
      <c r="D65" s="36"/>
      <c r="E65" s="36"/>
      <c r="F65" s="36" t="str">
        <f>IF(ISBLANK(A65),"",VLOOKUP(A65,old!$A$2:$C$908,6,FALSE))</f>
        <v/>
      </c>
      <c r="G65" s="23" t="str">
        <f t="shared" si="1"/>
        <v/>
      </c>
    </row>
    <row r="66" spans="1:7">
      <c r="A66" s="18"/>
      <c r="B66" s="19" t="str">
        <f>IF(ISBLANK(A66),"",VLOOKUP(A66,old!$A$2:$C$908,2,FALSE))</f>
        <v/>
      </c>
      <c r="C66" s="19"/>
      <c r="D66" s="36"/>
      <c r="E66" s="36"/>
      <c r="F66" s="36" t="str">
        <f>IF(ISBLANK(A66),"",VLOOKUP(A66,old!$A$2:$C$908,6,FALSE))</f>
        <v/>
      </c>
      <c r="G66" s="23" t="str">
        <f t="shared" si="1"/>
        <v/>
      </c>
    </row>
    <row r="67" spans="1:7">
      <c r="A67" s="18"/>
      <c r="B67" s="19" t="str">
        <f>IF(ISBLANK(A67),"",VLOOKUP(A67,old!$A$2:$C$908,2,FALSE))</f>
        <v/>
      </c>
      <c r="C67" s="19"/>
      <c r="D67" s="36"/>
      <c r="E67" s="36"/>
      <c r="F67" s="36" t="str">
        <f>IF(ISBLANK(A67),"",VLOOKUP(A67,old!$A$2:$C$908,6,FALSE))</f>
        <v/>
      </c>
      <c r="G67" s="21" t="str">
        <f t="shared" si="1"/>
        <v/>
      </c>
    </row>
    <row r="68" spans="1:7">
      <c r="A68" s="18"/>
      <c r="B68" s="19" t="str">
        <f>IF(ISBLANK(A68),"",VLOOKUP(A68,old!$A$2:$C$908,2,FALSE))</f>
        <v/>
      </c>
      <c r="C68" s="19"/>
      <c r="D68" s="36"/>
      <c r="E68" s="36"/>
      <c r="F68" s="36" t="str">
        <f>IF(ISBLANK(A68),"",VLOOKUP(A68,old!$A$2:$C$908,6,FALSE))</f>
        <v/>
      </c>
      <c r="G68" s="21" t="str">
        <f t="shared" si="1"/>
        <v/>
      </c>
    </row>
    <row r="69" spans="1:7">
      <c r="A69" s="18"/>
      <c r="B69" s="19" t="str">
        <f>IF(ISBLANK(A69),"",VLOOKUP(A69,old!$A$2:$C$908,2,FALSE))</f>
        <v/>
      </c>
      <c r="C69" s="19"/>
      <c r="D69" s="36"/>
      <c r="E69" s="36"/>
      <c r="F69" s="36" t="str">
        <f>IF(ISBLANK(A69),"",VLOOKUP(A69,old!$A$2:$C$908,6,FALSE))</f>
        <v/>
      </c>
      <c r="G69" s="21" t="str">
        <f t="shared" ref="G69:G100" si="2">IF(ISNUMBER(F69),(E69*F69),"")</f>
        <v/>
      </c>
    </row>
    <row r="70" spans="1:7">
      <c r="A70" s="18"/>
      <c r="B70" s="19" t="str">
        <f>IF(ISBLANK(A70),"",VLOOKUP(A70,old!$A$2:$C$908,2,FALSE))</f>
        <v/>
      </c>
      <c r="C70" s="19"/>
      <c r="D70" s="36"/>
      <c r="E70" s="36"/>
      <c r="F70" s="36" t="str">
        <f>IF(ISBLANK(A70),"",VLOOKUP(A70,old!$A$2:$C$908,6,FALSE))</f>
        <v/>
      </c>
      <c r="G70" s="23" t="str">
        <f t="shared" si="2"/>
        <v/>
      </c>
    </row>
    <row r="71" spans="1:7">
      <c r="A71" s="18"/>
      <c r="B71" s="19" t="str">
        <f>IF(ISBLANK(A71),"",VLOOKUP(A71,old!$A$2:$C$908,2,FALSE))</f>
        <v/>
      </c>
      <c r="C71" s="19"/>
      <c r="D71" s="36"/>
      <c r="E71" s="36"/>
      <c r="F71" s="36" t="str">
        <f>IF(ISBLANK(A71),"",VLOOKUP(A71,old!$A$2:$C$908,6,FALSE))</f>
        <v/>
      </c>
      <c r="G71" s="21" t="str">
        <f t="shared" si="2"/>
        <v/>
      </c>
    </row>
    <row r="72" spans="1:7">
      <c r="A72" s="18"/>
      <c r="B72" s="19" t="str">
        <f>IF(ISBLANK(A72),"",VLOOKUP(A72,old!$A$2:$C$908,2,FALSE))</f>
        <v/>
      </c>
      <c r="C72" s="19"/>
      <c r="D72" s="36"/>
      <c r="E72" s="36"/>
      <c r="F72" s="36" t="str">
        <f>IF(ISBLANK(A72),"",VLOOKUP(A72,old!$A$2:$C$908,6,FALSE))</f>
        <v/>
      </c>
      <c r="G72" s="21" t="str">
        <f t="shared" si="2"/>
        <v/>
      </c>
    </row>
    <row r="73" spans="1:7">
      <c r="A73" s="18"/>
      <c r="B73" s="19" t="str">
        <f>IF(ISBLANK(A73),"",VLOOKUP(A73,old!$A$2:$C$908,2,FALSE))</f>
        <v/>
      </c>
      <c r="C73" s="19"/>
      <c r="D73" s="36"/>
      <c r="E73" s="36"/>
      <c r="F73" s="36" t="str">
        <f>IF(ISBLANK(A73),"",VLOOKUP(A73,old!$A$2:$C$908,6,FALSE))</f>
        <v/>
      </c>
      <c r="G73" s="21" t="str">
        <f t="shared" si="2"/>
        <v/>
      </c>
    </row>
    <row r="74" spans="1:7">
      <c r="A74" s="18"/>
      <c r="B74" s="19" t="str">
        <f>IF(ISBLANK(A74),"",VLOOKUP(A74,old!$A$2:$C$908,2,FALSE))</f>
        <v/>
      </c>
      <c r="C74" s="19"/>
      <c r="D74" s="36"/>
      <c r="E74" s="36"/>
      <c r="F74" s="36" t="str">
        <f>IF(ISBLANK(A74),"",VLOOKUP(A74,old!$A$2:$C$908,6,FALSE))</f>
        <v/>
      </c>
      <c r="G74" s="21" t="str">
        <f t="shared" si="2"/>
        <v/>
      </c>
    </row>
    <row r="75" spans="1:7">
      <c r="A75" s="18"/>
      <c r="B75" s="19" t="str">
        <f>IF(ISBLANK(A75),"",VLOOKUP(A75,old!$A$2:$C$908,2,FALSE))</f>
        <v/>
      </c>
      <c r="C75" s="19"/>
      <c r="D75" s="36"/>
      <c r="E75" s="36"/>
      <c r="F75" s="36" t="str">
        <f>IF(ISBLANK(A75),"",VLOOKUP(A75,old!$A$2:$C$908,6,FALSE))</f>
        <v/>
      </c>
      <c r="G75" s="23" t="str">
        <f t="shared" si="2"/>
        <v/>
      </c>
    </row>
    <row r="76" spans="1:7">
      <c r="A76" s="18"/>
      <c r="B76" s="19" t="str">
        <f>IF(ISBLANK(A76),"",VLOOKUP(A76,old!$A$2:$C$908,2,FALSE))</f>
        <v/>
      </c>
      <c r="C76" s="19"/>
      <c r="D76" s="36"/>
      <c r="E76" s="36"/>
      <c r="F76" s="36" t="str">
        <f>IF(ISBLANK(A76),"",VLOOKUP(A76,old!$A$2:$C$908,6,FALSE))</f>
        <v/>
      </c>
      <c r="G76" s="21" t="str">
        <f t="shared" si="2"/>
        <v/>
      </c>
    </row>
    <row r="77" spans="1:7">
      <c r="A77" s="18"/>
      <c r="B77" s="19" t="str">
        <f>IF(ISBLANK(A77),"",VLOOKUP(A77,old!$A$2:$C$908,2,FALSE))</f>
        <v/>
      </c>
      <c r="C77" s="19"/>
      <c r="D77" s="36"/>
      <c r="E77" s="36"/>
      <c r="F77" s="36" t="str">
        <f>IF(ISBLANK(A77),"",VLOOKUP(A77,old!$A$2:$C$908,6,FALSE))</f>
        <v/>
      </c>
      <c r="G77" s="23" t="str">
        <f t="shared" si="2"/>
        <v/>
      </c>
    </row>
    <row r="78" spans="1:7">
      <c r="A78" s="18"/>
      <c r="B78" s="19" t="str">
        <f>IF(ISBLANK(A78),"",VLOOKUP(A78,old!$A$2:$C$908,2,FALSE))</f>
        <v/>
      </c>
      <c r="C78" s="19"/>
      <c r="D78" s="36"/>
      <c r="E78" s="36"/>
      <c r="F78" s="36" t="str">
        <f>IF(ISBLANK(A78),"",VLOOKUP(A78,old!$A$2:$C$908,6,FALSE))</f>
        <v/>
      </c>
      <c r="G78" s="23" t="str">
        <f t="shared" si="2"/>
        <v/>
      </c>
    </row>
    <row r="79" spans="1:7">
      <c r="A79" s="18"/>
      <c r="B79" s="19" t="str">
        <f>IF(ISBLANK(A79),"",VLOOKUP(A79,old!$A$2:$C$908,2,FALSE))</f>
        <v/>
      </c>
      <c r="C79" s="19"/>
      <c r="D79" s="36"/>
      <c r="E79" s="36"/>
      <c r="F79" s="36" t="str">
        <f>IF(ISBLANK(A79),"",VLOOKUP(A79,old!$A$2:$C$908,6,FALSE))</f>
        <v/>
      </c>
      <c r="G79" s="21" t="str">
        <f t="shared" si="2"/>
        <v/>
      </c>
    </row>
    <row r="80" spans="1:7">
      <c r="A80" s="18"/>
      <c r="B80" s="19" t="str">
        <f>IF(ISBLANK(A80),"",VLOOKUP(A80,old!$A$2:$C$908,2,FALSE))</f>
        <v/>
      </c>
      <c r="C80" s="19"/>
      <c r="D80" s="36"/>
      <c r="E80" s="36"/>
      <c r="F80" s="36" t="str">
        <f>IF(ISBLANK(A80),"",VLOOKUP(A80,old!$A$2:$C$908,6,FALSE))</f>
        <v/>
      </c>
      <c r="G80" s="21" t="str">
        <f t="shared" si="2"/>
        <v/>
      </c>
    </row>
    <row r="81" spans="1:8">
      <c r="A81" s="18"/>
      <c r="B81" s="19" t="str">
        <f>IF(ISBLANK(A81),"",VLOOKUP(A81,old!$A$2:$C$908,2,FALSE))</f>
        <v/>
      </c>
      <c r="C81" s="19"/>
      <c r="D81" s="36"/>
      <c r="E81" s="36"/>
      <c r="F81" s="36" t="str">
        <f>IF(ISBLANK(A81),"",VLOOKUP(A81,old!$A$2:$C$908,6,FALSE))</f>
        <v/>
      </c>
      <c r="G81" s="21" t="str">
        <f t="shared" si="2"/>
        <v/>
      </c>
    </row>
    <row r="82" spans="1:8">
      <c r="A82" s="18"/>
      <c r="B82" s="19" t="str">
        <f>IF(ISBLANK(A82),"",VLOOKUP(A82,old!$A$2:$C$908,2,FALSE))</f>
        <v/>
      </c>
      <c r="C82" s="19"/>
      <c r="D82" s="36"/>
      <c r="E82" s="36"/>
      <c r="F82" s="36" t="str">
        <f>IF(ISBLANK(A82),"",VLOOKUP(A82,old!$A$2:$C$908,6,FALSE))</f>
        <v/>
      </c>
      <c r="G82" s="23" t="str">
        <f t="shared" si="2"/>
        <v/>
      </c>
    </row>
    <row r="83" spans="1:8">
      <c r="A83" s="18"/>
      <c r="B83" s="19" t="str">
        <f>IF(ISBLANK(A83),"",VLOOKUP(A83,old!$A$2:$C$908,2,FALSE))</f>
        <v/>
      </c>
      <c r="C83" s="19"/>
      <c r="D83" s="36"/>
      <c r="E83" s="36"/>
      <c r="F83" s="36" t="str">
        <f>IF(ISBLANK(A83),"",VLOOKUP(A83,old!$A$2:$C$908,6,FALSE))</f>
        <v/>
      </c>
      <c r="G83" s="23" t="str">
        <f t="shared" si="2"/>
        <v/>
      </c>
    </row>
    <row r="84" spans="1:8">
      <c r="A84" s="18"/>
      <c r="B84" s="19" t="str">
        <f>IF(ISBLANK(A84),"",VLOOKUP(A84,old!$A$2:$C$908,2,FALSE))</f>
        <v/>
      </c>
      <c r="C84" s="19"/>
      <c r="D84" s="36"/>
      <c r="E84" s="36"/>
      <c r="F84" s="36" t="str">
        <f>IF(ISBLANK(A84),"",VLOOKUP(A84,old!$A$2:$C$908,6,FALSE))</f>
        <v/>
      </c>
      <c r="G84" s="23" t="str">
        <f t="shared" si="2"/>
        <v/>
      </c>
    </row>
    <row r="85" spans="1:8">
      <c r="A85" s="18"/>
      <c r="B85" s="19" t="str">
        <f>IF(ISBLANK(A85),"",VLOOKUP(A85,old!$A$2:$C$908,2,FALSE))</f>
        <v/>
      </c>
      <c r="C85" s="19"/>
      <c r="D85" s="36"/>
      <c r="E85" s="36"/>
      <c r="F85" s="36" t="str">
        <f>IF(ISBLANK(A85),"",VLOOKUP(A85,old!$A$2:$C$908,6,FALSE))</f>
        <v/>
      </c>
      <c r="G85" s="23" t="str">
        <f t="shared" si="2"/>
        <v/>
      </c>
    </row>
    <row r="86" spans="1:8">
      <c r="A86" s="18"/>
      <c r="B86" s="19" t="str">
        <f>IF(ISBLANK(A86),"",VLOOKUP(A86,old!$A$2:$C$908,2,FALSE))</f>
        <v/>
      </c>
      <c r="C86" s="19"/>
      <c r="D86" s="36"/>
      <c r="E86" s="36"/>
      <c r="F86" s="36" t="str">
        <f>IF(ISBLANK(A86),"",VLOOKUP(A86,old!$A$2:$C$908,6,FALSE))</f>
        <v/>
      </c>
      <c r="G86" s="23" t="str">
        <f t="shared" si="2"/>
        <v/>
      </c>
    </row>
    <row r="87" spans="1:8">
      <c r="A87" s="18"/>
      <c r="B87" s="19" t="str">
        <f>IF(ISBLANK(A87),"",VLOOKUP(A87,old!$A$2:$C$908,2,FALSE))</f>
        <v/>
      </c>
      <c r="C87" s="19"/>
      <c r="D87" s="36"/>
      <c r="E87" s="36"/>
      <c r="F87" s="36" t="str">
        <f>IF(ISBLANK(A87),"",VLOOKUP(A87,old!$A$2:$C$908,6,FALSE))</f>
        <v/>
      </c>
      <c r="G87" s="23" t="str">
        <f t="shared" si="2"/>
        <v/>
      </c>
    </row>
    <row r="88" spans="1:8">
      <c r="A88" s="18"/>
      <c r="B88" s="19" t="str">
        <f>IF(ISBLANK(A88),"",VLOOKUP(A88,old!$A$2:$C$908,2,FALSE))</f>
        <v/>
      </c>
      <c r="C88" s="19"/>
      <c r="D88" s="36"/>
      <c r="E88" s="36"/>
      <c r="F88" s="36" t="str">
        <f>IF(ISBLANK(A88),"",VLOOKUP(A88,old!$A$2:$C$908,6,FALSE))</f>
        <v/>
      </c>
      <c r="G88" s="21" t="str">
        <f t="shared" si="2"/>
        <v/>
      </c>
    </row>
    <row r="89" spans="1:8">
      <c r="A89" s="18"/>
      <c r="B89" s="19" t="str">
        <f>IF(ISBLANK(A89),"",VLOOKUP(A89,old!$A$2:$C$908,2,FALSE))</f>
        <v/>
      </c>
      <c r="C89" s="19"/>
      <c r="D89" s="36"/>
      <c r="E89" s="36"/>
      <c r="F89" s="36" t="str">
        <f>IF(ISBLANK(A89),"",VLOOKUP(A89,old!$A$2:$C$908,6,FALSE))</f>
        <v/>
      </c>
      <c r="G89" s="23" t="str">
        <f t="shared" si="2"/>
        <v/>
      </c>
    </row>
    <row r="90" spans="1:8">
      <c r="A90" s="18"/>
      <c r="B90" s="19" t="str">
        <f>IF(ISBLANK(A90),"",VLOOKUP(A90,old!$A$2:$C$908,2,FALSE))</f>
        <v/>
      </c>
      <c r="C90" s="19"/>
      <c r="D90" s="36"/>
      <c r="E90" s="36"/>
      <c r="F90" s="36" t="str">
        <f>IF(ISBLANK(A90),"",VLOOKUP(A90,old!$A$2:$C$908,6,FALSE))</f>
        <v/>
      </c>
      <c r="G90" s="23" t="str">
        <f t="shared" si="2"/>
        <v/>
      </c>
    </row>
    <row r="91" spans="1:8">
      <c r="A91" s="18"/>
      <c r="B91" s="19" t="str">
        <f>IF(ISBLANK(A91),"",VLOOKUP(A91,old!$A$2:$C$908,2,FALSE))</f>
        <v/>
      </c>
      <c r="C91" s="19"/>
      <c r="D91" s="36"/>
      <c r="E91" s="36"/>
      <c r="F91" s="36" t="str">
        <f>IF(ISBLANK(A91),"",VLOOKUP(A91,old!$A$2:$C$908,6,FALSE))</f>
        <v/>
      </c>
      <c r="G91" s="23" t="str">
        <f t="shared" si="2"/>
        <v/>
      </c>
      <c r="H91" s="24"/>
    </row>
    <row r="92" spans="1:8">
      <c r="A92" s="18"/>
      <c r="B92" s="19" t="str">
        <f>IF(ISBLANK(A92),"",VLOOKUP(A92,old!$A$2:$C$908,2,FALSE))</f>
        <v/>
      </c>
      <c r="C92" s="19"/>
      <c r="D92" s="36"/>
      <c r="E92" s="36"/>
      <c r="F92" s="36" t="str">
        <f>IF(ISBLANK(A92),"",VLOOKUP(A92,old!$A$2:$C$908,6,FALSE))</f>
        <v/>
      </c>
      <c r="G92" s="23" t="str">
        <f t="shared" si="2"/>
        <v/>
      </c>
      <c r="H92" s="24"/>
    </row>
    <row r="93" spans="1:8">
      <c r="A93" s="18"/>
      <c r="B93" s="19" t="str">
        <f>IF(ISBLANK(A93),"",VLOOKUP(A93,old!$A$2:$C$908,2,FALSE))</f>
        <v/>
      </c>
      <c r="C93" s="19"/>
      <c r="D93" s="36"/>
      <c r="E93" s="36"/>
      <c r="F93" s="36" t="str">
        <f>IF(ISBLANK(A93),"",VLOOKUP(A93,old!$A$2:$C$908,6,FALSE))</f>
        <v/>
      </c>
      <c r="G93" s="23" t="str">
        <f t="shared" si="2"/>
        <v/>
      </c>
    </row>
    <row r="94" spans="1:8">
      <c r="A94" s="18"/>
      <c r="B94" s="19" t="str">
        <f>IF(ISBLANK(A94),"",VLOOKUP(A94,old!$A$2:$C$908,2,FALSE))</f>
        <v/>
      </c>
      <c r="C94" s="19"/>
      <c r="D94" s="36"/>
      <c r="E94" s="36"/>
      <c r="F94" s="36" t="str">
        <f>IF(ISBLANK(A94),"",VLOOKUP(A94,old!$A$2:$C$908,6,FALSE))</f>
        <v/>
      </c>
      <c r="G94" s="23" t="str">
        <f t="shared" si="2"/>
        <v/>
      </c>
    </row>
    <row r="95" spans="1:8">
      <c r="A95" s="18"/>
      <c r="B95" s="19" t="str">
        <f>IF(ISBLANK(A95),"",VLOOKUP(A95,old!$A$2:$C$908,2,FALSE))</f>
        <v/>
      </c>
      <c r="C95" s="19"/>
      <c r="D95" s="36"/>
      <c r="E95" s="36"/>
      <c r="F95" s="36" t="str">
        <f>IF(ISBLANK(A95),"",VLOOKUP(A95,old!$A$2:$C$908,6,FALSE))</f>
        <v/>
      </c>
      <c r="G95" s="23" t="str">
        <f t="shared" si="2"/>
        <v/>
      </c>
    </row>
    <row r="96" spans="1:8">
      <c r="A96" s="20"/>
      <c r="B96" s="19" t="str">
        <f>IF(ISBLANK(A96),"",VLOOKUP(A96,old!$A$2:$C$908,2,FALSE))</f>
        <v/>
      </c>
      <c r="C96" s="19"/>
      <c r="D96" s="36"/>
      <c r="E96" s="36"/>
      <c r="F96" s="36" t="str">
        <f>IF(ISBLANK(A96),"",VLOOKUP(A96,old!$A$2:$C$908,6,FALSE))</f>
        <v/>
      </c>
      <c r="G96" s="23" t="str">
        <f t="shared" si="2"/>
        <v/>
      </c>
    </row>
    <row r="97" spans="1:9">
      <c r="A97" s="20"/>
      <c r="B97" s="19" t="str">
        <f>IF(ISBLANK(A97),"",VLOOKUP(A97,old!$A$2:$C$908,2,FALSE))</f>
        <v/>
      </c>
      <c r="C97" s="19"/>
      <c r="D97" s="36"/>
      <c r="E97" s="36"/>
      <c r="F97" s="36" t="str">
        <f>IF(ISBLANK(A97),"",VLOOKUP(A97,old!$A$2:$C$908,6,FALSE))</f>
        <v/>
      </c>
      <c r="G97" s="21" t="str">
        <f t="shared" si="2"/>
        <v/>
      </c>
    </row>
    <row r="98" spans="1:9">
      <c r="A98" s="18"/>
      <c r="B98" s="19" t="str">
        <f>IF(ISBLANK(A98),"",VLOOKUP(A98,old!$A$2:$C$908,2,FALSE))</f>
        <v/>
      </c>
      <c r="C98" s="19"/>
      <c r="D98" s="36"/>
      <c r="E98" s="36"/>
      <c r="F98" s="36" t="str">
        <f>IF(ISBLANK(A98),"",VLOOKUP(A98,old!$A$2:$C$908,6,FALSE))</f>
        <v/>
      </c>
      <c r="G98" s="23" t="str">
        <f t="shared" si="2"/>
        <v/>
      </c>
    </row>
    <row r="99" spans="1:9">
      <c r="A99" s="18"/>
      <c r="B99" s="19" t="str">
        <f>IF(ISBLANK(A99),"",VLOOKUP(A99,old!$A$2:$C$908,2,FALSE))</f>
        <v/>
      </c>
      <c r="C99" s="19"/>
      <c r="D99" s="36"/>
      <c r="E99" s="36"/>
      <c r="F99" s="36" t="str">
        <f>IF(ISBLANK(A99),"",VLOOKUP(A99,old!$A$2:$C$908,6,FALSE))</f>
        <v/>
      </c>
      <c r="G99" s="23" t="str">
        <f t="shared" si="2"/>
        <v/>
      </c>
    </row>
    <row r="100" spans="1:9">
      <c r="A100" s="18"/>
      <c r="B100" s="19" t="str">
        <f>IF(ISBLANK(A100),"",VLOOKUP(A100,old!$A$2:$C$908,2,FALSE))</f>
        <v/>
      </c>
      <c r="C100" s="19"/>
      <c r="D100" s="36"/>
      <c r="E100" s="36"/>
      <c r="F100" s="36" t="str">
        <f>IF(ISBLANK(A100),"",VLOOKUP(A100,old!$A$2:$C$908,6,FALSE))</f>
        <v/>
      </c>
      <c r="G100" s="23" t="str">
        <f t="shared" si="2"/>
        <v/>
      </c>
    </row>
    <row r="101" spans="1:9">
      <c r="A101" s="20"/>
      <c r="B101" s="19" t="str">
        <f>IF(ISBLANK(A101),"",VLOOKUP(A101,old!$A$2:$C$908,2,FALSE))</f>
        <v/>
      </c>
      <c r="C101" s="19"/>
      <c r="D101" s="36"/>
      <c r="E101" s="36"/>
      <c r="F101" s="36" t="str">
        <f>IF(ISBLANK(A101),"",VLOOKUP(A101,old!$A$2:$C$908,6,FALSE))</f>
        <v/>
      </c>
      <c r="G101" s="23" t="str">
        <f t="shared" ref="G101:G128" si="3">IF(ISNUMBER(F101),(E101*F101),"")</f>
        <v/>
      </c>
    </row>
    <row r="102" spans="1:9">
      <c r="A102" s="18"/>
      <c r="B102" s="19" t="str">
        <f>IF(ISBLANK(A102),"",VLOOKUP(A102,old!$A$2:$C$908,2,FALSE))</f>
        <v/>
      </c>
      <c r="C102" s="19"/>
      <c r="D102" s="36"/>
      <c r="E102" s="36"/>
      <c r="F102" s="36" t="str">
        <f>IF(ISBLANK(A102),"",VLOOKUP(A102,old!$A$2:$C$908,6,FALSE))</f>
        <v/>
      </c>
      <c r="G102" s="23" t="str">
        <f t="shared" si="3"/>
        <v/>
      </c>
    </row>
    <row r="103" spans="1:9">
      <c r="A103" s="18"/>
      <c r="B103" s="19" t="str">
        <f>IF(ISBLANK(A103),"",VLOOKUP(A103,old!$A$2:$C$908,2,FALSE))</f>
        <v/>
      </c>
      <c r="C103" s="19"/>
      <c r="D103" s="36"/>
      <c r="E103" s="36"/>
      <c r="F103" s="36" t="str">
        <f>IF(ISBLANK(A103),"",VLOOKUP(A103,old!$A$2:$C$908,6,FALSE))</f>
        <v/>
      </c>
      <c r="G103" s="23" t="str">
        <f t="shared" si="3"/>
        <v/>
      </c>
    </row>
    <row r="104" spans="1:9">
      <c r="A104" s="20"/>
      <c r="B104" s="19" t="str">
        <f>IF(ISBLANK(A104),"",VLOOKUP(A104,old!$A$2:$C$908,2,FALSE))</f>
        <v/>
      </c>
      <c r="C104" s="19"/>
      <c r="D104" s="36"/>
      <c r="E104" s="36"/>
      <c r="F104" s="36" t="str">
        <f>IF(ISBLANK(A104),"",VLOOKUP(A104,old!$A$2:$C$908,6,FALSE))</f>
        <v/>
      </c>
      <c r="G104" s="23" t="str">
        <f t="shared" si="3"/>
        <v/>
      </c>
    </row>
    <row r="105" spans="1:9">
      <c r="A105" s="18"/>
      <c r="B105" s="19" t="str">
        <f>IF(ISBLANK(A105),"",VLOOKUP(A105,old!$A$2:$C$908,2,FALSE))</f>
        <v/>
      </c>
      <c r="C105" s="19"/>
      <c r="D105" s="36"/>
      <c r="E105" s="36"/>
      <c r="F105" s="36" t="str">
        <f>IF(ISBLANK(A105),"",VLOOKUP(A105,old!$A$2:$C$908,6,FALSE))</f>
        <v/>
      </c>
      <c r="G105" s="23" t="str">
        <f t="shared" si="3"/>
        <v/>
      </c>
      <c r="I105" s="11"/>
    </row>
    <row r="106" spans="1:9">
      <c r="A106" s="18"/>
      <c r="B106" s="19" t="str">
        <f>IF(ISBLANK(A106),"",VLOOKUP(A106,old!$A$2:$C$908,2,FALSE))</f>
        <v/>
      </c>
      <c r="C106" s="19"/>
      <c r="D106" s="36"/>
      <c r="E106" s="36"/>
      <c r="F106" s="36" t="str">
        <f>IF(ISBLANK(A106),"",VLOOKUP(A106,old!$A$2:$C$908,6,FALSE))</f>
        <v/>
      </c>
      <c r="G106" s="21" t="str">
        <f t="shared" si="3"/>
        <v/>
      </c>
    </row>
    <row r="107" spans="1:9">
      <c r="A107" s="18"/>
      <c r="B107" s="19" t="str">
        <f>IF(ISBLANK(A107),"",VLOOKUP(A107,old!$A$2:$C$908,2,FALSE))</f>
        <v/>
      </c>
      <c r="C107" s="19"/>
      <c r="D107" s="36"/>
      <c r="E107" s="36"/>
      <c r="F107" s="36" t="str">
        <f>IF(ISBLANK(A107),"",VLOOKUP(A107,old!$A$2:$C$908,6,FALSE))</f>
        <v/>
      </c>
      <c r="G107" s="21" t="str">
        <f t="shared" si="3"/>
        <v/>
      </c>
    </row>
    <row r="108" spans="1:9">
      <c r="A108" s="18"/>
      <c r="B108" s="19" t="str">
        <f>IF(ISBLANK(A108),"",VLOOKUP(A108,old!$A$2:$C$908,2,FALSE))</f>
        <v/>
      </c>
      <c r="C108" s="19"/>
      <c r="D108" s="36"/>
      <c r="E108" s="36"/>
      <c r="F108" s="36" t="str">
        <f>IF(ISBLANK(A108),"",VLOOKUP(A108,old!$A$2:$C$908,6,FALSE))</f>
        <v/>
      </c>
      <c r="G108" s="23" t="str">
        <f t="shared" si="3"/>
        <v/>
      </c>
    </row>
    <row r="109" spans="1:9">
      <c r="A109" s="18"/>
      <c r="B109" s="19" t="str">
        <f>IF(ISBLANK(A109),"",VLOOKUP(A109,old!$A$2:$C$908,2,FALSE))</f>
        <v/>
      </c>
      <c r="C109" s="19"/>
      <c r="D109" s="36"/>
      <c r="E109" s="36"/>
      <c r="F109" s="36" t="str">
        <f>IF(ISBLANK(A109),"",VLOOKUP(A109,old!$A$2:$C$908,6,FALSE))</f>
        <v/>
      </c>
      <c r="G109" s="23" t="str">
        <f t="shared" si="3"/>
        <v/>
      </c>
    </row>
    <row r="110" spans="1:9">
      <c r="A110" s="18"/>
      <c r="B110" s="19" t="str">
        <f>IF(ISBLANK(A110),"",VLOOKUP(A110,old!$A$2:$C$908,2,FALSE))</f>
        <v/>
      </c>
      <c r="C110" s="19"/>
      <c r="D110" s="36"/>
      <c r="E110" s="36"/>
      <c r="F110" s="36" t="str">
        <f>IF(ISBLANK(A110),"",VLOOKUP(A110,old!$A$2:$C$908,6,FALSE))</f>
        <v/>
      </c>
      <c r="G110" s="23" t="str">
        <f t="shared" si="3"/>
        <v/>
      </c>
    </row>
    <row r="111" spans="1:9">
      <c r="A111" s="18"/>
      <c r="B111" s="19" t="str">
        <f>IF(ISBLANK(A111),"",VLOOKUP(A111,old!$A$2:$C$908,2,FALSE))</f>
        <v/>
      </c>
      <c r="C111" s="19"/>
      <c r="D111" s="36"/>
      <c r="E111" s="36"/>
      <c r="F111" s="36" t="str">
        <f>IF(ISBLANK(A111),"",VLOOKUP(A111,old!$A$2:$C$908,6,FALSE))</f>
        <v/>
      </c>
      <c r="G111" s="23" t="str">
        <f t="shared" si="3"/>
        <v/>
      </c>
    </row>
    <row r="112" spans="1:9">
      <c r="A112" s="18"/>
      <c r="B112" s="19" t="str">
        <f>IF(ISBLANK(A112),"",VLOOKUP(A112,old!$A$2:$C$908,2,FALSE))</f>
        <v/>
      </c>
      <c r="C112" s="19"/>
      <c r="D112" s="36"/>
      <c r="E112" s="36"/>
      <c r="F112" s="36" t="str">
        <f>IF(ISBLANK(A112),"",VLOOKUP(A112,old!$A$2:$C$908,6,FALSE))</f>
        <v/>
      </c>
      <c r="G112" s="23" t="str">
        <f t="shared" si="3"/>
        <v/>
      </c>
    </row>
    <row r="113" spans="1:7">
      <c r="A113" s="18"/>
      <c r="B113" s="19" t="str">
        <f>IF(ISBLANK(A113),"",VLOOKUP(A113,old!$A$2:$C$908,2,FALSE))</f>
        <v/>
      </c>
      <c r="C113" s="19"/>
      <c r="D113" s="36"/>
      <c r="E113" s="36"/>
      <c r="F113" s="36" t="str">
        <f>IF(ISBLANK(A113),"",VLOOKUP(A113,old!$A$2:$C$908,6,FALSE))</f>
        <v/>
      </c>
      <c r="G113" s="23" t="str">
        <f t="shared" si="3"/>
        <v/>
      </c>
    </row>
    <row r="114" spans="1:7">
      <c r="A114" s="20"/>
      <c r="B114" s="19" t="str">
        <f>IF(ISBLANK(A114),"",VLOOKUP(A114,old!$A$2:$C$908,2,FALSE))</f>
        <v/>
      </c>
      <c r="C114" s="19"/>
      <c r="D114" s="36"/>
      <c r="E114" s="36"/>
      <c r="F114" s="36" t="str">
        <f>IF(ISBLANK(A114),"",VLOOKUP(A114,old!$A$2:$C$908,6,FALSE))</f>
        <v/>
      </c>
      <c r="G114" s="21" t="str">
        <f t="shared" si="3"/>
        <v/>
      </c>
    </row>
    <row r="115" spans="1:7">
      <c r="A115" s="18"/>
      <c r="B115" s="19" t="str">
        <f>IF(ISBLANK(A115),"",VLOOKUP(A115,old!$A$2:$C$908,2,FALSE))</f>
        <v/>
      </c>
      <c r="C115" s="19"/>
      <c r="D115" s="36"/>
      <c r="E115" s="36"/>
      <c r="F115" s="36" t="str">
        <f>IF(ISBLANK(A115),"",VLOOKUP(A115,old!$A$2:$C$908,6,FALSE))</f>
        <v/>
      </c>
      <c r="G115" s="21" t="str">
        <f t="shared" si="3"/>
        <v/>
      </c>
    </row>
    <row r="116" spans="1:7">
      <c r="A116" s="18"/>
      <c r="B116" s="19" t="str">
        <f>IF(ISBLANK(A116),"",VLOOKUP(A116,old!$A$2:$C$908,2,FALSE))</f>
        <v/>
      </c>
      <c r="C116" s="19"/>
      <c r="D116" s="36"/>
      <c r="E116" s="36"/>
      <c r="F116" s="36" t="str">
        <f>IF(ISBLANK(A116),"",VLOOKUP(A116,old!$A$2:$C$908,6,FALSE))</f>
        <v/>
      </c>
      <c r="G116" s="21" t="str">
        <f t="shared" si="3"/>
        <v/>
      </c>
    </row>
    <row r="117" spans="1:7">
      <c r="A117" s="18"/>
      <c r="B117" s="19" t="str">
        <f>IF(ISBLANK(A117),"",VLOOKUP(A117,old!$A$2:$C$908,2,FALSE))</f>
        <v/>
      </c>
      <c r="C117" s="19"/>
      <c r="D117" s="36"/>
      <c r="E117" s="36"/>
      <c r="F117" s="36" t="str">
        <f>IF(ISBLANK(A117),"",VLOOKUP(A117,old!$A$2:$C$908,6,FALSE))</f>
        <v/>
      </c>
      <c r="G117" s="21" t="str">
        <f t="shared" si="3"/>
        <v/>
      </c>
    </row>
    <row r="118" spans="1:7">
      <c r="A118" s="18"/>
      <c r="B118" s="19" t="str">
        <f>IF(ISBLANK(A118),"",VLOOKUP(A118,old!$A$2:$C$908,2,FALSE))</f>
        <v/>
      </c>
      <c r="C118" s="19"/>
      <c r="D118" s="36"/>
      <c r="E118" s="36"/>
      <c r="F118" s="36" t="str">
        <f>IF(ISBLANK(A118),"",VLOOKUP(A118,old!$A$2:$C$908,6,FALSE))</f>
        <v/>
      </c>
      <c r="G118" s="21" t="str">
        <f t="shared" si="3"/>
        <v/>
      </c>
    </row>
    <row r="119" spans="1:7">
      <c r="A119" s="18"/>
      <c r="B119" s="19" t="str">
        <f>IF(ISBLANK(A119),"",VLOOKUP(A119,old!$A$2:$C$908,2,FALSE))</f>
        <v/>
      </c>
      <c r="C119" s="19"/>
      <c r="D119" s="36"/>
      <c r="E119" s="36"/>
      <c r="F119" s="36" t="str">
        <f>IF(ISBLANK(A119),"",VLOOKUP(A119,old!$A$2:$C$908,6,FALSE))</f>
        <v/>
      </c>
      <c r="G119" s="21" t="str">
        <f t="shared" si="3"/>
        <v/>
      </c>
    </row>
    <row r="120" spans="1:7">
      <c r="A120" s="20"/>
      <c r="B120" s="19" t="str">
        <f>IF(ISBLANK(A120),"",VLOOKUP(A120,old!$A$2:$C$908,2,FALSE))</f>
        <v/>
      </c>
      <c r="C120" s="19"/>
      <c r="D120" s="36"/>
      <c r="E120" s="36"/>
      <c r="F120" s="36" t="str">
        <f>IF(ISBLANK(A120),"",VLOOKUP(A120,old!$A$2:$C$908,6,FALSE))</f>
        <v/>
      </c>
      <c r="G120" s="21" t="str">
        <f t="shared" si="3"/>
        <v/>
      </c>
    </row>
    <row r="121" spans="1:7">
      <c r="A121" s="20"/>
      <c r="B121" s="19" t="str">
        <f>IF(ISBLANK(A121),"",VLOOKUP(A121,old!$A$2:$C$908,2,FALSE))</f>
        <v/>
      </c>
      <c r="C121" s="19"/>
      <c r="D121" s="36"/>
      <c r="E121" s="36"/>
      <c r="F121" s="36" t="str">
        <f>IF(ISBLANK(A121),"",VLOOKUP(A121,old!$A$2:$C$908,6,FALSE))</f>
        <v/>
      </c>
      <c r="G121" s="23" t="str">
        <f t="shared" si="3"/>
        <v/>
      </c>
    </row>
    <row r="122" spans="1:7">
      <c r="A122" s="18"/>
      <c r="B122" s="19" t="str">
        <f>IF(ISBLANK(A122),"",VLOOKUP(A122,old!$A$2:$C$908,2,FALSE))</f>
        <v/>
      </c>
      <c r="C122" s="19"/>
      <c r="D122" s="36"/>
      <c r="E122" s="36"/>
      <c r="F122" s="36" t="str">
        <f>IF(ISBLANK(A122),"",VLOOKUP(A122,old!$A$2:$C$908,6,FALSE))</f>
        <v/>
      </c>
      <c r="G122" s="23" t="str">
        <f t="shared" si="3"/>
        <v/>
      </c>
    </row>
    <row r="123" spans="1:7">
      <c r="A123" s="18"/>
      <c r="B123" s="19" t="str">
        <f>IF(ISBLANK(A123),"",VLOOKUP(A123,old!$A$2:$C$908,2,FALSE))</f>
        <v/>
      </c>
      <c r="C123" s="19"/>
      <c r="D123" s="36"/>
      <c r="E123" s="36"/>
      <c r="F123" s="36" t="str">
        <f>IF(ISBLANK(A123),"",VLOOKUP(A123,old!$A$2:$C$908,6,FALSE))</f>
        <v/>
      </c>
      <c r="G123" s="21" t="str">
        <f t="shared" si="3"/>
        <v/>
      </c>
    </row>
    <row r="124" spans="1:7">
      <c r="A124" s="18"/>
      <c r="B124" s="19" t="str">
        <f>IF(ISBLANK(A124),"",VLOOKUP(A124,old!$A$2:$C$908,2,FALSE))</f>
        <v/>
      </c>
      <c r="C124" s="19"/>
      <c r="D124" s="36"/>
      <c r="E124" s="36"/>
      <c r="F124" s="36" t="str">
        <f>IF(ISBLANK(A124),"",VLOOKUP(A124,old!$A$2:$C$908,6,FALSE))</f>
        <v/>
      </c>
      <c r="G124" s="21" t="str">
        <f t="shared" si="3"/>
        <v/>
      </c>
    </row>
    <row r="125" spans="1:7">
      <c r="A125" s="18"/>
      <c r="B125" s="19" t="str">
        <f>IF(ISBLANK(A125),"",VLOOKUP(A125,old!$A$2:$C$908,2,FALSE))</f>
        <v/>
      </c>
      <c r="C125" s="19"/>
      <c r="D125" s="36"/>
      <c r="E125" s="36"/>
      <c r="F125" s="36" t="str">
        <f>IF(ISBLANK(A125),"",VLOOKUP(A125,old!$A$2:$C$908,6,FALSE))</f>
        <v/>
      </c>
      <c r="G125" s="23" t="str">
        <f t="shared" si="3"/>
        <v/>
      </c>
    </row>
    <row r="126" spans="1:7">
      <c r="A126" s="20"/>
      <c r="B126" s="19" t="str">
        <f>IF(ISBLANK(A126),"",VLOOKUP(A126,old!$A$2:$C$908,2,FALSE))</f>
        <v/>
      </c>
      <c r="C126" s="19"/>
      <c r="D126" s="36"/>
      <c r="E126" s="36"/>
      <c r="F126" s="36" t="str">
        <f>IF(ISBLANK(A126),"",VLOOKUP(A126,old!$A$2:$C$908,6,FALSE))</f>
        <v/>
      </c>
      <c r="G126" s="21" t="str">
        <f t="shared" si="3"/>
        <v/>
      </c>
    </row>
    <row r="127" spans="1:7">
      <c r="A127" s="18"/>
      <c r="B127" s="19" t="str">
        <f>IF(ISBLANK(A127),"",VLOOKUP(A127,old!$A$2:$C$908,2,FALSE))</f>
        <v/>
      </c>
      <c r="C127" s="19"/>
      <c r="D127" s="36"/>
      <c r="E127" s="36"/>
      <c r="F127" s="36" t="str">
        <f>IF(ISBLANK(A127),"",VLOOKUP(A127,old!$A$2:$C$908,6,FALSE))</f>
        <v/>
      </c>
      <c r="G127" s="23" t="str">
        <f t="shared" si="3"/>
        <v/>
      </c>
    </row>
    <row r="128" spans="1:7">
      <c r="A128" s="18"/>
      <c r="B128" s="19" t="str">
        <f>IF(ISBLANK(A128),"",VLOOKUP(A128,old!$A$2:$C$908,2,FALSE))</f>
        <v/>
      </c>
      <c r="C128" s="19"/>
      <c r="D128" s="36"/>
      <c r="E128" s="36"/>
      <c r="F128" s="36" t="str">
        <f>IF(ISBLANK(A128),"",VLOOKUP(A128,old!$A$2:$C$908,6,FALSE))</f>
        <v/>
      </c>
      <c r="G128" s="23" t="str">
        <f t="shared" si="3"/>
        <v/>
      </c>
    </row>
    <row r="129" spans="1:7">
      <c r="A129" s="18"/>
      <c r="B129" s="19" t="str">
        <f>IF(ISBLANK(A129),"",VLOOKUP(A129,old!$A$2:$C$908,2,FALSE))</f>
        <v/>
      </c>
      <c r="C129" s="19"/>
      <c r="D129" s="36"/>
      <c r="E129" s="36"/>
      <c r="F129" s="36" t="str">
        <f>IF(ISBLANK(A129),"",VLOOKUP(A129,old!$A$2:$C$908,6,FALSE))</f>
        <v/>
      </c>
      <c r="G129" s="21" t="str">
        <f t="shared" ref="G129:G132" si="4">IF(ISNUMBER(F129),(E129*F129),"")</f>
        <v/>
      </c>
    </row>
    <row r="130" spans="1:7">
      <c r="A130" s="18"/>
      <c r="B130" s="19" t="str">
        <f>IF(ISBLANK(A130),"",VLOOKUP(A130,old!$A$2:$C$908,2,FALSE))</f>
        <v/>
      </c>
      <c r="C130" s="19"/>
      <c r="D130" s="36"/>
      <c r="E130" s="36"/>
      <c r="F130" s="36" t="str">
        <f>IF(ISBLANK(A130),"",VLOOKUP(A130,old!$A$2:$C$908,6,FALSE))</f>
        <v/>
      </c>
      <c r="G130" s="21" t="str">
        <f t="shared" si="4"/>
        <v/>
      </c>
    </row>
    <row r="131" spans="1:7">
      <c r="A131" s="18"/>
      <c r="B131" s="19" t="str">
        <f>IF(ISBLANK(A131),"",VLOOKUP(A131,old!$A$2:$C$908,2,FALSE))</f>
        <v/>
      </c>
      <c r="C131" s="19"/>
      <c r="D131" s="36"/>
      <c r="E131" s="36"/>
      <c r="F131" s="36" t="str">
        <f>IF(ISBLANK(A131),"",VLOOKUP(A131,old!$A$2:$C$908,6,FALSE))</f>
        <v/>
      </c>
      <c r="G131" s="21" t="str">
        <f t="shared" si="4"/>
        <v/>
      </c>
    </row>
    <row r="132" spans="1:7">
      <c r="A132" s="18"/>
      <c r="B132" s="19" t="str">
        <f>IF(ISBLANK(A132),"",VLOOKUP(A132,old!$A$2:$C$908,2,FALSE))</f>
        <v/>
      </c>
      <c r="C132" s="19"/>
      <c r="D132" s="36"/>
      <c r="E132" s="36"/>
      <c r="F132" s="36" t="str">
        <f>IF(ISBLANK(A132),"",VLOOKUP(A132,old!$A$2:$C$908,6,FALSE))</f>
        <v/>
      </c>
      <c r="G132" s="21" t="str">
        <f t="shared" si="4"/>
        <v/>
      </c>
    </row>
    <row r="133" spans="1:7">
      <c r="A133" s="18"/>
      <c r="B133" s="19" t="str">
        <f>IF(ISBLANK(A133),"",VLOOKUP(A133,old!$A$2:$C$908,2,FALSE))</f>
        <v/>
      </c>
      <c r="C133" s="19"/>
      <c r="D133" s="36"/>
      <c r="E133" s="36"/>
      <c r="F133" s="36" t="str">
        <f>IF(ISBLANK(A133),"",VLOOKUP(A133,old!$A$2:$C$908,6,FALSE))</f>
        <v/>
      </c>
      <c r="G133" s="21" t="str">
        <f t="shared" ref="G133:G152" si="5">IF(ISNUMBER(F133),(E133*F133),"")</f>
        <v/>
      </c>
    </row>
    <row r="134" spans="1:7">
      <c r="A134" s="25"/>
      <c r="B134" s="19" t="str">
        <f>IF(ISBLANK(A134),"",VLOOKUP(A134,old!$A$2:$C$908,2,FALSE))</f>
        <v/>
      </c>
      <c r="C134" s="19"/>
      <c r="D134" s="36"/>
      <c r="E134" s="36"/>
      <c r="F134" s="36" t="str">
        <f>IF(ISBLANK(A134),"",VLOOKUP(A134,old!$A$2:$C$908,6,FALSE))</f>
        <v/>
      </c>
      <c r="G134" s="21" t="str">
        <f t="shared" si="5"/>
        <v/>
      </c>
    </row>
    <row r="135" spans="1:7">
      <c r="A135" s="18"/>
      <c r="B135" s="19" t="str">
        <f>IF(ISBLANK(A135),"",VLOOKUP(A135,old!$A$2:$C$908,2,FALSE))</f>
        <v/>
      </c>
      <c r="C135" s="19"/>
      <c r="D135" s="36"/>
      <c r="E135" s="36"/>
      <c r="F135" s="36" t="str">
        <f>IF(ISBLANK(A135),"",VLOOKUP(A135,old!$A$2:$C$908,6,FALSE))</f>
        <v/>
      </c>
      <c r="G135" s="21" t="str">
        <f t="shared" si="5"/>
        <v/>
      </c>
    </row>
    <row r="136" spans="1:7">
      <c r="A136" s="18"/>
      <c r="B136" s="19" t="str">
        <f>IF(ISBLANK(A136),"",VLOOKUP(A136,old!$A$2:$C$908,2,FALSE))</f>
        <v/>
      </c>
      <c r="C136" s="19"/>
      <c r="D136" s="36"/>
      <c r="E136" s="36"/>
      <c r="F136" s="36" t="str">
        <f>IF(ISBLANK(A136),"",VLOOKUP(A136,old!$A$2:$C$908,6,FALSE))</f>
        <v/>
      </c>
      <c r="G136" s="21" t="str">
        <f t="shared" si="5"/>
        <v/>
      </c>
    </row>
    <row r="137" spans="1:7">
      <c r="A137" s="18"/>
      <c r="B137" s="19" t="str">
        <f>IF(ISBLANK(A137),"",VLOOKUP(A137,old!$A$2:$C$908,2,FALSE))</f>
        <v/>
      </c>
      <c r="C137" s="19"/>
      <c r="D137" s="36"/>
      <c r="E137" s="36"/>
      <c r="F137" s="36" t="str">
        <f>IF(ISBLANK(A137),"",VLOOKUP(A137,old!$A$2:$C$908,6,FALSE))</f>
        <v/>
      </c>
      <c r="G137" s="21" t="str">
        <f t="shared" si="5"/>
        <v/>
      </c>
    </row>
    <row r="138" spans="1:7">
      <c r="A138" s="18"/>
      <c r="B138" s="19" t="str">
        <f>IF(ISBLANK(A138),"",VLOOKUP(A138,old!$A$2:$C$908,2,FALSE))</f>
        <v/>
      </c>
      <c r="C138" s="19"/>
      <c r="D138" s="36"/>
      <c r="E138" s="36"/>
      <c r="F138" s="36" t="str">
        <f>IF(ISBLANK(A138),"",VLOOKUP(A138,old!$A$2:$C$908,6,FALSE))</f>
        <v/>
      </c>
      <c r="G138" s="21" t="str">
        <f t="shared" si="5"/>
        <v/>
      </c>
    </row>
    <row r="139" spans="1:7">
      <c r="A139" s="18"/>
      <c r="B139" s="19" t="str">
        <f>IF(ISBLANK(A139),"",VLOOKUP(A139,old!$A$2:$C$908,2,FALSE))</f>
        <v/>
      </c>
      <c r="C139" s="19"/>
      <c r="D139" s="36"/>
      <c r="E139" s="36"/>
      <c r="F139" s="36" t="str">
        <f>IF(ISBLANK(A139),"",VLOOKUP(A139,old!$A$2:$C$908,6,FALSE))</f>
        <v/>
      </c>
      <c r="G139" s="21" t="str">
        <f t="shared" si="5"/>
        <v/>
      </c>
    </row>
    <row r="140" spans="1:7">
      <c r="A140" s="18"/>
      <c r="B140" s="19" t="str">
        <f>IF(ISBLANK(A140),"",VLOOKUP(A140,old!$A$2:$C$908,2,FALSE))</f>
        <v/>
      </c>
      <c r="C140" s="19"/>
      <c r="D140" s="36"/>
      <c r="E140" s="36"/>
      <c r="F140" s="36" t="str">
        <f>IF(ISBLANK(A140),"",VLOOKUP(A140,old!$A$2:$C$908,6,FALSE))</f>
        <v/>
      </c>
      <c r="G140" s="21" t="str">
        <f t="shared" si="5"/>
        <v/>
      </c>
    </row>
    <row r="141" spans="1:7">
      <c r="A141" s="18"/>
      <c r="B141" s="19" t="str">
        <f>IF(ISBLANK(A141),"",VLOOKUP(A141,old!$A$2:$C$908,2,FALSE))</f>
        <v/>
      </c>
      <c r="C141" s="19"/>
      <c r="D141" s="36"/>
      <c r="E141" s="36"/>
      <c r="F141" s="36" t="str">
        <f>IF(ISBLANK(A141),"",VLOOKUP(A141,old!$A$2:$C$908,6,FALSE))</f>
        <v/>
      </c>
      <c r="G141" s="21" t="str">
        <f t="shared" si="5"/>
        <v/>
      </c>
    </row>
    <row r="142" spans="1:7">
      <c r="A142" s="18"/>
      <c r="B142" s="19" t="str">
        <f>IF(ISBLANK(A142),"",VLOOKUP(A142,old!$A$2:$C$908,2,FALSE))</f>
        <v/>
      </c>
      <c r="C142" s="19"/>
      <c r="D142" s="36"/>
      <c r="E142" s="36"/>
      <c r="F142" s="36" t="str">
        <f>IF(ISBLANK(A142),"",VLOOKUP(A142,old!$A$2:$C$908,6,FALSE))</f>
        <v/>
      </c>
      <c r="G142" s="21" t="str">
        <f t="shared" si="5"/>
        <v/>
      </c>
    </row>
    <row r="143" spans="1:7">
      <c r="A143" s="18"/>
      <c r="B143" s="19" t="str">
        <f>IF(ISBLANK(A143),"",VLOOKUP(A143,old!$A$2:$C$908,2,FALSE))</f>
        <v/>
      </c>
      <c r="C143" s="19"/>
      <c r="D143" s="36"/>
      <c r="E143" s="36"/>
      <c r="F143" s="36" t="str">
        <f>IF(ISBLANK(A143),"",VLOOKUP(A143,old!$A$2:$C$908,6,FALSE))</f>
        <v/>
      </c>
      <c r="G143" s="21" t="str">
        <f t="shared" si="5"/>
        <v/>
      </c>
    </row>
    <row r="144" spans="1:7">
      <c r="A144" s="18"/>
      <c r="B144" s="19" t="str">
        <f>IF(ISBLANK(A144),"",VLOOKUP(A144,old!$A$2:$C$908,2,FALSE))</f>
        <v/>
      </c>
      <c r="C144" s="19"/>
      <c r="D144" s="36"/>
      <c r="E144" s="36"/>
      <c r="F144" s="36" t="str">
        <f>IF(ISBLANK(A144),"",VLOOKUP(A144,old!$A$2:$C$908,6,FALSE))</f>
        <v/>
      </c>
      <c r="G144" s="21" t="str">
        <f t="shared" si="5"/>
        <v/>
      </c>
    </row>
    <row r="145" spans="1:7">
      <c r="A145" s="18"/>
      <c r="B145" s="19" t="str">
        <f>IF(ISBLANK(A145),"",VLOOKUP(A145,old!$A$2:$C$908,2,FALSE))</f>
        <v/>
      </c>
      <c r="C145" s="19"/>
      <c r="D145" s="36"/>
      <c r="E145" s="36"/>
      <c r="F145" s="36" t="str">
        <f>IF(ISBLANK(A145),"",VLOOKUP(A145,old!$A$2:$C$908,6,FALSE))</f>
        <v/>
      </c>
      <c r="G145" s="21" t="str">
        <f t="shared" si="5"/>
        <v/>
      </c>
    </row>
    <row r="146" spans="1:7">
      <c r="A146" s="18"/>
      <c r="B146" s="19" t="str">
        <f>IF(ISBLANK(A146),"",VLOOKUP(A146,old!$A$2:$C$908,2,FALSE))</f>
        <v/>
      </c>
      <c r="C146" s="19"/>
      <c r="D146" s="36"/>
      <c r="E146" s="36"/>
      <c r="F146" s="36" t="str">
        <f>IF(ISBLANK(A146),"",VLOOKUP(A146,old!$A$2:$C$908,6,FALSE))</f>
        <v/>
      </c>
      <c r="G146" s="21" t="str">
        <f t="shared" si="5"/>
        <v/>
      </c>
    </row>
    <row r="147" spans="1:7">
      <c r="A147" s="18"/>
      <c r="B147" s="19" t="str">
        <f>IF(ISBLANK(A147),"",VLOOKUP(A147,old!$A$2:$C$908,2,FALSE))</f>
        <v/>
      </c>
      <c r="C147" s="19"/>
      <c r="D147" s="36"/>
      <c r="E147" s="36"/>
      <c r="F147" s="36" t="str">
        <f>IF(ISBLANK(A147),"",VLOOKUP(A147,old!$A$2:$C$908,6,FALSE))</f>
        <v/>
      </c>
      <c r="G147" s="21" t="str">
        <f t="shared" si="5"/>
        <v/>
      </c>
    </row>
    <row r="148" spans="1:7">
      <c r="A148" s="20"/>
      <c r="B148" s="19" t="str">
        <f>IF(ISBLANK(A148),"",VLOOKUP(A148,old!$A$2:$C$908,2,FALSE))</f>
        <v/>
      </c>
      <c r="C148" s="19"/>
      <c r="D148" s="36"/>
      <c r="E148" s="36"/>
      <c r="F148" s="36" t="str">
        <f>IF(ISBLANK(A148),"",VLOOKUP(A148,old!$A$2:$C$908,6,FALSE))</f>
        <v/>
      </c>
      <c r="G148" s="21" t="str">
        <f t="shared" si="5"/>
        <v/>
      </c>
    </row>
    <row r="149" spans="1:7">
      <c r="A149" s="18"/>
      <c r="B149" s="19" t="str">
        <f>IF(ISBLANK(A149),"",VLOOKUP(A149,old!$A$2:$C$908,2,FALSE))</f>
        <v/>
      </c>
      <c r="C149" s="19"/>
      <c r="D149" s="36"/>
      <c r="E149" s="36"/>
      <c r="F149" s="36" t="str">
        <f>IF(ISBLANK(A149),"",VLOOKUP(A149,old!$A$2:$C$908,6,FALSE))</f>
        <v/>
      </c>
      <c r="G149" s="21" t="str">
        <f t="shared" si="5"/>
        <v/>
      </c>
    </row>
    <row r="150" spans="1:7">
      <c r="A150" s="18"/>
      <c r="B150" s="19" t="str">
        <f>IF(ISBLANK(A150),"",VLOOKUP(A150,old!$A$2:$C$908,2,FALSE))</f>
        <v/>
      </c>
      <c r="C150" s="19"/>
      <c r="D150" s="36"/>
      <c r="E150" s="36"/>
      <c r="F150" s="36" t="str">
        <f>IF(ISBLANK(A150),"",VLOOKUP(A150,old!$A$2:$C$908,6,FALSE))</f>
        <v/>
      </c>
      <c r="G150" s="21" t="str">
        <f t="shared" si="5"/>
        <v/>
      </c>
    </row>
    <row r="151" spans="1:7">
      <c r="A151" s="26"/>
      <c r="B151" s="19" t="str">
        <f>IF(ISBLANK(A151),"",VLOOKUP(A151,old!$A$2:$C$908,2,FALSE))</f>
        <v/>
      </c>
      <c r="C151" s="19"/>
      <c r="D151" s="36"/>
      <c r="E151" s="36"/>
      <c r="F151" s="36" t="str">
        <f>IF(ISBLANK(A151),"",VLOOKUP(A151,old!$A$2:$C$908,6,FALSE))</f>
        <v/>
      </c>
      <c r="G151" s="21" t="str">
        <f t="shared" si="5"/>
        <v/>
      </c>
    </row>
    <row r="152" spans="1:7">
      <c r="A152" s="18"/>
      <c r="B152" s="19" t="str">
        <f>IF(ISBLANK(A152),"",VLOOKUP(A152,old!$A$2:$C$908,2,FALSE))</f>
        <v/>
      </c>
      <c r="C152" s="19"/>
      <c r="D152" s="36"/>
      <c r="E152" s="36"/>
      <c r="F152" s="36" t="str">
        <f>IF(ISBLANK(A152),"",VLOOKUP(A152,old!$A$2:$C$908,6,FALSE))</f>
        <v/>
      </c>
      <c r="G152" s="21" t="str">
        <f t="shared" si="5"/>
        <v/>
      </c>
    </row>
    <row r="153" spans="1:7">
      <c r="A153" s="18"/>
      <c r="B153" s="19" t="str">
        <f>IF(ISBLANK(A153),"",VLOOKUP(A153,old!$A$2:$C$908,2,FALSE))</f>
        <v/>
      </c>
      <c r="C153" s="19"/>
      <c r="D153" s="36"/>
      <c r="E153" s="36"/>
      <c r="F153" s="36" t="str">
        <f>IF(ISBLANK(A153),"",VLOOKUP(A153,old!$A$2:$C$908,6,FALSE))</f>
        <v/>
      </c>
      <c r="G153" s="21" t="str">
        <f t="shared" ref="G153:G156" si="6">IF(ISNUMBER(F153),(E153*F153),"")</f>
        <v/>
      </c>
    </row>
    <row r="154" spans="1:7">
      <c r="A154" s="18"/>
      <c r="B154" s="19" t="str">
        <f>IF(ISBLANK(A154),"",VLOOKUP(A154,old!$A$2:$C$908,2,FALSE))</f>
        <v/>
      </c>
      <c r="C154" s="19"/>
      <c r="D154" s="36"/>
      <c r="E154" s="36"/>
      <c r="F154" s="36" t="str">
        <f>IF(ISBLANK(A154),"",VLOOKUP(A154,old!$A$2:$C$908,6,FALSE))</f>
        <v/>
      </c>
      <c r="G154" s="21" t="str">
        <f t="shared" si="6"/>
        <v/>
      </c>
    </row>
    <row r="155" spans="1:7">
      <c r="A155" s="18"/>
      <c r="B155" s="19" t="str">
        <f>IF(ISBLANK(A155),"",VLOOKUP(A155,old!$A$2:$C$908,2,FALSE))</f>
        <v/>
      </c>
      <c r="C155" s="19"/>
      <c r="D155" s="36"/>
      <c r="E155" s="36"/>
      <c r="F155" s="36" t="str">
        <f>IF(ISBLANK(A155),"",VLOOKUP(A155,old!$A$2:$C$908,6,FALSE))</f>
        <v/>
      </c>
      <c r="G155" s="21" t="str">
        <f t="shared" si="6"/>
        <v/>
      </c>
    </row>
    <row r="156" spans="1:7">
      <c r="A156" s="18"/>
      <c r="B156" s="19" t="str">
        <f>IF(ISBLANK(A156),"",VLOOKUP(A156,old!$A$2:$C$908,2,FALSE))</f>
        <v/>
      </c>
      <c r="C156" s="19"/>
      <c r="D156" s="36"/>
      <c r="E156" s="36"/>
      <c r="F156" s="36" t="str">
        <f>IF(ISBLANK(A156),"",VLOOKUP(A156,old!$A$2:$C$908,6,FALSE))</f>
        <v/>
      </c>
      <c r="G156" s="21" t="str">
        <f t="shared" si="6"/>
        <v/>
      </c>
    </row>
    <row r="157" spans="1:7">
      <c r="A157" s="27"/>
      <c r="B157" s="28"/>
      <c r="C157" s="28"/>
      <c r="D157" s="37"/>
      <c r="E157" s="37"/>
    </row>
    <row r="158" spans="1:7">
      <c r="A158" s="27"/>
      <c r="B158" s="28"/>
      <c r="C158" s="28"/>
      <c r="D158" s="37"/>
      <c r="E158" s="37"/>
    </row>
    <row r="159" spans="1:7">
      <c r="A159" s="27"/>
      <c r="B159" s="28"/>
      <c r="C159" s="28"/>
      <c r="D159" s="37"/>
      <c r="E159" s="37"/>
    </row>
    <row r="160" spans="1:7">
      <c r="A160" s="27"/>
      <c r="B160" s="28"/>
      <c r="C160" s="28"/>
      <c r="D160" s="37"/>
      <c r="E160" s="37"/>
    </row>
    <row r="161" spans="1:5">
      <c r="A161" s="27"/>
      <c r="B161" s="28"/>
      <c r="C161" s="28"/>
      <c r="D161" s="37"/>
      <c r="E161" s="37"/>
    </row>
    <row r="162" spans="1:5">
      <c r="A162" s="27"/>
      <c r="B162" s="28"/>
      <c r="C162" s="28"/>
      <c r="D162" s="37"/>
      <c r="E162" s="37"/>
    </row>
    <row r="163" spans="1:5">
      <c r="A163" s="27"/>
      <c r="B163" s="28"/>
      <c r="C163" s="28"/>
      <c r="D163" s="37"/>
      <c r="E163" s="37"/>
    </row>
    <row r="164" spans="1:5">
      <c r="A164" s="27"/>
      <c r="B164" s="28"/>
      <c r="C164" s="28"/>
      <c r="D164" s="37"/>
      <c r="E164" s="37"/>
    </row>
    <row r="165" spans="1:5">
      <c r="A165" s="27"/>
      <c r="B165" s="28"/>
      <c r="C165" s="28"/>
      <c r="D165" s="37"/>
      <c r="E165" s="37"/>
    </row>
    <row r="166" spans="1:5">
      <c r="A166" s="27"/>
      <c r="B166" s="28"/>
      <c r="C166" s="28"/>
      <c r="D166" s="37"/>
      <c r="E166" s="37"/>
    </row>
    <row r="167" spans="1:5">
      <c r="A167" s="27"/>
      <c r="B167" s="28"/>
      <c r="C167" s="28"/>
      <c r="D167" s="37"/>
      <c r="E167" s="37"/>
    </row>
    <row r="168" spans="1:5">
      <c r="A168" s="27"/>
      <c r="B168" s="28"/>
      <c r="C168" s="28"/>
      <c r="D168" s="37"/>
      <c r="E168" s="37"/>
    </row>
    <row r="169" spans="1:5">
      <c r="A169" s="27"/>
      <c r="B169" s="28"/>
      <c r="C169" s="28"/>
      <c r="D169" s="37"/>
      <c r="E169" s="37"/>
    </row>
    <row r="170" spans="1:5">
      <c r="A170" s="27"/>
      <c r="B170" s="28"/>
      <c r="C170" s="28"/>
      <c r="D170" s="37"/>
      <c r="E170" s="37"/>
    </row>
    <row r="171" spans="1:5">
      <c r="A171" s="27"/>
      <c r="B171" s="28"/>
      <c r="C171" s="28"/>
      <c r="D171" s="37"/>
      <c r="E171" s="37"/>
    </row>
    <row r="172" spans="1:5">
      <c r="A172" s="27"/>
      <c r="B172" s="28"/>
      <c r="C172" s="28"/>
      <c r="D172" s="37"/>
      <c r="E172" s="37"/>
    </row>
    <row r="173" spans="1:5">
      <c r="A173" s="27"/>
      <c r="B173" s="28"/>
      <c r="C173" s="28"/>
      <c r="D173" s="37"/>
      <c r="E173" s="37"/>
    </row>
    <row r="174" spans="1:5">
      <c r="A174" s="27"/>
      <c r="B174" s="28"/>
      <c r="C174" s="28"/>
      <c r="D174" s="37"/>
      <c r="E174" s="37"/>
    </row>
    <row r="175" spans="1:5">
      <c r="A175" s="27"/>
      <c r="B175" s="28"/>
      <c r="C175" s="28"/>
      <c r="D175" s="37"/>
      <c r="E175" s="37"/>
    </row>
    <row r="176" spans="1:5">
      <c r="A176" s="27"/>
      <c r="B176" s="28"/>
      <c r="C176" s="28"/>
      <c r="D176" s="37"/>
      <c r="E176" s="37"/>
    </row>
    <row r="177" spans="1:5">
      <c r="A177" s="27"/>
      <c r="B177" s="28"/>
      <c r="C177" s="28"/>
      <c r="D177" s="37"/>
      <c r="E177" s="37"/>
    </row>
    <row r="178" spans="1:5">
      <c r="A178" s="27"/>
      <c r="B178" s="28"/>
      <c r="C178" s="28"/>
      <c r="D178" s="37"/>
      <c r="E178" s="37"/>
    </row>
    <row r="179" spans="1:5">
      <c r="A179" s="27"/>
      <c r="B179" s="28"/>
      <c r="C179" s="28"/>
      <c r="D179" s="37"/>
      <c r="E179" s="37"/>
    </row>
    <row r="180" spans="1:5">
      <c r="A180" s="27"/>
      <c r="B180" s="28"/>
      <c r="C180" s="28"/>
      <c r="D180" s="37"/>
      <c r="E180" s="37"/>
    </row>
    <row r="181" spans="1:5">
      <c r="A181" s="27"/>
      <c r="B181" s="28"/>
      <c r="C181" s="28"/>
      <c r="D181" s="37"/>
      <c r="E181" s="37"/>
    </row>
    <row r="182" spans="1:5">
      <c r="A182" s="27"/>
      <c r="B182" s="28"/>
      <c r="C182" s="28"/>
      <c r="D182" s="37"/>
      <c r="E182" s="37"/>
    </row>
    <row r="183" spans="1:5">
      <c r="A183" s="27"/>
      <c r="B183" s="28"/>
      <c r="C183" s="28"/>
      <c r="D183" s="37"/>
      <c r="E183" s="37"/>
    </row>
    <row r="184" spans="1:5">
      <c r="A184" s="27"/>
      <c r="B184" s="28"/>
      <c r="C184" s="28"/>
      <c r="D184" s="37"/>
      <c r="E184" s="37"/>
    </row>
    <row r="185" spans="1:5">
      <c r="A185" s="27"/>
      <c r="B185" s="28"/>
      <c r="C185" s="28"/>
      <c r="D185" s="37"/>
      <c r="E185" s="37"/>
    </row>
    <row r="186" spans="1:5">
      <c r="A186" s="27"/>
      <c r="B186" s="28"/>
      <c r="C186" s="28"/>
      <c r="D186" s="37"/>
      <c r="E186" s="37"/>
    </row>
    <row r="187" spans="1:5">
      <c r="A187" s="27"/>
      <c r="B187" s="28"/>
      <c r="C187" s="28"/>
      <c r="D187" s="37"/>
      <c r="E187" s="37"/>
    </row>
    <row r="188" spans="1:5">
      <c r="A188" s="27"/>
      <c r="B188" s="28"/>
      <c r="C188" s="28"/>
      <c r="D188" s="37"/>
      <c r="E188" s="37"/>
    </row>
    <row r="189" spans="1:5">
      <c r="A189" s="27"/>
      <c r="B189" s="28"/>
      <c r="C189" s="28"/>
      <c r="D189" s="37"/>
      <c r="E189" s="37"/>
    </row>
    <row r="190" spans="1:5">
      <c r="A190" s="27"/>
      <c r="B190" s="28"/>
      <c r="C190" s="28"/>
      <c r="D190" s="37"/>
      <c r="E190" s="37"/>
    </row>
    <row r="191" spans="1:5">
      <c r="A191" s="27"/>
      <c r="B191" s="28"/>
      <c r="C191" s="28"/>
      <c r="D191" s="37"/>
      <c r="E191" s="37"/>
    </row>
    <row r="192" spans="1:5">
      <c r="A192" s="27"/>
      <c r="B192" s="28"/>
      <c r="C192" s="28"/>
      <c r="D192" s="37"/>
      <c r="E192" s="37"/>
    </row>
    <row r="193" spans="1:5">
      <c r="A193" s="27"/>
      <c r="B193" s="28"/>
      <c r="C193" s="28"/>
      <c r="D193" s="37"/>
      <c r="E193" s="37"/>
    </row>
    <row r="194" spans="1:5">
      <c r="A194" s="27"/>
      <c r="B194" s="28"/>
      <c r="C194" s="28"/>
      <c r="D194" s="37"/>
      <c r="E194" s="37"/>
    </row>
    <row r="195" spans="1:5">
      <c r="A195" s="27"/>
      <c r="B195" s="28"/>
      <c r="C195" s="28"/>
      <c r="D195" s="37"/>
      <c r="E195" s="37"/>
    </row>
    <row r="196" spans="1:5">
      <c r="A196" s="27"/>
      <c r="B196" s="28"/>
      <c r="C196" s="28"/>
      <c r="D196" s="37"/>
      <c r="E196" s="37"/>
    </row>
    <row r="197" spans="1:5">
      <c r="A197" s="27"/>
      <c r="B197" s="28"/>
      <c r="C197" s="28"/>
      <c r="D197" s="37"/>
      <c r="E197" s="37"/>
    </row>
    <row r="198" spans="1:5">
      <c r="A198" s="27"/>
      <c r="B198" s="28"/>
      <c r="C198" s="28"/>
      <c r="D198" s="37"/>
      <c r="E198" s="37"/>
    </row>
    <row r="199" spans="1:5">
      <c r="A199" s="27"/>
      <c r="B199" s="28"/>
      <c r="C199" s="28"/>
      <c r="D199" s="37"/>
      <c r="E199" s="37"/>
    </row>
    <row r="200" spans="1:5">
      <c r="A200" s="27"/>
      <c r="B200" s="28"/>
      <c r="C200" s="28"/>
      <c r="D200" s="37"/>
      <c r="E200" s="37"/>
    </row>
    <row r="201" spans="1:5">
      <c r="A201" s="27"/>
      <c r="B201" s="28"/>
      <c r="C201" s="28"/>
      <c r="D201" s="37"/>
      <c r="E201" s="37"/>
    </row>
    <row r="202" spans="1:5">
      <c r="A202" s="27"/>
      <c r="B202" s="28"/>
      <c r="C202" s="28"/>
      <c r="D202" s="37"/>
      <c r="E202" s="37"/>
    </row>
    <row r="203" spans="1:5">
      <c r="A203" s="27"/>
      <c r="B203" s="28"/>
      <c r="C203" s="28"/>
      <c r="D203" s="37"/>
      <c r="E203" s="37"/>
    </row>
    <row r="204" spans="1:5">
      <c r="A204" s="27"/>
      <c r="B204" s="28"/>
      <c r="C204" s="28"/>
      <c r="D204" s="37"/>
      <c r="E204" s="37"/>
    </row>
    <row r="205" spans="1:5">
      <c r="A205" s="27"/>
      <c r="B205" s="28"/>
      <c r="C205" s="28"/>
      <c r="D205" s="37"/>
      <c r="E205" s="37"/>
    </row>
    <row r="206" spans="1:5">
      <c r="A206" s="27"/>
      <c r="B206" s="28"/>
      <c r="C206" s="28"/>
      <c r="D206" s="37"/>
      <c r="E206" s="37"/>
    </row>
    <row r="207" spans="1:5">
      <c r="A207" s="27"/>
      <c r="B207" s="28"/>
      <c r="C207" s="28"/>
      <c r="D207" s="37"/>
      <c r="E207" s="37"/>
    </row>
    <row r="208" spans="1:5">
      <c r="A208" s="27"/>
      <c r="B208" s="28"/>
      <c r="C208" s="28"/>
      <c r="D208" s="37"/>
      <c r="E208" s="37"/>
    </row>
    <row r="209" spans="1:5">
      <c r="A209" s="27"/>
      <c r="B209" s="28"/>
      <c r="C209" s="28"/>
      <c r="D209" s="37"/>
      <c r="E209" s="37"/>
    </row>
    <row r="210" spans="1:5">
      <c r="A210" s="27"/>
      <c r="B210" s="28"/>
      <c r="C210" s="28"/>
      <c r="D210" s="37"/>
      <c r="E210" s="37"/>
    </row>
    <row r="211" spans="1:5">
      <c r="A211" s="27"/>
      <c r="B211" s="28"/>
      <c r="C211" s="28"/>
      <c r="D211" s="37"/>
      <c r="E211" s="37"/>
    </row>
    <row r="212" spans="1:5">
      <c r="A212" s="27"/>
      <c r="B212" s="28"/>
      <c r="C212" s="28"/>
      <c r="D212" s="37"/>
      <c r="E212" s="37"/>
    </row>
    <row r="213" spans="1:5">
      <c r="A213" s="27"/>
      <c r="B213" s="28"/>
      <c r="C213" s="28"/>
      <c r="D213" s="37"/>
      <c r="E213" s="37"/>
    </row>
    <row r="214" spans="1:5">
      <c r="A214" s="27"/>
      <c r="B214" s="28"/>
      <c r="C214" s="28"/>
      <c r="D214" s="37"/>
      <c r="E214" s="37"/>
    </row>
    <row r="215" spans="1:5">
      <c r="A215" s="27"/>
      <c r="B215" s="28"/>
      <c r="C215" s="28"/>
      <c r="D215" s="37"/>
      <c r="E215" s="37"/>
    </row>
    <row r="216" spans="1:5">
      <c r="A216" s="27"/>
      <c r="B216" s="28"/>
      <c r="C216" s="28"/>
      <c r="D216" s="37"/>
      <c r="E216" s="37"/>
    </row>
    <row r="217" spans="1:5">
      <c r="A217" s="27"/>
      <c r="B217" s="28"/>
      <c r="C217" s="28"/>
      <c r="D217" s="37"/>
      <c r="E217" s="37"/>
    </row>
    <row r="218" spans="1:5">
      <c r="A218" s="27"/>
      <c r="B218" s="28"/>
      <c r="C218" s="28"/>
      <c r="D218" s="37"/>
      <c r="E218" s="37"/>
    </row>
    <row r="219" spans="1:5">
      <c r="A219" s="27"/>
      <c r="B219" s="28"/>
      <c r="C219" s="28"/>
      <c r="D219" s="37"/>
      <c r="E219" s="37"/>
    </row>
    <row r="220" spans="1:5">
      <c r="A220" s="27"/>
      <c r="B220" s="28"/>
      <c r="C220" s="28"/>
      <c r="D220" s="37"/>
      <c r="E220" s="37"/>
    </row>
    <row r="221" spans="1:5">
      <c r="A221" s="27"/>
      <c r="B221" s="28"/>
      <c r="C221" s="28"/>
      <c r="D221" s="37"/>
      <c r="E221" s="37"/>
    </row>
    <row r="222" spans="1:5">
      <c r="A222" s="27"/>
      <c r="B222" s="28"/>
      <c r="C222" s="28"/>
      <c r="D222" s="37"/>
      <c r="E222" s="37"/>
    </row>
    <row r="223" spans="1:5">
      <c r="A223" s="27"/>
      <c r="B223" s="28"/>
      <c r="C223" s="28"/>
      <c r="D223" s="37"/>
      <c r="E223" s="37"/>
    </row>
    <row r="224" spans="1:5">
      <c r="A224" s="27"/>
      <c r="B224" s="28"/>
      <c r="C224" s="28"/>
      <c r="D224" s="37"/>
      <c r="E224" s="37"/>
    </row>
    <row r="225" spans="1:5">
      <c r="A225" s="27"/>
      <c r="B225" s="28"/>
      <c r="C225" s="28"/>
      <c r="D225" s="37"/>
      <c r="E225" s="37"/>
    </row>
    <row r="226" spans="1:5">
      <c r="A226" s="27"/>
      <c r="B226" s="28"/>
      <c r="C226" s="28"/>
      <c r="D226" s="37"/>
      <c r="E226" s="37"/>
    </row>
    <row r="227" spans="1:5">
      <c r="A227" s="27"/>
      <c r="B227" s="28"/>
      <c r="C227" s="28"/>
      <c r="D227" s="37"/>
      <c r="E227" s="37"/>
    </row>
    <row r="228" spans="1:5">
      <c r="A228" s="27"/>
      <c r="B228" s="28"/>
      <c r="C228" s="28"/>
      <c r="D228" s="37"/>
      <c r="E228" s="37"/>
    </row>
    <row r="229" spans="1:5">
      <c r="A229" s="27"/>
      <c r="B229" s="28"/>
      <c r="C229" s="28"/>
      <c r="D229" s="37"/>
      <c r="E229" s="37"/>
    </row>
    <row r="230" spans="1:5">
      <c r="A230" s="27"/>
      <c r="B230" s="28"/>
      <c r="C230" s="28"/>
      <c r="D230" s="37"/>
      <c r="E230" s="37"/>
    </row>
    <row r="231" spans="1:5">
      <c r="A231" s="27"/>
      <c r="B231" s="28"/>
      <c r="C231" s="28"/>
      <c r="D231" s="37"/>
      <c r="E231" s="37"/>
    </row>
    <row r="232" spans="1:5">
      <c r="A232" s="27"/>
      <c r="B232" s="28"/>
      <c r="C232" s="28"/>
      <c r="D232" s="37"/>
      <c r="E232" s="37"/>
    </row>
    <row r="233" spans="1:5">
      <c r="A233" s="27"/>
      <c r="B233" s="28"/>
      <c r="C233" s="28"/>
      <c r="D233" s="37"/>
      <c r="E233" s="37"/>
    </row>
    <row r="234" spans="1:5">
      <c r="A234" s="27"/>
      <c r="B234" s="28"/>
      <c r="C234" s="28"/>
      <c r="D234" s="37"/>
      <c r="E234" s="37"/>
    </row>
    <row r="235" spans="1:5">
      <c r="A235" s="27"/>
      <c r="B235" s="28"/>
      <c r="C235" s="28"/>
      <c r="D235" s="37"/>
      <c r="E235" s="37"/>
    </row>
    <row r="236" spans="1:5">
      <c r="A236" s="27"/>
      <c r="B236" s="28"/>
      <c r="C236" s="28"/>
      <c r="D236" s="37"/>
      <c r="E236" s="37"/>
    </row>
    <row r="237" spans="1:5">
      <c r="A237" s="27"/>
      <c r="B237" s="28"/>
      <c r="C237" s="28"/>
      <c r="D237" s="37"/>
      <c r="E237" s="37"/>
    </row>
    <row r="238" spans="1:5">
      <c r="A238" s="27"/>
      <c r="B238" s="28"/>
      <c r="C238" s="28"/>
      <c r="D238" s="37"/>
      <c r="E238" s="37"/>
    </row>
    <row r="239" spans="1:5">
      <c r="A239" s="27"/>
      <c r="B239" s="28"/>
      <c r="C239" s="28"/>
      <c r="D239" s="37"/>
      <c r="E239" s="37"/>
    </row>
    <row r="240" spans="1:5">
      <c r="A240" s="27"/>
      <c r="B240" s="28"/>
      <c r="C240" s="28"/>
      <c r="D240" s="37"/>
      <c r="E240" s="37"/>
    </row>
    <row r="241" spans="1:5">
      <c r="A241" s="27"/>
      <c r="B241" s="28"/>
      <c r="C241" s="28"/>
      <c r="D241" s="37"/>
      <c r="E241" s="37"/>
    </row>
    <row r="242" spans="1:5">
      <c r="A242" s="27"/>
      <c r="B242" s="28"/>
      <c r="C242" s="28"/>
      <c r="D242" s="37"/>
      <c r="E242" s="37"/>
    </row>
    <row r="243" spans="1:5">
      <c r="A243" s="27"/>
      <c r="B243" s="28"/>
      <c r="C243" s="28"/>
      <c r="D243" s="37"/>
      <c r="E243" s="37"/>
    </row>
    <row r="244" spans="1:5">
      <c r="A244" s="27"/>
      <c r="B244" s="28"/>
      <c r="C244" s="28"/>
      <c r="D244" s="37"/>
      <c r="E244" s="37"/>
    </row>
    <row r="245" spans="1:5">
      <c r="A245" s="27"/>
      <c r="B245" s="28"/>
      <c r="C245" s="28"/>
      <c r="D245" s="37"/>
      <c r="E245" s="37"/>
    </row>
    <row r="246" spans="1:5">
      <c r="A246" s="27"/>
      <c r="B246" s="28"/>
      <c r="C246" s="28"/>
      <c r="D246" s="37"/>
      <c r="E246" s="37"/>
    </row>
    <row r="247" spans="1:5">
      <c r="A247" s="27"/>
      <c r="B247" s="28"/>
      <c r="C247" s="28"/>
      <c r="D247" s="37"/>
      <c r="E247" s="37"/>
    </row>
    <row r="248" spans="1:5">
      <c r="A248" s="27"/>
      <c r="B248" s="28"/>
      <c r="C248" s="28"/>
      <c r="D248" s="37"/>
      <c r="E248" s="37"/>
    </row>
    <row r="249" spans="1:5">
      <c r="A249" s="27"/>
      <c r="B249" s="28"/>
      <c r="C249" s="28"/>
      <c r="D249" s="37"/>
      <c r="E249" s="37"/>
    </row>
    <row r="250" spans="1:5">
      <c r="A250" s="27"/>
      <c r="B250" s="28"/>
      <c r="C250" s="28"/>
      <c r="D250" s="37"/>
      <c r="E250" s="37"/>
    </row>
    <row r="251" spans="1:5">
      <c r="A251" s="27"/>
      <c r="B251" s="28"/>
      <c r="C251" s="28"/>
      <c r="D251" s="37"/>
      <c r="E251" s="37"/>
    </row>
    <row r="252" spans="1:5">
      <c r="A252" s="27"/>
      <c r="B252" s="28"/>
      <c r="C252" s="28"/>
      <c r="D252" s="37"/>
      <c r="E252" s="37"/>
    </row>
    <row r="253" spans="1:5">
      <c r="A253" s="27"/>
      <c r="B253" s="28"/>
      <c r="C253" s="28"/>
      <c r="D253" s="37"/>
      <c r="E253" s="37"/>
    </row>
    <row r="254" spans="1:5">
      <c r="A254" s="27"/>
      <c r="B254" s="28"/>
      <c r="C254" s="28"/>
      <c r="D254" s="37"/>
      <c r="E254" s="37"/>
    </row>
    <row r="255" spans="1:5">
      <c r="A255" s="27"/>
      <c r="B255" s="28"/>
      <c r="C255" s="28"/>
      <c r="D255" s="37"/>
      <c r="E255" s="37"/>
    </row>
    <row r="256" spans="1:5">
      <c r="A256" s="27"/>
      <c r="B256" s="28"/>
      <c r="C256" s="28"/>
      <c r="D256" s="37"/>
      <c r="E256" s="37"/>
    </row>
    <row r="257" spans="1:5">
      <c r="A257" s="27"/>
      <c r="B257" s="28"/>
      <c r="C257" s="28"/>
      <c r="D257" s="37"/>
      <c r="E257" s="37"/>
    </row>
    <row r="258" spans="1:5">
      <c r="A258" s="27"/>
      <c r="B258" s="28"/>
      <c r="C258" s="28"/>
      <c r="D258" s="37"/>
      <c r="E258" s="37"/>
    </row>
    <row r="259" spans="1:5">
      <c r="A259" s="27"/>
      <c r="B259" s="28"/>
      <c r="C259" s="28"/>
      <c r="D259" s="37"/>
      <c r="E259" s="37"/>
    </row>
    <row r="260" spans="1:5">
      <c r="A260" s="27"/>
      <c r="B260" s="28"/>
      <c r="C260" s="28"/>
      <c r="D260" s="37"/>
      <c r="E260" s="37"/>
    </row>
    <row r="261" spans="1:5">
      <c r="A261" s="27"/>
      <c r="B261" s="28"/>
      <c r="C261" s="28"/>
      <c r="D261" s="37"/>
      <c r="E261" s="37"/>
    </row>
    <row r="262" spans="1:5">
      <c r="A262" s="27"/>
      <c r="B262" s="28"/>
      <c r="C262" s="28"/>
      <c r="D262" s="37"/>
      <c r="E262" s="37"/>
    </row>
    <row r="263" spans="1:5">
      <c r="A263" s="27"/>
      <c r="B263" s="28"/>
      <c r="C263" s="28"/>
      <c r="D263" s="37"/>
      <c r="E263" s="37"/>
    </row>
    <row r="264" spans="1:5">
      <c r="A264" s="27"/>
      <c r="B264" s="28"/>
      <c r="C264" s="28"/>
      <c r="D264" s="37"/>
      <c r="E264" s="37"/>
    </row>
    <row r="265" spans="1:5">
      <c r="A265" s="27"/>
      <c r="B265" s="28"/>
      <c r="C265" s="28"/>
      <c r="D265" s="37"/>
      <c r="E265" s="37"/>
    </row>
    <row r="266" spans="1:5">
      <c r="A266" s="27"/>
      <c r="B266" s="28"/>
      <c r="C266" s="28"/>
      <c r="D266" s="37"/>
      <c r="E266" s="37"/>
    </row>
    <row r="267" spans="1:5">
      <c r="A267" s="27"/>
      <c r="B267" s="28"/>
      <c r="C267" s="28"/>
      <c r="D267" s="37"/>
      <c r="E267" s="37"/>
    </row>
    <row r="268" spans="1:5">
      <c r="A268" s="27"/>
      <c r="B268" s="28"/>
      <c r="C268" s="28"/>
      <c r="D268" s="37"/>
      <c r="E268" s="37"/>
    </row>
    <row r="269" spans="1:5">
      <c r="A269" s="27"/>
      <c r="B269" s="28"/>
      <c r="C269" s="28"/>
      <c r="D269" s="37"/>
      <c r="E269" s="37"/>
    </row>
    <row r="270" spans="1:5">
      <c r="A270" s="27"/>
      <c r="B270" s="28"/>
      <c r="C270" s="28"/>
      <c r="D270" s="37"/>
      <c r="E270" s="37"/>
    </row>
    <row r="271" spans="1:5">
      <c r="A271" s="27"/>
      <c r="B271" s="28"/>
      <c r="C271" s="28"/>
      <c r="D271" s="37"/>
      <c r="E271" s="37"/>
    </row>
    <row r="272" spans="1:5">
      <c r="A272" s="27"/>
      <c r="B272" s="28"/>
      <c r="C272" s="28"/>
      <c r="D272" s="37"/>
      <c r="E272" s="37"/>
    </row>
    <row r="273" spans="1:5">
      <c r="A273" s="27"/>
      <c r="B273" s="28"/>
      <c r="C273" s="28"/>
      <c r="D273" s="37"/>
      <c r="E273" s="37"/>
    </row>
    <row r="274" spans="1:5">
      <c r="A274" s="27"/>
      <c r="B274" s="28"/>
      <c r="C274" s="28"/>
      <c r="D274" s="37"/>
      <c r="E274" s="37"/>
    </row>
    <row r="275" spans="1:5">
      <c r="A275" s="27"/>
      <c r="B275" s="28"/>
      <c r="C275" s="28"/>
      <c r="D275" s="37"/>
      <c r="E275" s="37"/>
    </row>
    <row r="276" spans="1:5">
      <c r="A276" s="27"/>
      <c r="B276" s="28"/>
      <c r="C276" s="28"/>
      <c r="D276" s="37"/>
      <c r="E276" s="37"/>
    </row>
    <row r="277" spans="1:5">
      <c r="A277" s="27"/>
      <c r="B277" s="28"/>
      <c r="C277" s="28"/>
      <c r="D277" s="37"/>
      <c r="E277" s="37"/>
    </row>
    <row r="278" spans="1:5">
      <c r="A278" s="27"/>
      <c r="B278" s="28"/>
      <c r="C278" s="28"/>
      <c r="D278" s="37"/>
      <c r="E278" s="37"/>
    </row>
    <row r="279" spans="1:5">
      <c r="A279" s="27"/>
      <c r="B279" s="28"/>
      <c r="C279" s="28"/>
      <c r="D279" s="37"/>
      <c r="E279" s="37"/>
    </row>
    <row r="280" spans="1:5">
      <c r="A280" s="27"/>
      <c r="B280" s="28"/>
      <c r="C280" s="28"/>
      <c r="D280" s="37"/>
      <c r="E280" s="37"/>
    </row>
    <row r="281" spans="1:5">
      <c r="A281" s="27"/>
      <c r="B281" s="28"/>
      <c r="C281" s="28"/>
      <c r="D281" s="37"/>
      <c r="E281" s="37"/>
    </row>
    <row r="282" spans="1:5">
      <c r="A282" s="27"/>
      <c r="B282" s="28"/>
      <c r="C282" s="28"/>
      <c r="D282" s="37"/>
      <c r="E282" s="37"/>
    </row>
    <row r="283" spans="1:5">
      <c r="A283" s="27"/>
      <c r="B283" s="28"/>
      <c r="C283" s="28"/>
      <c r="D283" s="37"/>
      <c r="E283" s="37"/>
    </row>
    <row r="284" spans="1:5">
      <c r="A284" s="27"/>
      <c r="B284" s="28"/>
      <c r="C284" s="28"/>
      <c r="D284" s="37"/>
      <c r="E284" s="37"/>
    </row>
    <row r="285" spans="1:5">
      <c r="A285" s="27"/>
      <c r="B285" s="28"/>
      <c r="C285" s="28"/>
      <c r="D285" s="37"/>
      <c r="E285" s="37"/>
    </row>
    <row r="286" spans="1:5">
      <c r="A286" s="27"/>
      <c r="B286" s="28"/>
      <c r="C286" s="28"/>
      <c r="D286" s="37"/>
      <c r="E286" s="37"/>
    </row>
    <row r="287" spans="1:5">
      <c r="A287" s="27"/>
      <c r="B287" s="28"/>
      <c r="C287" s="28"/>
      <c r="D287" s="37"/>
      <c r="E287" s="37"/>
    </row>
    <row r="288" spans="1:5">
      <c r="A288" s="27"/>
      <c r="B288" s="28"/>
      <c r="C288" s="28"/>
      <c r="D288" s="37"/>
      <c r="E288" s="37"/>
    </row>
    <row r="289" spans="1:5">
      <c r="A289" s="27"/>
      <c r="B289" s="28"/>
      <c r="C289" s="28"/>
      <c r="D289" s="37"/>
      <c r="E289" s="37"/>
    </row>
    <row r="290" spans="1:5">
      <c r="A290" s="27"/>
      <c r="B290" s="28"/>
      <c r="C290" s="28"/>
      <c r="D290" s="37"/>
      <c r="E290" s="37"/>
    </row>
    <row r="291" spans="1:5">
      <c r="A291" s="27"/>
      <c r="B291" s="28"/>
      <c r="C291" s="28"/>
      <c r="D291" s="37"/>
      <c r="E291" s="37"/>
    </row>
    <row r="292" spans="1:5">
      <c r="A292" s="27"/>
      <c r="B292" s="28"/>
      <c r="C292" s="28"/>
      <c r="D292" s="37"/>
      <c r="E292" s="37"/>
    </row>
    <row r="293" spans="1:5">
      <c r="A293" s="27"/>
      <c r="B293" s="28"/>
      <c r="C293" s="28"/>
      <c r="D293" s="37"/>
      <c r="E293" s="37"/>
    </row>
    <row r="294" spans="1:5">
      <c r="A294" s="27"/>
      <c r="B294" s="28"/>
      <c r="C294" s="28"/>
      <c r="D294" s="37"/>
      <c r="E294" s="37"/>
    </row>
    <row r="295" spans="1:5">
      <c r="A295" s="27"/>
      <c r="B295" s="28"/>
      <c r="C295" s="28"/>
      <c r="D295" s="37"/>
      <c r="E295" s="37"/>
    </row>
    <row r="296" spans="1:5">
      <c r="A296" s="27"/>
      <c r="B296" s="28"/>
      <c r="C296" s="28"/>
      <c r="D296" s="37"/>
      <c r="E296" s="37"/>
    </row>
    <row r="297" spans="1:5">
      <c r="A297" s="27"/>
      <c r="B297" s="28"/>
      <c r="C297" s="28"/>
      <c r="D297" s="37"/>
      <c r="E297" s="37"/>
    </row>
    <row r="298" spans="1:5">
      <c r="A298" s="27"/>
      <c r="B298" s="28"/>
      <c r="C298" s="28"/>
      <c r="D298" s="37"/>
      <c r="E298" s="37"/>
    </row>
    <row r="299" spans="1:5">
      <c r="A299" s="27"/>
      <c r="B299" s="28"/>
      <c r="C299" s="28"/>
      <c r="D299" s="37"/>
      <c r="E299" s="37"/>
    </row>
    <row r="300" spans="1:5">
      <c r="A300" s="27"/>
      <c r="B300" s="28"/>
      <c r="C300" s="28"/>
      <c r="D300" s="37"/>
      <c r="E300" s="37"/>
    </row>
    <row r="301" spans="1:5">
      <c r="A301" s="27"/>
      <c r="B301" s="28"/>
      <c r="C301" s="28"/>
      <c r="D301" s="37"/>
      <c r="E301" s="37"/>
    </row>
    <row r="302" spans="1:5">
      <c r="A302" s="27"/>
      <c r="B302" s="28"/>
      <c r="C302" s="28"/>
      <c r="D302" s="37"/>
      <c r="E302" s="37"/>
    </row>
    <row r="303" spans="1:5">
      <c r="A303" s="27"/>
      <c r="B303" s="28"/>
      <c r="C303" s="28"/>
      <c r="D303" s="37"/>
      <c r="E303" s="37"/>
    </row>
    <row r="304" spans="1:5">
      <c r="A304" s="27"/>
      <c r="B304" s="28"/>
      <c r="C304" s="28"/>
      <c r="D304" s="37"/>
      <c r="E304" s="37"/>
    </row>
    <row r="305" spans="1:5">
      <c r="A305" s="27"/>
      <c r="B305" s="28"/>
      <c r="C305" s="28"/>
      <c r="D305" s="37"/>
      <c r="E305" s="37"/>
    </row>
    <row r="306" spans="1:5">
      <c r="A306" s="27"/>
      <c r="B306" s="28"/>
      <c r="C306" s="28"/>
      <c r="D306" s="37"/>
      <c r="E306" s="37"/>
    </row>
    <row r="307" spans="1:5">
      <c r="A307" s="27"/>
      <c r="B307" s="28"/>
      <c r="C307" s="28"/>
      <c r="D307" s="37"/>
      <c r="E307" s="37"/>
    </row>
    <row r="308" spans="1:5">
      <c r="A308" s="27"/>
      <c r="B308" s="28"/>
      <c r="C308" s="28"/>
      <c r="D308" s="37"/>
      <c r="E308" s="37"/>
    </row>
    <row r="309" spans="1:5">
      <c r="A309" s="27"/>
      <c r="B309" s="28"/>
      <c r="C309" s="28"/>
      <c r="D309" s="37"/>
      <c r="E309" s="37"/>
    </row>
    <row r="310" spans="1:5">
      <c r="A310" s="27"/>
      <c r="B310" s="28"/>
      <c r="C310" s="28"/>
      <c r="D310" s="37"/>
      <c r="E310" s="37"/>
    </row>
    <row r="311" spans="1:5">
      <c r="A311" s="27"/>
      <c r="B311" s="28"/>
      <c r="C311" s="28"/>
      <c r="D311" s="37"/>
      <c r="E311" s="37"/>
    </row>
    <row r="312" spans="1:5">
      <c r="A312" s="27"/>
      <c r="B312" s="28"/>
      <c r="C312" s="28"/>
      <c r="D312" s="37"/>
      <c r="E312" s="37"/>
    </row>
    <row r="313" spans="1:5">
      <c r="A313" s="27"/>
      <c r="B313" s="28"/>
      <c r="C313" s="28"/>
      <c r="D313" s="37"/>
      <c r="E313" s="37"/>
    </row>
    <row r="314" spans="1:5">
      <c r="A314" s="27"/>
      <c r="B314" s="28"/>
      <c r="C314" s="28"/>
      <c r="D314" s="37"/>
      <c r="E314" s="37"/>
    </row>
    <row r="315" spans="1:5">
      <c r="A315" s="27"/>
      <c r="B315" s="28"/>
      <c r="C315" s="28"/>
      <c r="D315" s="37"/>
      <c r="E315" s="37"/>
    </row>
    <row r="316" spans="1:5">
      <c r="A316" s="27"/>
      <c r="B316" s="28"/>
      <c r="C316" s="28"/>
      <c r="D316" s="37"/>
      <c r="E316" s="37"/>
    </row>
    <row r="317" spans="1:5">
      <c r="A317" s="27"/>
      <c r="B317" s="28"/>
      <c r="C317" s="28"/>
      <c r="D317" s="37"/>
      <c r="E317" s="37"/>
    </row>
    <row r="318" spans="1:5">
      <c r="A318" s="27"/>
      <c r="B318" s="28"/>
      <c r="C318" s="28"/>
      <c r="D318" s="37"/>
      <c r="E318" s="37"/>
    </row>
    <row r="319" spans="1:5">
      <c r="A319" s="27"/>
      <c r="B319" s="28"/>
      <c r="C319" s="28"/>
      <c r="D319" s="37"/>
      <c r="E319" s="37"/>
    </row>
    <row r="320" spans="1:5">
      <c r="A320" s="27"/>
      <c r="B320" s="28"/>
      <c r="C320" s="28"/>
      <c r="D320" s="37"/>
      <c r="E320" s="37"/>
    </row>
    <row r="321" spans="1:5">
      <c r="A321" s="27"/>
      <c r="B321" s="28"/>
      <c r="C321" s="28"/>
      <c r="D321" s="37"/>
      <c r="E321" s="37"/>
    </row>
    <row r="322" spans="1:5">
      <c r="A322" s="27"/>
      <c r="B322" s="28"/>
      <c r="C322" s="28"/>
      <c r="D322" s="37"/>
      <c r="E322" s="37"/>
    </row>
    <row r="323" spans="1:5">
      <c r="A323" s="27"/>
      <c r="B323" s="28"/>
      <c r="C323" s="28"/>
      <c r="D323" s="37"/>
      <c r="E323" s="37"/>
    </row>
    <row r="324" spans="1:5">
      <c r="A324" s="27"/>
      <c r="B324" s="28"/>
      <c r="C324" s="28"/>
      <c r="D324" s="37"/>
      <c r="E324" s="37"/>
    </row>
    <row r="325" spans="1:5">
      <c r="A325" s="27"/>
      <c r="B325" s="28"/>
      <c r="C325" s="28"/>
      <c r="D325" s="37"/>
      <c r="E325" s="37"/>
    </row>
    <row r="326" spans="1:5">
      <c r="A326" s="27"/>
      <c r="B326" s="28"/>
      <c r="C326" s="28"/>
      <c r="D326" s="37"/>
      <c r="E326" s="37"/>
    </row>
    <row r="327" spans="1:5">
      <c r="A327" s="27"/>
      <c r="B327" s="28"/>
      <c r="C327" s="28"/>
      <c r="D327" s="37"/>
      <c r="E327" s="37"/>
    </row>
    <row r="328" spans="1:5">
      <c r="A328" s="27"/>
      <c r="B328" s="28"/>
      <c r="C328" s="28"/>
      <c r="D328" s="37"/>
      <c r="E328" s="37"/>
    </row>
    <row r="329" spans="1:5">
      <c r="A329" s="27"/>
      <c r="B329" s="28"/>
      <c r="C329" s="28"/>
      <c r="D329" s="37"/>
      <c r="E329" s="37"/>
    </row>
    <row r="330" spans="1:5">
      <c r="A330" s="27"/>
      <c r="B330" s="28"/>
      <c r="C330" s="28"/>
      <c r="D330" s="37"/>
      <c r="E330" s="37"/>
    </row>
    <row r="331" spans="1:5">
      <c r="A331" s="27"/>
      <c r="B331" s="28"/>
      <c r="C331" s="28"/>
      <c r="D331" s="37"/>
      <c r="E331" s="37"/>
    </row>
    <row r="332" spans="1:5">
      <c r="A332" s="27"/>
      <c r="B332" s="28"/>
      <c r="C332" s="28"/>
      <c r="D332" s="37"/>
      <c r="E332" s="37"/>
    </row>
    <row r="333" spans="1:5">
      <c r="A333" s="27"/>
      <c r="B333" s="28"/>
      <c r="C333" s="28"/>
      <c r="D333" s="37"/>
      <c r="E333" s="37"/>
    </row>
    <row r="334" spans="1:5">
      <c r="A334" s="27"/>
      <c r="B334" s="28"/>
      <c r="C334" s="28"/>
      <c r="D334" s="37"/>
      <c r="E334" s="37"/>
    </row>
    <row r="335" spans="1:5">
      <c r="A335" s="27"/>
      <c r="B335" s="28"/>
      <c r="C335" s="28"/>
      <c r="D335" s="37"/>
      <c r="E335" s="37"/>
    </row>
    <row r="336" spans="1:5">
      <c r="A336" s="27"/>
      <c r="B336" s="28"/>
      <c r="C336" s="28"/>
      <c r="D336" s="37"/>
      <c r="E336" s="37"/>
    </row>
    <row r="337" spans="1:5">
      <c r="A337" s="27"/>
      <c r="B337" s="28"/>
      <c r="C337" s="28"/>
      <c r="D337" s="37"/>
      <c r="E337" s="37"/>
    </row>
    <row r="338" spans="1:5">
      <c r="A338" s="27"/>
      <c r="B338" s="28"/>
      <c r="C338" s="28"/>
      <c r="D338" s="37"/>
      <c r="E338" s="37"/>
    </row>
    <row r="339" spans="1:5">
      <c r="A339" s="27"/>
      <c r="B339" s="28"/>
      <c r="C339" s="28"/>
      <c r="D339" s="37"/>
      <c r="E339" s="37"/>
    </row>
    <row r="340" spans="1:5">
      <c r="A340" s="27"/>
      <c r="B340" s="28"/>
      <c r="C340" s="28"/>
      <c r="D340" s="37"/>
      <c r="E340" s="37"/>
    </row>
    <row r="341" spans="1:5">
      <c r="A341" s="27"/>
      <c r="B341" s="28"/>
      <c r="C341" s="28"/>
      <c r="D341" s="37"/>
      <c r="E341" s="37"/>
    </row>
    <row r="342" spans="1:5">
      <c r="A342" s="27"/>
      <c r="B342" s="28"/>
      <c r="C342" s="28"/>
      <c r="D342" s="37"/>
      <c r="E342" s="37"/>
    </row>
    <row r="343" spans="1:5">
      <c r="A343" s="27"/>
      <c r="B343" s="28"/>
      <c r="C343" s="28"/>
      <c r="D343" s="37"/>
      <c r="E343" s="37"/>
    </row>
    <row r="344" spans="1:5">
      <c r="A344" s="27"/>
      <c r="B344" s="28"/>
      <c r="C344" s="28"/>
      <c r="D344" s="37"/>
      <c r="E344" s="37"/>
    </row>
    <row r="345" spans="1:5">
      <c r="A345" s="27"/>
      <c r="B345" s="28"/>
      <c r="C345" s="28"/>
      <c r="D345" s="37"/>
      <c r="E345" s="37"/>
    </row>
    <row r="346" spans="1:5">
      <c r="A346" s="27"/>
      <c r="B346" s="28"/>
      <c r="C346" s="28"/>
      <c r="D346" s="37"/>
      <c r="E346" s="37"/>
    </row>
    <row r="347" spans="1:5">
      <c r="A347" s="27"/>
      <c r="B347" s="28"/>
      <c r="C347" s="28"/>
      <c r="D347" s="37"/>
      <c r="E347" s="37"/>
    </row>
    <row r="348" spans="1:5">
      <c r="A348" s="27"/>
      <c r="B348" s="28"/>
      <c r="C348" s="28"/>
      <c r="D348" s="37"/>
      <c r="E348" s="37"/>
    </row>
    <row r="349" spans="1:5">
      <c r="A349" s="27"/>
      <c r="B349" s="28"/>
      <c r="C349" s="28"/>
      <c r="D349" s="37"/>
      <c r="E349" s="37"/>
    </row>
    <row r="350" spans="1:5">
      <c r="A350" s="27"/>
      <c r="B350" s="28"/>
      <c r="C350" s="28"/>
      <c r="D350" s="37"/>
      <c r="E350" s="37"/>
    </row>
    <row r="351" spans="1:5">
      <c r="A351" s="27"/>
      <c r="B351" s="28"/>
      <c r="C351" s="28"/>
      <c r="D351" s="37"/>
      <c r="E351" s="37"/>
    </row>
    <row r="352" spans="1:5">
      <c r="A352" s="27"/>
      <c r="B352" s="28"/>
      <c r="C352" s="28"/>
      <c r="D352" s="37"/>
      <c r="E352" s="37"/>
    </row>
    <row r="353" spans="1:5">
      <c r="A353" s="27"/>
      <c r="B353" s="28"/>
      <c r="C353" s="28"/>
      <c r="D353" s="37"/>
      <c r="E353" s="37"/>
    </row>
  </sheetData>
  <sheetProtection selectLockedCells="1"/>
  <sortState ref="A7:H130">
    <sortCondition ref="B7:B130"/>
    <sortCondition ref="C7:C130"/>
  </sortState>
  <mergeCells count="7">
    <mergeCell ref="F1:F4"/>
    <mergeCell ref="G1:G4"/>
    <mergeCell ref="A1:A4"/>
    <mergeCell ref="B1:B4"/>
    <mergeCell ref="C1:C4"/>
    <mergeCell ref="D1:D4"/>
    <mergeCell ref="E1:E4"/>
  </mergeCells>
  <phoneticPr fontId="0" type="noConversion"/>
  <conditionalFormatting sqref="A152:A156 B155:D156 A5:E5 A6:A150 C6:D154 B5:B154 E42:G156 E6:E41 F5:G41">
    <cfRule type="expression" dxfId="55" priority="26" stopIfTrue="1">
      <formula>IF(A5="","",1)</formula>
    </cfRule>
  </conditionalFormatting>
  <conditionalFormatting sqref="A154 G154 A155:D156 F155:G156 F5:F156">
    <cfRule type="expression" dxfId="54" priority="23" stopIfTrue="1">
      <formula>IF(A5="","",1)</formula>
    </cfRule>
  </conditionalFormatting>
  <conditionalFormatting sqref="A134">
    <cfRule type="expression" dxfId="53" priority="12">
      <formula>$A134="ok"</formula>
    </cfRule>
  </conditionalFormatting>
  <conditionalFormatting sqref="I1">
    <cfRule type="expression" dxfId="52" priority="2" stopIfTrue="1">
      <formula>IF(I1="","",1)</formula>
    </cfRule>
  </conditionalFormatting>
  <conditionalFormatting sqref="I1">
    <cfRule type="expression" dxfId="1" priority="1" stopIfTrue="1">
      <formula>IF(I1="","",1)</formula>
    </cfRule>
  </conditionalFormatting>
  <dataValidations count="2">
    <dataValidation type="whole" allowBlank="1" showInputMessage="1" showErrorMessage="1" error="ERREUR !!!!" sqref="I4">
      <formula1>0</formula1>
      <formula2>6000</formula2>
    </dataValidation>
    <dataValidation type="list" allowBlank="1" showInputMessage="1" showErrorMessage="1" error="Erreur !!!!" sqref="I3">
      <formula1>"S,E"</formula1>
    </dataValidation>
  </dataValidations>
  <pageMargins left="0.15748031496062992" right="0.19685039370078741" top="0.74803149606299213" bottom="0.31496062992125984" header="0.15748031496062992" footer="0.19685039370078741"/>
  <pageSetup paperSize="9" scale="94" fitToHeight="4" orientation="portrait" r:id="rId1"/>
  <headerFooter>
    <oddHeader>&amp;L&amp;6&amp;Z&amp;F&amp;R&amp;D</oddHeader>
    <oddFooter>&amp;C&amp;6PAGE &amp;P</oddFooter>
  </headerFooter>
  <drawing r:id="rId2"/>
  <legacyDrawing r:id="rId3"/>
  <controls>
    <control shapeId="1039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H53"/>
  <sheetViews>
    <sheetView showGridLines="0" topLeftCell="A22" workbookViewId="0">
      <selection activeCell="F4" sqref="F4"/>
    </sheetView>
  </sheetViews>
  <sheetFormatPr baseColWidth="10" defaultRowHeight="15"/>
  <cols>
    <col min="1" max="1" width="21" bestFit="1" customWidth="1"/>
    <col min="4" max="4" width="15.7109375" customWidth="1"/>
    <col min="5" max="5" width="8.5703125" customWidth="1"/>
    <col min="6" max="6" width="13.85546875" style="44" customWidth="1"/>
    <col min="7" max="7" width="14.7109375" style="44" customWidth="1"/>
    <col min="8" max="8" width="19.42578125" style="44" customWidth="1"/>
  </cols>
  <sheetData>
    <row r="1" spans="1:8" s="42" customFormat="1" ht="42.75" customHeight="1">
      <c r="A1" s="41" t="s">
        <v>1</v>
      </c>
      <c r="B1" s="41" t="s">
        <v>15</v>
      </c>
      <c r="C1" s="41" t="s">
        <v>16</v>
      </c>
      <c r="D1" s="41" t="s">
        <v>0</v>
      </c>
      <c r="E1" s="41" t="s">
        <v>18</v>
      </c>
      <c r="F1" t="s">
        <v>49</v>
      </c>
      <c r="G1" t="s">
        <v>56</v>
      </c>
      <c r="H1"/>
    </row>
    <row r="2" spans="1:8">
      <c r="B2" t="s">
        <v>43</v>
      </c>
      <c r="D2" t="s">
        <v>43</v>
      </c>
      <c r="E2" t="s">
        <v>43</v>
      </c>
      <c r="G2" s="44">
        <v>0</v>
      </c>
      <c r="H2"/>
    </row>
    <row r="3" spans="1:8">
      <c r="B3" t="s">
        <v>47</v>
      </c>
      <c r="G3" s="44">
        <v>0</v>
      </c>
      <c r="H3"/>
    </row>
    <row r="4" spans="1:8">
      <c r="A4" s="44" t="s">
        <v>48</v>
      </c>
      <c r="B4" s="44"/>
      <c r="C4" s="44"/>
      <c r="D4" s="44"/>
      <c r="E4" s="44"/>
      <c r="G4" s="44">
        <v>0</v>
      </c>
      <c r="H4"/>
    </row>
    <row r="5" spans="1:8">
      <c r="A5" t="s">
        <v>14</v>
      </c>
      <c r="B5" t="s">
        <v>13</v>
      </c>
      <c r="C5" s="6">
        <v>43556</v>
      </c>
      <c r="D5" t="s">
        <v>6</v>
      </c>
      <c r="E5" t="s">
        <v>22</v>
      </c>
      <c r="F5" s="44">
        <v>5000</v>
      </c>
      <c r="G5" s="44">
        <v>1500</v>
      </c>
      <c r="H5"/>
    </row>
    <row r="6" spans="1:8">
      <c r="C6" s="6">
        <v>43557</v>
      </c>
      <c r="D6" t="s">
        <v>8</v>
      </c>
      <c r="E6" t="s">
        <v>22</v>
      </c>
      <c r="F6" s="44">
        <v>5000</v>
      </c>
      <c r="G6" s="44">
        <v>1500</v>
      </c>
      <c r="H6"/>
    </row>
    <row r="7" spans="1:8">
      <c r="C7" t="s">
        <v>42</v>
      </c>
      <c r="D7" t="s">
        <v>6</v>
      </c>
      <c r="E7" t="s">
        <v>20</v>
      </c>
      <c r="F7" s="44">
        <v>6000</v>
      </c>
      <c r="G7" s="44">
        <v>1800</v>
      </c>
      <c r="H7"/>
    </row>
    <row r="8" spans="1:8">
      <c r="D8" t="s">
        <v>8</v>
      </c>
      <c r="E8" t="s">
        <v>20</v>
      </c>
      <c r="F8" s="44">
        <v>6000</v>
      </c>
      <c r="G8" s="44">
        <v>1800</v>
      </c>
      <c r="H8"/>
    </row>
    <row r="9" spans="1:8">
      <c r="D9" t="s">
        <v>5</v>
      </c>
      <c r="E9" t="s">
        <v>20</v>
      </c>
      <c r="F9" s="44">
        <v>6000</v>
      </c>
      <c r="G9" s="44">
        <v>1800</v>
      </c>
      <c r="H9"/>
    </row>
    <row r="10" spans="1:8">
      <c r="D10" t="s">
        <v>7</v>
      </c>
      <c r="E10" t="s">
        <v>20</v>
      </c>
      <c r="F10" s="44">
        <v>6000</v>
      </c>
      <c r="G10" s="44">
        <v>1800</v>
      </c>
      <c r="H10"/>
    </row>
    <row r="11" spans="1:8">
      <c r="D11" t="s">
        <v>9</v>
      </c>
      <c r="E11" t="s">
        <v>20</v>
      </c>
      <c r="F11" s="44">
        <v>6000</v>
      </c>
      <c r="G11" s="44">
        <v>1800</v>
      </c>
      <c r="H11"/>
    </row>
    <row r="12" spans="1:8">
      <c r="D12" t="s">
        <v>10</v>
      </c>
      <c r="E12" t="s">
        <v>20</v>
      </c>
      <c r="F12" s="44">
        <v>6000</v>
      </c>
      <c r="G12" s="44">
        <v>1800</v>
      </c>
      <c r="H12"/>
    </row>
    <row r="13" spans="1:8">
      <c r="B13" t="s">
        <v>50</v>
      </c>
      <c r="F13" s="44">
        <v>46000</v>
      </c>
      <c r="G13" s="44">
        <v>13800</v>
      </c>
      <c r="H13"/>
    </row>
    <row r="14" spans="1:8">
      <c r="B14" t="s">
        <v>23</v>
      </c>
      <c r="C14" s="6">
        <v>43558</v>
      </c>
      <c r="D14" t="s">
        <v>25</v>
      </c>
      <c r="E14" t="s">
        <v>22</v>
      </c>
      <c r="F14" s="44">
        <v>5000</v>
      </c>
      <c r="G14" s="44">
        <v>1650</v>
      </c>
      <c r="H14"/>
    </row>
    <row r="15" spans="1:8">
      <c r="B15" t="s">
        <v>52</v>
      </c>
      <c r="F15" s="44">
        <v>5000</v>
      </c>
      <c r="G15" s="44">
        <v>1650</v>
      </c>
      <c r="H15"/>
    </row>
    <row r="16" spans="1:8" ht="29.25" customHeight="1">
      <c r="B16">
        <v>330</v>
      </c>
      <c r="C16" s="6">
        <v>43556</v>
      </c>
      <c r="D16" t="s">
        <v>31</v>
      </c>
      <c r="E16" t="s">
        <v>20</v>
      </c>
      <c r="F16" s="44">
        <v>5850</v>
      </c>
      <c r="G16" s="44">
        <v>1930.5</v>
      </c>
      <c r="H16"/>
    </row>
    <row r="17" spans="1:8" ht="24" customHeight="1">
      <c r="D17" t="s">
        <v>28</v>
      </c>
      <c r="E17" t="s">
        <v>20</v>
      </c>
      <c r="F17" s="44">
        <v>6000</v>
      </c>
      <c r="G17" s="44">
        <v>1980</v>
      </c>
      <c r="H17"/>
    </row>
    <row r="18" spans="1:8">
      <c r="D18" t="s">
        <v>29</v>
      </c>
      <c r="E18" t="s">
        <v>20</v>
      </c>
      <c r="F18" s="44">
        <v>6000</v>
      </c>
      <c r="G18" s="44">
        <v>1980</v>
      </c>
    </row>
    <row r="19" spans="1:8">
      <c r="D19" t="s">
        <v>30</v>
      </c>
      <c r="E19" t="s">
        <v>20</v>
      </c>
      <c r="F19" s="44">
        <v>6000</v>
      </c>
      <c r="G19" s="44">
        <v>1980</v>
      </c>
    </row>
    <row r="20" spans="1:8">
      <c r="C20" s="6">
        <v>43558</v>
      </c>
      <c r="D20" t="s">
        <v>25</v>
      </c>
      <c r="E20" t="s">
        <v>22</v>
      </c>
      <c r="F20" s="44">
        <v>-6000</v>
      </c>
      <c r="G20" s="44">
        <v>1462.5</v>
      </c>
    </row>
    <row r="21" spans="1:8">
      <c r="D21" t="s">
        <v>24</v>
      </c>
      <c r="E21" t="s">
        <v>20</v>
      </c>
      <c r="F21" s="44">
        <v>6000</v>
      </c>
      <c r="G21" s="44">
        <v>1980</v>
      </c>
    </row>
    <row r="22" spans="1:8">
      <c r="C22" s="6">
        <v>43559</v>
      </c>
      <c r="D22" t="s">
        <v>25</v>
      </c>
      <c r="E22" t="s">
        <v>20</v>
      </c>
      <c r="F22" s="44">
        <v>6000</v>
      </c>
      <c r="G22" s="44">
        <v>1980</v>
      </c>
    </row>
    <row r="23" spans="1:8">
      <c r="D23" t="s">
        <v>28</v>
      </c>
      <c r="E23" t="s">
        <v>22</v>
      </c>
      <c r="F23" s="44">
        <v>-6000</v>
      </c>
      <c r="G23" s="44">
        <v>1462.5</v>
      </c>
    </row>
    <row r="24" spans="1:8">
      <c r="C24" s="6">
        <v>43560</v>
      </c>
      <c r="D24" t="s">
        <v>26</v>
      </c>
      <c r="E24" t="s">
        <v>20</v>
      </c>
      <c r="F24" s="44">
        <v>6000</v>
      </c>
      <c r="G24" s="44">
        <v>1980</v>
      </c>
    </row>
    <row r="25" spans="1:8">
      <c r="C25" s="6">
        <v>43561</v>
      </c>
      <c r="D25" t="s">
        <v>27</v>
      </c>
      <c r="E25" t="s">
        <v>20</v>
      </c>
      <c r="F25" s="44">
        <v>6000</v>
      </c>
      <c r="G25" s="44">
        <v>1980</v>
      </c>
    </row>
    <row r="26" spans="1:8">
      <c r="B26" t="s">
        <v>52</v>
      </c>
      <c r="F26" s="44">
        <v>35850</v>
      </c>
      <c r="G26" s="44">
        <v>18715.5</v>
      </c>
    </row>
    <row r="27" spans="1:8">
      <c r="B27">
        <v>300</v>
      </c>
      <c r="C27" s="6">
        <v>43556</v>
      </c>
      <c r="D27" t="s">
        <v>11</v>
      </c>
      <c r="E27" t="s">
        <v>20</v>
      </c>
      <c r="F27" s="44">
        <v>6000</v>
      </c>
      <c r="G27" s="44">
        <v>1800</v>
      </c>
    </row>
    <row r="28" spans="1:8">
      <c r="C28" s="6">
        <v>43557</v>
      </c>
      <c r="D28" t="s">
        <v>12</v>
      </c>
      <c r="E28" t="s">
        <v>20</v>
      </c>
      <c r="F28" s="44">
        <v>5850</v>
      </c>
      <c r="G28" s="44">
        <v>1755</v>
      </c>
    </row>
    <row r="29" spans="1:8">
      <c r="B29" t="s">
        <v>50</v>
      </c>
      <c r="F29" s="44">
        <v>11850</v>
      </c>
      <c r="G29" s="44">
        <v>3555</v>
      </c>
    </row>
    <row r="30" spans="1:8">
      <c r="A30" s="44" t="s">
        <v>51</v>
      </c>
      <c r="B30" s="44"/>
      <c r="C30" s="44"/>
      <c r="D30" s="44"/>
      <c r="E30" s="44"/>
      <c r="F30" s="44">
        <v>98700</v>
      </c>
      <c r="G30" s="44">
        <v>37720.5</v>
      </c>
    </row>
    <row r="31" spans="1:8">
      <c r="A31" t="s">
        <v>45</v>
      </c>
      <c r="B31">
        <v>250</v>
      </c>
      <c r="C31" s="6">
        <v>43556</v>
      </c>
      <c r="D31" t="s">
        <v>35</v>
      </c>
      <c r="E31" t="s">
        <v>20</v>
      </c>
      <c r="F31" s="44">
        <v>6000</v>
      </c>
      <c r="G31" s="44">
        <v>1500</v>
      </c>
    </row>
    <row r="32" spans="1:8">
      <c r="D32" t="s">
        <v>38</v>
      </c>
      <c r="E32" t="s">
        <v>20</v>
      </c>
      <c r="F32" s="44">
        <v>6000</v>
      </c>
      <c r="G32" s="44">
        <v>1500</v>
      </c>
    </row>
    <row r="33" spans="1:7">
      <c r="D33" t="s">
        <v>33</v>
      </c>
      <c r="E33" t="s">
        <v>20</v>
      </c>
      <c r="F33" s="44">
        <v>5850</v>
      </c>
      <c r="G33" s="44">
        <v>1462.5</v>
      </c>
    </row>
    <row r="34" spans="1:7">
      <c r="D34" t="s">
        <v>34</v>
      </c>
      <c r="E34" t="s">
        <v>20</v>
      </c>
      <c r="F34" s="44">
        <v>6000</v>
      </c>
      <c r="G34" s="44">
        <v>1500</v>
      </c>
    </row>
    <row r="35" spans="1:7">
      <c r="D35" t="s">
        <v>36</v>
      </c>
      <c r="E35" t="s">
        <v>20</v>
      </c>
      <c r="F35" s="44">
        <v>6000</v>
      </c>
      <c r="G35" s="44">
        <v>1500</v>
      </c>
    </row>
    <row r="36" spans="1:7">
      <c r="D36" t="s">
        <v>37</v>
      </c>
      <c r="E36" t="s">
        <v>20</v>
      </c>
      <c r="F36" s="44">
        <v>6000</v>
      </c>
      <c r="G36" s="44">
        <v>1500</v>
      </c>
    </row>
    <row r="37" spans="1:7">
      <c r="D37" t="s">
        <v>39</v>
      </c>
      <c r="E37" t="s">
        <v>20</v>
      </c>
      <c r="F37" s="44">
        <v>6000</v>
      </c>
      <c r="G37" s="44">
        <v>1500</v>
      </c>
    </row>
    <row r="38" spans="1:7">
      <c r="D38" t="s">
        <v>40</v>
      </c>
      <c r="E38" t="s">
        <v>20</v>
      </c>
      <c r="F38" s="44">
        <v>6000</v>
      </c>
      <c r="G38" s="44">
        <v>1500</v>
      </c>
    </row>
    <row r="39" spans="1:7">
      <c r="D39" t="s">
        <v>41</v>
      </c>
      <c r="E39" t="s">
        <v>20</v>
      </c>
      <c r="F39" s="44">
        <v>5850</v>
      </c>
      <c r="G39" s="44">
        <v>1462.5</v>
      </c>
    </row>
    <row r="40" spans="1:7">
      <c r="C40" s="6">
        <v>43560</v>
      </c>
      <c r="D40" t="s">
        <v>35</v>
      </c>
      <c r="E40" t="s">
        <v>22</v>
      </c>
      <c r="F40" s="44">
        <v>-6000</v>
      </c>
      <c r="G40" s="44">
        <v>1462.5</v>
      </c>
    </row>
    <row r="41" spans="1:7">
      <c r="C41" s="6">
        <v>43561</v>
      </c>
      <c r="D41" t="s">
        <v>39</v>
      </c>
      <c r="E41" t="s">
        <v>22</v>
      </c>
      <c r="F41" s="44">
        <v>-6000</v>
      </c>
      <c r="G41" s="44">
        <v>1462.5</v>
      </c>
    </row>
    <row r="42" spans="1:7">
      <c r="C42" s="6">
        <v>43562</v>
      </c>
      <c r="D42" t="s">
        <v>33</v>
      </c>
      <c r="E42" t="s">
        <v>22</v>
      </c>
      <c r="F42" s="44">
        <v>-5850</v>
      </c>
      <c r="G42" s="44">
        <v>1462.5</v>
      </c>
    </row>
    <row r="43" spans="1:7">
      <c r="E43" t="s">
        <v>20</v>
      </c>
      <c r="F43" s="44">
        <v>3000</v>
      </c>
      <c r="G43" s="44">
        <v>1462.5</v>
      </c>
    </row>
    <row r="44" spans="1:7">
      <c r="C44" s="6">
        <v>43564</v>
      </c>
      <c r="D44" t="s">
        <v>21</v>
      </c>
      <c r="E44" t="s">
        <v>22</v>
      </c>
      <c r="F44" s="44">
        <v>-4000</v>
      </c>
      <c r="G44" s="44">
        <v>1462.5</v>
      </c>
    </row>
    <row r="45" spans="1:7">
      <c r="E45" t="s">
        <v>20</v>
      </c>
      <c r="F45" s="44">
        <v>0</v>
      </c>
      <c r="G45" s="44">
        <v>2925</v>
      </c>
    </row>
    <row r="46" spans="1:7">
      <c r="B46" s="44" t="s">
        <v>53</v>
      </c>
      <c r="C46" s="44"/>
      <c r="D46" s="44"/>
      <c r="E46" s="44"/>
      <c r="F46" s="44">
        <v>34850</v>
      </c>
      <c r="G46" s="44">
        <v>23662.5</v>
      </c>
    </row>
    <row r="47" spans="1:7">
      <c r="A47" s="44" t="s">
        <v>55</v>
      </c>
      <c r="B47" s="44"/>
      <c r="C47" s="44"/>
      <c r="D47" s="44"/>
      <c r="E47" s="44"/>
      <c r="F47" s="44">
        <v>34850</v>
      </c>
      <c r="G47" s="44">
        <v>23662.5</v>
      </c>
    </row>
    <row r="48" spans="1:7">
      <c r="A48" t="s">
        <v>43</v>
      </c>
      <c r="B48" t="s">
        <v>43</v>
      </c>
      <c r="C48" t="s">
        <v>43</v>
      </c>
      <c r="D48" t="s">
        <v>43</v>
      </c>
      <c r="E48" t="s">
        <v>43</v>
      </c>
    </row>
    <row r="49" spans="1:7">
      <c r="B49" t="s">
        <v>47</v>
      </c>
    </row>
    <row r="50" spans="1:7">
      <c r="A50" s="44" t="s">
        <v>47</v>
      </c>
      <c r="B50" s="44"/>
      <c r="C50" s="44"/>
      <c r="D50" s="44"/>
      <c r="E50" s="44"/>
    </row>
    <row r="51" spans="1:7">
      <c r="A51" s="44" t="s">
        <v>44</v>
      </c>
      <c r="B51" s="44"/>
      <c r="C51" s="44"/>
      <c r="D51" s="44"/>
      <c r="E51" s="44"/>
      <c r="F51" s="44">
        <v>133550</v>
      </c>
      <c r="G51" s="44">
        <v>61383</v>
      </c>
    </row>
    <row r="52" spans="1:7">
      <c r="F52"/>
      <c r="G52"/>
    </row>
    <row r="53" spans="1:7">
      <c r="F53"/>
      <c r="G5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376"/>
  <sheetViews>
    <sheetView showGridLines="0" workbookViewId="0">
      <selection activeCell="A2" sqref="A2:G26"/>
    </sheetView>
  </sheetViews>
  <sheetFormatPr baseColWidth="10" defaultRowHeight="15"/>
  <cols>
    <col min="1" max="1" width="32" style="10" customWidth="1"/>
    <col min="2" max="2" width="18.42578125" style="1" customWidth="1"/>
    <col min="3" max="3" width="12.85546875" customWidth="1"/>
    <col min="4" max="4" width="11.42578125" style="34"/>
    <col min="5" max="5" width="10" customWidth="1"/>
    <col min="6" max="6" width="11.42578125" style="40"/>
  </cols>
  <sheetData>
    <row r="1" spans="1:7" ht="30">
      <c r="A1" s="14" t="s">
        <v>0</v>
      </c>
      <c r="B1" s="15" t="s">
        <v>1</v>
      </c>
      <c r="C1" s="15" t="s">
        <v>18</v>
      </c>
      <c r="D1" s="16" t="s">
        <v>2</v>
      </c>
      <c r="E1" s="16" t="s">
        <v>15</v>
      </c>
      <c r="F1" s="38" t="s">
        <v>19</v>
      </c>
      <c r="G1" s="17" t="s">
        <v>16</v>
      </c>
    </row>
    <row r="2" spans="1:7" ht="15" customHeight="1">
      <c r="A2" s="7" t="s">
        <v>5</v>
      </c>
      <c r="B2" s="3" t="s">
        <v>14</v>
      </c>
      <c r="C2" s="3" t="s">
        <v>20</v>
      </c>
      <c r="D2" s="31">
        <v>6000</v>
      </c>
      <c r="E2" s="3" t="s">
        <v>13</v>
      </c>
      <c r="F2" s="30">
        <f>D2*E2/1000</f>
        <v>1800</v>
      </c>
      <c r="G2" s="3" t="s">
        <v>42</v>
      </c>
    </row>
    <row r="3" spans="1:7" ht="15" customHeight="1">
      <c r="A3" s="8" t="s">
        <v>6</v>
      </c>
      <c r="B3" s="3" t="s">
        <v>14</v>
      </c>
      <c r="C3" s="3" t="s">
        <v>20</v>
      </c>
      <c r="D3" s="32">
        <v>6000</v>
      </c>
      <c r="E3" s="3" t="s">
        <v>13</v>
      </c>
      <c r="F3" s="30">
        <f t="shared" ref="F3:F26" si="0">D3*E3/1000</f>
        <v>1800</v>
      </c>
      <c r="G3" s="3" t="s">
        <v>42</v>
      </c>
    </row>
    <row r="4" spans="1:7" ht="15" customHeight="1">
      <c r="A4" s="8" t="s">
        <v>7</v>
      </c>
      <c r="B4" s="4" t="s">
        <v>14</v>
      </c>
      <c r="C4" s="3" t="s">
        <v>20</v>
      </c>
      <c r="D4" s="31">
        <v>6000</v>
      </c>
      <c r="E4" s="3" t="s">
        <v>13</v>
      </c>
      <c r="F4" s="30">
        <f t="shared" si="0"/>
        <v>1800</v>
      </c>
      <c r="G4" s="3" t="s">
        <v>42</v>
      </c>
    </row>
    <row r="5" spans="1:7" ht="15" customHeight="1">
      <c r="A5" s="8" t="s">
        <v>8</v>
      </c>
      <c r="B5" s="3" t="s">
        <v>14</v>
      </c>
      <c r="C5" s="3" t="s">
        <v>20</v>
      </c>
      <c r="D5" s="32">
        <v>6000</v>
      </c>
      <c r="E5" s="3" t="s">
        <v>13</v>
      </c>
      <c r="F5" s="30">
        <f t="shared" si="0"/>
        <v>1800</v>
      </c>
      <c r="G5" s="3" t="s">
        <v>42</v>
      </c>
    </row>
    <row r="6" spans="1:7" ht="15" customHeight="1">
      <c r="A6" s="8" t="s">
        <v>9</v>
      </c>
      <c r="B6" s="4" t="s">
        <v>14</v>
      </c>
      <c r="C6" s="3" t="s">
        <v>20</v>
      </c>
      <c r="D6" s="33">
        <v>6000</v>
      </c>
      <c r="E6" s="3" t="s">
        <v>13</v>
      </c>
      <c r="F6" s="30">
        <f t="shared" si="0"/>
        <v>1800</v>
      </c>
      <c r="G6" s="3" t="s">
        <v>42</v>
      </c>
    </row>
    <row r="7" spans="1:7" ht="15" customHeight="1">
      <c r="A7" s="8" t="s">
        <v>10</v>
      </c>
      <c r="B7" s="5" t="s">
        <v>14</v>
      </c>
      <c r="C7" s="4" t="s">
        <v>20</v>
      </c>
      <c r="D7" s="31">
        <v>6000</v>
      </c>
      <c r="E7" s="3" t="s">
        <v>13</v>
      </c>
      <c r="F7" s="30">
        <f t="shared" si="0"/>
        <v>1800</v>
      </c>
      <c r="G7" s="3" t="s">
        <v>42</v>
      </c>
    </row>
    <row r="8" spans="1:7" ht="15" customHeight="1">
      <c r="A8" s="8" t="s">
        <v>11</v>
      </c>
      <c r="B8" s="3" t="s">
        <v>14</v>
      </c>
      <c r="C8" s="3" t="s">
        <v>20</v>
      </c>
      <c r="D8" s="32">
        <v>6000</v>
      </c>
      <c r="E8" s="3" t="s">
        <v>13</v>
      </c>
      <c r="F8" s="30">
        <f t="shared" si="0"/>
        <v>1800</v>
      </c>
      <c r="G8" s="3" t="s">
        <v>42</v>
      </c>
    </row>
    <row r="9" spans="1:7" ht="15" customHeight="1">
      <c r="A9" s="8" t="s">
        <v>12</v>
      </c>
      <c r="B9" s="4" t="s">
        <v>14</v>
      </c>
      <c r="C9" s="3" t="s">
        <v>20</v>
      </c>
      <c r="D9" s="32">
        <v>5850</v>
      </c>
      <c r="E9" s="3" t="s">
        <v>13</v>
      </c>
      <c r="F9" s="30">
        <f t="shared" si="0"/>
        <v>1755</v>
      </c>
      <c r="G9" s="3" t="s">
        <v>42</v>
      </c>
    </row>
    <row r="10" spans="1:7" ht="15" customHeight="1">
      <c r="A10" s="8" t="s">
        <v>24</v>
      </c>
      <c r="B10" s="3" t="s">
        <v>14</v>
      </c>
      <c r="C10" s="3" t="s">
        <v>20</v>
      </c>
      <c r="D10" s="31">
        <v>6000</v>
      </c>
      <c r="E10" s="3" t="s">
        <v>23</v>
      </c>
      <c r="F10" s="30">
        <f t="shared" si="0"/>
        <v>1980</v>
      </c>
      <c r="G10" s="3" t="s">
        <v>42</v>
      </c>
    </row>
    <row r="11" spans="1:7" ht="15" customHeight="1">
      <c r="A11" s="8" t="s">
        <v>25</v>
      </c>
      <c r="B11" s="3" t="s">
        <v>14</v>
      </c>
      <c r="C11" s="3" t="s">
        <v>20</v>
      </c>
      <c r="D11" s="32">
        <v>6000</v>
      </c>
      <c r="E11" s="3" t="s">
        <v>23</v>
      </c>
      <c r="F11" s="30">
        <f t="shared" si="0"/>
        <v>1980</v>
      </c>
      <c r="G11" s="3" t="s">
        <v>42</v>
      </c>
    </row>
    <row r="12" spans="1:7" ht="15" customHeight="1">
      <c r="A12" s="8" t="s">
        <v>26</v>
      </c>
      <c r="B12" s="4" t="s">
        <v>14</v>
      </c>
      <c r="C12" s="3" t="s">
        <v>20</v>
      </c>
      <c r="D12" s="31">
        <v>6000</v>
      </c>
      <c r="E12" s="3" t="s">
        <v>23</v>
      </c>
      <c r="F12" s="30">
        <f t="shared" si="0"/>
        <v>1980</v>
      </c>
      <c r="G12" s="3" t="s">
        <v>42</v>
      </c>
    </row>
    <row r="13" spans="1:7" ht="15" customHeight="1">
      <c r="A13" s="8" t="s">
        <v>27</v>
      </c>
      <c r="B13" s="3" t="s">
        <v>14</v>
      </c>
      <c r="C13" s="3" t="s">
        <v>20</v>
      </c>
      <c r="D13" s="32">
        <v>6000</v>
      </c>
      <c r="E13" s="3" t="s">
        <v>23</v>
      </c>
      <c r="F13" s="30">
        <f t="shared" si="0"/>
        <v>1980</v>
      </c>
      <c r="G13" s="3" t="s">
        <v>42</v>
      </c>
    </row>
    <row r="14" spans="1:7" ht="15" customHeight="1">
      <c r="A14" s="8" t="s">
        <v>28</v>
      </c>
      <c r="B14" s="4" t="s">
        <v>14</v>
      </c>
      <c r="C14" s="3" t="s">
        <v>20</v>
      </c>
      <c r="D14" s="33">
        <v>6000</v>
      </c>
      <c r="E14" s="3" t="s">
        <v>23</v>
      </c>
      <c r="F14" s="30">
        <f t="shared" si="0"/>
        <v>1980</v>
      </c>
      <c r="G14" s="3" t="s">
        <v>42</v>
      </c>
    </row>
    <row r="15" spans="1:7" ht="15" customHeight="1">
      <c r="A15" s="8" t="s">
        <v>29</v>
      </c>
      <c r="B15" s="5" t="s">
        <v>14</v>
      </c>
      <c r="C15" s="4" t="s">
        <v>20</v>
      </c>
      <c r="D15" s="31">
        <v>6000</v>
      </c>
      <c r="E15" s="3" t="s">
        <v>23</v>
      </c>
      <c r="F15" s="30">
        <f t="shared" si="0"/>
        <v>1980</v>
      </c>
      <c r="G15" s="3" t="s">
        <v>42</v>
      </c>
    </row>
    <row r="16" spans="1:7" ht="15" customHeight="1">
      <c r="A16" s="8" t="s">
        <v>30</v>
      </c>
      <c r="B16" s="3" t="s">
        <v>14</v>
      </c>
      <c r="C16" s="3" t="s">
        <v>20</v>
      </c>
      <c r="D16" s="32">
        <v>6000</v>
      </c>
      <c r="E16" s="3" t="s">
        <v>23</v>
      </c>
      <c r="F16" s="30">
        <f t="shared" si="0"/>
        <v>1980</v>
      </c>
      <c r="G16" s="3" t="s">
        <v>42</v>
      </c>
    </row>
    <row r="17" spans="1:7" ht="15" customHeight="1">
      <c r="A17" s="8" t="s">
        <v>31</v>
      </c>
      <c r="B17" s="4" t="s">
        <v>14</v>
      </c>
      <c r="C17" s="3" t="s">
        <v>20</v>
      </c>
      <c r="D17" s="32">
        <v>5850</v>
      </c>
      <c r="E17" s="3" t="s">
        <v>23</v>
      </c>
      <c r="F17" s="30">
        <f t="shared" si="0"/>
        <v>1930.5</v>
      </c>
      <c r="G17" s="3" t="s">
        <v>42</v>
      </c>
    </row>
    <row r="18" spans="1:7" ht="15" customHeight="1">
      <c r="A18" s="8" t="s">
        <v>33</v>
      </c>
      <c r="B18" s="4" t="s">
        <v>14</v>
      </c>
      <c r="C18" s="3" t="s">
        <v>20</v>
      </c>
      <c r="D18" s="32">
        <v>5850</v>
      </c>
      <c r="E18" s="3" t="s">
        <v>32</v>
      </c>
      <c r="F18" s="30">
        <f t="shared" si="0"/>
        <v>1462.5</v>
      </c>
      <c r="G18" s="3" t="s">
        <v>42</v>
      </c>
    </row>
    <row r="19" spans="1:7" ht="15" customHeight="1">
      <c r="A19" s="8" t="s">
        <v>34</v>
      </c>
      <c r="B19" s="3" t="s">
        <v>14</v>
      </c>
      <c r="C19" s="3" t="s">
        <v>20</v>
      </c>
      <c r="D19" s="31">
        <v>6000</v>
      </c>
      <c r="E19" s="3" t="s">
        <v>32</v>
      </c>
      <c r="F19" s="30">
        <f t="shared" si="0"/>
        <v>1500</v>
      </c>
      <c r="G19" s="3" t="s">
        <v>42</v>
      </c>
    </row>
    <row r="20" spans="1:7" ht="15" customHeight="1">
      <c r="A20" s="8" t="s">
        <v>35</v>
      </c>
      <c r="B20" s="3" t="s">
        <v>14</v>
      </c>
      <c r="C20" s="3" t="s">
        <v>20</v>
      </c>
      <c r="D20" s="32">
        <v>6000</v>
      </c>
      <c r="E20" s="3" t="s">
        <v>32</v>
      </c>
      <c r="F20" s="30">
        <f t="shared" si="0"/>
        <v>1500</v>
      </c>
      <c r="G20" s="3" t="s">
        <v>42</v>
      </c>
    </row>
    <row r="21" spans="1:7" ht="15" customHeight="1">
      <c r="A21" s="8" t="s">
        <v>36</v>
      </c>
      <c r="B21" s="4" t="s">
        <v>14</v>
      </c>
      <c r="C21" s="3" t="s">
        <v>20</v>
      </c>
      <c r="D21" s="31">
        <v>6000</v>
      </c>
      <c r="E21" s="3" t="s">
        <v>32</v>
      </c>
      <c r="F21" s="30">
        <f t="shared" si="0"/>
        <v>1500</v>
      </c>
      <c r="G21" s="3" t="s">
        <v>42</v>
      </c>
    </row>
    <row r="22" spans="1:7" ht="15" customHeight="1">
      <c r="A22" s="8" t="s">
        <v>37</v>
      </c>
      <c r="B22" s="3" t="s">
        <v>14</v>
      </c>
      <c r="C22" s="3" t="s">
        <v>20</v>
      </c>
      <c r="D22" s="32">
        <v>6000</v>
      </c>
      <c r="E22" s="3" t="s">
        <v>32</v>
      </c>
      <c r="F22" s="30">
        <f t="shared" si="0"/>
        <v>1500</v>
      </c>
      <c r="G22" s="3" t="s">
        <v>42</v>
      </c>
    </row>
    <row r="23" spans="1:7" ht="15" customHeight="1">
      <c r="A23" s="8" t="s">
        <v>38</v>
      </c>
      <c r="B23" s="4" t="s">
        <v>14</v>
      </c>
      <c r="C23" s="3" t="s">
        <v>20</v>
      </c>
      <c r="D23" s="33">
        <v>6000</v>
      </c>
      <c r="E23" s="3" t="s">
        <v>32</v>
      </c>
      <c r="F23" s="30">
        <f t="shared" si="0"/>
        <v>1500</v>
      </c>
      <c r="G23" s="3" t="s">
        <v>42</v>
      </c>
    </row>
    <row r="24" spans="1:7" ht="15" customHeight="1">
      <c r="A24" s="8" t="s">
        <v>39</v>
      </c>
      <c r="B24" s="5" t="s">
        <v>14</v>
      </c>
      <c r="C24" s="4" t="s">
        <v>20</v>
      </c>
      <c r="D24" s="31">
        <v>6000</v>
      </c>
      <c r="E24" s="3" t="s">
        <v>32</v>
      </c>
      <c r="F24" s="30">
        <f t="shared" si="0"/>
        <v>1500</v>
      </c>
      <c r="G24" s="3" t="s">
        <v>42</v>
      </c>
    </row>
    <row r="25" spans="1:7" ht="15" customHeight="1">
      <c r="A25" s="8" t="s">
        <v>40</v>
      </c>
      <c r="B25" s="3" t="s">
        <v>14</v>
      </c>
      <c r="C25" s="3" t="s">
        <v>20</v>
      </c>
      <c r="D25" s="32">
        <v>6000</v>
      </c>
      <c r="E25" s="3" t="s">
        <v>32</v>
      </c>
      <c r="F25" s="30">
        <f t="shared" si="0"/>
        <v>1500</v>
      </c>
      <c r="G25" s="3" t="s">
        <v>42</v>
      </c>
    </row>
    <row r="26" spans="1:7" ht="15" customHeight="1">
      <c r="A26" s="8" t="s">
        <v>41</v>
      </c>
      <c r="B26" s="4" t="s">
        <v>14</v>
      </c>
      <c r="C26" s="3" t="s">
        <v>20</v>
      </c>
      <c r="D26" s="32">
        <v>5850</v>
      </c>
      <c r="E26" s="3" t="s">
        <v>32</v>
      </c>
      <c r="F26" s="30">
        <f t="shared" si="0"/>
        <v>1462.5</v>
      </c>
      <c r="G26" s="3" t="s">
        <v>42</v>
      </c>
    </row>
    <row r="27" spans="1:7" ht="15" customHeight="1">
      <c r="A27" s="9"/>
      <c r="B27" s="30"/>
      <c r="C27" s="3"/>
      <c r="D27" s="32"/>
      <c r="E27" s="3"/>
      <c r="F27" s="39"/>
      <c r="G27" s="4"/>
    </row>
    <row r="28" spans="1:7" ht="15" customHeight="1">
      <c r="A28" s="9"/>
      <c r="B28" s="30"/>
      <c r="C28" s="3"/>
      <c r="D28" s="32"/>
      <c r="E28" s="3"/>
      <c r="F28" s="39"/>
      <c r="G28" s="4"/>
    </row>
    <row r="29" spans="1:7" ht="15" customHeight="1">
      <c r="A29" s="9"/>
      <c r="B29" s="30"/>
      <c r="C29" s="3"/>
      <c r="D29" s="32"/>
      <c r="E29" s="3"/>
      <c r="F29" s="39"/>
      <c r="G29" s="4"/>
    </row>
    <row r="30" spans="1:7" ht="15" customHeight="1">
      <c r="A30" s="9"/>
      <c r="B30" s="30"/>
      <c r="C30" s="3"/>
      <c r="D30" s="32"/>
      <c r="E30" s="3"/>
      <c r="F30" s="39"/>
      <c r="G30" s="4"/>
    </row>
    <row r="31" spans="1:7" ht="15" customHeight="1">
      <c r="A31" s="9"/>
      <c r="B31" s="30"/>
      <c r="C31" s="3"/>
      <c r="D31" s="32"/>
      <c r="E31" s="3"/>
      <c r="F31" s="39"/>
      <c r="G31" s="4"/>
    </row>
    <row r="32" spans="1:7" ht="15" customHeight="1">
      <c r="A32" s="9"/>
      <c r="B32" s="30"/>
      <c r="C32" s="3"/>
      <c r="D32" s="32"/>
      <c r="E32" s="3"/>
      <c r="F32" s="39"/>
      <c r="G32" s="4"/>
    </row>
    <row r="33" spans="1:7" ht="15" customHeight="1">
      <c r="A33" s="9"/>
      <c r="B33" s="30"/>
      <c r="C33" s="3"/>
      <c r="D33" s="32"/>
      <c r="E33" s="3"/>
      <c r="F33" s="39"/>
      <c r="G33" s="4"/>
    </row>
    <row r="34" spans="1:7" ht="15" customHeight="1">
      <c r="A34" s="9"/>
      <c r="B34" s="30"/>
      <c r="C34" s="3"/>
      <c r="D34" s="32"/>
      <c r="E34" s="3"/>
      <c r="F34" s="39"/>
      <c r="G34" s="4"/>
    </row>
    <row r="35" spans="1:7" ht="15" customHeight="1">
      <c r="A35" s="9"/>
      <c r="B35" s="30"/>
      <c r="C35" s="3"/>
      <c r="D35" s="32"/>
      <c r="E35" s="3"/>
      <c r="F35" s="39"/>
      <c r="G35" s="4"/>
    </row>
    <row r="36" spans="1:7" ht="15" customHeight="1">
      <c r="A36" s="9"/>
      <c r="B36" s="30"/>
      <c r="C36" s="3"/>
      <c r="D36" s="32"/>
      <c r="E36" s="3"/>
      <c r="F36" s="39"/>
      <c r="G36" s="4"/>
    </row>
    <row r="37" spans="1:7" ht="15" customHeight="1">
      <c r="A37" s="9"/>
      <c r="B37" s="30"/>
      <c r="C37" s="3"/>
      <c r="D37" s="32"/>
      <c r="E37" s="3"/>
      <c r="F37" s="39"/>
      <c r="G37" s="4"/>
    </row>
    <row r="38" spans="1:7" ht="15" customHeight="1">
      <c r="A38" s="9"/>
      <c r="B38" s="30"/>
      <c r="C38" s="3"/>
      <c r="D38" s="32"/>
      <c r="E38" s="3"/>
      <c r="F38" s="39"/>
      <c r="G38" s="4"/>
    </row>
    <row r="39" spans="1:7" ht="15" customHeight="1">
      <c r="A39" s="9"/>
      <c r="B39" s="30"/>
      <c r="C39" s="3"/>
      <c r="D39" s="32"/>
      <c r="E39" s="3"/>
      <c r="F39" s="39"/>
      <c r="G39" s="4"/>
    </row>
    <row r="40" spans="1:7" ht="15" customHeight="1">
      <c r="A40" s="9"/>
      <c r="B40" s="30"/>
      <c r="C40" s="3"/>
      <c r="D40" s="32"/>
      <c r="E40" s="3"/>
      <c r="F40" s="39"/>
      <c r="G40" s="4"/>
    </row>
    <row r="41" spans="1:7" ht="15" customHeight="1">
      <c r="A41" s="9"/>
      <c r="B41" s="30"/>
      <c r="C41" s="3"/>
      <c r="D41" s="32"/>
      <c r="E41" s="3"/>
      <c r="F41" s="39"/>
      <c r="G41" s="4"/>
    </row>
    <row r="42" spans="1:7" ht="15" customHeight="1">
      <c r="A42" s="9"/>
      <c r="B42" s="30"/>
      <c r="C42" s="3"/>
      <c r="D42" s="32"/>
      <c r="E42" s="3"/>
      <c r="F42" s="39"/>
      <c r="G42" s="4"/>
    </row>
    <row r="43" spans="1:7" ht="15" customHeight="1">
      <c r="A43" s="9"/>
      <c r="B43" s="30"/>
      <c r="C43" s="3"/>
      <c r="D43" s="32"/>
      <c r="E43" s="3"/>
      <c r="F43" s="39"/>
      <c r="G43" s="4"/>
    </row>
    <row r="44" spans="1:7" ht="15" customHeight="1">
      <c r="A44" s="9"/>
      <c r="B44" s="30"/>
      <c r="C44" s="3"/>
      <c r="D44" s="32"/>
      <c r="E44" s="3"/>
      <c r="F44" s="39"/>
      <c r="G44" s="4"/>
    </row>
    <row r="45" spans="1:7" ht="15" customHeight="1">
      <c r="A45" s="9"/>
      <c r="B45" s="30"/>
      <c r="C45" s="3"/>
      <c r="D45" s="32"/>
      <c r="E45" s="3"/>
      <c r="F45" s="39"/>
      <c r="G45" s="4"/>
    </row>
    <row r="46" spans="1:7" ht="15" customHeight="1">
      <c r="A46" s="9"/>
      <c r="B46" s="30"/>
      <c r="C46" s="3"/>
      <c r="D46" s="32"/>
      <c r="E46" s="3"/>
      <c r="F46" s="39"/>
      <c r="G46" s="4"/>
    </row>
    <row r="47" spans="1:7" ht="15" customHeight="1">
      <c r="A47" s="9"/>
      <c r="B47" s="30"/>
      <c r="C47" s="3"/>
      <c r="D47" s="32"/>
      <c r="E47" s="3"/>
      <c r="F47" s="39"/>
      <c r="G47" s="4"/>
    </row>
    <row r="48" spans="1:7" ht="15" customHeight="1">
      <c r="A48" s="9"/>
      <c r="B48" s="30"/>
      <c r="C48" s="3"/>
      <c r="D48" s="32"/>
      <c r="E48" s="3"/>
      <c r="F48" s="39"/>
      <c r="G48" s="4"/>
    </row>
    <row r="49" spans="1:7" ht="15" customHeight="1">
      <c r="A49" s="9"/>
      <c r="B49" s="30"/>
      <c r="C49" s="3"/>
      <c r="D49" s="32"/>
      <c r="E49" s="3"/>
      <c r="F49" s="39"/>
      <c r="G49" s="4"/>
    </row>
    <row r="50" spans="1:7" ht="15" customHeight="1">
      <c r="A50" s="9"/>
      <c r="B50" s="30"/>
      <c r="C50" s="3"/>
      <c r="D50" s="32"/>
      <c r="E50" s="3"/>
      <c r="F50" s="39"/>
      <c r="G50" s="4"/>
    </row>
    <row r="51" spans="1:7" ht="15" customHeight="1">
      <c r="A51" s="9"/>
      <c r="B51" s="30"/>
      <c r="C51" s="3"/>
      <c r="D51" s="32"/>
      <c r="E51" s="3"/>
      <c r="F51" s="39"/>
      <c r="G51" s="4"/>
    </row>
    <row r="52" spans="1:7" ht="15" customHeight="1">
      <c r="A52" s="9"/>
      <c r="B52" s="30"/>
      <c r="C52" s="3"/>
      <c r="D52" s="32"/>
      <c r="E52" s="3"/>
      <c r="F52" s="39"/>
      <c r="G52" s="4"/>
    </row>
    <row r="53" spans="1:7" ht="15" customHeight="1">
      <c r="A53" s="9"/>
      <c r="B53" s="30"/>
      <c r="C53" s="3"/>
      <c r="D53" s="32"/>
      <c r="E53" s="3"/>
      <c r="F53" s="39"/>
      <c r="G53" s="4"/>
    </row>
    <row r="54" spans="1:7" ht="15" customHeight="1">
      <c r="A54" s="9"/>
      <c r="B54" s="30"/>
      <c r="C54" s="3"/>
      <c r="D54" s="32"/>
      <c r="E54" s="3"/>
      <c r="F54" s="39"/>
      <c r="G54" s="4"/>
    </row>
    <row r="55" spans="1:7" ht="15" customHeight="1">
      <c r="A55" s="9"/>
      <c r="B55" s="30"/>
      <c r="C55" s="3"/>
      <c r="D55" s="32"/>
      <c r="E55" s="3"/>
      <c r="F55" s="39"/>
      <c r="G55" s="4"/>
    </row>
    <row r="56" spans="1:7" ht="15" customHeight="1">
      <c r="A56" s="9"/>
      <c r="B56" s="30"/>
      <c r="C56" s="3"/>
      <c r="D56" s="32"/>
      <c r="E56" s="3"/>
      <c r="F56" s="39"/>
      <c r="G56" s="4"/>
    </row>
    <row r="57" spans="1:7" ht="15" customHeight="1">
      <c r="A57" s="9"/>
      <c r="B57" s="30"/>
      <c r="C57" s="3"/>
      <c r="D57" s="32"/>
      <c r="E57" s="3"/>
      <c r="F57" s="39"/>
      <c r="G57" s="4"/>
    </row>
    <row r="58" spans="1:7" ht="15" customHeight="1">
      <c r="A58" s="9"/>
      <c r="B58" s="30"/>
      <c r="C58" s="3"/>
      <c r="D58" s="32"/>
      <c r="E58" s="3"/>
      <c r="F58" s="39"/>
      <c r="G58" s="4"/>
    </row>
    <row r="59" spans="1:7" ht="15" customHeight="1">
      <c r="A59" s="9"/>
      <c r="B59" s="30"/>
      <c r="C59" s="3"/>
      <c r="D59" s="32"/>
      <c r="E59" s="3"/>
      <c r="F59" s="39"/>
      <c r="G59" s="4"/>
    </row>
    <row r="60" spans="1:7" ht="15" customHeight="1">
      <c r="A60" s="9"/>
      <c r="B60" s="30"/>
      <c r="C60" s="3"/>
      <c r="D60" s="32"/>
      <c r="E60" s="3"/>
      <c r="F60" s="39"/>
      <c r="G60" s="4"/>
    </row>
    <row r="61" spans="1:7" ht="15" customHeight="1">
      <c r="A61" s="9"/>
      <c r="B61" s="30"/>
      <c r="C61" s="3"/>
      <c r="D61" s="32"/>
      <c r="E61" s="3"/>
      <c r="F61" s="39"/>
      <c r="G61" s="4"/>
    </row>
    <row r="62" spans="1:7" ht="15" customHeight="1">
      <c r="A62" s="9"/>
      <c r="B62" s="30"/>
      <c r="C62" s="3"/>
      <c r="D62" s="32"/>
      <c r="E62" s="3"/>
      <c r="F62" s="39"/>
      <c r="G62" s="4"/>
    </row>
    <row r="63" spans="1:7" ht="15" customHeight="1">
      <c r="A63" s="9"/>
      <c r="B63" s="30"/>
      <c r="C63" s="3"/>
      <c r="D63" s="32"/>
      <c r="E63" s="3"/>
      <c r="F63" s="39"/>
      <c r="G63" s="4"/>
    </row>
    <row r="64" spans="1:7" ht="15" customHeight="1">
      <c r="A64" s="9"/>
      <c r="B64" s="30"/>
      <c r="C64" s="3"/>
      <c r="D64" s="32"/>
      <c r="E64" s="3"/>
      <c r="F64" s="39"/>
      <c r="G64" s="4"/>
    </row>
    <row r="65" spans="1:7" ht="15" customHeight="1">
      <c r="A65" s="9"/>
      <c r="B65" s="30"/>
      <c r="C65" s="3"/>
      <c r="D65" s="32"/>
      <c r="E65" s="3"/>
      <c r="F65" s="39"/>
      <c r="G65" s="4"/>
    </row>
    <row r="66" spans="1:7">
      <c r="A66" s="9"/>
      <c r="B66" s="30"/>
      <c r="C66" s="3"/>
      <c r="D66" s="32"/>
      <c r="E66" s="3"/>
      <c r="F66" s="39"/>
      <c r="G66" s="4"/>
    </row>
    <row r="67" spans="1:7">
      <c r="A67" s="9"/>
      <c r="B67" s="30"/>
      <c r="C67" s="3"/>
      <c r="D67" s="32"/>
      <c r="E67" s="3"/>
      <c r="F67" s="39"/>
      <c r="G67" s="4"/>
    </row>
    <row r="68" spans="1:7">
      <c r="A68" s="9"/>
      <c r="B68" s="30"/>
      <c r="C68" s="3"/>
      <c r="D68" s="32"/>
      <c r="E68" s="3"/>
      <c r="F68" s="39"/>
      <c r="G68" s="4"/>
    </row>
    <row r="69" spans="1:7">
      <c r="A69" s="9"/>
      <c r="B69" s="30"/>
      <c r="C69" s="3"/>
      <c r="D69" s="32"/>
      <c r="E69" s="3"/>
      <c r="F69" s="39"/>
      <c r="G69" s="4"/>
    </row>
    <row r="70" spans="1:7">
      <c r="A70" s="9"/>
      <c r="B70" s="30"/>
      <c r="C70" s="3"/>
      <c r="D70" s="32"/>
      <c r="E70" s="3"/>
      <c r="F70" s="39"/>
      <c r="G70" s="4"/>
    </row>
    <row r="71" spans="1:7">
      <c r="A71" s="9"/>
      <c r="B71" s="30"/>
      <c r="C71" s="3"/>
      <c r="D71" s="32"/>
      <c r="E71" s="3"/>
      <c r="F71" s="39"/>
      <c r="G71" s="4"/>
    </row>
    <row r="72" spans="1:7">
      <c r="A72" s="9"/>
      <c r="B72" s="30"/>
      <c r="C72" s="3"/>
      <c r="D72" s="32"/>
      <c r="E72" s="3"/>
      <c r="F72" s="39"/>
      <c r="G72" s="4"/>
    </row>
    <row r="73" spans="1:7">
      <c r="A73" s="9"/>
      <c r="B73" s="30"/>
      <c r="C73" s="3"/>
      <c r="D73" s="32"/>
      <c r="E73" s="3"/>
      <c r="F73" s="39"/>
      <c r="G73" s="4"/>
    </row>
    <row r="74" spans="1:7">
      <c r="A74" s="9"/>
      <c r="B74" s="30"/>
      <c r="C74" s="3"/>
      <c r="D74" s="32"/>
      <c r="E74" s="3"/>
      <c r="F74" s="39"/>
      <c r="G74" s="4"/>
    </row>
    <row r="75" spans="1:7">
      <c r="A75" s="9"/>
      <c r="B75" s="30"/>
      <c r="C75" s="3"/>
      <c r="D75" s="32"/>
      <c r="E75" s="3"/>
      <c r="F75" s="39"/>
      <c r="G75" s="4"/>
    </row>
    <row r="76" spans="1:7">
      <c r="A76" s="9"/>
      <c r="B76" s="30"/>
      <c r="C76" s="3"/>
      <c r="D76" s="32"/>
      <c r="E76" s="3"/>
      <c r="F76" s="39"/>
      <c r="G76" s="4"/>
    </row>
    <row r="77" spans="1:7">
      <c r="A77" s="9"/>
      <c r="B77" s="30"/>
      <c r="C77" s="3"/>
      <c r="D77" s="32"/>
      <c r="E77" s="3"/>
      <c r="F77" s="39"/>
      <c r="G77" s="4"/>
    </row>
    <row r="78" spans="1:7">
      <c r="A78" s="9"/>
      <c r="B78" s="30"/>
      <c r="C78" s="3"/>
      <c r="D78" s="32"/>
      <c r="E78" s="3"/>
      <c r="F78" s="39"/>
      <c r="G78" s="4"/>
    </row>
    <row r="79" spans="1:7">
      <c r="A79" s="9"/>
      <c r="B79" s="30"/>
      <c r="C79" s="3"/>
      <c r="D79" s="32"/>
      <c r="E79" s="3"/>
      <c r="F79" s="39"/>
      <c r="G79" s="4"/>
    </row>
    <row r="80" spans="1:7">
      <c r="A80" s="9"/>
      <c r="B80" s="30"/>
      <c r="C80" s="3"/>
      <c r="D80" s="32"/>
      <c r="E80" s="3"/>
      <c r="F80" s="39"/>
      <c r="G80" s="4"/>
    </row>
    <row r="81" spans="1:7">
      <c r="A81" s="9"/>
      <c r="B81" s="30"/>
      <c r="C81" s="3"/>
      <c r="D81" s="32"/>
      <c r="E81" s="3"/>
      <c r="F81" s="39"/>
      <c r="G81" s="4"/>
    </row>
    <row r="82" spans="1:7">
      <c r="A82" s="9"/>
      <c r="B82" s="30"/>
      <c r="C82" s="3"/>
      <c r="D82" s="32"/>
      <c r="E82" s="3"/>
      <c r="F82" s="39"/>
      <c r="G82" s="4"/>
    </row>
    <row r="83" spans="1:7">
      <c r="A83" s="9"/>
      <c r="B83" s="30"/>
      <c r="C83" s="3"/>
      <c r="D83" s="32"/>
      <c r="E83" s="3"/>
      <c r="F83" s="39"/>
      <c r="G83" s="4"/>
    </row>
    <row r="84" spans="1:7">
      <c r="A84" s="9"/>
      <c r="B84" s="30"/>
      <c r="C84" s="3"/>
      <c r="D84" s="32"/>
      <c r="E84" s="3"/>
      <c r="F84" s="39"/>
      <c r="G84" s="4"/>
    </row>
    <row r="85" spans="1:7">
      <c r="A85" s="9"/>
      <c r="B85" s="30"/>
      <c r="C85" s="3"/>
      <c r="D85" s="32"/>
      <c r="E85" s="3"/>
      <c r="F85" s="39"/>
      <c r="G85" s="4"/>
    </row>
    <row r="86" spans="1:7">
      <c r="A86" s="9"/>
      <c r="B86" s="30"/>
      <c r="C86" s="3"/>
      <c r="D86" s="32"/>
      <c r="E86" s="3"/>
      <c r="F86" s="39"/>
      <c r="G86" s="4"/>
    </row>
    <row r="87" spans="1:7">
      <c r="A87" s="9"/>
      <c r="B87" s="30"/>
      <c r="C87" s="3"/>
      <c r="D87" s="32"/>
      <c r="E87" s="3"/>
      <c r="F87" s="39"/>
      <c r="G87" s="4"/>
    </row>
    <row r="88" spans="1:7">
      <c r="A88" s="9"/>
      <c r="B88" s="30"/>
      <c r="C88" s="3"/>
      <c r="D88" s="32"/>
      <c r="E88" s="3"/>
      <c r="F88" s="39"/>
      <c r="G88" s="4"/>
    </row>
    <row r="89" spans="1:7">
      <c r="A89" s="9"/>
      <c r="B89" s="30"/>
      <c r="C89" s="3"/>
      <c r="D89" s="32"/>
      <c r="E89" s="3"/>
      <c r="F89" s="39"/>
      <c r="G89" s="4"/>
    </row>
    <row r="90" spans="1:7">
      <c r="A90" s="9"/>
      <c r="B90" s="30"/>
      <c r="C90" s="3"/>
      <c r="D90" s="32"/>
      <c r="E90" s="3"/>
      <c r="F90" s="39"/>
      <c r="G90" s="4"/>
    </row>
    <row r="91" spans="1:7">
      <c r="A91" s="9"/>
      <c r="B91" s="30"/>
      <c r="C91" s="3"/>
      <c r="D91" s="32"/>
      <c r="E91" s="3"/>
      <c r="F91" s="39"/>
      <c r="G91" s="4"/>
    </row>
    <row r="92" spans="1:7">
      <c r="A92" s="9"/>
      <c r="B92" s="30"/>
      <c r="C92" s="3"/>
      <c r="D92" s="32"/>
      <c r="E92" s="3"/>
      <c r="F92" s="39"/>
      <c r="G92" s="4"/>
    </row>
    <row r="93" spans="1:7">
      <c r="A93" s="9"/>
      <c r="B93" s="30"/>
      <c r="C93" s="3"/>
      <c r="D93" s="32"/>
      <c r="E93" s="3"/>
      <c r="F93" s="39"/>
      <c r="G93" s="4"/>
    </row>
    <row r="94" spans="1:7">
      <c r="A94" s="9"/>
      <c r="B94" s="30"/>
      <c r="C94" s="3"/>
      <c r="D94" s="32"/>
      <c r="E94" s="3"/>
      <c r="F94" s="39"/>
      <c r="G94" s="4"/>
    </row>
    <row r="95" spans="1:7">
      <c r="A95" s="9"/>
      <c r="B95" s="30"/>
      <c r="C95" s="3"/>
      <c r="D95" s="32"/>
      <c r="E95" s="3"/>
      <c r="F95" s="39"/>
      <c r="G95" s="4"/>
    </row>
    <row r="96" spans="1:7">
      <c r="A96" s="9"/>
      <c r="B96" s="30"/>
      <c r="C96" s="3"/>
      <c r="D96" s="32"/>
      <c r="E96" s="3"/>
      <c r="F96" s="39"/>
      <c r="G96" s="4"/>
    </row>
    <row r="97" spans="1:7">
      <c r="A97" s="9"/>
      <c r="B97" s="30"/>
      <c r="C97" s="3"/>
      <c r="D97" s="32"/>
      <c r="E97" s="3"/>
      <c r="F97" s="39"/>
      <c r="G97" s="4"/>
    </row>
    <row r="98" spans="1:7">
      <c r="A98" s="9"/>
      <c r="B98" s="30"/>
      <c r="C98" s="3"/>
      <c r="D98" s="32"/>
      <c r="E98" s="3"/>
      <c r="F98" s="39"/>
      <c r="G98" s="4"/>
    </row>
    <row r="99" spans="1:7">
      <c r="A99" s="9"/>
      <c r="B99" s="30"/>
      <c r="C99" s="3"/>
      <c r="D99" s="32"/>
      <c r="E99" s="3"/>
      <c r="F99" s="39"/>
      <c r="G99" s="4"/>
    </row>
    <row r="100" spans="1:7">
      <c r="A100" s="9"/>
      <c r="B100" s="30"/>
      <c r="C100" s="3"/>
      <c r="D100" s="32"/>
      <c r="E100" s="3"/>
      <c r="F100" s="39"/>
      <c r="G100" s="4"/>
    </row>
    <row r="101" spans="1:7">
      <c r="A101" s="9"/>
      <c r="B101" s="30"/>
      <c r="C101" s="3"/>
      <c r="D101" s="32"/>
      <c r="E101" s="3"/>
      <c r="F101" s="39"/>
      <c r="G101" s="4"/>
    </row>
    <row r="102" spans="1:7">
      <c r="A102" s="9"/>
      <c r="B102" s="30"/>
      <c r="C102" s="3"/>
      <c r="D102" s="32"/>
      <c r="E102" s="3"/>
      <c r="F102" s="39"/>
      <c r="G102" s="4"/>
    </row>
    <row r="103" spans="1:7">
      <c r="A103" s="9"/>
      <c r="B103" s="30"/>
      <c r="C103" s="3"/>
      <c r="D103" s="32"/>
      <c r="E103" s="3"/>
      <c r="F103" s="39"/>
      <c r="G103" s="4"/>
    </row>
    <row r="104" spans="1:7">
      <c r="A104" s="9"/>
      <c r="B104" s="30"/>
      <c r="C104" s="3"/>
      <c r="D104" s="32"/>
      <c r="E104" s="3"/>
      <c r="F104" s="39"/>
      <c r="G104" s="4"/>
    </row>
    <row r="105" spans="1:7">
      <c r="A105" s="9"/>
      <c r="B105" s="30"/>
      <c r="C105" s="3"/>
      <c r="D105" s="32"/>
      <c r="E105" s="3"/>
      <c r="F105" s="39"/>
      <c r="G105" s="4"/>
    </row>
    <row r="106" spans="1:7">
      <c r="A106" s="9"/>
      <c r="B106" s="30"/>
      <c r="C106" s="3"/>
      <c r="D106" s="32"/>
      <c r="E106" s="3"/>
      <c r="F106" s="39"/>
      <c r="G106" s="4"/>
    </row>
    <row r="107" spans="1:7">
      <c r="A107" s="9"/>
      <c r="B107" s="30"/>
      <c r="C107" s="3"/>
      <c r="D107" s="32"/>
      <c r="E107" s="3"/>
      <c r="F107" s="39"/>
      <c r="G107" s="4"/>
    </row>
    <row r="108" spans="1:7">
      <c r="A108" s="9"/>
      <c r="B108" s="30"/>
      <c r="C108" s="3"/>
      <c r="D108" s="32"/>
      <c r="E108" s="3"/>
      <c r="F108" s="39"/>
      <c r="G108" s="4"/>
    </row>
    <row r="109" spans="1:7">
      <c r="A109" s="9"/>
      <c r="B109" s="30"/>
      <c r="C109" s="3"/>
      <c r="D109" s="32"/>
      <c r="E109" s="3"/>
      <c r="F109" s="39"/>
      <c r="G109" s="4"/>
    </row>
    <row r="110" spans="1:7">
      <c r="A110" s="9"/>
      <c r="B110" s="30"/>
      <c r="C110" s="3"/>
      <c r="D110" s="32"/>
      <c r="E110" s="3"/>
      <c r="F110" s="39"/>
      <c r="G110" s="4"/>
    </row>
    <row r="111" spans="1:7">
      <c r="A111" s="9"/>
      <c r="B111" s="30"/>
      <c r="C111" s="3"/>
      <c r="D111" s="32"/>
      <c r="E111" s="3"/>
      <c r="F111" s="39"/>
      <c r="G111" s="4"/>
    </row>
    <row r="112" spans="1:7">
      <c r="A112" s="9"/>
      <c r="B112" s="30"/>
      <c r="C112" s="3"/>
      <c r="D112" s="32"/>
      <c r="E112" s="3"/>
      <c r="F112" s="39"/>
      <c r="G112" s="4"/>
    </row>
    <row r="113" spans="1:7">
      <c r="A113" s="9"/>
      <c r="B113" s="30"/>
      <c r="C113" s="3"/>
      <c r="D113" s="32"/>
      <c r="E113" s="3"/>
      <c r="F113" s="39"/>
      <c r="G113" s="4"/>
    </row>
    <row r="114" spans="1:7">
      <c r="A114" s="9"/>
      <c r="B114" s="30"/>
      <c r="C114" s="3"/>
      <c r="D114" s="32"/>
      <c r="E114" s="3"/>
      <c r="F114" s="39"/>
      <c r="G114" s="4"/>
    </row>
    <row r="115" spans="1:7">
      <c r="A115" s="9"/>
      <c r="B115" s="30"/>
      <c r="C115" s="3"/>
      <c r="D115" s="32"/>
      <c r="E115" s="3"/>
      <c r="F115" s="39"/>
      <c r="G115" s="4"/>
    </row>
    <row r="116" spans="1:7">
      <c r="A116" s="9"/>
      <c r="B116" s="30"/>
      <c r="C116" s="3"/>
      <c r="D116" s="32"/>
      <c r="E116" s="3"/>
      <c r="F116" s="39"/>
      <c r="G116" s="4"/>
    </row>
    <row r="117" spans="1:7">
      <c r="A117" s="9"/>
      <c r="B117" s="30"/>
      <c r="C117" s="3"/>
      <c r="D117" s="32"/>
      <c r="E117" s="3"/>
      <c r="F117" s="39"/>
      <c r="G117" s="4"/>
    </row>
    <row r="118" spans="1:7">
      <c r="A118" s="9"/>
      <c r="B118" s="30"/>
      <c r="C118" s="3"/>
      <c r="D118" s="32"/>
      <c r="E118" s="3"/>
      <c r="F118" s="39"/>
      <c r="G118" s="4"/>
    </row>
    <row r="119" spans="1:7">
      <c r="A119" s="9"/>
      <c r="B119" s="30"/>
      <c r="C119" s="3"/>
      <c r="D119" s="32"/>
      <c r="E119" s="3"/>
      <c r="F119" s="39"/>
      <c r="G119" s="4"/>
    </row>
    <row r="120" spans="1:7">
      <c r="A120" s="9"/>
      <c r="B120" s="30"/>
      <c r="C120" s="3"/>
      <c r="D120" s="32"/>
      <c r="E120" s="3"/>
      <c r="F120" s="39"/>
      <c r="G120" s="4"/>
    </row>
    <row r="121" spans="1:7">
      <c r="A121" s="9"/>
      <c r="B121" s="30"/>
      <c r="C121" s="3"/>
      <c r="D121" s="32"/>
      <c r="E121" s="3"/>
      <c r="F121" s="39"/>
      <c r="G121" s="4"/>
    </row>
    <row r="122" spans="1:7">
      <c r="A122" s="9"/>
      <c r="B122" s="30"/>
      <c r="C122" s="3"/>
      <c r="D122" s="32"/>
      <c r="E122" s="3"/>
      <c r="F122" s="39"/>
      <c r="G122" s="4"/>
    </row>
    <row r="123" spans="1:7">
      <c r="A123" s="9"/>
      <c r="B123" s="30"/>
      <c r="C123" s="3"/>
      <c r="D123" s="32"/>
      <c r="E123" s="3"/>
      <c r="F123" s="39"/>
      <c r="G123" s="4"/>
    </row>
    <row r="124" spans="1:7">
      <c r="A124" s="9"/>
      <c r="B124" s="30"/>
      <c r="C124" s="3"/>
      <c r="D124" s="32"/>
      <c r="E124" s="3"/>
      <c r="F124" s="39"/>
      <c r="G124" s="4"/>
    </row>
    <row r="125" spans="1:7">
      <c r="A125" s="9"/>
      <c r="B125" s="30"/>
      <c r="C125" s="3"/>
      <c r="D125" s="32"/>
      <c r="E125" s="3"/>
      <c r="F125" s="39"/>
      <c r="G125" s="4"/>
    </row>
    <row r="126" spans="1:7">
      <c r="A126" s="9"/>
      <c r="B126" s="30"/>
      <c r="C126" s="3"/>
      <c r="D126" s="32"/>
      <c r="E126" s="3"/>
      <c r="F126" s="39"/>
      <c r="G126" s="4"/>
    </row>
    <row r="127" spans="1:7">
      <c r="A127" s="9"/>
      <c r="B127" s="30"/>
      <c r="C127" s="3"/>
      <c r="D127" s="32"/>
      <c r="E127" s="3"/>
      <c r="F127" s="39"/>
      <c r="G127" s="4"/>
    </row>
    <row r="128" spans="1:7">
      <c r="A128" s="9"/>
      <c r="B128" s="30"/>
      <c r="C128" s="3"/>
      <c r="D128" s="32"/>
      <c r="E128" s="3"/>
      <c r="F128" s="39"/>
      <c r="G128" s="4"/>
    </row>
    <row r="129" spans="1:7">
      <c r="A129" s="9"/>
      <c r="B129" s="30"/>
      <c r="C129" s="3"/>
      <c r="D129" s="32"/>
      <c r="E129" s="3"/>
      <c r="F129" s="39"/>
      <c r="G129" s="4"/>
    </row>
    <row r="130" spans="1:7">
      <c r="A130" s="9"/>
      <c r="B130" s="30"/>
      <c r="C130" s="3"/>
      <c r="D130" s="32"/>
      <c r="E130" s="3"/>
      <c r="F130" s="39"/>
      <c r="G130" s="4"/>
    </row>
    <row r="131" spans="1:7">
      <c r="A131" s="9"/>
      <c r="B131" s="30"/>
      <c r="C131" s="3"/>
      <c r="D131" s="32"/>
      <c r="E131" s="3"/>
      <c r="F131" s="39"/>
      <c r="G131" s="4"/>
    </row>
    <row r="132" spans="1:7">
      <c r="A132" s="9"/>
      <c r="B132" s="30"/>
      <c r="C132" s="3"/>
      <c r="D132" s="32"/>
      <c r="E132" s="3"/>
      <c r="F132" s="39"/>
      <c r="G132" s="4"/>
    </row>
    <row r="133" spans="1:7">
      <c r="A133" s="9"/>
      <c r="B133" s="30"/>
      <c r="C133" s="3"/>
      <c r="D133" s="32"/>
      <c r="E133" s="3"/>
      <c r="F133" s="39"/>
      <c r="G133" s="4"/>
    </row>
    <row r="134" spans="1:7">
      <c r="A134" s="9"/>
      <c r="B134" s="30"/>
      <c r="C134" s="3"/>
      <c r="D134" s="32"/>
      <c r="E134" s="3"/>
      <c r="F134" s="39"/>
      <c r="G134" s="4"/>
    </row>
    <row r="135" spans="1:7">
      <c r="A135" s="9"/>
      <c r="B135" s="30"/>
      <c r="C135" s="3"/>
      <c r="D135" s="32"/>
      <c r="E135" s="3"/>
      <c r="F135" s="39"/>
      <c r="G135" s="4"/>
    </row>
    <row r="136" spans="1:7">
      <c r="A136" s="9"/>
      <c r="B136" s="30"/>
      <c r="C136" s="3"/>
      <c r="D136" s="32"/>
      <c r="E136" s="3"/>
      <c r="F136" s="39"/>
      <c r="G136" s="4"/>
    </row>
    <row r="137" spans="1:7">
      <c r="A137" s="9"/>
      <c r="B137" s="30"/>
      <c r="C137" s="3"/>
      <c r="D137" s="32"/>
      <c r="E137" s="3"/>
      <c r="F137" s="39"/>
      <c r="G137" s="4"/>
    </row>
    <row r="138" spans="1:7">
      <c r="A138" s="9"/>
      <c r="B138" s="30"/>
      <c r="C138" s="3"/>
      <c r="D138" s="32"/>
      <c r="E138" s="3"/>
      <c r="F138" s="39"/>
      <c r="G138" s="4"/>
    </row>
    <row r="139" spans="1:7">
      <c r="A139" s="9"/>
      <c r="B139" s="30"/>
      <c r="C139" s="3"/>
      <c r="D139" s="32"/>
      <c r="E139" s="3"/>
      <c r="F139" s="39"/>
      <c r="G139" s="4"/>
    </row>
    <row r="140" spans="1:7">
      <c r="A140" s="9"/>
      <c r="B140" s="30"/>
      <c r="C140" s="3"/>
      <c r="D140" s="32"/>
      <c r="E140" s="3"/>
      <c r="F140" s="39"/>
      <c r="G140" s="4"/>
    </row>
    <row r="141" spans="1:7">
      <c r="A141" s="9"/>
      <c r="B141" s="30"/>
      <c r="C141" s="3"/>
      <c r="D141" s="32"/>
      <c r="E141" s="3"/>
      <c r="F141" s="39"/>
      <c r="G141" s="4"/>
    </row>
    <row r="142" spans="1:7">
      <c r="A142" s="9"/>
      <c r="B142" s="30"/>
      <c r="C142" s="3"/>
      <c r="D142" s="32"/>
      <c r="E142" s="3"/>
      <c r="F142" s="39"/>
      <c r="G142" s="4"/>
    </row>
    <row r="143" spans="1:7">
      <c r="A143" s="9"/>
      <c r="B143" s="30"/>
      <c r="C143" s="3"/>
      <c r="D143" s="32"/>
      <c r="E143" s="3"/>
      <c r="F143" s="39"/>
      <c r="G143" s="4"/>
    </row>
    <row r="144" spans="1:7">
      <c r="A144" s="9"/>
      <c r="B144" s="30"/>
      <c r="C144" s="3"/>
      <c r="D144" s="32"/>
      <c r="E144" s="3"/>
      <c r="F144" s="39"/>
      <c r="G144" s="4"/>
    </row>
    <row r="145" spans="1:7">
      <c r="A145" s="9"/>
      <c r="B145" s="30"/>
      <c r="C145" s="3"/>
      <c r="D145" s="32"/>
      <c r="E145" s="3"/>
      <c r="F145" s="39"/>
      <c r="G145" s="4"/>
    </row>
    <row r="146" spans="1:7">
      <c r="A146" s="9"/>
      <c r="B146" s="30"/>
      <c r="C146" s="3"/>
      <c r="D146" s="32"/>
      <c r="E146" s="3"/>
      <c r="F146" s="39"/>
      <c r="G146" s="4"/>
    </row>
    <row r="147" spans="1:7">
      <c r="A147" s="9"/>
      <c r="B147" s="30"/>
      <c r="C147" s="3"/>
      <c r="D147" s="32"/>
      <c r="E147" s="3"/>
      <c r="F147" s="39"/>
      <c r="G147" s="4"/>
    </row>
    <row r="148" spans="1:7">
      <c r="A148" s="9"/>
      <c r="B148" s="30"/>
      <c r="C148" s="3"/>
      <c r="D148" s="32"/>
      <c r="E148" s="3"/>
      <c r="F148" s="39"/>
      <c r="G148" s="4"/>
    </row>
    <row r="149" spans="1:7">
      <c r="A149" s="9"/>
      <c r="B149" s="30"/>
      <c r="C149" s="3"/>
      <c r="D149" s="32"/>
      <c r="E149" s="3"/>
      <c r="F149" s="39"/>
      <c r="G149" s="4"/>
    </row>
    <row r="150" spans="1:7">
      <c r="A150" s="9"/>
      <c r="B150" s="30"/>
      <c r="C150" s="3"/>
      <c r="D150" s="32"/>
      <c r="E150" s="3"/>
      <c r="F150" s="39"/>
      <c r="G150" s="4"/>
    </row>
    <row r="151" spans="1:7">
      <c r="A151" s="9"/>
      <c r="B151" s="30"/>
      <c r="C151" s="3"/>
      <c r="D151" s="32"/>
      <c r="E151" s="3"/>
      <c r="F151" s="39"/>
      <c r="G151" s="4"/>
    </row>
    <row r="152" spans="1:7">
      <c r="A152" s="9"/>
      <c r="B152" s="30"/>
      <c r="C152" s="3"/>
      <c r="D152" s="32"/>
      <c r="E152" s="3"/>
      <c r="F152" s="39"/>
      <c r="G152" s="4"/>
    </row>
    <row r="153" spans="1:7">
      <c r="A153" s="9"/>
      <c r="B153" s="30"/>
      <c r="C153" s="3"/>
      <c r="D153" s="32"/>
      <c r="E153" s="3"/>
      <c r="F153" s="39"/>
      <c r="G153" s="4"/>
    </row>
    <row r="154" spans="1:7">
      <c r="A154" s="9"/>
      <c r="B154" s="30"/>
      <c r="C154" s="3"/>
      <c r="D154" s="32"/>
      <c r="E154" s="3"/>
      <c r="F154" s="39"/>
      <c r="G154" s="4"/>
    </row>
    <row r="155" spans="1:7">
      <c r="A155" s="9"/>
      <c r="B155" s="30"/>
      <c r="C155" s="3"/>
      <c r="D155" s="32"/>
      <c r="E155" s="3"/>
      <c r="F155" s="39"/>
      <c r="G155" s="4"/>
    </row>
    <row r="156" spans="1:7">
      <c r="A156" s="9"/>
      <c r="B156" s="30"/>
      <c r="C156" s="3"/>
      <c r="D156" s="32"/>
      <c r="E156" s="3"/>
      <c r="F156" s="39"/>
      <c r="G156" s="4"/>
    </row>
    <row r="157" spans="1:7">
      <c r="A157" s="9"/>
      <c r="B157" s="30"/>
      <c r="C157" s="3"/>
      <c r="D157" s="32"/>
      <c r="E157" s="3"/>
      <c r="F157" s="39"/>
      <c r="G157" s="4"/>
    </row>
    <row r="158" spans="1:7">
      <c r="A158" s="9"/>
      <c r="B158" s="30"/>
      <c r="C158" s="3"/>
      <c r="D158" s="32"/>
      <c r="E158" s="3"/>
      <c r="F158" s="39"/>
      <c r="G158" s="4"/>
    </row>
    <row r="159" spans="1:7">
      <c r="A159" s="9"/>
      <c r="B159" s="30"/>
      <c r="C159" s="3"/>
      <c r="D159" s="32"/>
      <c r="E159" s="3"/>
      <c r="F159" s="39"/>
      <c r="G159" s="4"/>
    </row>
    <row r="160" spans="1:7">
      <c r="A160" s="9"/>
      <c r="B160" s="30"/>
      <c r="C160" s="3"/>
      <c r="D160" s="32"/>
      <c r="E160" s="3"/>
      <c r="F160" s="39"/>
      <c r="G160" s="4"/>
    </row>
    <row r="161" spans="1:7">
      <c r="A161" s="9"/>
      <c r="B161" s="30"/>
      <c r="C161" s="3"/>
      <c r="D161" s="32"/>
      <c r="E161" s="3"/>
      <c r="F161" s="39"/>
      <c r="G161" s="4"/>
    </row>
    <row r="162" spans="1:7">
      <c r="A162" s="9"/>
      <c r="B162" s="30"/>
      <c r="C162" s="3"/>
      <c r="D162" s="32"/>
      <c r="E162" s="3"/>
      <c r="F162" s="39"/>
      <c r="G162" s="4"/>
    </row>
    <row r="163" spans="1:7">
      <c r="A163" s="9"/>
      <c r="B163" s="30"/>
      <c r="C163" s="3"/>
      <c r="D163" s="32"/>
      <c r="E163" s="3"/>
      <c r="F163" s="39"/>
      <c r="G163" s="4"/>
    </row>
    <row r="164" spans="1:7">
      <c r="A164" s="9"/>
      <c r="B164" s="30"/>
      <c r="C164" s="3"/>
      <c r="D164" s="32"/>
      <c r="E164" s="3"/>
      <c r="F164" s="39"/>
      <c r="G164" s="4"/>
    </row>
    <row r="165" spans="1:7">
      <c r="A165" s="9"/>
      <c r="B165" s="30"/>
      <c r="C165" s="3"/>
      <c r="D165" s="32"/>
      <c r="E165" s="3"/>
      <c r="F165" s="39"/>
      <c r="G165" s="4"/>
    </row>
    <row r="166" spans="1:7">
      <c r="A166" s="9"/>
      <c r="B166" s="30"/>
      <c r="C166" s="3"/>
      <c r="D166" s="32"/>
      <c r="E166" s="3"/>
      <c r="F166" s="39"/>
      <c r="G166" s="4"/>
    </row>
    <row r="167" spans="1:7">
      <c r="A167" s="9"/>
      <c r="B167" s="30"/>
      <c r="C167" s="3"/>
      <c r="D167" s="32"/>
      <c r="E167" s="3"/>
      <c r="F167" s="39"/>
      <c r="G167" s="4"/>
    </row>
    <row r="168" spans="1:7">
      <c r="A168" s="9"/>
      <c r="B168" s="30"/>
      <c r="C168" s="3"/>
      <c r="D168" s="32"/>
      <c r="E168" s="3"/>
      <c r="F168" s="39"/>
      <c r="G168" s="4"/>
    </row>
    <row r="169" spans="1:7">
      <c r="A169" s="9"/>
      <c r="B169" s="30"/>
      <c r="C169" s="3"/>
      <c r="D169" s="32"/>
      <c r="E169" s="3"/>
      <c r="F169" s="39"/>
      <c r="G169" s="4"/>
    </row>
    <row r="170" spans="1:7">
      <c r="A170" s="9"/>
      <c r="B170" s="30"/>
      <c r="C170" s="3"/>
      <c r="D170" s="32"/>
      <c r="E170" s="3"/>
      <c r="F170" s="39"/>
      <c r="G170" s="4"/>
    </row>
    <row r="171" spans="1:7">
      <c r="A171" s="9"/>
      <c r="B171" s="30"/>
      <c r="C171" s="3"/>
      <c r="D171" s="32"/>
      <c r="E171" s="3"/>
      <c r="F171" s="39"/>
      <c r="G171" s="4"/>
    </row>
    <row r="172" spans="1:7">
      <c r="A172" s="9"/>
      <c r="B172" s="30"/>
      <c r="C172" s="3"/>
      <c r="D172" s="32"/>
      <c r="E172" s="3"/>
      <c r="F172" s="39"/>
      <c r="G172" s="4"/>
    </row>
    <row r="173" spans="1:7">
      <c r="A173" s="9"/>
      <c r="B173" s="30"/>
      <c r="C173" s="3"/>
      <c r="D173" s="32"/>
      <c r="E173" s="3"/>
      <c r="F173" s="39"/>
      <c r="G173" s="4"/>
    </row>
    <row r="174" spans="1:7">
      <c r="A174" s="9"/>
      <c r="B174" s="30"/>
      <c r="C174" s="3"/>
      <c r="D174" s="32"/>
      <c r="E174" s="3"/>
      <c r="F174" s="39"/>
      <c r="G174" s="4"/>
    </row>
    <row r="175" spans="1:7">
      <c r="A175" s="9"/>
      <c r="B175" s="30"/>
      <c r="C175" s="3"/>
      <c r="D175" s="32"/>
      <c r="E175" s="3"/>
      <c r="F175" s="39"/>
      <c r="G175" s="4"/>
    </row>
    <row r="176" spans="1:7">
      <c r="A176" s="9"/>
      <c r="B176" s="30"/>
      <c r="C176" s="3"/>
      <c r="D176" s="32"/>
      <c r="E176" s="3"/>
      <c r="F176" s="39"/>
      <c r="G176" s="4"/>
    </row>
    <row r="177" spans="1:7">
      <c r="A177" s="9"/>
      <c r="B177" s="30"/>
      <c r="C177" s="3"/>
      <c r="D177" s="32"/>
      <c r="E177" s="3"/>
      <c r="F177" s="39"/>
      <c r="G177" s="4"/>
    </row>
    <row r="178" spans="1:7">
      <c r="A178" s="9"/>
      <c r="B178" s="30"/>
      <c r="C178" s="3"/>
      <c r="D178" s="32"/>
      <c r="E178" s="3"/>
      <c r="F178" s="39"/>
      <c r="G178" s="4"/>
    </row>
    <row r="179" spans="1:7">
      <c r="A179" s="9"/>
      <c r="B179" s="30"/>
      <c r="C179" s="3"/>
      <c r="D179" s="32"/>
      <c r="E179" s="3"/>
      <c r="F179" s="39"/>
      <c r="G179" s="4"/>
    </row>
    <row r="180" spans="1:7">
      <c r="A180" s="9"/>
      <c r="B180" s="30"/>
      <c r="C180" s="3"/>
      <c r="D180" s="32"/>
      <c r="E180" s="3"/>
      <c r="F180" s="39"/>
      <c r="G180" s="4"/>
    </row>
    <row r="181" spans="1:7">
      <c r="A181" s="9"/>
      <c r="B181" s="30"/>
      <c r="C181" s="3"/>
      <c r="D181" s="32"/>
      <c r="E181" s="3"/>
      <c r="F181" s="39"/>
      <c r="G181" s="4"/>
    </row>
    <row r="182" spans="1:7">
      <c r="A182" s="9"/>
      <c r="B182" s="30"/>
      <c r="C182" s="3"/>
      <c r="D182" s="32"/>
      <c r="E182" s="3"/>
      <c r="F182" s="39"/>
      <c r="G182" s="4"/>
    </row>
    <row r="183" spans="1:7">
      <c r="A183" s="9"/>
      <c r="B183" s="30"/>
      <c r="C183" s="3"/>
      <c r="D183" s="32"/>
      <c r="E183" s="3"/>
      <c r="F183" s="39"/>
      <c r="G183" s="4"/>
    </row>
    <row r="184" spans="1:7">
      <c r="A184" s="9"/>
      <c r="B184" s="30"/>
      <c r="C184" s="3"/>
      <c r="D184" s="32"/>
      <c r="E184" s="3"/>
      <c r="F184" s="39"/>
      <c r="G184" s="4"/>
    </row>
    <row r="185" spans="1:7">
      <c r="A185" s="9"/>
      <c r="B185" s="30"/>
      <c r="C185" s="3"/>
      <c r="D185" s="32"/>
      <c r="E185" s="3"/>
      <c r="F185" s="39"/>
      <c r="G185" s="4"/>
    </row>
    <row r="186" spans="1:7">
      <c r="A186" s="9"/>
      <c r="B186" s="30"/>
      <c r="C186" s="3"/>
      <c r="D186" s="32"/>
      <c r="E186" s="3"/>
      <c r="F186" s="39"/>
      <c r="G186" s="4"/>
    </row>
    <row r="187" spans="1:7">
      <c r="A187" s="9"/>
      <c r="B187" s="30"/>
      <c r="C187" s="3"/>
      <c r="D187" s="32"/>
      <c r="E187" s="3"/>
      <c r="F187" s="39"/>
      <c r="G187" s="4"/>
    </row>
    <row r="188" spans="1:7">
      <c r="A188" s="9"/>
      <c r="B188" s="30"/>
      <c r="C188" s="3"/>
      <c r="D188" s="32"/>
      <c r="E188" s="3"/>
      <c r="F188" s="39"/>
      <c r="G188" s="4"/>
    </row>
    <row r="189" spans="1:7">
      <c r="A189" s="9"/>
      <c r="B189" s="30"/>
      <c r="C189" s="3"/>
      <c r="D189" s="32"/>
      <c r="E189" s="3"/>
      <c r="F189" s="39"/>
      <c r="G189" s="4"/>
    </row>
    <row r="190" spans="1:7">
      <c r="A190" s="9"/>
      <c r="B190" s="30"/>
      <c r="C190" s="3"/>
      <c r="D190" s="32"/>
      <c r="E190" s="3"/>
      <c r="F190" s="39"/>
      <c r="G190" s="4"/>
    </row>
    <row r="191" spans="1:7">
      <c r="A191" s="9"/>
      <c r="B191" s="30"/>
      <c r="C191" s="3"/>
      <c r="D191" s="32"/>
      <c r="E191" s="3"/>
      <c r="F191" s="39"/>
      <c r="G191" s="4"/>
    </row>
    <row r="192" spans="1:7">
      <c r="A192" s="9"/>
      <c r="B192" s="30"/>
      <c r="C192" s="3"/>
      <c r="D192" s="32"/>
      <c r="E192" s="3"/>
      <c r="F192" s="39"/>
      <c r="G192" s="4"/>
    </row>
    <row r="193" spans="1:7">
      <c r="A193" s="9"/>
      <c r="B193" s="30"/>
      <c r="C193" s="3"/>
      <c r="D193" s="32"/>
      <c r="E193" s="3"/>
      <c r="F193" s="39"/>
      <c r="G193" s="4"/>
    </row>
    <row r="194" spans="1:7">
      <c r="A194" s="9"/>
      <c r="B194" s="30"/>
      <c r="C194" s="3"/>
      <c r="D194" s="32"/>
      <c r="E194" s="3"/>
      <c r="F194" s="39"/>
      <c r="G194" s="4"/>
    </row>
    <row r="195" spans="1:7">
      <c r="A195" s="9"/>
      <c r="B195" s="30"/>
      <c r="C195" s="3"/>
      <c r="D195" s="32"/>
      <c r="E195" s="3"/>
      <c r="F195" s="39"/>
      <c r="G195" s="4"/>
    </row>
    <row r="196" spans="1:7">
      <c r="A196" s="9"/>
      <c r="B196" s="30"/>
      <c r="C196" s="3"/>
      <c r="D196" s="32"/>
      <c r="E196" s="3"/>
      <c r="F196" s="39"/>
      <c r="G196" s="4"/>
    </row>
    <row r="197" spans="1:7">
      <c r="A197" s="9"/>
      <c r="B197" s="30"/>
      <c r="C197" s="3"/>
      <c r="D197" s="32"/>
      <c r="E197" s="3"/>
      <c r="F197" s="39"/>
      <c r="G197" s="4"/>
    </row>
    <row r="198" spans="1:7">
      <c r="A198" s="9"/>
      <c r="B198" s="30"/>
      <c r="C198" s="3"/>
      <c r="D198" s="32"/>
      <c r="E198" s="3"/>
      <c r="F198" s="39"/>
      <c r="G198" s="4"/>
    </row>
    <row r="199" spans="1:7">
      <c r="A199" s="9"/>
      <c r="B199" s="30"/>
      <c r="C199" s="3"/>
      <c r="D199" s="32"/>
      <c r="E199" s="3"/>
      <c r="F199" s="39"/>
      <c r="G199" s="4"/>
    </row>
    <row r="200" spans="1:7">
      <c r="A200" s="9"/>
      <c r="B200" s="30"/>
      <c r="C200" s="3"/>
      <c r="D200" s="32"/>
      <c r="E200" s="3"/>
      <c r="F200" s="39"/>
      <c r="G200" s="4"/>
    </row>
    <row r="201" spans="1:7">
      <c r="A201" s="9"/>
      <c r="B201" s="30"/>
      <c r="C201" s="3"/>
      <c r="D201" s="32"/>
      <c r="E201" s="3"/>
      <c r="F201" s="39"/>
      <c r="G201" s="4"/>
    </row>
    <row r="202" spans="1:7">
      <c r="A202" s="9"/>
      <c r="B202" s="30"/>
      <c r="C202" s="3"/>
      <c r="D202" s="32"/>
      <c r="E202" s="3"/>
      <c r="F202" s="39"/>
      <c r="G202" s="4"/>
    </row>
    <row r="203" spans="1:7">
      <c r="A203" s="9"/>
      <c r="B203" s="30"/>
      <c r="C203" s="3"/>
      <c r="D203" s="32"/>
      <c r="E203" s="3"/>
      <c r="F203" s="39"/>
      <c r="G203" s="4"/>
    </row>
    <row r="204" spans="1:7">
      <c r="A204" s="9"/>
      <c r="B204" s="30"/>
      <c r="C204" s="3"/>
      <c r="D204" s="32"/>
      <c r="E204" s="3"/>
      <c r="F204" s="39"/>
      <c r="G204" s="4"/>
    </row>
    <row r="205" spans="1:7">
      <c r="A205" s="9"/>
      <c r="B205" s="30"/>
      <c r="C205" s="3"/>
      <c r="D205" s="32"/>
      <c r="E205" s="3"/>
      <c r="F205" s="39"/>
      <c r="G205" s="4"/>
    </row>
    <row r="206" spans="1:7">
      <c r="A206" s="9"/>
      <c r="B206" s="30"/>
      <c r="C206" s="3"/>
      <c r="D206" s="32"/>
      <c r="E206" s="3"/>
      <c r="F206" s="39"/>
      <c r="G206" s="4"/>
    </row>
    <row r="207" spans="1:7">
      <c r="A207" s="9"/>
      <c r="B207" s="30"/>
      <c r="C207" s="3"/>
      <c r="D207" s="32"/>
      <c r="E207" s="3"/>
      <c r="F207" s="39"/>
      <c r="G207" s="4"/>
    </row>
    <row r="208" spans="1:7">
      <c r="A208" s="9"/>
      <c r="B208" s="30"/>
      <c r="C208" s="3"/>
      <c r="D208" s="32"/>
      <c r="E208" s="3"/>
      <c r="F208" s="39"/>
      <c r="G208" s="4"/>
    </row>
    <row r="209" spans="1:7">
      <c r="A209" s="9"/>
      <c r="B209" s="30"/>
      <c r="C209" s="3"/>
      <c r="D209" s="32"/>
      <c r="E209" s="3"/>
      <c r="F209" s="39"/>
      <c r="G209" s="4"/>
    </row>
    <row r="210" spans="1:7">
      <c r="A210" s="9"/>
      <c r="B210" s="30"/>
      <c r="C210" s="3"/>
      <c r="D210" s="32"/>
      <c r="E210" s="3"/>
      <c r="F210" s="39"/>
      <c r="G210" s="4"/>
    </row>
    <row r="211" spans="1:7">
      <c r="A211" s="9"/>
      <c r="B211" s="30"/>
      <c r="C211" s="3"/>
      <c r="D211" s="32"/>
      <c r="E211" s="3"/>
      <c r="F211" s="39"/>
      <c r="G211" s="4"/>
    </row>
    <row r="212" spans="1:7">
      <c r="A212" s="9"/>
      <c r="B212" s="30"/>
      <c r="C212" s="3"/>
      <c r="D212" s="32"/>
      <c r="E212" s="3"/>
      <c r="F212" s="39"/>
      <c r="G212" s="4"/>
    </row>
    <row r="213" spans="1:7">
      <c r="A213" s="9"/>
      <c r="B213" s="30"/>
      <c r="C213" s="3"/>
      <c r="D213" s="32"/>
      <c r="E213" s="3"/>
      <c r="F213" s="39"/>
      <c r="G213" s="4"/>
    </row>
    <row r="214" spans="1:7">
      <c r="A214" s="9"/>
      <c r="B214" s="30"/>
      <c r="C214" s="3"/>
      <c r="D214" s="32"/>
      <c r="E214" s="3"/>
      <c r="F214" s="39"/>
      <c r="G214" s="4"/>
    </row>
    <row r="215" spans="1:7">
      <c r="A215" s="9"/>
      <c r="B215" s="30"/>
      <c r="C215" s="3"/>
      <c r="D215" s="32"/>
      <c r="E215" s="3"/>
      <c r="F215" s="39"/>
      <c r="G215" s="4"/>
    </row>
    <row r="216" spans="1:7">
      <c r="A216" s="9"/>
      <c r="B216" s="30"/>
      <c r="C216" s="3"/>
      <c r="D216" s="32"/>
      <c r="E216" s="3"/>
      <c r="F216" s="39"/>
      <c r="G216" s="4"/>
    </row>
    <row r="217" spans="1:7">
      <c r="A217" s="9"/>
      <c r="B217" s="30"/>
      <c r="C217" s="3"/>
      <c r="D217" s="32"/>
      <c r="E217" s="3"/>
      <c r="F217" s="39"/>
      <c r="G217" s="4"/>
    </row>
    <row r="218" spans="1:7">
      <c r="A218" s="9"/>
      <c r="B218" s="30"/>
      <c r="C218" s="3"/>
      <c r="D218" s="32"/>
      <c r="E218" s="3"/>
      <c r="F218" s="39"/>
      <c r="G218" s="4"/>
    </row>
    <row r="219" spans="1:7">
      <c r="A219" s="9"/>
      <c r="B219" s="30"/>
      <c r="C219" s="3"/>
      <c r="D219" s="32"/>
      <c r="E219" s="3"/>
      <c r="F219" s="39"/>
      <c r="G219" s="4"/>
    </row>
    <row r="220" spans="1:7">
      <c r="A220" s="9"/>
      <c r="B220" s="30"/>
      <c r="C220" s="3"/>
      <c r="D220" s="32"/>
      <c r="E220" s="3"/>
      <c r="F220" s="39"/>
      <c r="G220" s="4"/>
    </row>
    <row r="221" spans="1:7">
      <c r="A221" s="9"/>
      <c r="B221" s="30"/>
      <c r="C221" s="3"/>
      <c r="D221" s="32"/>
      <c r="E221" s="3"/>
      <c r="F221" s="39"/>
      <c r="G221" s="4"/>
    </row>
    <row r="222" spans="1:7">
      <c r="A222" s="9"/>
      <c r="B222" s="30"/>
      <c r="C222" s="3"/>
      <c r="D222" s="32"/>
      <c r="E222" s="3"/>
      <c r="F222" s="39"/>
      <c r="G222" s="4"/>
    </row>
    <row r="223" spans="1:7">
      <c r="A223" s="9"/>
      <c r="B223" s="30"/>
      <c r="C223" s="3"/>
      <c r="D223" s="32"/>
      <c r="E223" s="3"/>
      <c r="F223" s="39"/>
      <c r="G223" s="4"/>
    </row>
    <row r="224" spans="1:7">
      <c r="A224" s="9"/>
      <c r="B224" s="30"/>
      <c r="C224" s="3"/>
      <c r="D224" s="32"/>
      <c r="E224" s="3"/>
      <c r="F224" s="39"/>
      <c r="G224" s="4"/>
    </row>
    <row r="225" spans="1:7">
      <c r="A225" s="9"/>
      <c r="B225" s="30"/>
      <c r="C225" s="3"/>
      <c r="D225" s="32"/>
      <c r="E225" s="3"/>
      <c r="F225" s="39"/>
      <c r="G225" s="4"/>
    </row>
    <row r="226" spans="1:7">
      <c r="A226" s="9"/>
      <c r="B226" s="30"/>
      <c r="C226" s="3"/>
      <c r="D226" s="32"/>
      <c r="E226" s="3"/>
      <c r="F226" s="39"/>
      <c r="G226" s="4"/>
    </row>
    <row r="227" spans="1:7">
      <c r="A227" s="9"/>
      <c r="B227" s="30"/>
      <c r="C227" s="3"/>
      <c r="D227" s="32"/>
      <c r="E227" s="3"/>
      <c r="F227" s="39"/>
      <c r="G227" s="4"/>
    </row>
    <row r="228" spans="1:7">
      <c r="A228" s="9"/>
      <c r="B228" s="30"/>
      <c r="C228" s="3"/>
      <c r="D228" s="32"/>
      <c r="E228" s="3"/>
      <c r="F228" s="39"/>
      <c r="G228" s="4"/>
    </row>
    <row r="229" spans="1:7">
      <c r="A229" s="9"/>
      <c r="B229" s="30"/>
      <c r="C229" s="3"/>
      <c r="D229" s="32"/>
      <c r="E229" s="3"/>
      <c r="F229" s="39"/>
      <c r="G229" s="4"/>
    </row>
    <row r="230" spans="1:7">
      <c r="A230" s="9"/>
      <c r="B230" s="30"/>
      <c r="C230" s="3"/>
      <c r="D230" s="32"/>
      <c r="E230" s="3"/>
      <c r="F230" s="39"/>
      <c r="G230" s="4"/>
    </row>
    <row r="231" spans="1:7">
      <c r="A231" s="9"/>
      <c r="B231" s="30"/>
      <c r="C231" s="3"/>
      <c r="D231" s="32"/>
      <c r="E231" s="3"/>
      <c r="F231" s="39"/>
      <c r="G231" s="4"/>
    </row>
    <row r="232" spans="1:7">
      <c r="A232" s="9"/>
      <c r="B232" s="30"/>
      <c r="C232" s="3"/>
      <c r="D232" s="32"/>
      <c r="E232" s="3"/>
      <c r="F232" s="39"/>
      <c r="G232" s="4"/>
    </row>
    <row r="233" spans="1:7">
      <c r="A233" s="9"/>
      <c r="B233" s="30"/>
      <c r="C233" s="3"/>
      <c r="D233" s="32"/>
      <c r="E233" s="3"/>
      <c r="F233" s="39"/>
      <c r="G233" s="4"/>
    </row>
    <row r="234" spans="1:7">
      <c r="A234" s="9"/>
      <c r="B234" s="30"/>
      <c r="C234" s="3"/>
      <c r="D234" s="32"/>
      <c r="E234" s="3"/>
      <c r="F234" s="39"/>
      <c r="G234" s="4"/>
    </row>
    <row r="235" spans="1:7">
      <c r="A235" s="9"/>
      <c r="B235" s="30"/>
      <c r="C235" s="3"/>
      <c r="D235" s="32"/>
      <c r="E235" s="3"/>
      <c r="F235" s="39"/>
      <c r="G235" s="4"/>
    </row>
    <row r="236" spans="1:7">
      <c r="A236" s="9"/>
      <c r="B236" s="30"/>
      <c r="C236" s="3"/>
      <c r="D236" s="32"/>
      <c r="E236" s="3"/>
      <c r="F236" s="39"/>
      <c r="G236" s="4"/>
    </row>
    <row r="237" spans="1:7">
      <c r="A237" s="9"/>
      <c r="B237" s="30"/>
      <c r="C237" s="3"/>
      <c r="D237" s="32"/>
      <c r="E237" s="3"/>
      <c r="F237" s="39"/>
      <c r="G237" s="4"/>
    </row>
    <row r="238" spans="1:7">
      <c r="A238" s="9"/>
      <c r="B238" s="30"/>
      <c r="C238" s="3"/>
      <c r="D238" s="32"/>
      <c r="E238" s="3"/>
      <c r="F238" s="39"/>
      <c r="G238" s="4"/>
    </row>
    <row r="239" spans="1:7">
      <c r="A239" s="9"/>
      <c r="B239" s="30"/>
      <c r="C239" s="3"/>
      <c r="D239" s="32"/>
      <c r="E239" s="3"/>
      <c r="F239" s="39"/>
      <c r="G239" s="4"/>
    </row>
    <row r="240" spans="1:7">
      <c r="A240" s="9"/>
      <c r="B240" s="30"/>
      <c r="C240" s="3"/>
      <c r="D240" s="32"/>
      <c r="E240" s="3"/>
      <c r="F240" s="39"/>
      <c r="G240" s="4"/>
    </row>
    <row r="241" spans="1:7">
      <c r="A241" s="9"/>
      <c r="B241" s="30"/>
      <c r="C241" s="3"/>
      <c r="D241" s="32"/>
      <c r="E241" s="3"/>
      <c r="F241" s="39"/>
      <c r="G241" s="4"/>
    </row>
    <row r="242" spans="1:7">
      <c r="A242" s="9"/>
      <c r="B242" s="30"/>
      <c r="C242" s="3"/>
      <c r="D242" s="32"/>
      <c r="E242" s="3"/>
      <c r="F242" s="39"/>
      <c r="G242" s="4"/>
    </row>
    <row r="243" spans="1:7">
      <c r="A243" s="9"/>
      <c r="B243" s="30"/>
      <c r="C243" s="3"/>
      <c r="D243" s="32"/>
      <c r="E243" s="3"/>
      <c r="F243" s="39"/>
      <c r="G243" s="4"/>
    </row>
    <row r="244" spans="1:7">
      <c r="A244" s="9"/>
      <c r="B244" s="30"/>
      <c r="C244" s="3"/>
      <c r="D244" s="32"/>
      <c r="E244" s="3"/>
      <c r="F244" s="39"/>
      <c r="G244" s="4"/>
    </row>
    <row r="245" spans="1:7">
      <c r="A245" s="9"/>
      <c r="B245" s="30"/>
      <c r="C245" s="3"/>
      <c r="D245" s="32"/>
      <c r="E245" s="3"/>
      <c r="F245" s="39"/>
      <c r="G245" s="4"/>
    </row>
    <row r="246" spans="1:7">
      <c r="A246" s="9"/>
      <c r="B246" s="30"/>
      <c r="C246" s="3"/>
      <c r="D246" s="32"/>
      <c r="E246" s="3"/>
      <c r="F246" s="39"/>
      <c r="G246" s="4"/>
    </row>
    <row r="247" spans="1:7">
      <c r="A247" s="9"/>
      <c r="B247" s="30"/>
      <c r="C247" s="3"/>
      <c r="D247" s="32"/>
      <c r="E247" s="3"/>
      <c r="F247" s="39"/>
      <c r="G247" s="4"/>
    </row>
    <row r="248" spans="1:7">
      <c r="A248" s="9"/>
      <c r="B248" s="30"/>
      <c r="C248" s="3"/>
      <c r="D248" s="32"/>
      <c r="E248" s="3"/>
      <c r="F248" s="39"/>
      <c r="G248" s="4"/>
    </row>
    <row r="249" spans="1:7">
      <c r="A249" s="9"/>
      <c r="B249" s="30"/>
      <c r="C249" s="3"/>
      <c r="D249" s="32"/>
      <c r="E249" s="3"/>
      <c r="F249" s="39"/>
      <c r="G249" s="4"/>
    </row>
    <row r="250" spans="1:7">
      <c r="A250" s="9"/>
      <c r="B250" s="30"/>
      <c r="C250" s="3"/>
      <c r="D250" s="32"/>
      <c r="E250" s="3"/>
      <c r="F250" s="39"/>
      <c r="G250" s="4"/>
    </row>
    <row r="251" spans="1:7">
      <c r="A251" s="9"/>
      <c r="B251" s="30"/>
      <c r="C251" s="3"/>
      <c r="D251" s="32"/>
      <c r="E251" s="3"/>
      <c r="F251" s="39"/>
      <c r="G251" s="4"/>
    </row>
    <row r="252" spans="1:7">
      <c r="A252" s="9"/>
      <c r="B252" s="30"/>
      <c r="C252" s="3"/>
      <c r="D252" s="32"/>
      <c r="E252" s="3"/>
      <c r="F252" s="39"/>
      <c r="G252" s="4"/>
    </row>
    <row r="253" spans="1:7">
      <c r="A253" s="9"/>
      <c r="B253" s="30"/>
      <c r="C253" s="3"/>
      <c r="D253" s="32"/>
      <c r="E253" s="3"/>
      <c r="F253" s="39"/>
      <c r="G253" s="4"/>
    </row>
    <row r="254" spans="1:7">
      <c r="A254" s="9"/>
      <c r="B254" s="30"/>
      <c r="C254" s="3"/>
      <c r="D254" s="32"/>
      <c r="E254" s="3"/>
      <c r="F254" s="39"/>
      <c r="G254" s="4"/>
    </row>
    <row r="255" spans="1:7">
      <c r="A255" s="9"/>
      <c r="B255" s="30"/>
      <c r="C255" s="3"/>
      <c r="D255" s="32"/>
      <c r="E255" s="3"/>
      <c r="F255" s="39"/>
      <c r="G255" s="4"/>
    </row>
    <row r="256" spans="1:7">
      <c r="A256" s="9"/>
      <c r="B256" s="30"/>
      <c r="C256" s="3"/>
      <c r="D256" s="32"/>
      <c r="E256" s="3"/>
      <c r="F256" s="39"/>
      <c r="G256" s="4"/>
    </row>
    <row r="257" spans="1:7">
      <c r="A257" s="9"/>
      <c r="B257" s="30"/>
      <c r="C257" s="3"/>
      <c r="D257" s="32"/>
      <c r="E257" s="3"/>
      <c r="F257" s="39"/>
      <c r="G257" s="4"/>
    </row>
    <row r="258" spans="1:7">
      <c r="A258" s="9"/>
      <c r="B258" s="30"/>
      <c r="C258" s="3"/>
      <c r="D258" s="32"/>
      <c r="E258" s="3"/>
      <c r="F258" s="39"/>
      <c r="G258" s="4"/>
    </row>
    <row r="259" spans="1:7">
      <c r="A259" s="9"/>
      <c r="B259" s="30"/>
      <c r="C259" s="3"/>
      <c r="D259" s="32"/>
      <c r="E259" s="3"/>
      <c r="F259" s="39"/>
      <c r="G259" s="4"/>
    </row>
    <row r="260" spans="1:7">
      <c r="A260" s="9"/>
      <c r="B260" s="30"/>
      <c r="C260" s="3"/>
      <c r="D260" s="32"/>
      <c r="E260" s="3"/>
      <c r="F260" s="39"/>
      <c r="G260" s="4"/>
    </row>
    <row r="261" spans="1:7">
      <c r="A261" s="9"/>
      <c r="B261" s="30"/>
      <c r="C261" s="3"/>
      <c r="D261" s="32"/>
      <c r="E261" s="3"/>
      <c r="F261" s="39"/>
      <c r="G261" s="4"/>
    </row>
    <row r="262" spans="1:7">
      <c r="A262" s="9"/>
      <c r="B262" s="30"/>
      <c r="C262" s="3"/>
      <c r="D262" s="32"/>
      <c r="E262" s="3"/>
      <c r="F262" s="39"/>
      <c r="G262" s="4"/>
    </row>
    <row r="263" spans="1:7">
      <c r="A263" s="9"/>
      <c r="B263" s="30"/>
      <c r="C263" s="3"/>
      <c r="D263" s="32"/>
      <c r="E263" s="3"/>
      <c r="F263" s="39"/>
      <c r="G263" s="4"/>
    </row>
    <row r="264" spans="1:7">
      <c r="A264" s="9"/>
      <c r="B264" s="30"/>
      <c r="C264" s="3"/>
      <c r="D264" s="32"/>
      <c r="E264" s="3"/>
      <c r="F264" s="39"/>
      <c r="G264" s="4"/>
    </row>
    <row r="265" spans="1:7">
      <c r="A265" s="9"/>
      <c r="B265" s="30"/>
      <c r="C265" s="3"/>
      <c r="D265" s="32"/>
      <c r="E265" s="3"/>
      <c r="F265" s="39"/>
      <c r="G265" s="4"/>
    </row>
    <row r="266" spans="1:7">
      <c r="A266" s="9"/>
      <c r="B266" s="30"/>
      <c r="C266" s="3"/>
      <c r="D266" s="32"/>
      <c r="E266" s="3"/>
      <c r="F266" s="39"/>
      <c r="G266" s="4"/>
    </row>
    <row r="267" spans="1:7">
      <c r="A267" s="9"/>
      <c r="B267" s="30"/>
      <c r="C267" s="3"/>
      <c r="D267" s="32"/>
      <c r="E267" s="3"/>
      <c r="F267" s="39"/>
      <c r="G267" s="4"/>
    </row>
    <row r="268" spans="1:7">
      <c r="A268" s="9"/>
      <c r="B268" s="30"/>
      <c r="C268" s="3"/>
      <c r="D268" s="32"/>
      <c r="E268" s="3"/>
      <c r="F268" s="39"/>
      <c r="G268" s="4"/>
    </row>
    <row r="269" spans="1:7">
      <c r="A269" s="9"/>
      <c r="B269" s="30"/>
      <c r="C269" s="3"/>
      <c r="D269" s="32"/>
      <c r="E269" s="3"/>
      <c r="F269" s="39"/>
      <c r="G269" s="4"/>
    </row>
    <row r="270" spans="1:7">
      <c r="A270" s="9"/>
      <c r="B270" s="30"/>
      <c r="C270" s="3"/>
      <c r="D270" s="32"/>
      <c r="E270" s="3"/>
      <c r="F270" s="39"/>
      <c r="G270" s="4"/>
    </row>
    <row r="271" spans="1:7">
      <c r="A271" s="9"/>
      <c r="B271" s="30"/>
      <c r="C271" s="3"/>
      <c r="D271" s="32"/>
      <c r="E271" s="3"/>
      <c r="F271" s="39"/>
      <c r="G271" s="4"/>
    </row>
    <row r="272" spans="1:7">
      <c r="A272" s="9"/>
      <c r="B272" s="30"/>
      <c r="C272" s="3"/>
      <c r="D272" s="32"/>
      <c r="E272" s="3"/>
      <c r="F272" s="39"/>
      <c r="G272" s="4"/>
    </row>
    <row r="273" spans="1:7">
      <c r="A273" s="9"/>
      <c r="B273" s="30"/>
      <c r="C273" s="3"/>
      <c r="D273" s="32"/>
      <c r="E273" s="3"/>
      <c r="F273" s="39"/>
      <c r="G273" s="4"/>
    </row>
    <row r="274" spans="1:7">
      <c r="A274" s="9"/>
      <c r="B274" s="30"/>
      <c r="C274" s="3"/>
      <c r="D274" s="32"/>
      <c r="E274" s="3"/>
      <c r="F274" s="39"/>
      <c r="G274" s="4"/>
    </row>
    <row r="275" spans="1:7">
      <c r="A275" s="9"/>
      <c r="B275" s="30"/>
      <c r="C275" s="3"/>
      <c r="D275" s="32"/>
      <c r="E275" s="3"/>
      <c r="F275" s="39"/>
      <c r="G275" s="4"/>
    </row>
    <row r="276" spans="1:7">
      <c r="A276" s="9"/>
      <c r="B276" s="30"/>
      <c r="C276" s="3"/>
      <c r="D276" s="32"/>
      <c r="E276" s="3"/>
      <c r="F276" s="39"/>
      <c r="G276" s="4"/>
    </row>
    <row r="277" spans="1:7">
      <c r="A277" s="9"/>
      <c r="B277" s="30"/>
      <c r="C277" s="3"/>
      <c r="D277" s="32"/>
      <c r="E277" s="3"/>
      <c r="F277" s="39"/>
      <c r="G277" s="4"/>
    </row>
    <row r="278" spans="1:7">
      <c r="A278" s="9"/>
      <c r="B278" s="30"/>
      <c r="C278" s="3"/>
      <c r="D278" s="32"/>
      <c r="E278" s="3"/>
      <c r="F278" s="39"/>
      <c r="G278" s="4"/>
    </row>
    <row r="279" spans="1:7">
      <c r="A279" s="9"/>
      <c r="B279" s="30"/>
      <c r="C279" s="3"/>
      <c r="D279" s="32"/>
      <c r="E279" s="3"/>
      <c r="F279" s="39"/>
      <c r="G279" s="4"/>
    </row>
    <row r="280" spans="1:7">
      <c r="A280" s="9"/>
      <c r="B280" s="30"/>
      <c r="C280" s="3"/>
      <c r="D280" s="32"/>
      <c r="E280" s="3"/>
      <c r="F280" s="39"/>
      <c r="G280" s="4"/>
    </row>
    <row r="281" spans="1:7">
      <c r="A281" s="9"/>
      <c r="B281" s="30"/>
      <c r="C281" s="3"/>
      <c r="D281" s="32"/>
      <c r="E281" s="3"/>
      <c r="F281" s="39"/>
      <c r="G281" s="4"/>
    </row>
    <row r="282" spans="1:7">
      <c r="A282" s="9"/>
      <c r="B282" s="30"/>
      <c r="C282" s="3"/>
      <c r="D282" s="32"/>
      <c r="E282" s="3"/>
      <c r="F282" s="39"/>
      <c r="G282" s="4"/>
    </row>
    <row r="283" spans="1:7">
      <c r="A283" s="9"/>
      <c r="B283" s="30"/>
      <c r="C283" s="3"/>
      <c r="D283" s="32"/>
      <c r="E283" s="3"/>
      <c r="F283" s="39"/>
      <c r="G283" s="4"/>
    </row>
    <row r="284" spans="1:7">
      <c r="A284" s="9"/>
      <c r="B284" s="30"/>
      <c r="C284" s="3"/>
      <c r="D284" s="32"/>
      <c r="E284" s="3"/>
      <c r="F284" s="39"/>
      <c r="G284" s="4"/>
    </row>
    <row r="285" spans="1:7">
      <c r="A285" s="9"/>
      <c r="B285" s="30"/>
      <c r="C285" s="3"/>
      <c r="D285" s="32"/>
      <c r="E285" s="3"/>
      <c r="F285" s="39"/>
      <c r="G285" s="4"/>
    </row>
    <row r="286" spans="1:7">
      <c r="A286" s="9"/>
      <c r="B286" s="30"/>
      <c r="C286" s="3"/>
      <c r="D286" s="32"/>
      <c r="E286" s="3"/>
      <c r="F286" s="39"/>
      <c r="G286" s="4"/>
    </row>
    <row r="287" spans="1:7">
      <c r="A287" s="9"/>
      <c r="B287" s="30"/>
      <c r="C287" s="3"/>
      <c r="D287" s="32"/>
      <c r="E287" s="3"/>
      <c r="F287" s="39"/>
      <c r="G287" s="4"/>
    </row>
    <row r="288" spans="1:7">
      <c r="A288" s="9"/>
      <c r="B288" s="30"/>
      <c r="C288" s="3"/>
      <c r="D288" s="32"/>
      <c r="E288" s="3"/>
      <c r="F288" s="39"/>
      <c r="G288" s="4"/>
    </row>
    <row r="289" spans="1:7">
      <c r="A289" s="9"/>
      <c r="B289" s="30"/>
      <c r="C289" s="3"/>
      <c r="D289" s="32"/>
      <c r="E289" s="3"/>
      <c r="F289" s="39"/>
      <c r="G289" s="4"/>
    </row>
    <row r="290" spans="1:7">
      <c r="A290" s="9"/>
      <c r="B290" s="30"/>
      <c r="C290" s="3"/>
      <c r="D290" s="32"/>
      <c r="E290" s="3"/>
      <c r="F290" s="39"/>
      <c r="G290" s="4"/>
    </row>
    <row r="291" spans="1:7">
      <c r="A291" s="9"/>
      <c r="B291" s="30"/>
      <c r="C291" s="3"/>
      <c r="D291" s="32"/>
      <c r="E291" s="3"/>
      <c r="F291" s="39"/>
      <c r="G291" s="4"/>
    </row>
    <row r="292" spans="1:7">
      <c r="A292" s="9"/>
      <c r="B292" s="30"/>
      <c r="C292" s="3"/>
      <c r="D292" s="32"/>
      <c r="E292" s="3"/>
      <c r="F292" s="39"/>
      <c r="G292" s="4"/>
    </row>
    <row r="293" spans="1:7">
      <c r="A293" s="9"/>
      <c r="B293" s="30"/>
      <c r="C293" s="3"/>
      <c r="D293" s="32"/>
      <c r="E293" s="3"/>
      <c r="F293" s="39"/>
      <c r="G293" s="4"/>
    </row>
    <row r="294" spans="1:7">
      <c r="A294" s="9"/>
      <c r="B294" s="30"/>
      <c r="C294" s="3"/>
      <c r="D294" s="32"/>
      <c r="E294" s="3"/>
      <c r="F294" s="39"/>
      <c r="G294" s="4"/>
    </row>
    <row r="295" spans="1:7">
      <c r="A295" s="9"/>
      <c r="B295" s="30"/>
      <c r="C295" s="3"/>
      <c r="D295" s="32"/>
      <c r="E295" s="3"/>
      <c r="F295" s="39"/>
      <c r="G295" s="4"/>
    </row>
    <row r="296" spans="1:7">
      <c r="A296" s="9"/>
      <c r="B296" s="30"/>
      <c r="C296" s="3"/>
      <c r="D296" s="32"/>
      <c r="E296" s="3"/>
      <c r="F296" s="39"/>
      <c r="G296" s="4"/>
    </row>
    <row r="297" spans="1:7">
      <c r="A297" s="9"/>
      <c r="B297" s="30"/>
      <c r="C297" s="3"/>
      <c r="D297" s="32"/>
      <c r="E297" s="3"/>
      <c r="F297" s="39"/>
      <c r="G297" s="4"/>
    </row>
    <row r="298" spans="1:7">
      <c r="A298" s="9"/>
      <c r="B298" s="30"/>
      <c r="C298" s="3"/>
      <c r="D298" s="32"/>
      <c r="E298" s="3"/>
      <c r="F298" s="39"/>
      <c r="G298" s="4"/>
    </row>
    <row r="299" spans="1:7">
      <c r="A299" s="9"/>
      <c r="B299" s="30"/>
      <c r="C299" s="3"/>
      <c r="D299" s="32"/>
      <c r="E299" s="3"/>
      <c r="F299" s="39"/>
      <c r="G299" s="4"/>
    </row>
    <row r="300" spans="1:7">
      <c r="A300" s="9"/>
      <c r="B300" s="30"/>
      <c r="C300" s="3"/>
      <c r="D300" s="32"/>
      <c r="E300" s="3"/>
      <c r="F300" s="39"/>
      <c r="G300" s="4"/>
    </row>
    <row r="301" spans="1:7">
      <c r="A301" s="9"/>
      <c r="B301" s="30"/>
      <c r="C301" s="3"/>
      <c r="D301" s="32"/>
      <c r="E301" s="3"/>
      <c r="F301" s="39"/>
      <c r="G301" s="4"/>
    </row>
    <row r="302" spans="1:7">
      <c r="A302" s="9"/>
      <c r="B302" s="30"/>
      <c r="C302" s="3"/>
      <c r="D302" s="32"/>
      <c r="E302" s="3"/>
      <c r="F302" s="39"/>
      <c r="G302" s="4"/>
    </row>
    <row r="303" spans="1:7">
      <c r="A303" s="9"/>
      <c r="B303" s="30"/>
      <c r="C303" s="3"/>
      <c r="D303" s="32"/>
      <c r="E303" s="3"/>
      <c r="F303" s="39"/>
      <c r="G303" s="4"/>
    </row>
    <row r="304" spans="1:7">
      <c r="A304" s="9"/>
      <c r="B304" s="30"/>
      <c r="C304" s="3"/>
      <c r="D304" s="32"/>
      <c r="E304" s="3"/>
      <c r="F304" s="39"/>
      <c r="G304" s="4"/>
    </row>
    <row r="305" spans="1:7">
      <c r="A305" s="9"/>
      <c r="B305" s="30"/>
      <c r="C305" s="3"/>
      <c r="D305" s="32"/>
      <c r="E305" s="3"/>
      <c r="F305" s="39"/>
      <c r="G305" s="4"/>
    </row>
    <row r="306" spans="1:7">
      <c r="A306" s="9"/>
      <c r="B306" s="30"/>
      <c r="C306" s="3"/>
      <c r="D306" s="32"/>
      <c r="E306" s="3"/>
      <c r="F306" s="39"/>
      <c r="G306" s="4"/>
    </row>
    <row r="307" spans="1:7">
      <c r="A307" s="9"/>
      <c r="B307" s="30"/>
      <c r="C307" s="3"/>
      <c r="D307" s="32"/>
      <c r="E307" s="3"/>
      <c r="F307" s="39"/>
      <c r="G307" s="4"/>
    </row>
    <row r="308" spans="1:7">
      <c r="A308" s="9"/>
      <c r="B308" s="30"/>
      <c r="C308" s="3"/>
      <c r="D308" s="32"/>
      <c r="E308" s="3"/>
      <c r="F308" s="39"/>
      <c r="G308" s="4"/>
    </row>
    <row r="309" spans="1:7">
      <c r="A309" s="9"/>
      <c r="B309" s="30"/>
      <c r="C309" s="3"/>
      <c r="D309" s="32"/>
      <c r="E309" s="3"/>
      <c r="F309" s="39"/>
      <c r="G309" s="4"/>
    </row>
    <row r="310" spans="1:7">
      <c r="A310" s="9"/>
      <c r="B310" s="30"/>
      <c r="C310" s="3"/>
      <c r="D310" s="32"/>
      <c r="E310" s="3"/>
      <c r="F310" s="39"/>
      <c r="G310" s="4"/>
    </row>
    <row r="311" spans="1:7">
      <c r="A311" s="9"/>
      <c r="B311" s="30"/>
      <c r="C311" s="3"/>
      <c r="D311" s="32"/>
      <c r="E311" s="3"/>
      <c r="F311" s="39"/>
      <c r="G311" s="4"/>
    </row>
    <row r="312" spans="1:7">
      <c r="A312" s="9"/>
      <c r="B312" s="30"/>
      <c r="C312" s="3"/>
      <c r="D312" s="32"/>
      <c r="E312" s="3"/>
      <c r="F312" s="39"/>
      <c r="G312" s="4"/>
    </row>
    <row r="313" spans="1:7">
      <c r="A313" s="9"/>
      <c r="B313" s="30"/>
      <c r="C313" s="3"/>
      <c r="D313" s="32"/>
      <c r="E313" s="3"/>
      <c r="F313" s="39"/>
      <c r="G313" s="4"/>
    </row>
    <row r="314" spans="1:7">
      <c r="A314" s="9"/>
      <c r="B314" s="30"/>
      <c r="C314" s="3"/>
      <c r="D314" s="32"/>
      <c r="E314" s="3"/>
      <c r="F314" s="39"/>
      <c r="G314" s="4"/>
    </row>
    <row r="315" spans="1:7">
      <c r="A315" s="9"/>
      <c r="B315" s="30"/>
      <c r="C315" s="3"/>
      <c r="D315" s="32"/>
      <c r="E315" s="3"/>
      <c r="F315" s="39"/>
      <c r="G315" s="4"/>
    </row>
    <row r="316" spans="1:7">
      <c r="A316" s="9"/>
      <c r="B316" s="30"/>
      <c r="C316" s="3"/>
      <c r="D316" s="32"/>
      <c r="E316" s="3"/>
      <c r="F316" s="39"/>
      <c r="G316" s="4"/>
    </row>
    <row r="317" spans="1:7">
      <c r="A317" s="9"/>
      <c r="B317" s="30"/>
      <c r="C317" s="3"/>
      <c r="D317" s="32"/>
      <c r="E317" s="3"/>
      <c r="F317" s="39"/>
      <c r="G317" s="4"/>
    </row>
    <row r="318" spans="1:7">
      <c r="A318" s="9"/>
      <c r="B318" s="30"/>
      <c r="C318" s="3"/>
      <c r="D318" s="32"/>
      <c r="E318" s="3"/>
      <c r="F318" s="39"/>
      <c r="G318" s="4"/>
    </row>
    <row r="319" spans="1:7">
      <c r="A319" s="9"/>
      <c r="B319" s="30"/>
      <c r="C319" s="3"/>
      <c r="D319" s="32"/>
      <c r="E319" s="3"/>
      <c r="F319" s="39"/>
      <c r="G319" s="4"/>
    </row>
    <row r="320" spans="1:7">
      <c r="A320" s="9"/>
      <c r="B320" s="30"/>
      <c r="C320" s="3"/>
      <c r="D320" s="32"/>
      <c r="E320" s="3"/>
      <c r="F320" s="39"/>
      <c r="G320" s="4"/>
    </row>
    <row r="321" spans="1:7">
      <c r="A321" s="9"/>
      <c r="B321" s="30"/>
      <c r="C321" s="3"/>
      <c r="D321" s="32"/>
      <c r="E321" s="3"/>
      <c r="F321" s="39"/>
      <c r="G321" s="4"/>
    </row>
    <row r="322" spans="1:7">
      <c r="A322" s="9"/>
      <c r="B322" s="30"/>
      <c r="C322" s="3"/>
      <c r="D322" s="32"/>
      <c r="E322" s="3"/>
      <c r="F322" s="39"/>
      <c r="G322" s="4"/>
    </row>
    <row r="323" spans="1:7">
      <c r="A323" s="9"/>
      <c r="B323" s="30"/>
      <c r="C323" s="3"/>
      <c r="D323" s="32"/>
      <c r="E323" s="3"/>
      <c r="F323" s="39"/>
      <c r="G323" s="4"/>
    </row>
    <row r="324" spans="1:7">
      <c r="A324" s="9"/>
      <c r="B324" s="30"/>
      <c r="C324" s="3"/>
      <c r="D324" s="32"/>
      <c r="E324" s="3"/>
      <c r="F324" s="39"/>
      <c r="G324" s="4"/>
    </row>
    <row r="325" spans="1:7">
      <c r="A325" s="9"/>
      <c r="B325" s="30"/>
      <c r="C325" s="3"/>
      <c r="D325" s="32"/>
      <c r="E325" s="3"/>
      <c r="F325" s="39"/>
      <c r="G325" s="4"/>
    </row>
    <row r="326" spans="1:7">
      <c r="A326" s="9"/>
      <c r="B326" s="30"/>
      <c r="C326" s="3"/>
      <c r="D326" s="32"/>
      <c r="E326" s="3"/>
      <c r="F326" s="39"/>
      <c r="G326" s="4"/>
    </row>
    <row r="327" spans="1:7">
      <c r="A327" s="9"/>
      <c r="B327" s="30"/>
      <c r="C327" s="3"/>
      <c r="D327" s="32"/>
      <c r="E327" s="3"/>
      <c r="F327" s="39"/>
      <c r="G327" s="4"/>
    </row>
    <row r="328" spans="1:7">
      <c r="A328" s="9"/>
      <c r="B328" s="30"/>
      <c r="C328" s="3"/>
      <c r="D328" s="32"/>
      <c r="E328" s="3"/>
      <c r="F328" s="39"/>
      <c r="G328" s="4"/>
    </row>
    <row r="329" spans="1:7">
      <c r="A329" s="9"/>
      <c r="B329" s="30"/>
      <c r="C329" s="3"/>
      <c r="D329" s="32"/>
      <c r="E329" s="3"/>
      <c r="F329" s="39"/>
      <c r="G329" s="4"/>
    </row>
    <row r="330" spans="1:7">
      <c r="A330" s="9"/>
      <c r="B330" s="30"/>
      <c r="C330" s="3"/>
      <c r="D330" s="32"/>
      <c r="E330" s="3"/>
      <c r="F330" s="39"/>
      <c r="G330" s="4"/>
    </row>
    <row r="331" spans="1:7">
      <c r="A331" s="9"/>
      <c r="B331" s="30"/>
      <c r="C331" s="3"/>
      <c r="D331" s="32"/>
      <c r="E331" s="3"/>
      <c r="F331" s="39"/>
      <c r="G331" s="4"/>
    </row>
    <row r="332" spans="1:7">
      <c r="A332" s="9"/>
      <c r="B332" s="30"/>
      <c r="C332" s="3"/>
      <c r="D332" s="32"/>
      <c r="E332" s="3"/>
      <c r="F332" s="39"/>
      <c r="G332" s="4"/>
    </row>
    <row r="333" spans="1:7">
      <c r="A333" s="9"/>
      <c r="B333" s="30"/>
      <c r="C333" s="3"/>
      <c r="D333" s="32"/>
      <c r="E333" s="3"/>
      <c r="F333" s="39"/>
      <c r="G333" s="4"/>
    </row>
    <row r="334" spans="1:7">
      <c r="A334" s="9"/>
      <c r="B334" s="30"/>
      <c r="C334" s="3"/>
      <c r="D334" s="32"/>
      <c r="E334" s="3"/>
      <c r="F334" s="39"/>
      <c r="G334" s="4"/>
    </row>
    <row r="335" spans="1:7">
      <c r="A335" s="9"/>
      <c r="B335" s="30"/>
      <c r="C335" s="3"/>
      <c r="D335" s="32"/>
      <c r="E335" s="3"/>
      <c r="F335" s="39"/>
      <c r="G335" s="4"/>
    </row>
    <row r="336" spans="1:7">
      <c r="A336" s="9"/>
      <c r="B336" s="30"/>
      <c r="C336" s="3"/>
      <c r="D336" s="32"/>
      <c r="E336" s="3"/>
      <c r="F336" s="39"/>
      <c r="G336" s="4"/>
    </row>
    <row r="337" spans="1:7">
      <c r="A337" s="9"/>
      <c r="B337" s="30"/>
      <c r="C337" s="3"/>
      <c r="D337" s="32"/>
      <c r="E337" s="3"/>
      <c r="F337" s="39"/>
      <c r="G337" s="4"/>
    </row>
    <row r="338" spans="1:7">
      <c r="A338" s="9"/>
      <c r="B338" s="30"/>
      <c r="C338" s="3"/>
      <c r="D338" s="32"/>
      <c r="E338" s="3"/>
      <c r="F338" s="39"/>
      <c r="G338" s="4"/>
    </row>
    <row r="339" spans="1:7">
      <c r="A339" s="9"/>
      <c r="B339" s="30"/>
      <c r="C339" s="3"/>
      <c r="D339" s="32"/>
      <c r="E339" s="3"/>
      <c r="F339" s="39"/>
      <c r="G339" s="4"/>
    </row>
    <row r="340" spans="1:7">
      <c r="A340" s="9"/>
      <c r="B340" s="30"/>
      <c r="C340" s="3"/>
      <c r="D340" s="32"/>
      <c r="E340" s="3"/>
      <c r="F340" s="39"/>
      <c r="G340" s="4"/>
    </row>
    <row r="341" spans="1:7">
      <c r="A341" s="9"/>
      <c r="B341" s="30"/>
      <c r="C341" s="3"/>
      <c r="D341" s="32"/>
      <c r="E341" s="3"/>
      <c r="F341" s="39"/>
      <c r="G341" s="4"/>
    </row>
    <row r="342" spans="1:7">
      <c r="A342" s="9"/>
      <c r="B342" s="30"/>
      <c r="C342" s="3"/>
      <c r="D342" s="32"/>
      <c r="E342" s="3"/>
      <c r="F342" s="39"/>
      <c r="G342" s="4"/>
    </row>
    <row r="343" spans="1:7">
      <c r="A343" s="9"/>
      <c r="B343" s="30"/>
      <c r="C343" s="3"/>
      <c r="D343" s="32"/>
      <c r="E343" s="3"/>
      <c r="F343" s="39"/>
      <c r="G343" s="4"/>
    </row>
    <row r="344" spans="1:7">
      <c r="A344" s="9"/>
      <c r="B344" s="30"/>
      <c r="C344" s="3"/>
      <c r="D344" s="32"/>
      <c r="E344" s="3"/>
      <c r="F344" s="39"/>
      <c r="G344" s="4"/>
    </row>
    <row r="345" spans="1:7">
      <c r="A345" s="9"/>
      <c r="B345" s="30"/>
      <c r="C345" s="3"/>
      <c r="D345" s="32"/>
      <c r="E345" s="3"/>
      <c r="F345" s="39"/>
      <c r="G345" s="4"/>
    </row>
    <row r="346" spans="1:7">
      <c r="A346" s="9"/>
      <c r="B346" s="30"/>
      <c r="C346" s="3"/>
      <c r="D346" s="32"/>
      <c r="E346" s="3"/>
      <c r="F346" s="39"/>
      <c r="G346" s="4"/>
    </row>
    <row r="347" spans="1:7">
      <c r="A347" s="9"/>
      <c r="B347" s="30"/>
      <c r="C347" s="3"/>
      <c r="D347" s="32"/>
      <c r="E347" s="3"/>
      <c r="F347" s="39"/>
      <c r="G347" s="4"/>
    </row>
    <row r="348" spans="1:7">
      <c r="A348" s="9"/>
      <c r="B348" s="30"/>
      <c r="C348" s="3"/>
      <c r="D348" s="32"/>
      <c r="E348" s="3"/>
      <c r="F348" s="39"/>
      <c r="G348" s="4"/>
    </row>
    <row r="349" spans="1:7">
      <c r="A349" s="9"/>
      <c r="B349" s="30"/>
      <c r="C349" s="3"/>
      <c r="D349" s="32"/>
      <c r="E349" s="3"/>
      <c r="F349" s="39"/>
      <c r="G349" s="4"/>
    </row>
    <row r="350" spans="1:7">
      <c r="A350" s="9"/>
      <c r="B350" s="30"/>
      <c r="C350" s="3"/>
      <c r="D350" s="32"/>
      <c r="E350" s="3"/>
      <c r="F350" s="39"/>
      <c r="G350" s="4"/>
    </row>
    <row r="351" spans="1:7">
      <c r="A351" s="9"/>
      <c r="B351" s="30"/>
      <c r="C351" s="3"/>
      <c r="D351" s="32"/>
      <c r="E351" s="3"/>
      <c r="F351" s="39"/>
      <c r="G351" s="4"/>
    </row>
    <row r="352" spans="1:7">
      <c r="A352" s="9"/>
      <c r="B352" s="30"/>
      <c r="C352" s="3"/>
      <c r="D352" s="32"/>
      <c r="E352" s="3"/>
      <c r="F352" s="39"/>
      <c r="G352" s="4"/>
    </row>
    <row r="353" spans="1:7">
      <c r="A353" s="9"/>
      <c r="B353" s="30"/>
      <c r="C353" s="3"/>
      <c r="D353" s="32"/>
      <c r="E353" s="3"/>
      <c r="F353" s="39"/>
      <c r="G353" s="4"/>
    </row>
    <row r="354" spans="1:7">
      <c r="A354" s="9"/>
      <c r="B354" s="30"/>
      <c r="C354" s="3"/>
      <c r="D354" s="32"/>
      <c r="E354" s="3"/>
      <c r="F354" s="39"/>
      <c r="G354" s="4"/>
    </row>
    <row r="355" spans="1:7">
      <c r="A355" s="9"/>
      <c r="B355" s="30"/>
      <c r="C355" s="3"/>
      <c r="D355" s="32"/>
      <c r="E355" s="3"/>
      <c r="F355" s="39"/>
      <c r="G355" s="4"/>
    </row>
    <row r="356" spans="1:7">
      <c r="A356" s="9"/>
      <c r="B356" s="30"/>
      <c r="C356" s="3"/>
      <c r="D356" s="32"/>
      <c r="E356" s="3"/>
      <c r="F356" s="39"/>
      <c r="G356" s="4"/>
    </row>
    <row r="357" spans="1:7">
      <c r="A357" s="9"/>
      <c r="B357" s="30"/>
      <c r="C357" s="3"/>
      <c r="D357" s="32"/>
      <c r="E357" s="3"/>
      <c r="F357" s="39"/>
      <c r="G357" s="4"/>
    </row>
    <row r="358" spans="1:7">
      <c r="A358" s="9"/>
      <c r="B358" s="30"/>
      <c r="C358" s="3"/>
      <c r="D358" s="32"/>
      <c r="E358" s="3"/>
      <c r="F358" s="39"/>
      <c r="G358" s="4"/>
    </row>
    <row r="359" spans="1:7">
      <c r="A359" s="9"/>
      <c r="B359" s="30"/>
      <c r="C359" s="3"/>
      <c r="D359" s="32"/>
      <c r="E359" s="3"/>
      <c r="F359" s="39"/>
      <c r="G359" s="4"/>
    </row>
    <row r="360" spans="1:7">
      <c r="A360" s="9"/>
      <c r="B360" s="30"/>
      <c r="C360" s="3"/>
      <c r="D360" s="32"/>
      <c r="E360" s="3"/>
      <c r="F360" s="39"/>
      <c r="G360" s="4"/>
    </row>
    <row r="361" spans="1:7">
      <c r="A361" s="9"/>
      <c r="B361" s="30"/>
      <c r="C361" s="3"/>
      <c r="D361" s="32"/>
      <c r="E361" s="3"/>
      <c r="F361" s="39"/>
      <c r="G361" s="4"/>
    </row>
    <row r="362" spans="1:7">
      <c r="A362" s="9"/>
      <c r="B362" s="30"/>
      <c r="C362" s="3"/>
      <c r="D362" s="32"/>
      <c r="E362" s="3"/>
      <c r="F362" s="39"/>
      <c r="G362" s="4"/>
    </row>
    <row r="363" spans="1:7">
      <c r="A363" s="9"/>
      <c r="B363" s="30"/>
      <c r="C363" s="3"/>
      <c r="D363" s="32"/>
      <c r="E363" s="3"/>
      <c r="F363" s="39"/>
      <c r="G363" s="4"/>
    </row>
    <row r="364" spans="1:7">
      <c r="A364" s="9"/>
      <c r="B364" s="30"/>
      <c r="C364" s="3"/>
      <c r="D364" s="32"/>
      <c r="E364" s="3"/>
      <c r="F364" s="39"/>
      <c r="G364" s="4"/>
    </row>
    <row r="365" spans="1:7">
      <c r="A365" s="9"/>
      <c r="B365" s="30"/>
      <c r="C365" s="3"/>
      <c r="D365" s="32"/>
      <c r="E365" s="3"/>
      <c r="F365" s="39"/>
      <c r="G365" s="4"/>
    </row>
    <row r="366" spans="1:7">
      <c r="A366" s="9"/>
      <c r="B366" s="30"/>
      <c r="C366" s="3"/>
      <c r="D366" s="32"/>
      <c r="E366" s="3"/>
      <c r="F366" s="39"/>
      <c r="G366" s="4"/>
    </row>
    <row r="367" spans="1:7">
      <c r="A367" s="9"/>
      <c r="B367" s="30"/>
      <c r="C367" s="3"/>
      <c r="D367" s="32"/>
      <c r="E367" s="3"/>
      <c r="F367" s="39"/>
      <c r="G367" s="4"/>
    </row>
    <row r="368" spans="1:7">
      <c r="A368" s="9"/>
      <c r="B368" s="30"/>
      <c r="C368" s="3"/>
      <c r="D368" s="32"/>
      <c r="E368" s="3"/>
      <c r="F368" s="39"/>
      <c r="G368" s="4"/>
    </row>
    <row r="369" spans="1:7">
      <c r="A369" s="9"/>
      <c r="B369" s="30"/>
      <c r="C369" s="3"/>
      <c r="D369" s="32"/>
      <c r="E369" s="3"/>
      <c r="F369" s="39"/>
      <c r="G369" s="4"/>
    </row>
    <row r="370" spans="1:7">
      <c r="A370" s="9"/>
      <c r="B370" s="30"/>
      <c r="C370" s="3"/>
      <c r="D370" s="32"/>
      <c r="E370" s="3"/>
      <c r="F370" s="39"/>
      <c r="G370" s="4"/>
    </row>
    <row r="371" spans="1:7">
      <c r="A371" s="9"/>
      <c r="B371" s="30"/>
      <c r="C371" s="3"/>
      <c r="D371" s="32"/>
      <c r="E371" s="3"/>
      <c r="F371" s="39"/>
      <c r="G371" s="4"/>
    </row>
    <row r="372" spans="1:7">
      <c r="A372" s="9"/>
      <c r="B372" s="30"/>
      <c r="C372" s="3"/>
      <c r="D372" s="32"/>
      <c r="E372" s="3"/>
      <c r="F372" s="39"/>
      <c r="G372" s="4"/>
    </row>
    <row r="373" spans="1:7">
      <c r="A373" s="9"/>
      <c r="B373" s="30"/>
      <c r="C373" s="3"/>
      <c r="D373" s="32"/>
      <c r="E373" s="3"/>
      <c r="F373" s="39"/>
      <c r="G373" s="4"/>
    </row>
    <row r="374" spans="1:7">
      <c r="A374" s="9"/>
      <c r="B374" s="30"/>
      <c r="C374" s="3"/>
      <c r="D374" s="32"/>
      <c r="E374" s="3"/>
      <c r="F374" s="39"/>
      <c r="G374" s="4"/>
    </row>
    <row r="375" spans="1:7">
      <c r="A375" s="9"/>
      <c r="B375" s="30"/>
      <c r="C375" s="3"/>
      <c r="D375" s="32"/>
      <c r="E375" s="3"/>
      <c r="F375" s="39"/>
      <c r="G375" s="4"/>
    </row>
    <row r="376" spans="1:7">
      <c r="A376" s="9"/>
      <c r="B376" s="30"/>
      <c r="C376" s="3"/>
      <c r="D376" s="32"/>
      <c r="E376" s="3"/>
      <c r="F376" s="39"/>
      <c r="G376" s="4"/>
    </row>
  </sheetData>
  <autoFilter ref="A1:C364">
    <sortState ref="A2:G376">
      <sortCondition ref="E1:E364"/>
    </sortState>
  </autoFilter>
  <sortState ref="A2:G1051">
    <sortCondition ref="A2:A1051"/>
  </sortState>
  <conditionalFormatting sqref="A2:C9 E2:E9 E27:E376 A27:C376 A10:A26">
    <cfRule type="expression" dxfId="20" priority="57">
      <formula>$A2="ok"</formula>
    </cfRule>
  </conditionalFormatting>
  <conditionalFormatting sqref="A5 A7 A2:A3 E2:E9 A9:A10 A12:A13 A15:A16 A18:A19 A21:A22 A24:A25">
    <cfRule type="expression" dxfId="19" priority="58">
      <formula>#REF!="ok"</formula>
    </cfRule>
  </conditionalFormatting>
  <conditionalFormatting sqref="B2:B9">
    <cfRule type="expression" dxfId="18" priority="20">
      <formula>#REF!="ok"</formula>
    </cfRule>
  </conditionalFormatting>
  <conditionalFormatting sqref="F2:F376">
    <cfRule type="expression" dxfId="17" priority="18">
      <formula>$A2="ok"</formula>
    </cfRule>
  </conditionalFormatting>
  <conditionalFormatting sqref="G2:G376">
    <cfRule type="expression" dxfId="16" priority="17">
      <formula>$A2="ok"</formula>
    </cfRule>
  </conditionalFormatting>
  <conditionalFormatting sqref="D2:D9 D27:D376">
    <cfRule type="expression" dxfId="15" priority="15">
      <formula>$A2="ok"</formula>
    </cfRule>
  </conditionalFormatting>
  <conditionalFormatting sqref="B10:C17 E10:E17">
    <cfRule type="expression" dxfId="14" priority="13">
      <formula>$A10="ok"</formula>
    </cfRule>
  </conditionalFormatting>
  <conditionalFormatting sqref="E10:E17">
    <cfRule type="expression" dxfId="13" priority="14">
      <formula>#REF!="ok"</formula>
    </cfRule>
  </conditionalFormatting>
  <conditionalFormatting sqref="B10:B17">
    <cfRule type="expression" dxfId="12" priority="12">
      <formula>#REF!="ok"</formula>
    </cfRule>
  </conditionalFormatting>
  <conditionalFormatting sqref="D10:D17">
    <cfRule type="expression" dxfId="11" priority="11">
      <formula>$A10="ok"</formula>
    </cfRule>
  </conditionalFormatting>
  <conditionalFormatting sqref="B18:C18 E18">
    <cfRule type="expression" dxfId="10" priority="9">
      <formula>$A18="ok"</formula>
    </cfRule>
  </conditionalFormatting>
  <conditionalFormatting sqref="E18">
    <cfRule type="expression" dxfId="9" priority="10">
      <formula>#REF!="ok"</formula>
    </cfRule>
  </conditionalFormatting>
  <conditionalFormatting sqref="B18">
    <cfRule type="expression" dxfId="8" priority="8">
      <formula>#REF!="ok"</formula>
    </cfRule>
  </conditionalFormatting>
  <conditionalFormatting sqref="D18">
    <cfRule type="expression" dxfId="7" priority="7">
      <formula>$A18="ok"</formula>
    </cfRule>
  </conditionalFormatting>
  <conditionalFormatting sqref="B19:C26">
    <cfRule type="expression" dxfId="6" priority="5">
      <formula>$A19="ok"</formula>
    </cfRule>
  </conditionalFormatting>
  <conditionalFormatting sqref="B19:B26">
    <cfRule type="expression" dxfId="5" priority="4">
      <formula>#REF!="ok"</formula>
    </cfRule>
  </conditionalFormatting>
  <conditionalFormatting sqref="D19:D26">
    <cfRule type="expression" dxfId="4" priority="3">
      <formula>$A19="ok"</formula>
    </cfRule>
  </conditionalFormatting>
  <conditionalFormatting sqref="E19:E26">
    <cfRule type="expression" dxfId="3" priority="1">
      <formula>$A19="ok"</formula>
    </cfRule>
  </conditionalFormatting>
  <conditionalFormatting sqref="E19:E26">
    <cfRule type="expression" dxfId="2" priority="2">
      <formula>#REF!="ok"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STOCK</vt:lpstr>
      <vt:lpstr>suivi stock</vt:lpstr>
      <vt:lpstr>old</vt:lpstr>
      <vt:lpstr>Douchette</vt:lpstr>
      <vt:lpstr>liste</vt:lpstr>
      <vt:lpstr>STOCK!Zone_d_impression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POSTE-1</dc:creator>
  <cp:lastModifiedBy>STEPHANE</cp:lastModifiedBy>
  <cp:lastPrinted>2016-10-17T10:04:47Z</cp:lastPrinted>
  <dcterms:created xsi:type="dcterms:W3CDTF">2012-09-27T17:12:19Z</dcterms:created>
  <dcterms:modified xsi:type="dcterms:W3CDTF">2019-04-09T18:32:41Z</dcterms:modified>
</cp:coreProperties>
</file>