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622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J3" i="1"/>
  <c r="L3" s="1"/>
  <c r="M3" s="1"/>
  <c r="O3"/>
  <c r="Q3"/>
  <c r="S3" s="1"/>
  <c r="T3" s="1"/>
  <c r="U3" s="1"/>
  <c r="Q6"/>
  <c r="O6"/>
  <c r="J6"/>
  <c r="S5"/>
  <c r="Q5"/>
  <c r="O5"/>
  <c r="J5"/>
  <c r="L5" s="1"/>
  <c r="Q4"/>
  <c r="O4"/>
  <c r="J4"/>
  <c r="I3" l="1"/>
  <c r="T5"/>
  <c r="M5"/>
  <c r="I5" s="1"/>
  <c r="U5"/>
  <c r="L4"/>
  <c r="M4" s="1"/>
  <c r="I4" s="1"/>
  <c r="S4"/>
  <c r="T4" s="1"/>
  <c r="L6"/>
  <c r="M6" s="1"/>
  <c r="I6" s="1"/>
  <c r="S6"/>
  <c r="T6" s="1"/>
  <c r="U4" l="1"/>
  <c r="U6"/>
</calcChain>
</file>

<file path=xl/sharedStrings.xml><?xml version="1.0" encoding="utf-8"?>
<sst xmlns="http://schemas.openxmlformats.org/spreadsheetml/2006/main" count="38" uniqueCount="28">
  <si>
    <t>Equity</t>
  </si>
  <si>
    <t>DEXB</t>
  </si>
  <si>
    <t>KBC</t>
  </si>
  <si>
    <t>SOI</t>
  </si>
  <si>
    <t>Soitec Silicon</t>
  </si>
  <si>
    <t>CAC40</t>
  </si>
  <si>
    <t>Technology</t>
  </si>
  <si>
    <t>Alstom</t>
  </si>
  <si>
    <t>L'oréal</t>
  </si>
  <si>
    <t>SBF120</t>
  </si>
  <si>
    <t>Type</t>
  </si>
  <si>
    <t>Symbol</t>
  </si>
  <si>
    <t>Company</t>
  </si>
  <si>
    <t>Market</t>
  </si>
  <si>
    <t>Sector</t>
  </si>
  <si>
    <t>Data</t>
  </si>
  <si>
    <t>Shares</t>
  </si>
  <si>
    <t>Price</t>
  </si>
  <si>
    <t>BEP</t>
  </si>
  <si>
    <t>Invest</t>
  </si>
  <si>
    <t>FdC</t>
  </si>
  <si>
    <t>TOB</t>
  </si>
  <si>
    <t>Debits</t>
  </si>
  <si>
    <t>Current</t>
  </si>
  <si>
    <t>Change %</t>
  </si>
  <si>
    <t>Credits</t>
  </si>
  <si>
    <t>PM/MV</t>
  </si>
  <si>
    <t>Investment</t>
  </si>
</sst>
</file>

<file path=xl/styles.xml><?xml version="1.0" encoding="utf-8"?>
<styleSheet xmlns="http://schemas.openxmlformats.org/spreadsheetml/2006/main">
  <numFmts count="4">
    <numFmt numFmtId="8" formatCode="&quot;€&quot;\ #,##0.00;[Red]&quot;€&quot;\ \-#,##0.00"/>
    <numFmt numFmtId="44" formatCode="_ &quot;€&quot;\ * #,##0.00_ ;_ &quot;€&quot;\ * \-#,##0.00_ ;_ &quot;€&quot;\ * &quot;-&quot;??_ ;_ @_ "/>
    <numFmt numFmtId="164" formatCode="dd/mm/yyyy"/>
    <numFmt numFmtId="165" formatCode="0.00%_);\-0.00%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164" fontId="0" fillId="2" borderId="0" xfId="0" applyNumberFormat="1" applyFill="1"/>
    <xf numFmtId="44" fontId="0" fillId="2" borderId="0" xfId="1" applyFont="1" applyFill="1"/>
    <xf numFmtId="44" fontId="0" fillId="2" borderId="0" xfId="1" applyFont="1" applyFill="1" applyBorder="1"/>
    <xf numFmtId="165" fontId="0" fillId="2" borderId="0" xfId="2" applyNumberFormat="1" applyFont="1" applyFill="1" applyBorder="1" applyAlignment="1">
      <alignment vertical="center"/>
    </xf>
    <xf numFmtId="164" fontId="0" fillId="2" borderId="0" xfId="0" applyNumberFormat="1" applyFill="1" applyBorder="1"/>
    <xf numFmtId="8" fontId="4" fillId="2" borderId="0" xfId="1" applyNumberFormat="1" applyFont="1" applyFill="1" applyBorder="1"/>
    <xf numFmtId="0" fontId="2" fillId="3" borderId="0" xfId="0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44" fontId="2" fillId="3" borderId="0" xfId="1" applyFont="1" applyFill="1" applyAlignment="1">
      <alignment horizontal="center" vertical="center"/>
    </xf>
    <xf numFmtId="8" fontId="3" fillId="3" borderId="0" xfId="1" applyNumberFormat="1" applyFont="1" applyFill="1" applyAlignment="1">
      <alignment horizontal="center" vertical="center"/>
    </xf>
  </cellXfs>
  <cellStyles count="3">
    <cellStyle name="Procent" xfId="2" builtinId="5"/>
    <cellStyle name="Standaard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style val="42"/>
  <c:chart>
    <c:view3D>
      <c:rotX val="30"/>
      <c:perspective val="30"/>
    </c:view3D>
    <c:plotArea>
      <c:layout/>
      <c:pie3DChart>
        <c:varyColors val="1"/>
        <c:ser>
          <c:idx val="0"/>
          <c:order val="0"/>
          <c:cat>
            <c:strRef>
              <c:f>Blad1!$C$3:$C$6</c:f>
              <c:strCache>
                <c:ptCount val="4"/>
                <c:pt idx="0">
                  <c:v>L'oréal</c:v>
                </c:pt>
                <c:pt idx="1">
                  <c:v>L'oréal</c:v>
                </c:pt>
                <c:pt idx="2">
                  <c:v>Alstom</c:v>
                </c:pt>
                <c:pt idx="3">
                  <c:v>Soitec Silicon</c:v>
                </c:pt>
              </c:strCache>
            </c:strRef>
          </c:cat>
          <c:val>
            <c:numRef>
              <c:f>Blad1!$J$3:$J$6</c:f>
              <c:numCache>
                <c:formatCode>_ "€"\ * #,##0.00_ ;_ "€"\ * \-#,##0.00_ ;_ "€"\ * "-"??_ ;_ @_ </c:formatCode>
                <c:ptCount val="4"/>
                <c:pt idx="0">
                  <c:v>18500</c:v>
                </c:pt>
                <c:pt idx="1">
                  <c:v>10000</c:v>
                </c:pt>
                <c:pt idx="2">
                  <c:v>900</c:v>
                </c:pt>
                <c:pt idx="3">
                  <c:v>1838</c:v>
                </c:pt>
              </c:numCache>
            </c:numRef>
          </c:val>
        </c:ser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9</xdr:row>
      <xdr:rowOff>83344</xdr:rowOff>
    </xdr:from>
    <xdr:to>
      <xdr:col>14</xdr:col>
      <xdr:colOff>738187</xdr:colOff>
      <xdr:row>23</xdr:row>
      <xdr:rowOff>154781</xdr:rowOff>
    </xdr:to>
    <xdr:graphicFrame macro="">
      <xdr:nvGraphicFramePr>
        <xdr:cNvPr id="3" name="Grafiek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6"/>
  <sheetViews>
    <sheetView tabSelected="1" zoomScale="80" zoomScaleNormal="80" workbookViewId="0">
      <selection activeCell="Q15" sqref="Q15"/>
    </sheetView>
  </sheetViews>
  <sheetFormatPr defaultRowHeight="15"/>
  <cols>
    <col min="1" max="1" width="7.140625" bestFit="1" customWidth="1"/>
    <col min="2" max="2" width="7.85546875" bestFit="1" customWidth="1"/>
    <col min="3" max="3" width="14.42578125" bestFit="1" customWidth="1"/>
    <col min="4" max="4" width="7.85546875" bestFit="1" customWidth="1"/>
    <col min="5" max="5" width="12.140625" bestFit="1" customWidth="1"/>
    <col min="6" max="6" width="11.5703125" bestFit="1" customWidth="1"/>
    <col min="7" max="7" width="7.140625" bestFit="1" customWidth="1"/>
    <col min="8" max="9" width="9.85546875" bestFit="1" customWidth="1"/>
    <col min="10" max="10" width="13.5703125" bestFit="1" customWidth="1"/>
    <col min="11" max="11" width="8.7109375" bestFit="1" customWidth="1"/>
    <col min="12" max="12" width="9.85546875" bestFit="1" customWidth="1"/>
    <col min="13" max="13" width="13.5703125" bestFit="1" customWidth="1"/>
    <col min="14" max="14" width="9.85546875" bestFit="1" customWidth="1"/>
    <col min="15" max="15" width="13.42578125" customWidth="1"/>
    <col min="16" max="16" width="11.5703125" bestFit="1" customWidth="1"/>
    <col min="17" max="17" width="13.5703125" bestFit="1" customWidth="1"/>
    <col min="18" max="18" width="8.7109375" bestFit="1" customWidth="1"/>
    <col min="19" max="19" width="9.85546875" bestFit="1" customWidth="1"/>
    <col min="20" max="20" width="13.5703125" bestFit="1" customWidth="1"/>
    <col min="21" max="21" width="11.42578125" bestFit="1" customWidth="1"/>
  </cols>
  <sheetData>
    <row r="1" spans="1:21">
      <c r="A1" s="8" t="s">
        <v>10</v>
      </c>
      <c r="B1" s="8" t="s">
        <v>11</v>
      </c>
      <c r="C1" s="8" t="s">
        <v>12</v>
      </c>
      <c r="D1" s="8" t="s">
        <v>13</v>
      </c>
      <c r="E1" s="8" t="s">
        <v>14</v>
      </c>
      <c r="F1" s="9" t="s">
        <v>15</v>
      </c>
      <c r="G1" s="8" t="s">
        <v>16</v>
      </c>
      <c r="H1" s="10" t="s">
        <v>17</v>
      </c>
      <c r="I1" s="10" t="s">
        <v>18</v>
      </c>
      <c r="J1" s="10" t="s">
        <v>27</v>
      </c>
      <c r="K1" s="10" t="s">
        <v>20</v>
      </c>
      <c r="L1" s="10" t="s">
        <v>21</v>
      </c>
      <c r="M1" s="10" t="s">
        <v>22</v>
      </c>
      <c r="N1" s="10" t="s">
        <v>23</v>
      </c>
      <c r="O1" s="8" t="s">
        <v>24</v>
      </c>
      <c r="P1" s="8" t="s">
        <v>15</v>
      </c>
      <c r="Q1" s="10" t="s">
        <v>19</v>
      </c>
      <c r="R1" s="10" t="s">
        <v>20</v>
      </c>
      <c r="S1" s="10" t="s">
        <v>21</v>
      </c>
      <c r="T1" s="10" t="s">
        <v>25</v>
      </c>
      <c r="U1" s="11" t="s">
        <v>26</v>
      </c>
    </row>
    <row r="2" spans="1:21">
      <c r="A2" s="8"/>
      <c r="B2" s="8"/>
      <c r="C2" s="8"/>
      <c r="D2" s="8"/>
      <c r="E2" s="8"/>
      <c r="F2" s="9"/>
      <c r="G2" s="8"/>
      <c r="H2" s="10"/>
      <c r="I2" s="10"/>
      <c r="J2" s="10"/>
      <c r="K2" s="10"/>
      <c r="L2" s="10"/>
      <c r="M2" s="10"/>
      <c r="N2" s="10"/>
      <c r="O2" s="8"/>
      <c r="P2" s="8"/>
      <c r="Q2" s="10"/>
      <c r="R2" s="10"/>
      <c r="S2" s="10"/>
      <c r="T2" s="10"/>
      <c r="U2" s="11"/>
    </row>
    <row r="3" spans="1:21">
      <c r="A3" s="1" t="s">
        <v>0</v>
      </c>
      <c r="B3" s="1" t="s">
        <v>1</v>
      </c>
      <c r="C3" s="1" t="s">
        <v>8</v>
      </c>
      <c r="D3" s="1" t="s">
        <v>5</v>
      </c>
      <c r="E3" s="1"/>
      <c r="F3" s="2"/>
      <c r="G3" s="1">
        <v>185</v>
      </c>
      <c r="H3" s="3">
        <v>100</v>
      </c>
      <c r="I3" s="3">
        <f t="shared" ref="I3:I6" si="0">((M3+R3+S3)/G3)</f>
        <v>100.56622162162164</v>
      </c>
      <c r="J3" s="3">
        <f t="shared" ref="J3:J6" si="1">(G3*H3)</f>
        <v>18500</v>
      </c>
      <c r="K3" s="3">
        <v>14.95</v>
      </c>
      <c r="L3" s="3">
        <f t="shared" ref="L3:L6" si="2">((J3*1.7)/1000)</f>
        <v>31.45</v>
      </c>
      <c r="M3" s="3">
        <f t="shared" ref="M3:M6" si="3">(J3+K3+L3)</f>
        <v>18546.400000000001</v>
      </c>
      <c r="N3" s="4">
        <v>138</v>
      </c>
      <c r="O3" s="5">
        <f t="shared" ref="O3:O6" si="4">(((N3-H3)/H3))</f>
        <v>0.38</v>
      </c>
      <c r="P3" s="6">
        <v>41439</v>
      </c>
      <c r="Q3" s="4">
        <f t="shared" ref="Q3:Q6" si="5">(G3*N3)</f>
        <v>25530</v>
      </c>
      <c r="R3" s="4">
        <v>14.95</v>
      </c>
      <c r="S3" s="4">
        <f t="shared" ref="S3:S6" si="6">((Q3*1.7)/1000)</f>
        <v>43.401000000000003</v>
      </c>
      <c r="T3" s="4">
        <f t="shared" ref="T3:T6" si="7">(Q3-(R3+S3))</f>
        <v>25471.649000000001</v>
      </c>
      <c r="U3" s="7">
        <f t="shared" ref="U3:U6" si="8">(T3-M3)</f>
        <v>6925.2489999999998</v>
      </c>
    </row>
    <row r="4" spans="1:21">
      <c r="A4" s="1" t="s">
        <v>0</v>
      </c>
      <c r="B4" s="1" t="s">
        <v>2</v>
      </c>
      <c r="C4" s="1" t="s">
        <v>8</v>
      </c>
      <c r="D4" s="1" t="s">
        <v>5</v>
      </c>
      <c r="E4" s="1"/>
      <c r="F4" s="2"/>
      <c r="G4" s="1">
        <v>100</v>
      </c>
      <c r="H4" s="3">
        <v>100</v>
      </c>
      <c r="I4" s="3">
        <f t="shared" si="0"/>
        <v>100.70360000000001</v>
      </c>
      <c r="J4" s="3">
        <f t="shared" si="1"/>
        <v>10000</v>
      </c>
      <c r="K4" s="3">
        <v>14.95</v>
      </c>
      <c r="L4" s="3">
        <f t="shared" si="2"/>
        <v>17</v>
      </c>
      <c r="M4" s="3">
        <f t="shared" si="3"/>
        <v>10031.950000000001</v>
      </c>
      <c r="N4" s="4">
        <v>138</v>
      </c>
      <c r="O4" s="5">
        <f t="shared" si="4"/>
        <v>0.38</v>
      </c>
      <c r="P4" s="6">
        <v>41440</v>
      </c>
      <c r="Q4" s="4">
        <f t="shared" si="5"/>
        <v>13800</v>
      </c>
      <c r="R4" s="4">
        <v>14.95</v>
      </c>
      <c r="S4" s="4">
        <f t="shared" si="6"/>
        <v>23.46</v>
      </c>
      <c r="T4" s="4">
        <f t="shared" si="7"/>
        <v>13761.59</v>
      </c>
      <c r="U4" s="7">
        <f t="shared" si="8"/>
        <v>3729.6399999999994</v>
      </c>
    </row>
    <row r="5" spans="1:21">
      <c r="A5" s="1" t="s">
        <v>0</v>
      </c>
      <c r="B5" s="1" t="s">
        <v>3</v>
      </c>
      <c r="C5" s="1" t="s">
        <v>7</v>
      </c>
      <c r="D5" s="1" t="s">
        <v>5</v>
      </c>
      <c r="E5" s="1"/>
      <c r="F5" s="2">
        <v>40659</v>
      </c>
      <c r="G5" s="1">
        <v>450</v>
      </c>
      <c r="H5" s="3">
        <v>2</v>
      </c>
      <c r="I5" s="3">
        <f t="shared" si="0"/>
        <v>2.0698444444444446</v>
      </c>
      <c r="J5" s="3">
        <f t="shared" si="1"/>
        <v>900</v>
      </c>
      <c r="K5" s="3">
        <v>14.95</v>
      </c>
      <c r="L5" s="3">
        <f t="shared" si="2"/>
        <v>1.53</v>
      </c>
      <c r="M5" s="3">
        <f t="shared" si="3"/>
        <v>916.48</v>
      </c>
      <c r="N5" s="4"/>
      <c r="O5" s="5">
        <f t="shared" si="4"/>
        <v>-1</v>
      </c>
      <c r="P5" s="6">
        <v>41441</v>
      </c>
      <c r="Q5" s="4">
        <f t="shared" si="5"/>
        <v>0</v>
      </c>
      <c r="R5" s="4">
        <v>14.95</v>
      </c>
      <c r="S5" s="4">
        <f t="shared" si="6"/>
        <v>0</v>
      </c>
      <c r="T5" s="4">
        <f t="shared" si="7"/>
        <v>-14.95</v>
      </c>
      <c r="U5" s="7">
        <f t="shared" si="8"/>
        <v>-931.43000000000006</v>
      </c>
    </row>
    <row r="6" spans="1:21">
      <c r="A6" s="1" t="s">
        <v>0</v>
      </c>
      <c r="B6" s="1" t="s">
        <v>3</v>
      </c>
      <c r="C6" s="1" t="s">
        <v>4</v>
      </c>
      <c r="D6" s="1" t="s">
        <v>9</v>
      </c>
      <c r="E6" s="1" t="s">
        <v>6</v>
      </c>
      <c r="F6" s="2"/>
      <c r="G6" s="1">
        <v>919</v>
      </c>
      <c r="H6" s="3">
        <v>2</v>
      </c>
      <c r="I6" s="3">
        <f t="shared" si="0"/>
        <v>2.0409333645266594</v>
      </c>
      <c r="J6" s="3">
        <f t="shared" si="1"/>
        <v>1838</v>
      </c>
      <c r="K6" s="3">
        <v>14.95</v>
      </c>
      <c r="L6" s="3">
        <f t="shared" si="2"/>
        <v>3.1246</v>
      </c>
      <c r="M6" s="3">
        <f t="shared" si="3"/>
        <v>1856.0746000000001</v>
      </c>
      <c r="N6" s="4">
        <v>2.94</v>
      </c>
      <c r="O6" s="5">
        <f t="shared" si="4"/>
        <v>0.47</v>
      </c>
      <c r="P6" s="6">
        <v>41442</v>
      </c>
      <c r="Q6" s="4">
        <f t="shared" si="5"/>
        <v>2701.86</v>
      </c>
      <c r="R6" s="4">
        <v>14.95</v>
      </c>
      <c r="S6" s="4">
        <f t="shared" si="6"/>
        <v>4.5931620000000004</v>
      </c>
      <c r="T6" s="4">
        <f t="shared" si="7"/>
        <v>2682.3168380000002</v>
      </c>
      <c r="U6" s="7">
        <f t="shared" si="8"/>
        <v>826.24223800000004</v>
      </c>
    </row>
  </sheetData>
  <mergeCells count="21">
    <mergeCell ref="S1:S2"/>
    <mergeCell ref="T1:T2"/>
    <mergeCell ref="U1:U2"/>
    <mergeCell ref="L1:L2"/>
    <mergeCell ref="M1:M2"/>
    <mergeCell ref="N1:N2"/>
    <mergeCell ref="O1:O2"/>
    <mergeCell ref="P1:P2"/>
    <mergeCell ref="Q1:Q2"/>
    <mergeCell ref="A1:A2"/>
    <mergeCell ref="B1:B2"/>
    <mergeCell ref="C1:C2"/>
    <mergeCell ref="D1:D2"/>
    <mergeCell ref="E1:E2"/>
    <mergeCell ref="F1:F2"/>
    <mergeCell ref="G1:G2"/>
    <mergeCell ref="R1:R2"/>
    <mergeCell ref="H1:H2"/>
    <mergeCell ref="I1:I2"/>
    <mergeCell ref="J1:J2"/>
    <mergeCell ref="K1:K2"/>
  </mergeCells>
  <conditionalFormatting sqref="O3:O6">
    <cfRule type="iconSet" priority="1">
      <iconSet iconSet="3Arrows">
        <cfvo type="percent" val="0"/>
        <cfvo type="num" val="0" gte="0"/>
        <cfvo type="num" val="0"/>
      </iconSet>
    </cfRule>
  </conditionalFormatting>
  <dataValidations count="2">
    <dataValidation type="list" allowBlank="1" showInputMessage="1" showErrorMessage="1" sqref="E3:E6">
      <formula1>$AH$19:$AH$22</formula1>
    </dataValidation>
    <dataValidation type="list" allowBlank="1" showInputMessage="1" showErrorMessage="1" sqref="A3:A6">
      <formula1>$AB$19:$AB$21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2006-09-26T08:55:29Z</dcterms:created>
  <dcterms:modified xsi:type="dcterms:W3CDTF">2013-06-13T17:37:28Z</dcterms:modified>
</cp:coreProperties>
</file>