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RANCE\Desktop\"/>
    </mc:Choice>
  </mc:AlternateContent>
  <bookViews>
    <workbookView xWindow="0" yWindow="0" windowWidth="24000" windowHeight="9930"/>
  </bookViews>
  <sheets>
    <sheet name="Base jour" sheetId="1" r:id="rId1"/>
    <sheet name="Mouvements" sheetId="3" r:id="rId2"/>
    <sheet name="ArchMissionBas" sheetId="4" r:id="rId3"/>
    <sheet name="ArchMissionHaut" sheetId="2" r:id="rId4"/>
    <sheet name="Liste BD" sheetId="5" r:id="rId5"/>
    <sheet name="Vide1" sheetId="6" r:id="rId6"/>
  </sheets>
  <definedNames>
    <definedName name="_xlnm.Print_Titles" localSheetId="0">'Base jour'!$1:$14</definedName>
    <definedName name="List_Agent">OFFSET('Liste BD'!$A$2,,,COUNTA('Liste BD'!$A:$A)-1)</definedName>
    <definedName name="List_Bousole">OFFSET('Liste BD'!$I$2,,,COUNTA('Liste BD'!$I:$I)-1)</definedName>
    <definedName name="List_Ciel">OFFSET('Liste BD'!$F$2,,,COUNTA('Liste BD'!$F:$F)-1)</definedName>
    <definedName name="List_Comportement">OFFSET('Liste BD'!$K$2,,,COUNTA('Liste BD'!$K:$K)-1)</definedName>
    <definedName name="List_Effarouchement">OFFSET('Liste BD'!$L$2,,,COUNTA('Liste BD'!$L:$L)-1)</definedName>
    <definedName name="List_Efficacité">OFFSET('Liste BD'!$P$2,,,COUNTA('Liste BD'!$P:$P)-1)</definedName>
    <definedName name="List_Initiative">OFFSET('Liste BD'!$S$2,,,COUNTA('Liste BD'!$S:$S)-1)</definedName>
    <definedName name="List_Localisation">OFFSET('Liste BD'!$Q$2,,,COUNTA('Liste BD'!$Q:$Q)-1)</definedName>
    <definedName name="List_Pluie">OFFSET('Liste BD'!$G$2,,,COUNTA('Liste BD'!$G:$G)-1)</definedName>
    <definedName name="List_Qfu">OFFSET('Liste BD'!$U$2,,,COUNTA('Liste BD'!$U:$U)-1)</definedName>
    <definedName name="List_RisqueSignalé">OFFSET('Liste BD'!$T$2,,,COUNTA('Liste BD'!$T:$T)-1)</definedName>
    <definedName name="List_SoldeStock">OFFSET('Liste BD'!$L$2,,,COUNTA('Liste BD'!$L:$L)-1,4)</definedName>
    <definedName name="List_Terrestre">OFFSET('Liste BD'!$D$2,,,COUNTA('Liste BD'!$D:$D)-1)</definedName>
    <definedName name="List_TypeVol">OFFSET('Liste BD'!$W$2,,,COUNTA('Liste BD'!$W:$W)-1)</definedName>
    <definedName name="List_VéhiculeUtilisé">OFFSET('Liste BD'!$V$2,,,COUNTA('Liste BD'!$V:$V)-1)</definedName>
    <definedName name="List_Vent">OFFSET('Liste BD'!$H$2,,,COUNTA('Liste BD'!$H:$H)-1)</definedName>
    <definedName name="List_Volatile">OFFSET('Liste BD'!$C$2,,,COUNTA('Liste BD'!$C:$C)-1)</definedName>
    <definedName name="ProduitMvts">OFFSET(Mouvements!$D$3,,,COUNTA(Mouvements!$D:$D)-1)</definedName>
    <definedName name="StockRéel">OFFSET(Mouvements!$I$3,,,COUNTA(Mouvements!$I:$I)-1)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5" i="1" l="1" a="1"/>
  <c r="L5" i="1" a="1"/>
  <c r="N5" i="1" a="1"/>
  <c r="O5" i="1" a="1"/>
  <c r="J5" i="1" a="1"/>
  <c r="K5" i="1" a="1"/>
  <c r="M5" i="1" a="1"/>
  <c r="P5" i="1" l="1"/>
  <c r="N4" i="5" s="1"/>
  <c r="O5" i="1"/>
  <c r="N3" i="5" s="1"/>
  <c r="N5" i="1"/>
  <c r="N6" i="5" s="1"/>
  <c r="M5" i="1"/>
  <c r="N5" i="5" s="1"/>
  <c r="L5" i="1"/>
  <c r="N8" i="5" s="1"/>
  <c r="J5" i="1"/>
  <c r="N2" i="5" s="1"/>
  <c r="K5" i="1"/>
  <c r="N7" i="5" s="1"/>
  <c r="B6" i="1"/>
</calcChain>
</file>

<file path=xl/sharedStrings.xml><?xml version="1.0" encoding="utf-8"?>
<sst xmlns="http://schemas.openxmlformats.org/spreadsheetml/2006/main" count="536" uniqueCount="217">
  <si>
    <t>début</t>
  </si>
  <si>
    <t>fin</t>
  </si>
  <si>
    <t>Agent</t>
  </si>
  <si>
    <t>Identification espèces</t>
  </si>
  <si>
    <t>Nbre</t>
  </si>
  <si>
    <t>Effarouchement</t>
  </si>
  <si>
    <t>Efficacité</t>
  </si>
  <si>
    <t>Localisation</t>
  </si>
  <si>
    <t>Initiative</t>
  </si>
  <si>
    <t>Signalé</t>
  </si>
  <si>
    <t>QFU</t>
  </si>
  <si>
    <t>Véhicule utilisé</t>
  </si>
  <si>
    <t>Type de vol</t>
  </si>
  <si>
    <t>OBSERVATIONS</t>
  </si>
  <si>
    <t>Comportement</t>
  </si>
  <si>
    <t>EFFAROUCHEMENT</t>
  </si>
  <si>
    <t>INFORMATION</t>
  </si>
  <si>
    <t>Pluie</t>
  </si>
  <si>
    <t>Vent</t>
  </si>
  <si>
    <t>Brouillard</t>
  </si>
  <si>
    <t>Neige</t>
  </si>
  <si>
    <t>Ensoleillé</t>
  </si>
  <si>
    <t>Eclaircies</t>
  </si>
  <si>
    <t>Couvert</t>
  </si>
  <si>
    <t>Ciel voilé</t>
  </si>
  <si>
    <t>Pluie faible</t>
  </si>
  <si>
    <t>Pluie forte</t>
  </si>
  <si>
    <t>Pluie et neige mêlées</t>
  </si>
  <si>
    <t>Orage</t>
  </si>
  <si>
    <t>Averse de grêles</t>
  </si>
  <si>
    <t>Direction vent</t>
  </si>
  <si>
    <t>Nord</t>
  </si>
  <si>
    <t>Nord-est</t>
  </si>
  <si>
    <t>Est</t>
  </si>
  <si>
    <t>Sud-est</t>
  </si>
  <si>
    <t>Sud</t>
  </si>
  <si>
    <t>Sud-ouest</t>
  </si>
  <si>
    <t>Ouest</t>
  </si>
  <si>
    <t>Nord-ouest</t>
  </si>
  <si>
    <t>Etourneaux</t>
  </si>
  <si>
    <t>Hirondelles</t>
  </si>
  <si>
    <t>En vol ou déplacement</t>
  </si>
  <si>
    <t>Au sol ou alimentation</t>
  </si>
  <si>
    <t>Sur perchoir</t>
  </si>
  <si>
    <t>Crépitante</t>
  </si>
  <si>
    <t>Détonnante</t>
  </si>
  <si>
    <t>Capa</t>
  </si>
  <si>
    <t>Effaroucheur</t>
  </si>
  <si>
    <t>Cartouche à plomb cal 12</t>
  </si>
  <si>
    <t>Bale brenneke</t>
  </si>
  <si>
    <t>Bale flèche</t>
  </si>
  <si>
    <t>S'envole et quitte la zone</t>
  </si>
  <si>
    <t>Se déplace dans la zone</t>
  </si>
  <si>
    <t>Sans efficacité</t>
  </si>
  <si>
    <t>SSLIA</t>
  </si>
  <si>
    <t>TWR</t>
  </si>
  <si>
    <t>Risque signalé</t>
  </si>
  <si>
    <t>Responsable SGS</t>
  </si>
  <si>
    <t>Cadre permanence</t>
  </si>
  <si>
    <t>VPA</t>
  </si>
  <si>
    <t>Sécu 1</t>
  </si>
  <si>
    <t>Sécu 2</t>
  </si>
  <si>
    <t>Sécu 3</t>
  </si>
  <si>
    <t>Commerciaux</t>
  </si>
  <si>
    <t>Non Commerciaux</t>
  </si>
  <si>
    <t>Privé</t>
  </si>
  <si>
    <t>Charter</t>
  </si>
  <si>
    <t>Autre</t>
  </si>
  <si>
    <t>Intervention PPA</t>
  </si>
  <si>
    <t>Durée :</t>
  </si>
  <si>
    <t>Nombre :</t>
  </si>
  <si>
    <t>Prise en compte armement</t>
  </si>
  <si>
    <t>Nettoyage armes</t>
  </si>
  <si>
    <t>Armement</t>
  </si>
  <si>
    <t>Pistolet 265233</t>
  </si>
  <si>
    <t>Pistolet 556685</t>
  </si>
  <si>
    <t>Pistolet capa</t>
  </si>
  <si>
    <t>Fusil cal 12</t>
  </si>
  <si>
    <t>Total munitions utilisés</t>
  </si>
  <si>
    <t>total</t>
  </si>
  <si>
    <t>LISTE PERSONNELS</t>
  </si>
  <si>
    <t>HORAIRES</t>
  </si>
  <si>
    <t>Amor</t>
  </si>
  <si>
    <t>Crép</t>
  </si>
  <si>
    <t>Déto</t>
  </si>
  <si>
    <t>Cal 12</t>
  </si>
  <si>
    <t>Bren</t>
  </si>
  <si>
    <t>Flèch</t>
  </si>
  <si>
    <t>Abat</t>
  </si>
  <si>
    <t>Effa</t>
  </si>
  <si>
    <t>Aujourd'hui</t>
  </si>
  <si>
    <t>Appro caisse</t>
  </si>
  <si>
    <t>Sortie armes</t>
  </si>
  <si>
    <t>Entrée armes</t>
  </si>
  <si>
    <t>Par qui et Remarques</t>
  </si>
  <si>
    <t>Date</t>
  </si>
  <si>
    <t>N° Commande</t>
  </si>
  <si>
    <t>Produit</t>
  </si>
  <si>
    <t>Solde initial</t>
  </si>
  <si>
    <t>Stock sécurité</t>
  </si>
  <si>
    <t>Amorse</t>
  </si>
  <si>
    <t>Stock restant</t>
  </si>
  <si>
    <t>x</t>
  </si>
  <si>
    <t>Flyco</t>
  </si>
  <si>
    <t>En vol stationnaire</t>
  </si>
  <si>
    <t>0 9</t>
  </si>
  <si>
    <t>2 7</t>
  </si>
  <si>
    <t>De passage</t>
  </si>
  <si>
    <t>Salle de veille</t>
  </si>
  <si>
    <t>Calme</t>
  </si>
  <si>
    <t>Très légère brise</t>
  </si>
  <si>
    <t>Légère brise</t>
  </si>
  <si>
    <t>Petite brise</t>
  </si>
  <si>
    <t>Jolie brise</t>
  </si>
  <si>
    <t>Bonne brise</t>
  </si>
  <si>
    <t>Vent frais</t>
  </si>
  <si>
    <t>Grand frais</t>
  </si>
  <si>
    <t>Coup de vent</t>
  </si>
  <si>
    <t>Fort coup de vent</t>
  </si>
  <si>
    <t>Tempête</t>
  </si>
  <si>
    <t>Violente tempête</t>
  </si>
  <si>
    <t>Ouragan</t>
  </si>
  <si>
    <t>Aigrette(s)</t>
  </si>
  <si>
    <t>Buse(s) variable</t>
  </si>
  <si>
    <t>Faucon(s) crécerelle</t>
  </si>
  <si>
    <t>Héron(s) sandré</t>
  </si>
  <si>
    <t>Mouette(s) rieuse</t>
  </si>
  <si>
    <t>Cormoran(s)</t>
  </si>
  <si>
    <t>Merle(s)</t>
  </si>
  <si>
    <t>Météo                                   (ciel, pluie, vent)</t>
  </si>
  <si>
    <t>Non utilisé</t>
  </si>
  <si>
    <t>Visite aire de manœuvre</t>
  </si>
  <si>
    <t>Visite piste</t>
  </si>
  <si>
    <t>Tourisme</t>
  </si>
  <si>
    <t>A 2 sect ouest</t>
  </si>
  <si>
    <t>A 4 sect ouest</t>
  </si>
  <si>
    <t>A 12 sect est</t>
  </si>
  <si>
    <t>Sortie</t>
  </si>
  <si>
    <t>Observation</t>
  </si>
  <si>
    <t>Avec dommage</t>
  </si>
  <si>
    <t>Effarouchement :</t>
  </si>
  <si>
    <t>Observation :</t>
  </si>
  <si>
    <t>R n°142322704</t>
  </si>
  <si>
    <t>R n°R152578533</t>
  </si>
  <si>
    <t>LF n°1590612</t>
  </si>
  <si>
    <t>F n°513891</t>
  </si>
  <si>
    <t>Nombre</t>
  </si>
  <si>
    <t>Durée</t>
  </si>
  <si>
    <t>Abatage</t>
  </si>
  <si>
    <t>Abattage</t>
  </si>
  <si>
    <t>Total munitions utilisés (Aujourd'hui)</t>
  </si>
  <si>
    <t>Total munitions utilisés (Stock restant)</t>
  </si>
  <si>
    <t>Total munitions utilisés (Appro caisse)</t>
  </si>
  <si>
    <t>Remarques</t>
  </si>
  <si>
    <t>Par qui</t>
  </si>
  <si>
    <t>Agents</t>
  </si>
  <si>
    <t>Ciel</t>
  </si>
  <si>
    <t>Identification (volalile)</t>
  </si>
  <si>
    <t>Identification (terreste)</t>
  </si>
  <si>
    <t>Lapin(s)</t>
  </si>
  <si>
    <t>Lièvre(s)</t>
  </si>
  <si>
    <t>Sanglier(s)</t>
  </si>
  <si>
    <t>Chevreuil(s)</t>
  </si>
  <si>
    <t>Marcassin(s)</t>
  </si>
  <si>
    <t>Biche(s)</t>
  </si>
  <si>
    <t>Renard(s)</t>
  </si>
  <si>
    <t>Chien(s)</t>
  </si>
  <si>
    <t>BNom_prénom1</t>
  </si>
  <si>
    <t>ZNom_prénom2</t>
  </si>
  <si>
    <t>SNom_prénom3</t>
  </si>
  <si>
    <t>NNom_prénom4</t>
  </si>
  <si>
    <t>SNom_prénom5</t>
  </si>
  <si>
    <t>ANom_prénom6</t>
  </si>
  <si>
    <t>DNom_prénom7</t>
  </si>
  <si>
    <t>PNom_prénom8</t>
  </si>
  <si>
    <t>ANom_prénom9</t>
  </si>
  <si>
    <t>LNom_prénom10</t>
  </si>
  <si>
    <t>LNom_prénom11</t>
  </si>
  <si>
    <t>FNom_prénom12</t>
  </si>
  <si>
    <t>Entrée</t>
  </si>
  <si>
    <t>Tableau de suivi du stock des produits</t>
  </si>
  <si>
    <t>Corbeau(x)</t>
  </si>
  <si>
    <t>Vaneau(x)</t>
  </si>
  <si>
    <t>Stock Initial</t>
  </si>
  <si>
    <t>Stock réel</t>
  </si>
  <si>
    <t>Inventaire</t>
  </si>
  <si>
    <t>!</t>
  </si>
  <si>
    <t>Fnom_Prénom12</t>
  </si>
  <si>
    <t>A_Nom_Prenom</t>
  </si>
  <si>
    <t>B_Nom_Prenom</t>
  </si>
  <si>
    <t>C_Nom_Prenom</t>
  </si>
  <si>
    <t>Oui</t>
  </si>
  <si>
    <t>C'est un essai 2</t>
  </si>
  <si>
    <t>C'est un essai 3</t>
  </si>
  <si>
    <t>Dnom_Prénom7</t>
  </si>
  <si>
    <t>Brouillard, Averse de grêles, Bonne brise --&gt; Est</t>
  </si>
  <si>
    <t>Avec dommage
Est --&gt; Est</t>
  </si>
  <si>
    <t>Ensoleillé, Pluie, Calme --&gt; Ouest</t>
  </si>
  <si>
    <t>Se déplace dans la zone
--&gt; Nord-ouest</t>
  </si>
  <si>
    <t>Snom_Prénom3</t>
  </si>
  <si>
    <t>Ensoleillé, , Calme --&gt; Sud</t>
  </si>
  <si>
    <t>S'envole et quitte la zone
--&gt; Sud</t>
  </si>
  <si>
    <t>C'est un essai 4</t>
  </si>
  <si>
    <t>DATE</t>
  </si>
  <si>
    <t>GD80A6.2.B</t>
  </si>
  <si>
    <t>GD80A7.3.B</t>
  </si>
  <si>
    <t>GD80B6.1.A</t>
  </si>
  <si>
    <t>GD80B6.1.B</t>
  </si>
  <si>
    <t>GD80B6.2.A</t>
  </si>
  <si>
    <t>GD80B6.2.B</t>
  </si>
  <si>
    <t>GD80B7.3.A</t>
  </si>
  <si>
    <t>GD80B7.3.B</t>
  </si>
  <si>
    <t>GD80B7.4.A</t>
  </si>
  <si>
    <t>GD80B7.4.B</t>
  </si>
  <si>
    <t>C'est un essai</t>
  </si>
  <si>
    <t>à</t>
  </si>
  <si>
    <t>Réf couleur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</si>
</sst>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yyyy"/>
    <numFmt numFmtId="165" formatCode="[hh]:mm"/>
    <numFmt numFmtId="166" formatCode="dddd\ d\ mmmm\ yyyy"/>
  </numFmts>
  <fonts count="11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0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FFFFFF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gray0625">
        <bgColor theme="7" tint="0.79998168889431442"/>
      </patternFill>
    </fill>
    <fill>
      <patternFill patternType="gray0625">
        <bgColor theme="7" tint="0.59999389629810485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E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A000"/>
        <bgColor indexed="64"/>
      </patternFill>
    </fill>
    <fill>
      <patternFill patternType="solid">
        <fgColor rgb="FFFF8000"/>
        <bgColor indexed="64"/>
      </patternFill>
    </fill>
    <fill>
      <patternFill patternType="solid">
        <fgColor rgb="FFFF6000"/>
        <bgColor indexed="64"/>
      </patternFill>
    </fill>
    <fill>
      <patternFill patternType="solid">
        <fgColor rgb="FFFF4000"/>
        <bgColor indexed="64"/>
      </patternFill>
    </fill>
    <fill>
      <patternFill patternType="solid">
        <fgColor rgb="FFFF2000"/>
        <bgColor indexed="64"/>
      </patternFill>
    </fill>
    <fill>
      <patternFill patternType="solid">
        <fgColor rgb="FFC0200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1">
    <xf numFmtId="0" fontId="0" fillId="0" borderId="0" xfId="0"/>
    <xf numFmtId="0" fontId="0" fillId="0" borderId="0" xfId="0" applyAlignment="1">
      <alignment horizontal="center" vertical="center"/>
    </xf>
    <xf numFmtId="20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/>
    <xf numFmtId="0" fontId="4" fillId="5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1" fillId="0" borderId="13" xfId="0" applyFont="1" applyBorder="1" applyAlignment="1">
      <alignment vertical="center"/>
    </xf>
    <xf numFmtId="0" fontId="5" fillId="0" borderId="1" xfId="0" applyFont="1" applyBorder="1" applyAlignment="1">
      <alignment vertical="center"/>
    </xf>
    <xf numFmtId="0" fontId="1" fillId="1" borderId="1" xfId="0" applyFont="1" applyFill="1" applyBorder="1" applyAlignment="1">
      <alignment horizontal="center" vertical="center"/>
    </xf>
    <xf numFmtId="0" fontId="4" fillId="8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1" xfId="0" quotePrefix="1" applyFont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4" fillId="0" borderId="11" xfId="0" applyFont="1" applyFill="1" applyBorder="1" applyAlignment="1">
      <alignment horizontal="left" vertical="center"/>
    </xf>
    <xf numFmtId="0" fontId="1" fillId="0" borderId="11" xfId="0" applyFont="1" applyFill="1" applyBorder="1" applyAlignment="1">
      <alignment horizontal="left" vertical="center"/>
    </xf>
    <xf numFmtId="0" fontId="4" fillId="8" borderId="2" xfId="0" applyFont="1" applyFill="1" applyBorder="1" applyAlignment="1">
      <alignment horizontal="left" vertical="center"/>
    </xf>
    <xf numFmtId="0" fontId="4" fillId="8" borderId="3" xfId="0" applyFont="1" applyFill="1" applyBorder="1" applyAlignment="1">
      <alignment horizontal="left" vertical="center"/>
    </xf>
    <xf numFmtId="0" fontId="4" fillId="8" borderId="4" xfId="0" applyFont="1" applyFill="1" applyBorder="1" applyAlignment="1">
      <alignment horizontal="left" vertical="center"/>
    </xf>
    <xf numFmtId="0" fontId="4" fillId="0" borderId="11" xfId="0" applyFont="1" applyFill="1" applyBorder="1" applyAlignment="1">
      <alignment vertical="center"/>
    </xf>
    <xf numFmtId="0" fontId="4" fillId="5" borderId="1" xfId="0" applyFont="1" applyFill="1" applyBorder="1" applyAlignment="1">
      <alignment vertical="center"/>
    </xf>
    <xf numFmtId="0" fontId="1" fillId="0" borderId="0" xfId="0" applyFont="1" applyAlignment="1">
      <alignment horizontal="center" vertical="center" wrapText="1"/>
    </xf>
    <xf numFmtId="0" fontId="4" fillId="2" borderId="2" xfId="0" applyFont="1" applyFill="1" applyBorder="1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0" fontId="4" fillId="0" borderId="11" xfId="0" applyFont="1" applyFill="1" applyBorder="1" applyAlignment="1">
      <alignment horizontal="left" vertical="center" wrapText="1"/>
    </xf>
    <xf numFmtId="0" fontId="1" fillId="0" borderId="1" xfId="0" applyFont="1" applyBorder="1" applyAlignment="1">
      <alignment horizontal="right" vertical="center"/>
    </xf>
    <xf numFmtId="0" fontId="1" fillId="0" borderId="1" xfId="0" applyFont="1" applyBorder="1" applyAlignment="1">
      <alignment horizontal="left" vertical="center"/>
    </xf>
    <xf numFmtId="0" fontId="4" fillId="2" borderId="3" xfId="0" applyFont="1" applyFill="1" applyBorder="1" applyAlignment="1">
      <alignment horizontal="left" vertical="center" wrapText="1"/>
    </xf>
    <xf numFmtId="0" fontId="1" fillId="0" borderId="0" xfId="0" applyFont="1" applyAlignment="1">
      <alignment vertical="center"/>
    </xf>
    <xf numFmtId="0" fontId="1" fillId="0" borderId="13" xfId="0" applyFont="1" applyBorder="1" applyAlignment="1">
      <alignment horizontal="right" vertical="center"/>
    </xf>
    <xf numFmtId="0" fontId="4" fillId="4" borderId="2" xfId="0" applyFont="1" applyFill="1" applyBorder="1" applyAlignment="1">
      <alignment horizontal="left" vertical="center"/>
    </xf>
    <xf numFmtId="0" fontId="1" fillId="0" borderId="13" xfId="0" applyFont="1" applyBorder="1" applyAlignment="1">
      <alignment horizontal="center" vertical="center"/>
    </xf>
    <xf numFmtId="0" fontId="1" fillId="0" borderId="13" xfId="0" applyFont="1" applyBorder="1" applyAlignment="1">
      <alignment horizontal="left" vertical="center"/>
    </xf>
    <xf numFmtId="0" fontId="4" fillId="4" borderId="4" xfId="0" applyFont="1" applyFill="1" applyBorder="1" applyAlignment="1">
      <alignment horizontal="left" vertical="center"/>
    </xf>
    <xf numFmtId="0" fontId="4" fillId="3" borderId="2" xfId="0" applyFont="1" applyFill="1" applyBorder="1" applyAlignment="1">
      <alignment horizontal="left" vertical="center"/>
    </xf>
    <xf numFmtId="0" fontId="5" fillId="0" borderId="2" xfId="0" applyFont="1" applyBorder="1" applyAlignment="1">
      <alignment horizontal="left" vertical="center"/>
    </xf>
    <xf numFmtId="0" fontId="1" fillId="0" borderId="11" xfId="0" applyFont="1" applyFill="1" applyBorder="1" applyAlignment="1">
      <alignment vertical="center"/>
    </xf>
    <xf numFmtId="0" fontId="1" fillId="0" borderId="4" xfId="0" applyFont="1" applyBorder="1" applyAlignment="1">
      <alignment horizontal="left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vertical="center"/>
    </xf>
    <xf numFmtId="164" fontId="4" fillId="0" borderId="6" xfId="0" applyNumberFormat="1" applyFont="1" applyBorder="1" applyAlignment="1">
      <alignment horizontal="left" vertical="center"/>
    </xf>
    <xf numFmtId="0" fontId="1" fillId="0" borderId="13" xfId="0" applyFont="1" applyBorder="1" applyAlignment="1">
      <alignment horizontal="left" vertical="center" wrapText="1"/>
    </xf>
    <xf numFmtId="0" fontId="1" fillId="6" borderId="0" xfId="0" applyFont="1" applyFill="1" applyAlignment="1">
      <alignment horizontal="center" vertical="center"/>
    </xf>
    <xf numFmtId="0" fontId="1" fillId="6" borderId="0" xfId="0" applyFont="1" applyFill="1" applyAlignment="1">
      <alignment vertical="center"/>
    </xf>
    <xf numFmtId="0" fontId="1" fillId="6" borderId="0" xfId="0" applyFont="1" applyFill="1" applyAlignment="1">
      <alignment horizontal="center" vertical="center" wrapText="1"/>
    </xf>
    <xf numFmtId="0" fontId="7" fillId="0" borderId="0" xfId="0" applyFont="1" applyAlignment="1">
      <alignment horizontal="right" vertical="center"/>
    </xf>
    <xf numFmtId="0" fontId="1" fillId="0" borderId="0" xfId="0" applyFont="1" applyAlignment="1">
      <alignment vertical="center" wrapText="1"/>
    </xf>
    <xf numFmtId="0" fontId="1" fillId="0" borderId="13" xfId="0" applyFont="1" applyBorder="1" applyAlignment="1">
      <alignment vertical="center" wrapText="1"/>
    </xf>
    <xf numFmtId="0" fontId="1" fillId="0" borderId="11" xfId="0" applyFont="1" applyFill="1" applyBorder="1" applyAlignment="1">
      <alignment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1" fillId="6" borderId="0" xfId="0" applyFont="1" applyFill="1" applyAlignment="1">
      <alignment vertical="center" wrapText="1"/>
    </xf>
    <xf numFmtId="0" fontId="1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 wrapText="1"/>
    </xf>
    <xf numFmtId="0" fontId="9" fillId="0" borderId="0" xfId="0" applyFont="1" applyBorder="1" applyAlignment="1">
      <alignment horizontal="center" vertical="center" wrapText="1"/>
    </xf>
    <xf numFmtId="14" fontId="9" fillId="0" borderId="1" xfId="0" applyNumberFormat="1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9" fillId="0" borderId="1" xfId="0" quotePrefix="1" applyFont="1" applyBorder="1" applyAlignment="1">
      <alignment horizontal="center" vertical="center" wrapText="1"/>
    </xf>
    <xf numFmtId="14" fontId="0" fillId="0" borderId="0" xfId="0" applyNumberForma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0" xfId="0" quotePrefix="1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9" fillId="10" borderId="1" xfId="0" applyFont="1" applyFill="1" applyBorder="1" applyAlignment="1">
      <alignment horizontal="center" vertical="center" wrapText="1"/>
    </xf>
    <xf numFmtId="20" fontId="1" fillId="0" borderId="14" xfId="0" applyNumberFormat="1" applyFont="1" applyBorder="1" applyAlignment="1">
      <alignment horizontal="center" vertical="center"/>
    </xf>
    <xf numFmtId="0" fontId="1" fillId="0" borderId="14" xfId="0" applyFont="1" applyBorder="1" applyAlignment="1">
      <alignment vertical="center"/>
    </xf>
    <xf numFmtId="0" fontId="1" fillId="0" borderId="14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/>
    </xf>
    <xf numFmtId="0" fontId="1" fillId="0" borderId="14" xfId="0" applyFont="1" applyBorder="1" applyAlignment="1">
      <alignment vertical="center" wrapText="1"/>
    </xf>
    <xf numFmtId="0" fontId="0" fillId="0" borderId="0" xfId="0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vertical="center"/>
    </xf>
    <xf numFmtId="0" fontId="9" fillId="0" borderId="14" xfId="0" applyFont="1" applyBorder="1" applyAlignment="1">
      <alignment horizontal="center" vertical="center" wrapText="1"/>
    </xf>
    <xf numFmtId="0" fontId="9" fillId="11" borderId="14" xfId="0" applyFont="1" applyFill="1" applyBorder="1" applyAlignment="1">
      <alignment horizontal="center" vertical="center"/>
    </xf>
    <xf numFmtId="0" fontId="9" fillId="3" borderId="14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0" fontId="0" fillId="0" borderId="6" xfId="0" applyBorder="1" applyAlignment="1">
      <alignment horizontal="left" vertical="center" wrapText="1"/>
    </xf>
    <xf numFmtId="0" fontId="0" fillId="0" borderId="16" xfId="0" applyBorder="1" applyAlignment="1">
      <alignment horizontal="left" vertical="center"/>
    </xf>
    <xf numFmtId="0" fontId="0" fillId="0" borderId="16" xfId="0" applyBorder="1" applyAlignment="1">
      <alignment horizontal="center" vertical="center"/>
    </xf>
    <xf numFmtId="20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vertical="center" wrapText="1"/>
    </xf>
    <xf numFmtId="14" fontId="0" fillId="0" borderId="6" xfId="0" applyNumberFormat="1" applyBorder="1" applyAlignment="1">
      <alignment horizontal="center" vertical="center"/>
    </xf>
    <xf numFmtId="14" fontId="0" fillId="12" borderId="5" xfId="0" applyNumberFormat="1" applyFill="1" applyBorder="1" applyAlignment="1">
      <alignment horizontal="center" vertical="center"/>
    </xf>
    <xf numFmtId="0" fontId="0" fillId="12" borderId="6" xfId="0" applyFill="1" applyBorder="1" applyAlignment="1">
      <alignment horizontal="center" vertical="center"/>
    </xf>
    <xf numFmtId="0" fontId="0" fillId="12" borderId="6" xfId="0" applyFill="1" applyBorder="1" applyAlignment="1">
      <alignment horizontal="left" vertical="center"/>
    </xf>
    <xf numFmtId="0" fontId="0" fillId="12" borderId="6" xfId="0" applyFill="1" applyBorder="1" applyAlignment="1">
      <alignment horizontal="left" vertical="center" wrapText="1"/>
    </xf>
    <xf numFmtId="0" fontId="0" fillId="12" borderId="7" xfId="0" applyFill="1" applyBorder="1" applyAlignment="1">
      <alignment horizontal="center" vertical="center"/>
    </xf>
    <xf numFmtId="14" fontId="0" fillId="12" borderId="8" xfId="0" applyNumberFormat="1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12" borderId="0" xfId="0" applyFill="1" applyBorder="1" applyAlignment="1">
      <alignment horizontal="left" vertical="center"/>
    </xf>
    <xf numFmtId="0" fontId="0" fillId="12" borderId="0" xfId="0" applyFill="1" applyBorder="1" applyAlignment="1">
      <alignment horizontal="left" vertical="center" wrapText="1"/>
    </xf>
    <xf numFmtId="0" fontId="0" fillId="12" borderId="9" xfId="0" applyFill="1" applyBorder="1" applyAlignment="1">
      <alignment horizontal="center" vertical="center"/>
    </xf>
    <xf numFmtId="0" fontId="3" fillId="0" borderId="15" xfId="0" applyFont="1" applyBorder="1" applyAlignment="1">
      <alignment horizontal="left" vertical="center"/>
    </xf>
    <xf numFmtId="0" fontId="9" fillId="0" borderId="14" xfId="0" applyFont="1" applyBorder="1" applyAlignment="1">
      <alignment horizontal="left" vertical="center" wrapText="1"/>
    </xf>
    <xf numFmtId="0" fontId="0" fillId="0" borderId="17" xfId="0" applyBorder="1" applyAlignment="1">
      <alignment horizontal="left" vertical="center"/>
    </xf>
    <xf numFmtId="0" fontId="0" fillId="0" borderId="17" xfId="0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165" fontId="1" fillId="0" borderId="0" xfId="0" applyNumberFormat="1" applyFont="1" applyBorder="1" applyAlignment="1">
      <alignment horizontal="left" vertical="center" wrapText="1"/>
    </xf>
    <xf numFmtId="0" fontId="8" fillId="0" borderId="0" xfId="0" applyFont="1" applyBorder="1" applyAlignment="1">
      <alignment horizontal="left" vertical="center"/>
    </xf>
    <xf numFmtId="0" fontId="4" fillId="9" borderId="10" xfId="0" applyFont="1" applyFill="1" applyBorder="1" applyAlignment="1">
      <alignment horizontal="left" vertical="center"/>
    </xf>
    <xf numFmtId="0" fontId="1" fillId="9" borderId="11" xfId="0" applyFont="1" applyFill="1" applyBorder="1" applyAlignment="1">
      <alignment horizontal="left" vertical="center"/>
    </xf>
    <xf numFmtId="0" fontId="1" fillId="9" borderId="12" xfId="0" applyFont="1" applyFill="1" applyBorder="1" applyAlignment="1">
      <alignment vertical="center"/>
    </xf>
    <xf numFmtId="0" fontId="1" fillId="9" borderId="12" xfId="0" applyFont="1" applyFill="1" applyBorder="1" applyAlignment="1">
      <alignment horizontal="center" vertical="center"/>
    </xf>
    <xf numFmtId="0" fontId="1" fillId="9" borderId="11" xfId="0" applyFont="1" applyFill="1" applyBorder="1" applyAlignment="1">
      <alignment horizontal="center" vertical="center"/>
    </xf>
    <xf numFmtId="0" fontId="5" fillId="9" borderId="11" xfId="0" applyFont="1" applyFill="1" applyBorder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left" vertical="center"/>
    </xf>
    <xf numFmtId="20" fontId="7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left" vertical="center"/>
    </xf>
    <xf numFmtId="20" fontId="7" fillId="0" borderId="0" xfId="0" applyNumberFormat="1" applyFont="1" applyAlignment="1">
      <alignment horizontal="center" vertical="center"/>
    </xf>
    <xf numFmtId="0" fontId="7" fillId="0" borderId="0" xfId="0" applyFont="1" applyBorder="1" applyAlignment="1">
      <alignment horizontal="left" vertical="center" wrapText="1"/>
    </xf>
    <xf numFmtId="0" fontId="7" fillId="0" borderId="0" xfId="0" applyFont="1" applyAlignment="1">
      <alignment horizontal="left" vertical="center" wrapText="1"/>
    </xf>
    <xf numFmtId="0" fontId="7" fillId="0" borderId="0" xfId="0" applyNumberFormat="1" applyFont="1" applyAlignment="1">
      <alignment horizontal="center" vertical="center"/>
    </xf>
    <xf numFmtId="0" fontId="2" fillId="8" borderId="21" xfId="0" applyFont="1" applyFill="1" applyBorder="1" applyAlignment="1">
      <alignment horizontal="center" vertical="center"/>
    </xf>
    <xf numFmtId="0" fontId="2" fillId="8" borderId="22" xfId="0" applyFont="1" applyFill="1" applyBorder="1" applyAlignment="1">
      <alignment horizontal="center" vertical="center"/>
    </xf>
    <xf numFmtId="0" fontId="2" fillId="5" borderId="22" xfId="0" applyFont="1" applyFill="1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 wrapText="1"/>
    </xf>
    <xf numFmtId="0" fontId="2" fillId="2" borderId="22" xfId="0" applyFont="1" applyFill="1" applyBorder="1" applyAlignment="1">
      <alignment horizontal="center" vertical="center"/>
    </xf>
    <xf numFmtId="0" fontId="2" fillId="4" borderId="22" xfId="0" applyFont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/>
    </xf>
    <xf numFmtId="14" fontId="7" fillId="0" borderId="18" xfId="0" applyNumberFormat="1" applyFont="1" applyBorder="1" applyAlignment="1">
      <alignment horizontal="center" vertical="center"/>
    </xf>
    <xf numFmtId="20" fontId="7" fillId="0" borderId="18" xfId="0" applyNumberFormat="1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2" fillId="5" borderId="22" xfId="0" applyFont="1" applyFill="1" applyBorder="1" applyAlignment="1">
      <alignment vertical="center"/>
    </xf>
    <xf numFmtId="0" fontId="7" fillId="0" borderId="18" xfId="0" applyFont="1" applyBorder="1" applyAlignment="1">
      <alignment vertical="center"/>
    </xf>
    <xf numFmtId="0" fontId="7" fillId="0" borderId="0" xfId="0" applyFont="1" applyAlignment="1">
      <alignment vertical="center"/>
    </xf>
    <xf numFmtId="0" fontId="2" fillId="2" borderId="22" xfId="0" applyFont="1" applyFill="1" applyBorder="1" applyAlignment="1">
      <alignment vertical="center" wrapText="1"/>
    </xf>
    <xf numFmtId="0" fontId="7" fillId="0" borderId="18" xfId="0" applyFont="1" applyBorder="1" applyAlignment="1">
      <alignment vertical="center" wrapText="1"/>
    </xf>
    <xf numFmtId="0" fontId="7" fillId="0" borderId="0" xfId="0" applyFont="1" applyAlignment="1">
      <alignment vertical="center" wrapText="1"/>
    </xf>
    <xf numFmtId="14" fontId="7" fillId="0" borderId="14" xfId="0" applyNumberFormat="1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4" xfId="0" applyFont="1" applyBorder="1" applyAlignment="1">
      <alignment vertical="center"/>
    </xf>
    <xf numFmtId="0" fontId="7" fillId="0" borderId="14" xfId="0" applyFont="1" applyBorder="1" applyAlignment="1">
      <alignment horizontal="center" vertical="center" wrapText="1"/>
    </xf>
    <xf numFmtId="20" fontId="7" fillId="0" borderId="14" xfId="0" applyNumberFormat="1" applyFont="1" applyBorder="1" applyAlignment="1">
      <alignment horizontal="center" vertical="center"/>
    </xf>
    <xf numFmtId="0" fontId="7" fillId="0" borderId="14" xfId="0" applyFont="1" applyBorder="1" applyAlignment="1">
      <alignment vertical="center" wrapText="1"/>
    </xf>
    <xf numFmtId="0" fontId="4" fillId="4" borderId="0" xfId="0" applyFont="1" applyFill="1" applyAlignment="1">
      <alignment horizontal="left" vertical="center"/>
    </xf>
    <xf numFmtId="0" fontId="4" fillId="4" borderId="0" xfId="0" applyFont="1" applyFill="1" applyAlignment="1">
      <alignment horizontal="center" vertical="center"/>
    </xf>
    <xf numFmtId="0" fontId="7" fillId="10" borderId="1" xfId="0" applyFont="1" applyFill="1" applyBorder="1" applyAlignment="1">
      <alignment horizontal="center" vertical="top" textRotation="180" wrapText="1"/>
    </xf>
    <xf numFmtId="0" fontId="7" fillId="9" borderId="1" xfId="0" applyFont="1" applyFill="1" applyBorder="1" applyAlignment="1">
      <alignment horizontal="center" vertical="top" textRotation="180" wrapText="1"/>
    </xf>
    <xf numFmtId="0" fontId="7" fillId="4" borderId="1" xfId="0" applyFont="1" applyFill="1" applyBorder="1" applyAlignment="1">
      <alignment horizontal="center" vertical="top" textRotation="180" wrapText="1"/>
    </xf>
    <xf numFmtId="0" fontId="7" fillId="14" borderId="1" xfId="0" applyFont="1" applyFill="1" applyBorder="1" applyAlignment="1">
      <alignment horizontal="center" vertical="top" textRotation="180" wrapText="1"/>
    </xf>
    <xf numFmtId="0" fontId="7" fillId="15" borderId="1" xfId="0" applyFont="1" applyFill="1" applyBorder="1" applyAlignment="1">
      <alignment horizontal="center" vertical="top" textRotation="180" wrapText="1"/>
    </xf>
    <xf numFmtId="0" fontId="4" fillId="7" borderId="0" xfId="0" applyFont="1" applyFill="1" applyAlignment="1">
      <alignment horizontal="left" vertical="center"/>
    </xf>
    <xf numFmtId="0" fontId="4" fillId="13" borderId="0" xfId="0" applyFont="1" applyFill="1" applyAlignment="1">
      <alignment horizontal="left" vertical="center"/>
    </xf>
    <xf numFmtId="0" fontId="4" fillId="13" borderId="0" xfId="0" applyFont="1" applyFill="1" applyAlignment="1">
      <alignment horizontal="center" vertical="center"/>
    </xf>
    <xf numFmtId="0" fontId="7" fillId="3" borderId="1" xfId="0" applyFont="1" applyFill="1" applyBorder="1" applyAlignment="1">
      <alignment horizontal="center" vertical="top" textRotation="180"/>
    </xf>
    <xf numFmtId="0" fontId="7" fillId="3" borderId="1" xfId="0" applyFont="1" applyFill="1" applyBorder="1" applyAlignment="1">
      <alignment horizontal="center" vertical="top" textRotation="180" wrapText="1"/>
    </xf>
    <xf numFmtId="0" fontId="7" fillId="11" borderId="2" xfId="0" applyFont="1" applyFill="1" applyBorder="1" applyAlignment="1">
      <alignment horizontal="center" vertical="center"/>
    </xf>
    <xf numFmtId="0" fontId="4" fillId="5" borderId="0" xfId="0" applyFont="1" applyFill="1" applyAlignment="1">
      <alignment horizontal="left" vertical="center"/>
    </xf>
    <xf numFmtId="0" fontId="4" fillId="5" borderId="0" xfId="0" applyFont="1" applyFill="1" applyAlignment="1">
      <alignment horizontal="center" vertical="center"/>
    </xf>
    <xf numFmtId="0" fontId="4" fillId="5" borderId="0" xfId="0" applyFont="1" applyFill="1" applyAlignment="1">
      <alignment horizontal="left" vertical="center" wrapText="1"/>
    </xf>
    <xf numFmtId="0" fontId="7" fillId="17" borderId="1" xfId="0" applyFont="1" applyFill="1" applyBorder="1" applyAlignment="1">
      <alignment horizontal="center" vertical="center" textRotation="180"/>
    </xf>
    <xf numFmtId="0" fontId="7" fillId="18" borderId="1" xfId="0" applyFont="1" applyFill="1" applyBorder="1" applyAlignment="1">
      <alignment horizontal="center" vertical="center"/>
    </xf>
    <xf numFmtId="0" fontId="7" fillId="19" borderId="1" xfId="0" applyFont="1" applyFill="1" applyBorder="1" applyAlignment="1">
      <alignment horizontal="center" vertical="center" wrapText="1"/>
    </xf>
    <xf numFmtId="0" fontId="4" fillId="16" borderId="0" xfId="0" applyNumberFormat="1" applyFont="1" applyFill="1" applyAlignment="1">
      <alignment horizontal="center" vertical="center"/>
    </xf>
    <xf numFmtId="0" fontId="7" fillId="8" borderId="1" xfId="0" applyNumberFormat="1" applyFont="1" applyFill="1" applyBorder="1" applyAlignment="1">
      <alignment horizontal="center" vertical="center"/>
    </xf>
    <xf numFmtId="0" fontId="4" fillId="9" borderId="0" xfId="0" applyFont="1" applyFill="1" applyAlignment="1">
      <alignment horizontal="left" vertical="center"/>
    </xf>
    <xf numFmtId="0" fontId="4" fillId="9" borderId="0" xfId="0" applyFont="1" applyFill="1" applyAlignment="1">
      <alignment horizontal="center" vertical="center"/>
    </xf>
    <xf numFmtId="0" fontId="4" fillId="10" borderId="0" xfId="0" applyFont="1" applyFill="1" applyAlignment="1">
      <alignment horizontal="left" vertical="center"/>
    </xf>
    <xf numFmtId="0" fontId="4" fillId="10" borderId="0" xfId="0" applyFont="1" applyFill="1" applyAlignment="1">
      <alignment horizontal="center" vertical="center"/>
    </xf>
    <xf numFmtId="0" fontId="2" fillId="8" borderId="19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vertical="center" wrapText="1"/>
    </xf>
    <xf numFmtId="0" fontId="2" fillId="2" borderId="19" xfId="0" applyFont="1" applyFill="1" applyBorder="1" applyAlignment="1">
      <alignment horizontal="center" vertical="center"/>
    </xf>
    <xf numFmtId="0" fontId="2" fillId="4" borderId="19" xfId="0" applyFont="1" applyFill="1" applyBorder="1" applyAlignment="1">
      <alignment horizontal="center" vertical="center"/>
    </xf>
    <xf numFmtId="0" fontId="2" fillId="4" borderId="19" xfId="0" applyFont="1" applyFill="1" applyBorder="1" applyAlignment="1">
      <alignment vertical="center"/>
    </xf>
    <xf numFmtId="0" fontId="2" fillId="3" borderId="19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vertical="center" wrapText="1"/>
    </xf>
    <xf numFmtId="0" fontId="2" fillId="3" borderId="20" xfId="0" applyFont="1" applyFill="1" applyBorder="1" applyAlignment="1">
      <alignment vertical="center" wrapText="1"/>
    </xf>
    <xf numFmtId="0" fontId="2" fillId="0" borderId="23" xfId="0" applyFont="1" applyBorder="1" applyAlignment="1">
      <alignment horizontal="center" vertical="center"/>
    </xf>
    <xf numFmtId="0" fontId="2" fillId="2" borderId="24" xfId="0" applyFont="1" applyFill="1" applyBorder="1" applyAlignment="1">
      <alignment horizontal="left" vertical="center" wrapText="1"/>
    </xf>
    <xf numFmtId="0" fontId="2" fillId="2" borderId="25" xfId="0" applyFont="1" applyFill="1" applyBorder="1" applyAlignment="1">
      <alignment vertical="center"/>
    </xf>
    <xf numFmtId="0" fontId="2" fillId="8" borderId="24" xfId="0" applyFont="1" applyFill="1" applyBorder="1" applyAlignment="1">
      <alignment horizontal="left" vertical="center"/>
    </xf>
    <xf numFmtId="0" fontId="2" fillId="8" borderId="25" xfId="0" applyFont="1" applyFill="1" applyBorder="1" applyAlignment="1">
      <alignment horizontal="center" vertical="center"/>
    </xf>
    <xf numFmtId="0" fontId="2" fillId="4" borderId="24" xfId="0" applyFont="1" applyFill="1" applyBorder="1" applyAlignment="1">
      <alignment horizontal="left" vertical="center"/>
    </xf>
    <xf numFmtId="0" fontId="2" fillId="4" borderId="25" xfId="0" applyFont="1" applyFill="1" applyBorder="1" applyAlignment="1">
      <alignment horizontal="center" vertical="center"/>
    </xf>
    <xf numFmtId="0" fontId="2" fillId="3" borderId="24" xfId="0" applyFont="1" applyFill="1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6" fillId="0" borderId="5" xfId="0" applyFont="1" applyBorder="1" applyAlignment="1">
      <alignment horizontal="left" vertical="top" wrapText="1"/>
    </xf>
    <xf numFmtId="0" fontId="6" fillId="0" borderId="6" xfId="0" applyFont="1" applyBorder="1" applyAlignment="1">
      <alignment horizontal="left" vertical="top" wrapText="1"/>
    </xf>
    <xf numFmtId="0" fontId="6" fillId="0" borderId="7" xfId="0" applyFont="1" applyBorder="1" applyAlignment="1">
      <alignment horizontal="left" vertical="top" wrapText="1"/>
    </xf>
    <xf numFmtId="0" fontId="6" fillId="0" borderId="8" xfId="0" applyFont="1" applyBorder="1" applyAlignment="1">
      <alignment horizontal="left" vertical="top" wrapText="1"/>
    </xf>
    <xf numFmtId="0" fontId="6" fillId="0" borderId="0" xfId="0" applyFont="1" applyBorder="1" applyAlignment="1">
      <alignment horizontal="left" vertical="top" wrapText="1"/>
    </xf>
    <xf numFmtId="0" fontId="6" fillId="0" borderId="9" xfId="0" applyFont="1" applyBorder="1" applyAlignment="1">
      <alignment horizontal="left" vertical="top" wrapText="1"/>
    </xf>
    <xf numFmtId="0" fontId="6" fillId="0" borderId="10" xfId="0" applyFont="1" applyBorder="1" applyAlignment="1">
      <alignment horizontal="left" vertical="top" wrapText="1"/>
    </xf>
    <xf numFmtId="0" fontId="6" fillId="0" borderId="11" xfId="0" applyFont="1" applyBorder="1" applyAlignment="1">
      <alignment horizontal="left" vertical="top" wrapText="1"/>
    </xf>
    <xf numFmtId="0" fontId="6" fillId="0" borderId="12" xfId="0" applyFont="1" applyBorder="1" applyAlignment="1">
      <alignment horizontal="left" vertical="top" wrapText="1"/>
    </xf>
    <xf numFmtId="166" fontId="3" fillId="7" borderId="0" xfId="0" applyNumberFormat="1" applyFont="1" applyFill="1" applyBorder="1" applyAlignment="1">
      <alignment horizontal="center" vertical="center"/>
    </xf>
    <xf numFmtId="14" fontId="7" fillId="0" borderId="22" xfId="0" applyNumberFormat="1" applyFont="1" applyBorder="1" applyAlignment="1">
      <alignment horizontal="center" vertical="center"/>
    </xf>
    <xf numFmtId="20" fontId="1" fillId="0" borderId="22" xfId="0" applyNumberFormat="1" applyFont="1" applyBorder="1" applyAlignment="1">
      <alignment horizontal="center" vertical="center"/>
    </xf>
    <xf numFmtId="0" fontId="1" fillId="0" borderId="22" xfId="0" applyFont="1" applyBorder="1" applyAlignment="1">
      <alignment vertical="center"/>
    </xf>
    <xf numFmtId="0" fontId="1" fillId="0" borderId="22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/>
    </xf>
    <xf numFmtId="0" fontId="1" fillId="0" borderId="22" xfId="0" applyFont="1" applyBorder="1" applyAlignment="1">
      <alignment vertical="center" wrapText="1"/>
    </xf>
    <xf numFmtId="0" fontId="0" fillId="0" borderId="0" xfId="0" applyFont="1"/>
    <xf numFmtId="0" fontId="1" fillId="10" borderId="5" xfId="0" applyFont="1" applyFill="1" applyBorder="1" applyAlignment="1">
      <alignment horizontal="center" vertical="center" wrapText="1"/>
    </xf>
    <xf numFmtId="0" fontId="1" fillId="10" borderId="6" xfId="0" applyFont="1" applyFill="1" applyBorder="1" applyAlignment="1">
      <alignment horizontal="center" vertical="center" wrapText="1"/>
    </xf>
    <xf numFmtId="0" fontId="1" fillId="10" borderId="7" xfId="0" applyFont="1" applyFill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0" borderId="23" xfId="0" applyFont="1" applyFill="1" applyBorder="1" applyAlignment="1">
      <alignment horizontal="center" vertical="center" wrapText="1"/>
    </xf>
    <xf numFmtId="0" fontId="1" fillId="20" borderId="0" xfId="0" applyFont="1" applyFill="1" applyBorder="1" applyAlignment="1">
      <alignment horizontal="center" vertical="center" wrapText="1"/>
    </xf>
    <xf numFmtId="0" fontId="1" fillId="20" borderId="9" xfId="0" applyFont="1" applyFill="1" applyBorder="1" applyAlignment="1">
      <alignment horizontal="center" vertical="center" wrapText="1"/>
    </xf>
    <xf numFmtId="0" fontId="1" fillId="21" borderId="23" xfId="0" applyFont="1" applyFill="1" applyBorder="1" applyAlignment="1">
      <alignment horizontal="center" vertical="center" wrapText="1"/>
    </xf>
    <xf numFmtId="0" fontId="1" fillId="21" borderId="0" xfId="0" applyFont="1" applyFill="1" applyBorder="1" applyAlignment="1">
      <alignment horizontal="center" vertical="center" wrapText="1"/>
    </xf>
    <xf numFmtId="0" fontId="1" fillId="21" borderId="9" xfId="0" applyFont="1" applyFill="1" applyBorder="1" applyAlignment="1">
      <alignment horizontal="center" vertical="center" wrapText="1"/>
    </xf>
    <xf numFmtId="0" fontId="1" fillId="22" borderId="23" xfId="0" applyFont="1" applyFill="1" applyBorder="1" applyAlignment="1">
      <alignment horizontal="center" vertical="center" wrapText="1"/>
    </xf>
    <xf numFmtId="0" fontId="1" fillId="22" borderId="0" xfId="0" applyFont="1" applyFill="1" applyBorder="1" applyAlignment="1">
      <alignment horizontal="center" vertical="center" wrapText="1"/>
    </xf>
    <xf numFmtId="0" fontId="1" fillId="22" borderId="9" xfId="0" applyFont="1" applyFill="1" applyBorder="1" applyAlignment="1">
      <alignment horizontal="center" vertical="center" wrapText="1"/>
    </xf>
    <xf numFmtId="0" fontId="10" fillId="23" borderId="23" xfId="0" applyFont="1" applyFill="1" applyBorder="1" applyAlignment="1">
      <alignment horizontal="center" vertical="center" wrapText="1"/>
    </xf>
    <xf numFmtId="0" fontId="10" fillId="23" borderId="0" xfId="0" applyFont="1" applyFill="1" applyBorder="1" applyAlignment="1">
      <alignment horizontal="center" vertical="center" wrapText="1"/>
    </xf>
    <xf numFmtId="0" fontId="10" fillId="23" borderId="9" xfId="0" applyFont="1" applyFill="1" applyBorder="1" applyAlignment="1">
      <alignment horizontal="center" vertical="center" wrapText="1"/>
    </xf>
    <xf numFmtId="0" fontId="10" fillId="24" borderId="23" xfId="0" applyFont="1" applyFill="1" applyBorder="1" applyAlignment="1">
      <alignment horizontal="center" vertical="center" wrapText="1"/>
    </xf>
    <xf numFmtId="0" fontId="10" fillId="24" borderId="0" xfId="0" applyFont="1" applyFill="1" applyBorder="1" applyAlignment="1">
      <alignment horizontal="center" vertical="center" wrapText="1"/>
    </xf>
    <xf numFmtId="0" fontId="10" fillId="24" borderId="9" xfId="0" applyFont="1" applyFill="1" applyBorder="1" applyAlignment="1">
      <alignment horizontal="center" vertical="center" wrapText="1"/>
    </xf>
    <xf numFmtId="0" fontId="10" fillId="25" borderId="23" xfId="0" applyFont="1" applyFill="1" applyBorder="1" applyAlignment="1">
      <alignment horizontal="center" vertical="center" wrapText="1"/>
    </xf>
    <xf numFmtId="0" fontId="10" fillId="25" borderId="0" xfId="0" applyFont="1" applyFill="1" applyBorder="1" applyAlignment="1">
      <alignment horizontal="center" vertical="center" wrapText="1"/>
    </xf>
    <xf numFmtId="0" fontId="10" fillId="25" borderId="9" xfId="0" applyFont="1" applyFill="1" applyBorder="1" applyAlignment="1">
      <alignment horizontal="center" vertical="center" wrapText="1"/>
    </xf>
    <xf numFmtId="0" fontId="10" fillId="26" borderId="23" xfId="0" applyFont="1" applyFill="1" applyBorder="1" applyAlignment="1">
      <alignment horizontal="center" vertical="center" wrapText="1"/>
    </xf>
    <xf numFmtId="0" fontId="10" fillId="26" borderId="0" xfId="0" applyFont="1" applyFill="1" applyBorder="1" applyAlignment="1">
      <alignment horizontal="center" vertical="center" wrapText="1"/>
    </xf>
    <xf numFmtId="0" fontId="10" fillId="26" borderId="9" xfId="0" applyFont="1" applyFill="1" applyBorder="1" applyAlignment="1">
      <alignment horizontal="center" vertical="center" wrapText="1"/>
    </xf>
    <xf numFmtId="0" fontId="10" fillId="27" borderId="10" xfId="0" applyFont="1" applyFill="1" applyBorder="1" applyAlignment="1">
      <alignment horizontal="center" vertical="center" wrapText="1"/>
    </xf>
    <xf numFmtId="0" fontId="10" fillId="27" borderId="11" xfId="0" applyFont="1" applyFill="1" applyBorder="1" applyAlignment="1">
      <alignment horizontal="center" vertical="center" wrapText="1"/>
    </xf>
    <xf numFmtId="0" fontId="10" fillId="27" borderId="12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left" vertical="center"/>
    </xf>
  </cellXfs>
  <cellStyles count="1">
    <cellStyle name="Normal" xfId="0" builtinId="0"/>
  </cellStyles>
  <dxfs count="1">
    <dxf>
      <font>
        <color theme="0" tint="-4.9989318521683403E-2"/>
      </font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371475</xdr:colOff>
          <xdr:row>7</xdr:row>
          <xdr:rowOff>85725</xdr:rowOff>
        </xdr:from>
        <xdr:to>
          <xdr:col>3</xdr:col>
          <xdr:colOff>1066800</xdr:colOff>
          <xdr:row>8</xdr:row>
          <xdr:rowOff>9525</xdr:rowOff>
        </xdr:to>
        <xdr:sp macro="" textlink="">
          <xdr:nvSpPr>
            <xdr:cNvPr id="1035" name="CommandButton2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7</xdr:row>
          <xdr:rowOff>66675</xdr:rowOff>
        </xdr:from>
        <xdr:to>
          <xdr:col>1</xdr:col>
          <xdr:colOff>247650</xdr:colOff>
          <xdr:row>7</xdr:row>
          <xdr:rowOff>371475</xdr:rowOff>
        </xdr:to>
        <xdr:sp macro="" textlink="">
          <xdr:nvSpPr>
            <xdr:cNvPr id="1038" name="ToggleButton1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933449</xdr:colOff>
      <xdr:row>1</xdr:row>
      <xdr:rowOff>28575</xdr:rowOff>
    </xdr:from>
    <xdr:to>
      <xdr:col>7</xdr:col>
      <xdr:colOff>1221449</xdr:colOff>
      <xdr:row>2</xdr:row>
      <xdr:rowOff>154650</xdr:rowOff>
    </xdr:to>
    <xdr:pic macro="[0]!MAJ">
      <xdr:nvPicPr>
        <xdr:cNvPr id="10" name="Image 9" descr="actualiser.png"/>
        <xdr:cNvPicPr>
          <a:picLocks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867524" y="200025"/>
          <a:ext cx="288000" cy="288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X36"/>
  <sheetViews>
    <sheetView showGridLines="0" tabSelected="1" workbookViewId="0">
      <pane ySplit="13" topLeftCell="A14" activePane="bottomLeft" state="frozen"/>
      <selection pane="bottomLeft" activeCell="A20" sqref="A20"/>
    </sheetView>
  </sheetViews>
  <sheetFormatPr baseColWidth="10" defaultRowHeight="12.75" x14ac:dyDescent="0.2"/>
  <cols>
    <col min="1" max="3" width="6.7109375" style="23" customWidth="1"/>
    <col min="4" max="4" width="25.7109375" style="43" customWidth="1"/>
    <col min="5" max="5" width="20.7109375" style="36" customWidth="1"/>
    <col min="6" max="6" width="16.7109375" style="43" customWidth="1"/>
    <col min="7" max="7" width="5.7109375" style="23" customWidth="1"/>
    <col min="8" max="8" width="20.7109375" style="43" customWidth="1"/>
    <col min="9" max="17" width="4.7109375" style="23" customWidth="1"/>
    <col min="18" max="18" width="20.7109375" style="43" customWidth="1"/>
    <col min="19" max="19" width="12.7109375" style="23" customWidth="1"/>
    <col min="20" max="20" width="9.7109375" style="36" customWidth="1"/>
    <col min="21" max="21" width="10.7109375" style="36" customWidth="1"/>
    <col min="22" max="22" width="6.7109375" style="23" customWidth="1"/>
    <col min="23" max="23" width="15.7109375" style="43" customWidth="1"/>
    <col min="24" max="24" width="15.7109375" style="61" customWidth="1"/>
    <col min="25" max="16384" width="11.42578125" style="4"/>
  </cols>
  <sheetData>
    <row r="1" spans="1:24" x14ac:dyDescent="0.2">
      <c r="A1" s="113"/>
      <c r="B1" s="113"/>
      <c r="C1" s="113"/>
      <c r="D1" s="95"/>
      <c r="E1" s="114"/>
      <c r="F1" s="113"/>
      <c r="G1" s="76"/>
      <c r="H1" s="95"/>
      <c r="I1" s="115" t="s">
        <v>47</v>
      </c>
      <c r="J1" s="115" t="s">
        <v>100</v>
      </c>
      <c r="K1" s="115" t="s">
        <v>44</v>
      </c>
      <c r="L1" s="115" t="s">
        <v>45</v>
      </c>
      <c r="M1" s="115" t="s">
        <v>46</v>
      </c>
      <c r="N1" s="115" t="s">
        <v>48</v>
      </c>
      <c r="O1" s="115" t="s">
        <v>49</v>
      </c>
      <c r="P1" s="115" t="s">
        <v>50</v>
      </c>
      <c r="Q1" s="115" t="s">
        <v>148</v>
      </c>
      <c r="R1" s="95"/>
      <c r="S1" s="113"/>
      <c r="T1" s="76"/>
      <c r="U1" s="76"/>
      <c r="V1" s="76"/>
      <c r="W1" s="95"/>
      <c r="X1" s="97"/>
    </row>
    <row r="2" spans="1:24" x14ac:dyDescent="0.2">
      <c r="A2" s="26"/>
      <c r="B2" s="116" t="s">
        <v>71</v>
      </c>
      <c r="C2" s="117"/>
      <c r="D2" s="118"/>
      <c r="E2" s="38"/>
      <c r="F2" s="116" t="s">
        <v>68</v>
      </c>
      <c r="G2" s="119"/>
      <c r="I2" s="116" t="s">
        <v>78</v>
      </c>
      <c r="J2" s="120"/>
      <c r="K2" s="120"/>
      <c r="L2" s="120"/>
      <c r="M2" s="120"/>
      <c r="N2" s="120"/>
      <c r="O2" s="120"/>
      <c r="P2" s="120"/>
      <c r="Q2" s="119"/>
      <c r="S2" s="116" t="s">
        <v>72</v>
      </c>
      <c r="T2" s="120"/>
      <c r="U2" s="121" t="s">
        <v>94</v>
      </c>
      <c r="V2" s="120"/>
      <c r="W2" s="118"/>
    </row>
    <row r="3" spans="1:24" ht="15" customHeight="1" x14ac:dyDescent="0.2">
      <c r="A3" s="26"/>
      <c r="B3" s="28" t="s">
        <v>92</v>
      </c>
      <c r="C3" s="52"/>
      <c r="D3" s="12" t="s">
        <v>188</v>
      </c>
      <c r="E3" s="38"/>
      <c r="F3" s="40" t="s">
        <v>69</v>
      </c>
      <c r="G3" s="2">
        <v>2.7777777777777776E-2</v>
      </c>
      <c r="I3" s="15" t="s">
        <v>89</v>
      </c>
      <c r="J3" s="15" t="s">
        <v>82</v>
      </c>
      <c r="K3" s="15" t="s">
        <v>83</v>
      </c>
      <c r="L3" s="15" t="s">
        <v>84</v>
      </c>
      <c r="M3" s="15" t="s">
        <v>46</v>
      </c>
      <c r="N3" s="15" t="s">
        <v>85</v>
      </c>
      <c r="O3" s="15" t="s">
        <v>86</v>
      </c>
      <c r="P3" s="15" t="s">
        <v>87</v>
      </c>
      <c r="Q3" s="15" t="s">
        <v>88</v>
      </c>
      <c r="S3" s="41" t="s">
        <v>143</v>
      </c>
      <c r="T3" s="3" t="s">
        <v>130</v>
      </c>
      <c r="U3" s="50"/>
      <c r="V3" s="53"/>
      <c r="W3" s="54"/>
    </row>
    <row r="4" spans="1:24" ht="15" customHeight="1" x14ac:dyDescent="0.2">
      <c r="A4" s="26"/>
      <c r="B4" s="28" t="s">
        <v>93</v>
      </c>
      <c r="C4" s="52"/>
      <c r="D4" s="12"/>
      <c r="E4" s="66"/>
      <c r="F4" s="40" t="s">
        <v>140</v>
      </c>
      <c r="G4" s="3">
        <v>3</v>
      </c>
      <c r="H4" s="60" t="s">
        <v>90</v>
      </c>
      <c r="I4" s="3">
        <v>7</v>
      </c>
      <c r="J4" s="17">
        <v>5</v>
      </c>
      <c r="K4" s="3">
        <v>5</v>
      </c>
      <c r="L4" s="3">
        <v>0</v>
      </c>
      <c r="M4" s="3">
        <v>0</v>
      </c>
      <c r="N4" s="3">
        <v>0</v>
      </c>
      <c r="O4" s="3">
        <v>0</v>
      </c>
      <c r="P4" s="3">
        <v>0</v>
      </c>
      <c r="Q4" s="3">
        <v>0</v>
      </c>
      <c r="S4" s="41" t="s">
        <v>142</v>
      </c>
      <c r="T4" s="3" t="s">
        <v>191</v>
      </c>
      <c r="U4" s="203" t="s">
        <v>214</v>
      </c>
      <c r="V4" s="204"/>
      <c r="W4" s="205"/>
    </row>
    <row r="5" spans="1:24" ht="15" customHeight="1" x14ac:dyDescent="0.2">
      <c r="A5" s="26"/>
      <c r="B5" s="26"/>
      <c r="C5" s="55"/>
      <c r="E5" s="38"/>
      <c r="F5" s="40" t="s">
        <v>141</v>
      </c>
      <c r="G5" s="3">
        <v>2</v>
      </c>
      <c r="H5" s="60" t="s">
        <v>101</v>
      </c>
      <c r="I5" s="13"/>
      <c r="J5" s="17">
        <f t="array" aca="1" ref="J5" ca="1">INDEX(StockRéel,MAX(IF((ProduitMvts=J1),ROW(INDIRECT("1:"&amp;ROWS(ProduitMvts))))))</f>
        <v>794</v>
      </c>
      <c r="K5" s="17">
        <f t="array" aca="1" ref="K5" ca="1">INDEX(StockRéel,MAX(IF((ProduitMvts=K1),ROW(INDIRECT("1:"&amp;ROWS(ProduitMvts))))))</f>
        <v>495</v>
      </c>
      <c r="L5" s="3">
        <f t="array" aca="1" ref="L5" ca="1">INDEX(StockRéel,MAX(IF((ProduitMvts=L1),ROW(INDIRECT("1:"&amp;ROWS(ProduitMvts))))))</f>
        <v>299</v>
      </c>
      <c r="M5" s="3">
        <f t="array" aca="1" ref="M5" ca="1">INDEX(StockRéel,MAX(IF((ProduitMvts=M1),ROW(INDIRECT("1:"&amp;ROWS(ProduitMvts))))))</f>
        <v>25</v>
      </c>
      <c r="N5" s="3">
        <f t="array" aca="1" ref="N5" ca="1">INDEX(StockRéel,MAX(IF((ProduitMvts=N1),ROW(INDIRECT("1:"&amp;ROWS(ProduitMvts))))))</f>
        <v>30</v>
      </c>
      <c r="O5" s="3">
        <f t="array" aca="1" ref="O5" ca="1">INDEX(StockRéel,MAX(IF((ProduitMvts=O1),ROW(INDIRECT("1:"&amp;ROWS(ProduitMvts))))))</f>
        <v>20</v>
      </c>
      <c r="P5" s="3">
        <f t="array" aca="1" ref="P5" ca="1">INDEX(StockRéel,MAX(IF((ProduitMvts=P1),ROW(INDIRECT("1:"&amp;ROWS(ProduitMvts))))))</f>
        <v>10</v>
      </c>
      <c r="Q5" s="13"/>
      <c r="S5" s="41" t="s">
        <v>144</v>
      </c>
      <c r="T5" s="3" t="s">
        <v>130</v>
      </c>
      <c r="U5" s="206"/>
      <c r="V5" s="207"/>
      <c r="W5" s="208"/>
    </row>
    <row r="6" spans="1:24" ht="15.75" customHeight="1" x14ac:dyDescent="0.2">
      <c r="A6" s="26"/>
      <c r="B6" s="212">
        <f ca="1">TODAY()</f>
        <v>42802</v>
      </c>
      <c r="C6" s="212"/>
      <c r="D6" s="212"/>
      <c r="F6" s="40" t="s">
        <v>70</v>
      </c>
      <c r="G6" s="3">
        <v>5</v>
      </c>
      <c r="H6" s="60" t="s">
        <v>91</v>
      </c>
      <c r="I6" s="13"/>
      <c r="J6" s="3"/>
      <c r="K6" s="3"/>
      <c r="L6" s="3"/>
      <c r="M6" s="3"/>
      <c r="N6" s="3"/>
      <c r="O6" s="3"/>
      <c r="P6" s="3"/>
      <c r="Q6" s="13"/>
      <c r="S6" s="41" t="s">
        <v>145</v>
      </c>
      <c r="T6" s="3" t="s">
        <v>130</v>
      </c>
      <c r="U6" s="209"/>
      <c r="V6" s="210"/>
      <c r="W6" s="211"/>
    </row>
    <row r="7" spans="1:24" ht="15.75" customHeight="1" thickBot="1" x14ac:dyDescent="0.25">
      <c r="A7" s="47"/>
      <c r="B7" s="47"/>
      <c r="C7" s="47"/>
      <c r="D7" s="11"/>
      <c r="E7" s="56"/>
      <c r="F7" s="47"/>
      <c r="G7" s="46"/>
      <c r="H7" s="44"/>
      <c r="I7" s="46"/>
      <c r="J7" s="46"/>
      <c r="K7" s="46"/>
      <c r="L7" s="46"/>
      <c r="M7" s="46"/>
      <c r="N7" s="46"/>
      <c r="O7" s="46"/>
      <c r="P7" s="46"/>
      <c r="Q7" s="46"/>
      <c r="R7" s="11"/>
      <c r="S7" s="47"/>
      <c r="T7" s="46"/>
      <c r="U7" s="46"/>
      <c r="V7" s="46"/>
      <c r="W7" s="47"/>
      <c r="X7" s="62"/>
    </row>
    <row r="8" spans="1:24" ht="30" customHeight="1" thickTop="1" x14ac:dyDescent="0.2">
      <c r="A8" s="26"/>
      <c r="B8" s="26"/>
      <c r="C8" s="26"/>
      <c r="E8" s="38"/>
      <c r="F8" s="26"/>
      <c r="S8" s="26"/>
      <c r="T8" s="23"/>
      <c r="U8" s="23"/>
    </row>
    <row r="9" spans="1:24" ht="8.1" customHeight="1" x14ac:dyDescent="0.2">
      <c r="A9" s="29"/>
      <c r="B9" s="30"/>
      <c r="C9" s="30"/>
      <c r="D9" s="34"/>
      <c r="E9" s="39"/>
      <c r="F9" s="29"/>
      <c r="G9" s="24"/>
      <c r="H9" s="34"/>
      <c r="I9" s="24"/>
      <c r="J9" s="24"/>
      <c r="K9" s="24"/>
      <c r="L9" s="24"/>
      <c r="M9" s="24"/>
      <c r="N9" s="24"/>
      <c r="O9" s="24"/>
      <c r="P9" s="24"/>
      <c r="Q9" s="24"/>
      <c r="R9" s="34"/>
      <c r="S9" s="29"/>
      <c r="T9" s="24"/>
      <c r="U9" s="24"/>
      <c r="V9" s="25"/>
      <c r="W9" s="51"/>
      <c r="X9" s="63"/>
    </row>
    <row r="10" spans="1:24" x14ac:dyDescent="0.2">
      <c r="A10" s="31" t="s">
        <v>81</v>
      </c>
      <c r="B10" s="32"/>
      <c r="C10" s="33"/>
      <c r="D10" s="35" t="s">
        <v>80</v>
      </c>
      <c r="E10" s="37" t="s">
        <v>13</v>
      </c>
      <c r="F10" s="42"/>
      <c r="G10" s="19"/>
      <c r="H10" s="18"/>
      <c r="I10" s="45" t="s">
        <v>15</v>
      </c>
      <c r="J10" s="20"/>
      <c r="K10" s="20"/>
      <c r="L10" s="20"/>
      <c r="M10" s="20"/>
      <c r="N10" s="20"/>
      <c r="O10" s="20"/>
      <c r="P10" s="20"/>
      <c r="Q10" s="20"/>
      <c r="R10" s="20"/>
      <c r="S10" s="48"/>
      <c r="T10" s="49" t="s">
        <v>16</v>
      </c>
      <c r="U10" s="21"/>
      <c r="V10" s="21"/>
      <c r="W10" s="22"/>
      <c r="X10" s="64"/>
    </row>
    <row r="11" spans="1:24" ht="30" customHeight="1" x14ac:dyDescent="0.2">
      <c r="A11" s="14" t="s">
        <v>0</v>
      </c>
      <c r="B11" s="14" t="s">
        <v>1</v>
      </c>
      <c r="C11" s="14" t="s">
        <v>79</v>
      </c>
      <c r="D11" s="5" t="s">
        <v>2</v>
      </c>
      <c r="E11" s="7" t="s">
        <v>129</v>
      </c>
      <c r="F11" s="7" t="s">
        <v>3</v>
      </c>
      <c r="G11" s="6" t="s">
        <v>4</v>
      </c>
      <c r="H11" s="6" t="s">
        <v>14</v>
      </c>
      <c r="I11" s="8" t="s">
        <v>89</v>
      </c>
      <c r="J11" s="8" t="s">
        <v>82</v>
      </c>
      <c r="K11" s="8" t="s">
        <v>83</v>
      </c>
      <c r="L11" s="8" t="s">
        <v>84</v>
      </c>
      <c r="M11" s="8" t="s">
        <v>46</v>
      </c>
      <c r="N11" s="8" t="s">
        <v>85</v>
      </c>
      <c r="O11" s="8" t="s">
        <v>86</v>
      </c>
      <c r="P11" s="8" t="s">
        <v>87</v>
      </c>
      <c r="Q11" s="8" t="s">
        <v>88</v>
      </c>
      <c r="R11" s="8" t="s">
        <v>6</v>
      </c>
      <c r="S11" s="8" t="s">
        <v>7</v>
      </c>
      <c r="T11" s="9" t="s">
        <v>8</v>
      </c>
      <c r="U11" s="10" t="s">
        <v>9</v>
      </c>
      <c r="V11" s="9" t="s">
        <v>10</v>
      </c>
      <c r="W11" s="10" t="s">
        <v>11</v>
      </c>
      <c r="X11" s="10" t="s">
        <v>12</v>
      </c>
    </row>
    <row r="12" spans="1:24" ht="5.0999999999999996" customHeight="1" x14ac:dyDescent="0.2"/>
    <row r="13" spans="1:24" ht="8.1" customHeight="1" x14ac:dyDescent="0.2">
      <c r="A13" s="57"/>
      <c r="B13" s="57"/>
      <c r="C13" s="57"/>
      <c r="D13" s="58"/>
      <c r="E13" s="59"/>
      <c r="F13" s="58"/>
      <c r="G13" s="57"/>
      <c r="H13" s="58"/>
      <c r="I13" s="57"/>
      <c r="J13" s="57"/>
      <c r="K13" s="57"/>
      <c r="L13" s="57"/>
      <c r="M13" s="57"/>
      <c r="N13" s="57"/>
      <c r="O13" s="57"/>
      <c r="P13" s="57"/>
      <c r="Q13" s="57"/>
      <c r="R13" s="58"/>
      <c r="S13" s="57"/>
      <c r="T13" s="59"/>
      <c r="U13" s="59"/>
      <c r="V13" s="57"/>
      <c r="W13" s="58"/>
      <c r="X13" s="65"/>
    </row>
    <row r="14" spans="1:24" ht="5.0999999999999996" customHeight="1" x14ac:dyDescent="0.2">
      <c r="A14" s="23" t="s">
        <v>102</v>
      </c>
    </row>
    <row r="15" spans="1:24" ht="38.25" x14ac:dyDescent="0.2">
      <c r="A15" s="78">
        <v>0.35416666666666669</v>
      </c>
      <c r="B15" s="78"/>
      <c r="C15" s="78"/>
      <c r="D15" s="79" t="s">
        <v>194</v>
      </c>
      <c r="E15" s="80" t="s">
        <v>195</v>
      </c>
      <c r="F15" s="79" t="s">
        <v>124</v>
      </c>
      <c r="G15" s="81">
        <v>3</v>
      </c>
      <c r="H15" s="79" t="s">
        <v>42</v>
      </c>
      <c r="I15" s="81"/>
      <c r="J15" s="81"/>
      <c r="K15" s="81"/>
      <c r="L15" s="81"/>
      <c r="M15" s="81"/>
      <c r="N15" s="81"/>
      <c r="O15" s="81"/>
      <c r="P15" s="81"/>
      <c r="Q15" s="81"/>
      <c r="R15" s="82" t="s">
        <v>196</v>
      </c>
      <c r="S15" s="81" t="s">
        <v>206</v>
      </c>
      <c r="T15" s="80" t="s">
        <v>57</v>
      </c>
      <c r="U15" s="80" t="s">
        <v>58</v>
      </c>
      <c r="V15" s="81" t="s">
        <v>105</v>
      </c>
      <c r="W15" s="79" t="s">
        <v>108</v>
      </c>
      <c r="X15" s="82"/>
    </row>
    <row r="16" spans="1:24" ht="25.5" x14ac:dyDescent="0.2">
      <c r="A16" s="78">
        <v>0.37152777777777773</v>
      </c>
      <c r="B16" s="78">
        <v>0.38194444444444442</v>
      </c>
      <c r="C16" s="78">
        <v>1.0416666666666666E-2</v>
      </c>
      <c r="D16" s="79" t="s">
        <v>187</v>
      </c>
      <c r="E16" s="80" t="s">
        <v>197</v>
      </c>
      <c r="F16" s="79" t="s">
        <v>39</v>
      </c>
      <c r="G16" s="81">
        <v>25</v>
      </c>
      <c r="H16" s="79" t="s">
        <v>41</v>
      </c>
      <c r="I16" s="81">
        <v>3</v>
      </c>
      <c r="J16" s="81">
        <v>2</v>
      </c>
      <c r="K16" s="81">
        <v>2</v>
      </c>
      <c r="L16" s="81"/>
      <c r="M16" s="81"/>
      <c r="N16" s="81"/>
      <c r="O16" s="81"/>
      <c r="P16" s="81"/>
      <c r="Q16" s="81"/>
      <c r="R16" s="82" t="s">
        <v>198</v>
      </c>
      <c r="S16" s="81" t="s">
        <v>211</v>
      </c>
      <c r="T16" s="80" t="s">
        <v>54</v>
      </c>
      <c r="U16" s="80" t="s">
        <v>55</v>
      </c>
      <c r="V16" s="81" t="s">
        <v>106</v>
      </c>
      <c r="W16" s="79" t="s">
        <v>59</v>
      </c>
      <c r="X16" s="82" t="s">
        <v>131</v>
      </c>
    </row>
    <row r="17" spans="1:24" ht="25.5" x14ac:dyDescent="0.2">
      <c r="A17" s="78">
        <v>0.38541666666666669</v>
      </c>
      <c r="B17" s="78">
        <v>0.3923611111111111</v>
      </c>
      <c r="C17" s="78">
        <v>6.9444444444444441E-3</v>
      </c>
      <c r="D17" s="79" t="s">
        <v>199</v>
      </c>
      <c r="E17" s="80" t="s">
        <v>200</v>
      </c>
      <c r="F17" s="79" t="s">
        <v>165</v>
      </c>
      <c r="G17" s="81">
        <v>1</v>
      </c>
      <c r="H17" s="79" t="s">
        <v>41</v>
      </c>
      <c r="I17" s="81">
        <v>1</v>
      </c>
      <c r="J17" s="81">
        <v>1</v>
      </c>
      <c r="K17" s="81">
        <v>1</v>
      </c>
      <c r="L17" s="81"/>
      <c r="M17" s="81"/>
      <c r="N17" s="81"/>
      <c r="O17" s="81"/>
      <c r="P17" s="81"/>
      <c r="Q17" s="81"/>
      <c r="R17" s="82" t="s">
        <v>201</v>
      </c>
      <c r="S17" s="81" t="s">
        <v>212</v>
      </c>
      <c r="T17" s="80" t="s">
        <v>54</v>
      </c>
      <c r="U17" s="80" t="s">
        <v>54</v>
      </c>
      <c r="V17" s="81" t="s">
        <v>105</v>
      </c>
      <c r="W17" s="79" t="s">
        <v>59</v>
      </c>
      <c r="X17" s="82" t="s">
        <v>133</v>
      </c>
    </row>
    <row r="18" spans="1:24" ht="38.25" x14ac:dyDescent="0.2">
      <c r="A18" s="214">
        <v>0.44791666666666669</v>
      </c>
      <c r="B18" s="214"/>
      <c r="C18" s="214"/>
      <c r="D18" s="215" t="s">
        <v>194</v>
      </c>
      <c r="E18" s="216" t="s">
        <v>195</v>
      </c>
      <c r="F18" s="215" t="s">
        <v>124</v>
      </c>
      <c r="G18" s="217">
        <v>3</v>
      </c>
      <c r="H18" s="215" t="s">
        <v>42</v>
      </c>
      <c r="I18" s="217"/>
      <c r="J18" s="217"/>
      <c r="K18" s="217"/>
      <c r="L18" s="217"/>
      <c r="M18" s="217"/>
      <c r="N18" s="217"/>
      <c r="O18" s="217"/>
      <c r="P18" s="217"/>
      <c r="Q18" s="217"/>
      <c r="R18" s="218" t="s">
        <v>196</v>
      </c>
      <c r="S18" s="217" t="s">
        <v>205</v>
      </c>
      <c r="T18" s="216" t="s">
        <v>57</v>
      </c>
      <c r="U18" s="216" t="s">
        <v>58</v>
      </c>
      <c r="V18" s="217" t="s">
        <v>105</v>
      </c>
      <c r="W18" s="215" t="s">
        <v>108</v>
      </c>
      <c r="X18" s="218"/>
    </row>
    <row r="19" spans="1:24" ht="25.5" x14ac:dyDescent="0.2">
      <c r="A19" s="214">
        <v>0.57986111111111105</v>
      </c>
      <c r="B19" s="214">
        <v>0.59027777777777779</v>
      </c>
      <c r="C19" s="214">
        <v>1.0416666666666666E-2</v>
      </c>
      <c r="D19" s="215" t="s">
        <v>187</v>
      </c>
      <c r="E19" s="216" t="s">
        <v>197</v>
      </c>
      <c r="F19" s="215" t="s">
        <v>39</v>
      </c>
      <c r="G19" s="217">
        <v>25</v>
      </c>
      <c r="H19" s="215" t="s">
        <v>41</v>
      </c>
      <c r="I19" s="217">
        <v>3</v>
      </c>
      <c r="J19" s="217">
        <v>2</v>
      </c>
      <c r="K19" s="217">
        <v>2</v>
      </c>
      <c r="L19" s="217"/>
      <c r="M19" s="217"/>
      <c r="N19" s="217"/>
      <c r="O19" s="217"/>
      <c r="P19" s="217"/>
      <c r="Q19" s="217"/>
      <c r="R19" s="218" t="s">
        <v>198</v>
      </c>
      <c r="S19" s="217" t="s">
        <v>206</v>
      </c>
      <c r="T19" s="216" t="s">
        <v>54</v>
      </c>
      <c r="U19" s="216" t="s">
        <v>55</v>
      </c>
      <c r="V19" s="217" t="s">
        <v>106</v>
      </c>
      <c r="W19" s="215" t="s">
        <v>59</v>
      </c>
      <c r="X19" s="218" t="s">
        <v>131</v>
      </c>
    </row>
    <row r="20" spans="1:24" x14ac:dyDescent="0.2">
      <c r="A20" s="94"/>
      <c r="B20" s="94"/>
      <c r="C20" s="94"/>
      <c r="D20" s="95"/>
      <c r="E20" s="96"/>
      <c r="F20" s="95"/>
      <c r="G20" s="76"/>
      <c r="H20" s="95"/>
      <c r="I20" s="76"/>
      <c r="J20" s="76"/>
      <c r="K20" s="76"/>
      <c r="L20" s="76"/>
      <c r="M20" s="76"/>
      <c r="N20" s="76"/>
      <c r="O20" s="76"/>
      <c r="P20" s="76"/>
      <c r="Q20" s="76"/>
      <c r="R20" s="97"/>
      <c r="S20" s="76"/>
      <c r="T20" s="96"/>
      <c r="U20" s="96"/>
      <c r="V20" s="76"/>
      <c r="W20" s="95"/>
      <c r="X20" s="97"/>
    </row>
    <row r="21" spans="1:24" x14ac:dyDescent="0.2">
      <c r="A21" s="94"/>
      <c r="B21" s="94"/>
      <c r="C21" s="94"/>
      <c r="D21" s="95"/>
      <c r="E21" s="96"/>
      <c r="F21" s="95"/>
      <c r="G21" s="76"/>
      <c r="H21" s="95"/>
      <c r="I21" s="76"/>
      <c r="J21" s="76"/>
      <c r="K21" s="76"/>
      <c r="L21" s="76"/>
      <c r="M21" s="76"/>
      <c r="N21" s="76"/>
      <c r="O21" s="76"/>
      <c r="P21" s="76"/>
      <c r="Q21" s="76"/>
      <c r="R21" s="97"/>
      <c r="S21" s="76"/>
      <c r="T21" s="96"/>
      <c r="U21" s="96"/>
      <c r="V21" s="76"/>
      <c r="W21" s="95"/>
      <c r="X21" s="97"/>
    </row>
    <row r="22" spans="1:24" x14ac:dyDescent="0.2">
      <c r="A22" s="94"/>
      <c r="B22" s="94"/>
      <c r="C22" s="94"/>
      <c r="D22" s="95"/>
      <c r="E22" s="96"/>
      <c r="F22" s="95"/>
      <c r="G22" s="76"/>
      <c r="H22" s="95"/>
      <c r="I22" s="76"/>
      <c r="J22" s="76"/>
      <c r="K22" s="76"/>
      <c r="L22" s="76"/>
      <c r="M22" s="76"/>
      <c r="N22" s="76"/>
      <c r="O22" s="76"/>
      <c r="P22" s="76"/>
      <c r="Q22" s="76"/>
      <c r="R22" s="97"/>
      <c r="S22" s="76"/>
      <c r="T22" s="96"/>
      <c r="U22" s="96"/>
      <c r="V22" s="76"/>
      <c r="W22" s="95"/>
      <c r="X22" s="97"/>
    </row>
    <row r="23" spans="1:24" x14ac:dyDescent="0.2">
      <c r="A23" s="94"/>
      <c r="B23" s="94"/>
      <c r="C23" s="94"/>
      <c r="D23" s="95"/>
      <c r="E23" s="96"/>
      <c r="F23" s="95"/>
      <c r="G23" s="76"/>
      <c r="H23" s="95"/>
      <c r="I23" s="76"/>
      <c r="J23" s="76"/>
      <c r="K23" s="76"/>
      <c r="L23" s="76"/>
      <c r="M23" s="76"/>
      <c r="N23" s="76"/>
      <c r="O23" s="76"/>
      <c r="P23" s="76"/>
      <c r="Q23" s="76"/>
      <c r="R23" s="97"/>
      <c r="S23" s="76"/>
      <c r="T23" s="96"/>
      <c r="U23" s="96"/>
      <c r="V23" s="76"/>
      <c r="W23" s="95"/>
      <c r="X23" s="97"/>
    </row>
    <row r="24" spans="1:24" x14ac:dyDescent="0.2">
      <c r="A24" s="94"/>
      <c r="B24" s="94"/>
      <c r="C24" s="94"/>
      <c r="D24" s="95"/>
      <c r="E24" s="96"/>
      <c r="F24" s="95"/>
      <c r="G24" s="76"/>
      <c r="H24" s="95"/>
      <c r="I24" s="76"/>
      <c r="J24" s="76"/>
      <c r="K24" s="76"/>
      <c r="L24" s="76"/>
      <c r="M24" s="76"/>
      <c r="N24" s="76"/>
      <c r="O24" s="76"/>
      <c r="P24" s="76"/>
      <c r="Q24" s="76"/>
      <c r="R24" s="97"/>
      <c r="S24" s="76"/>
      <c r="T24" s="96"/>
      <c r="U24" s="96"/>
      <c r="V24" s="76"/>
      <c r="W24" s="95"/>
      <c r="X24" s="97"/>
    </row>
    <row r="25" spans="1:24" x14ac:dyDescent="0.2">
      <c r="A25" s="94"/>
      <c r="B25" s="94"/>
      <c r="C25" s="94"/>
      <c r="D25" s="95"/>
      <c r="E25" s="96"/>
      <c r="F25" s="95"/>
      <c r="G25" s="76"/>
      <c r="H25" s="95"/>
      <c r="I25" s="76"/>
      <c r="J25" s="76"/>
      <c r="K25" s="76"/>
      <c r="L25" s="76"/>
      <c r="M25" s="76"/>
      <c r="N25" s="76"/>
      <c r="O25" s="76"/>
      <c r="P25" s="76"/>
      <c r="Q25" s="76"/>
      <c r="R25" s="97"/>
      <c r="S25" s="76"/>
      <c r="T25" s="96"/>
      <c r="U25" s="96"/>
      <c r="V25" s="76"/>
      <c r="W25" s="95"/>
      <c r="X25" s="97"/>
    </row>
    <row r="26" spans="1:24" x14ac:dyDescent="0.2">
      <c r="A26" s="94"/>
      <c r="B26" s="94"/>
      <c r="C26" s="94"/>
      <c r="D26" s="95"/>
      <c r="E26" s="96"/>
      <c r="F26" s="95"/>
      <c r="G26" s="76"/>
      <c r="H26" s="95"/>
      <c r="I26" s="76"/>
      <c r="J26" s="76"/>
      <c r="K26" s="76"/>
      <c r="L26" s="76"/>
      <c r="M26" s="76"/>
      <c r="N26" s="76"/>
      <c r="O26" s="76"/>
      <c r="P26" s="76"/>
      <c r="Q26" s="76"/>
      <c r="R26" s="97"/>
      <c r="S26" s="76"/>
      <c r="T26" s="96"/>
      <c r="U26" s="96"/>
      <c r="V26" s="76"/>
      <c r="W26" s="95"/>
      <c r="X26" s="97"/>
    </row>
    <row r="27" spans="1:24" x14ac:dyDescent="0.2">
      <c r="A27" s="94"/>
      <c r="B27" s="94"/>
      <c r="C27" s="94"/>
      <c r="D27" s="95"/>
      <c r="E27" s="96"/>
      <c r="F27" s="95"/>
      <c r="G27" s="76"/>
      <c r="H27" s="95"/>
      <c r="I27" s="76"/>
      <c r="J27" s="76"/>
      <c r="K27" s="76"/>
      <c r="L27" s="76"/>
      <c r="M27" s="76"/>
      <c r="N27" s="76"/>
      <c r="O27" s="76"/>
      <c r="P27" s="76"/>
      <c r="Q27" s="76"/>
      <c r="R27" s="97"/>
      <c r="S27" s="76"/>
      <c r="T27" s="96"/>
      <c r="U27" s="96"/>
      <c r="V27" s="76"/>
      <c r="W27" s="95"/>
      <c r="X27" s="97"/>
    </row>
    <row r="28" spans="1:24" x14ac:dyDescent="0.2">
      <c r="S28" s="76"/>
    </row>
    <row r="29" spans="1:24" x14ac:dyDescent="0.2">
      <c r="S29" s="76"/>
    </row>
    <row r="30" spans="1:24" x14ac:dyDescent="0.2">
      <c r="S30" s="76"/>
    </row>
    <row r="31" spans="1:24" x14ac:dyDescent="0.2">
      <c r="S31" s="76"/>
    </row>
    <row r="32" spans="1:24" x14ac:dyDescent="0.2">
      <c r="S32" s="76"/>
    </row>
    <row r="33" spans="19:19" x14ac:dyDescent="0.2">
      <c r="S33" s="76"/>
    </row>
    <row r="34" spans="19:19" x14ac:dyDescent="0.2">
      <c r="S34" s="76"/>
    </row>
    <row r="35" spans="19:19" x14ac:dyDescent="0.2">
      <c r="S35" s="76"/>
    </row>
    <row r="36" spans="19:19" x14ac:dyDescent="0.2">
      <c r="S36" s="76"/>
    </row>
  </sheetData>
  <mergeCells count="2">
    <mergeCell ref="U4:W6"/>
    <mergeCell ref="B6:D6"/>
  </mergeCells>
  <conditionalFormatting sqref="I4:Q6 G3:G6">
    <cfRule type="cellIs" dxfId="0" priority="1" operator="equal">
      <formula>0</formula>
    </cfRule>
  </conditionalFormatting>
  <printOptions horizontalCentered="1"/>
  <pageMargins left="0.11811023622047245" right="0.11811023622047245" top="0.35433070866141736" bottom="0.35433070866141736" header="0.11811023622047245" footer="0.11811023622047245"/>
  <pageSetup paperSize="9" scale="59" fitToHeight="2" orientation="landscape" r:id="rId1"/>
  <headerFooter>
    <oddHeader>&amp;C&amp;"Arial,Gras"&amp;18PREVENTION DU PERIL ANIMALIER&amp;R&amp;8
&amp;G</oddHeader>
    <oddFooter xml:space="preserve">&amp;L&amp;8                    Fiche PPA_suivi_jour
                    FPSJ01&amp;C&amp;8Page &amp;P/&amp;N&amp;R&amp;8Imprimer  le &amp;D                    </oddFoot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1035" r:id="rId5" name="CommandButton2">
          <controlPr autoLine="0" r:id="rId6">
            <anchor moveWithCells="1">
              <from>
                <xdr:col>2</xdr:col>
                <xdr:colOff>371475</xdr:colOff>
                <xdr:row>7</xdr:row>
                <xdr:rowOff>85725</xdr:rowOff>
              </from>
              <to>
                <xdr:col>3</xdr:col>
                <xdr:colOff>1066800</xdr:colOff>
                <xdr:row>8</xdr:row>
                <xdr:rowOff>9525</xdr:rowOff>
              </to>
            </anchor>
          </controlPr>
        </control>
      </mc:Choice>
      <mc:Fallback>
        <control shapeId="1035" r:id="rId5" name="CommandButton2"/>
      </mc:Fallback>
    </mc:AlternateContent>
    <mc:AlternateContent xmlns:mc="http://schemas.openxmlformats.org/markup-compatibility/2006">
      <mc:Choice Requires="x14">
        <control shapeId="1038" r:id="rId7" name="ToggleButton1">
          <controlPr autoLine="0" r:id="rId8">
            <anchor moveWithCells="1">
              <from>
                <xdr:col>0</xdr:col>
                <xdr:colOff>190500</xdr:colOff>
                <xdr:row>7</xdr:row>
                <xdr:rowOff>66675</xdr:rowOff>
              </from>
              <to>
                <xdr:col>1</xdr:col>
                <xdr:colOff>247650</xdr:colOff>
                <xdr:row>7</xdr:row>
                <xdr:rowOff>371475</xdr:rowOff>
              </to>
            </anchor>
          </controlPr>
        </control>
      </mc:Choice>
      <mc:Fallback>
        <control shapeId="1038" r:id="rId7" name="Toggle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6"/>
  <sheetViews>
    <sheetView workbookViewId="0">
      <selection activeCell="D1" sqref="D1"/>
    </sheetView>
  </sheetViews>
  <sheetFormatPr baseColWidth="10" defaultRowHeight="15" x14ac:dyDescent="0.25"/>
  <cols>
    <col min="1" max="1" width="12.7109375" style="1" customWidth="1"/>
    <col min="2" max="2" width="14.7109375" style="1" customWidth="1"/>
    <col min="3" max="3" width="12.7109375" style="1" customWidth="1"/>
    <col min="4" max="4" width="13.85546875" style="67" bestFit="1" customWidth="1"/>
    <col min="5" max="6" width="10.7109375" style="1" customWidth="1"/>
    <col min="7" max="7" width="25.7109375" style="27" customWidth="1"/>
    <col min="8" max="8" width="30.7109375" style="67" customWidth="1"/>
    <col min="9" max="9" width="11.42578125" style="1"/>
  </cols>
  <sheetData>
    <row r="1" spans="1:9" ht="15.75" x14ac:dyDescent="0.25">
      <c r="A1" s="85" t="s">
        <v>180</v>
      </c>
      <c r="B1" s="85"/>
      <c r="C1" s="85"/>
      <c r="D1" s="109"/>
      <c r="E1" s="85"/>
      <c r="F1" s="85"/>
      <c r="G1" s="85"/>
      <c r="H1" s="85"/>
    </row>
    <row r="2" spans="1:9" x14ac:dyDescent="0.25">
      <c r="A2" s="84" t="s">
        <v>95</v>
      </c>
      <c r="B2" s="84" t="s">
        <v>96</v>
      </c>
      <c r="C2" s="84" t="s">
        <v>183</v>
      </c>
      <c r="D2" s="110" t="s">
        <v>97</v>
      </c>
      <c r="E2" s="87" t="s">
        <v>179</v>
      </c>
      <c r="F2" s="88" t="s">
        <v>137</v>
      </c>
      <c r="G2" s="84" t="s">
        <v>2</v>
      </c>
      <c r="H2" s="86" t="s">
        <v>138</v>
      </c>
      <c r="I2" s="84" t="s">
        <v>184</v>
      </c>
    </row>
    <row r="3" spans="1:9" x14ac:dyDescent="0.25">
      <c r="A3" s="99">
        <v>42779</v>
      </c>
      <c r="B3" s="100" t="s">
        <v>186</v>
      </c>
      <c r="C3" s="100">
        <v>800</v>
      </c>
      <c r="D3" s="101" t="s">
        <v>100</v>
      </c>
      <c r="E3" s="100">
        <v>800</v>
      </c>
      <c r="F3" s="100"/>
      <c r="G3" s="101" t="s">
        <v>175</v>
      </c>
      <c r="H3" s="102" t="s">
        <v>185</v>
      </c>
      <c r="I3" s="103">
        <v>800</v>
      </c>
    </row>
    <row r="4" spans="1:9" x14ac:dyDescent="0.25">
      <c r="A4" s="104">
        <v>42779</v>
      </c>
      <c r="B4" s="105" t="s">
        <v>186</v>
      </c>
      <c r="C4" s="105">
        <v>500</v>
      </c>
      <c r="D4" s="106" t="s">
        <v>44</v>
      </c>
      <c r="E4" s="105">
        <v>500</v>
      </c>
      <c r="F4" s="105"/>
      <c r="G4" s="106" t="s">
        <v>175</v>
      </c>
      <c r="H4" s="107" t="s">
        <v>185</v>
      </c>
      <c r="I4" s="108">
        <v>500</v>
      </c>
    </row>
    <row r="5" spans="1:9" x14ac:dyDescent="0.25">
      <c r="A5" s="104">
        <v>42779</v>
      </c>
      <c r="B5" s="105" t="s">
        <v>186</v>
      </c>
      <c r="C5" s="105">
        <v>300</v>
      </c>
      <c r="D5" s="106" t="s">
        <v>45</v>
      </c>
      <c r="E5" s="105">
        <v>300</v>
      </c>
      <c r="F5" s="105"/>
      <c r="G5" s="106" t="s">
        <v>175</v>
      </c>
      <c r="H5" s="107" t="s">
        <v>185</v>
      </c>
      <c r="I5" s="108">
        <v>300</v>
      </c>
    </row>
    <row r="6" spans="1:9" x14ac:dyDescent="0.25">
      <c r="A6" s="104">
        <v>42779</v>
      </c>
      <c r="B6" s="105" t="s">
        <v>186</v>
      </c>
      <c r="C6" s="105">
        <v>25</v>
      </c>
      <c r="D6" s="106" t="s">
        <v>46</v>
      </c>
      <c r="E6" s="105">
        <v>25</v>
      </c>
      <c r="F6" s="105"/>
      <c r="G6" s="106" t="s">
        <v>175</v>
      </c>
      <c r="H6" s="107" t="s">
        <v>185</v>
      </c>
      <c r="I6" s="108">
        <v>25</v>
      </c>
    </row>
    <row r="7" spans="1:9" x14ac:dyDescent="0.25">
      <c r="A7" s="104">
        <v>42779</v>
      </c>
      <c r="B7" s="105" t="s">
        <v>186</v>
      </c>
      <c r="C7" s="105">
        <v>30</v>
      </c>
      <c r="D7" s="106" t="s">
        <v>48</v>
      </c>
      <c r="E7" s="105">
        <v>30</v>
      </c>
      <c r="F7" s="105"/>
      <c r="G7" s="106" t="s">
        <v>175</v>
      </c>
      <c r="H7" s="107" t="s">
        <v>185</v>
      </c>
      <c r="I7" s="108">
        <v>30</v>
      </c>
    </row>
    <row r="8" spans="1:9" x14ac:dyDescent="0.25">
      <c r="A8" s="104">
        <v>42779</v>
      </c>
      <c r="B8" s="105" t="s">
        <v>186</v>
      </c>
      <c r="C8" s="105">
        <v>20</v>
      </c>
      <c r="D8" s="106" t="s">
        <v>49</v>
      </c>
      <c r="E8" s="105">
        <v>20</v>
      </c>
      <c r="F8" s="105"/>
      <c r="G8" s="106" t="s">
        <v>175</v>
      </c>
      <c r="H8" s="107" t="s">
        <v>185</v>
      </c>
      <c r="I8" s="108">
        <v>20</v>
      </c>
    </row>
    <row r="9" spans="1:9" x14ac:dyDescent="0.25">
      <c r="A9" s="104">
        <v>42779</v>
      </c>
      <c r="B9" s="105" t="s">
        <v>186</v>
      </c>
      <c r="C9" s="105">
        <v>10</v>
      </c>
      <c r="D9" s="106" t="s">
        <v>50</v>
      </c>
      <c r="E9" s="105">
        <v>10</v>
      </c>
      <c r="F9" s="105"/>
      <c r="G9" s="106" t="s">
        <v>175</v>
      </c>
      <c r="H9" s="107" t="s">
        <v>185</v>
      </c>
      <c r="I9" s="108">
        <v>10</v>
      </c>
    </row>
    <row r="10" spans="1:9" x14ac:dyDescent="0.25">
      <c r="A10" s="98">
        <v>42795</v>
      </c>
      <c r="B10" s="89" t="s">
        <v>186</v>
      </c>
      <c r="C10" s="89">
        <v>800</v>
      </c>
      <c r="D10" s="90" t="s">
        <v>100</v>
      </c>
      <c r="E10" s="89" t="s">
        <v>186</v>
      </c>
      <c r="F10" s="89">
        <v>3</v>
      </c>
      <c r="G10" s="90" t="s">
        <v>175</v>
      </c>
      <c r="H10" s="91" t="s">
        <v>186</v>
      </c>
      <c r="I10" s="89">
        <v>797</v>
      </c>
    </row>
    <row r="11" spans="1:9" x14ac:dyDescent="0.25">
      <c r="A11" s="16">
        <v>42795</v>
      </c>
      <c r="B11" s="1" t="s">
        <v>186</v>
      </c>
      <c r="C11" s="1">
        <v>500</v>
      </c>
      <c r="D11" s="67" t="s">
        <v>44</v>
      </c>
      <c r="E11" s="1" t="s">
        <v>186</v>
      </c>
      <c r="F11" s="1">
        <v>2</v>
      </c>
      <c r="G11" s="27" t="s">
        <v>175</v>
      </c>
      <c r="H11" s="67" t="s">
        <v>186</v>
      </c>
      <c r="I11" s="1">
        <v>498</v>
      </c>
    </row>
    <row r="12" spans="1:9" x14ac:dyDescent="0.25">
      <c r="A12" s="16">
        <v>42795</v>
      </c>
      <c r="B12" s="1" t="s">
        <v>186</v>
      </c>
      <c r="C12" s="1">
        <v>300</v>
      </c>
      <c r="D12" s="67" t="s">
        <v>45</v>
      </c>
      <c r="E12" s="1" t="s">
        <v>186</v>
      </c>
      <c r="F12" s="1">
        <v>1</v>
      </c>
      <c r="G12" s="27" t="s">
        <v>175</v>
      </c>
      <c r="H12" s="67" t="s">
        <v>186</v>
      </c>
      <c r="I12" s="1">
        <v>299</v>
      </c>
    </row>
    <row r="13" spans="1:9" x14ac:dyDescent="0.25">
      <c r="A13" s="16">
        <v>42800</v>
      </c>
      <c r="B13" s="1" t="s">
        <v>186</v>
      </c>
      <c r="C13" s="1">
        <v>800</v>
      </c>
      <c r="D13" s="67" t="s">
        <v>100</v>
      </c>
      <c r="E13" s="1" t="s">
        <v>186</v>
      </c>
      <c r="F13" s="1">
        <v>2</v>
      </c>
      <c r="G13" s="27" t="s">
        <v>178</v>
      </c>
      <c r="H13" s="67" t="s">
        <v>186</v>
      </c>
      <c r="I13" s="1">
        <v>795</v>
      </c>
    </row>
    <row r="14" spans="1:9" x14ac:dyDescent="0.25">
      <c r="A14" s="16">
        <v>42800</v>
      </c>
      <c r="B14" s="1" t="s">
        <v>186</v>
      </c>
      <c r="C14" s="1">
        <v>500</v>
      </c>
      <c r="D14" s="67" t="s">
        <v>44</v>
      </c>
      <c r="E14" s="1" t="s">
        <v>186</v>
      </c>
      <c r="F14" s="1">
        <v>2</v>
      </c>
      <c r="G14" s="27" t="s">
        <v>178</v>
      </c>
      <c r="H14" s="67" t="s">
        <v>186</v>
      </c>
      <c r="I14" s="1">
        <v>496</v>
      </c>
    </row>
    <row r="15" spans="1:9" x14ac:dyDescent="0.25">
      <c r="A15" s="16">
        <v>42800</v>
      </c>
      <c r="B15" s="1" t="s">
        <v>186</v>
      </c>
      <c r="C15" s="1">
        <v>800</v>
      </c>
      <c r="D15" s="67" t="s">
        <v>100</v>
      </c>
      <c r="E15" s="1" t="s">
        <v>186</v>
      </c>
      <c r="F15" s="1">
        <v>1</v>
      </c>
      <c r="G15" s="27" t="s">
        <v>169</v>
      </c>
      <c r="H15" s="67" t="s">
        <v>186</v>
      </c>
      <c r="I15" s="1">
        <v>794</v>
      </c>
    </row>
    <row r="16" spans="1:9" x14ac:dyDescent="0.25">
      <c r="A16" s="16">
        <v>42800</v>
      </c>
      <c r="B16" s="1" t="s">
        <v>186</v>
      </c>
      <c r="C16" s="1">
        <v>500</v>
      </c>
      <c r="D16" s="67" t="s">
        <v>44</v>
      </c>
      <c r="E16" s="1" t="s">
        <v>186</v>
      </c>
      <c r="F16" s="1">
        <v>1</v>
      </c>
      <c r="G16" s="27" t="s">
        <v>169</v>
      </c>
      <c r="H16" s="67" t="s">
        <v>186</v>
      </c>
      <c r="I16" s="1">
        <v>495</v>
      </c>
    </row>
  </sheetData>
  <printOptions horizontalCentered="1"/>
  <pageMargins left="0.11811023622047245" right="0.11811023622047245" top="0.35433070866141736" bottom="0.15748031496062992" header="0.19685039370078741" footer="0.31496062992125984"/>
  <pageSetup paperSize="9" scale="65" orientation="portrait" r:id="rId1"/>
  <headerFooter>
    <oddHeader>&amp;C&amp;"-,Gras"&amp;14STOCK   MUNITIONS   PPA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8"/>
  <sheetViews>
    <sheetView workbookViewId="0">
      <selection activeCell="D1" sqref="D1"/>
    </sheetView>
  </sheetViews>
  <sheetFormatPr baseColWidth="10" defaultRowHeight="12" x14ac:dyDescent="0.25"/>
  <cols>
    <col min="1" max="1" width="11.42578125" style="123"/>
    <col min="2" max="4" width="5.7109375" style="123" customWidth="1"/>
    <col min="5" max="5" width="20.7109375" style="150" customWidth="1"/>
    <col min="6" max="6" width="22.7109375" style="147" customWidth="1"/>
    <col min="7" max="7" width="19" style="150" bestFit="1" customWidth="1"/>
    <col min="8" max="8" width="5" style="123" bestFit="1" customWidth="1"/>
    <col min="9" max="9" width="21.28515625" style="150" bestFit="1" customWidth="1"/>
    <col min="10" max="18" width="4.7109375" style="123" customWidth="1"/>
    <col min="19" max="19" width="18.7109375" style="150" customWidth="1"/>
    <col min="20" max="20" width="16.7109375" style="123" customWidth="1"/>
    <col min="21" max="22" width="12.7109375" style="147" customWidth="1"/>
    <col min="23" max="23" width="6.7109375" style="123" customWidth="1"/>
    <col min="24" max="24" width="12.28515625" style="150" bestFit="1" customWidth="1"/>
    <col min="25" max="25" width="15.7109375" style="153" customWidth="1"/>
    <col min="26" max="26" width="15.7109375" style="123" customWidth="1"/>
    <col min="27" max="16384" width="11.42578125" style="123"/>
  </cols>
  <sheetData>
    <row r="1" spans="1:26" x14ac:dyDescent="0.25">
      <c r="A1" s="134" t="s">
        <v>203</v>
      </c>
      <c r="B1" s="197" t="s">
        <v>81</v>
      </c>
      <c r="C1" s="185"/>
      <c r="D1" s="198"/>
      <c r="E1" s="148" t="s">
        <v>80</v>
      </c>
      <c r="F1" s="195" t="s">
        <v>13</v>
      </c>
      <c r="G1" s="186"/>
      <c r="H1" s="187"/>
      <c r="I1" s="196"/>
      <c r="J1" s="199" t="s">
        <v>15</v>
      </c>
      <c r="K1" s="188"/>
      <c r="L1" s="188"/>
      <c r="M1" s="188"/>
      <c r="N1" s="188"/>
      <c r="O1" s="188"/>
      <c r="P1" s="188"/>
      <c r="Q1" s="188"/>
      <c r="R1" s="188"/>
      <c r="S1" s="189"/>
      <c r="T1" s="200"/>
      <c r="U1" s="201" t="s">
        <v>16</v>
      </c>
      <c r="V1" s="190"/>
      <c r="W1" s="191"/>
      <c r="X1" s="192"/>
      <c r="Y1" s="193"/>
    </row>
    <row r="2" spans="1:26" s="122" customFormat="1" ht="30" customHeight="1" x14ac:dyDescent="0.25">
      <c r="A2" s="134" t="s">
        <v>95</v>
      </c>
      <c r="B2" s="135" t="s">
        <v>0</v>
      </c>
      <c r="C2" s="135" t="s">
        <v>1</v>
      </c>
      <c r="D2" s="135" t="s">
        <v>79</v>
      </c>
      <c r="E2" s="136" t="s">
        <v>2</v>
      </c>
      <c r="F2" s="137" t="s">
        <v>129</v>
      </c>
      <c r="G2" s="151" t="s">
        <v>3</v>
      </c>
      <c r="H2" s="138" t="s">
        <v>4</v>
      </c>
      <c r="I2" s="138" t="s">
        <v>14</v>
      </c>
      <c r="J2" s="139" t="s">
        <v>89</v>
      </c>
      <c r="K2" s="139" t="s">
        <v>82</v>
      </c>
      <c r="L2" s="139" t="s">
        <v>83</v>
      </c>
      <c r="M2" s="139" t="s">
        <v>84</v>
      </c>
      <c r="N2" s="139" t="s">
        <v>46</v>
      </c>
      <c r="O2" s="139" t="s">
        <v>85</v>
      </c>
      <c r="P2" s="139" t="s">
        <v>86</v>
      </c>
      <c r="Q2" s="139" t="s">
        <v>87</v>
      </c>
      <c r="R2" s="139" t="s">
        <v>88</v>
      </c>
      <c r="S2" s="139" t="s">
        <v>6</v>
      </c>
      <c r="T2" s="139" t="s">
        <v>7</v>
      </c>
      <c r="U2" s="141" t="s">
        <v>8</v>
      </c>
      <c r="V2" s="141" t="s">
        <v>9</v>
      </c>
      <c r="W2" s="140" t="s">
        <v>10</v>
      </c>
      <c r="X2" s="141" t="s">
        <v>11</v>
      </c>
      <c r="Y2" s="141" t="s">
        <v>12</v>
      </c>
      <c r="Z2" s="194"/>
    </row>
    <row r="3" spans="1:26" ht="24" x14ac:dyDescent="0.25">
      <c r="A3" s="143">
        <v>42799</v>
      </c>
      <c r="B3" s="144">
        <v>0.35416666666666669</v>
      </c>
      <c r="C3" s="145"/>
      <c r="D3" s="145"/>
      <c r="E3" s="149" t="s">
        <v>194</v>
      </c>
      <c r="F3" s="146" t="s">
        <v>195</v>
      </c>
      <c r="G3" s="149" t="s">
        <v>124</v>
      </c>
      <c r="H3" s="145">
        <v>3</v>
      </c>
      <c r="I3" s="149" t="s">
        <v>42</v>
      </c>
      <c r="J3" s="145"/>
      <c r="K3" s="145"/>
      <c r="L3" s="145"/>
      <c r="M3" s="145"/>
      <c r="N3" s="145"/>
      <c r="O3" s="145"/>
      <c r="P3" s="145"/>
      <c r="Q3" s="145"/>
      <c r="R3" s="145"/>
      <c r="S3" s="152" t="s">
        <v>196</v>
      </c>
      <c r="T3" s="145" t="s">
        <v>136</v>
      </c>
      <c r="U3" s="146" t="s">
        <v>57</v>
      </c>
      <c r="V3" s="146" t="s">
        <v>58</v>
      </c>
      <c r="W3" s="145" t="s">
        <v>105</v>
      </c>
      <c r="X3" s="149" t="s">
        <v>108</v>
      </c>
      <c r="Y3" s="152"/>
      <c r="Z3" s="142"/>
    </row>
    <row r="4" spans="1:26" ht="36" x14ac:dyDescent="0.25">
      <c r="A4" s="154">
        <v>42800</v>
      </c>
      <c r="B4" s="158">
        <v>0.37152777777777773</v>
      </c>
      <c r="C4" s="158">
        <v>0.38194444444444442</v>
      </c>
      <c r="D4" s="158">
        <v>1.0416666666666666E-2</v>
      </c>
      <c r="E4" s="156" t="s">
        <v>187</v>
      </c>
      <c r="F4" s="157" t="s">
        <v>197</v>
      </c>
      <c r="G4" s="156" t="s">
        <v>39</v>
      </c>
      <c r="H4" s="155">
        <v>25</v>
      </c>
      <c r="I4" s="156" t="s">
        <v>41</v>
      </c>
      <c r="J4" s="155">
        <v>3</v>
      </c>
      <c r="K4" s="155">
        <v>2</v>
      </c>
      <c r="L4" s="155">
        <v>2</v>
      </c>
      <c r="M4" s="155"/>
      <c r="N4" s="155"/>
      <c r="O4" s="155"/>
      <c r="P4" s="155"/>
      <c r="Q4" s="155"/>
      <c r="R4" s="155"/>
      <c r="S4" s="159" t="s">
        <v>198</v>
      </c>
      <c r="T4" s="155" t="s">
        <v>135</v>
      </c>
      <c r="U4" s="157" t="s">
        <v>54</v>
      </c>
      <c r="V4" s="157" t="s">
        <v>55</v>
      </c>
      <c r="W4" s="155" t="s">
        <v>106</v>
      </c>
      <c r="X4" s="156" t="s">
        <v>59</v>
      </c>
      <c r="Y4" s="159" t="s">
        <v>131</v>
      </c>
    </row>
    <row r="5" spans="1:26" ht="36" x14ac:dyDescent="0.25">
      <c r="A5" s="154">
        <v>42800</v>
      </c>
      <c r="B5" s="158">
        <v>0.38541666666666669</v>
      </c>
      <c r="C5" s="158">
        <v>0.3923611111111111</v>
      </c>
      <c r="D5" s="158">
        <v>6.9444444444444441E-3</v>
      </c>
      <c r="E5" s="156" t="s">
        <v>199</v>
      </c>
      <c r="F5" s="157" t="s">
        <v>200</v>
      </c>
      <c r="G5" s="156" t="s">
        <v>165</v>
      </c>
      <c r="H5" s="155">
        <v>1</v>
      </c>
      <c r="I5" s="156" t="s">
        <v>41</v>
      </c>
      <c r="J5" s="155">
        <v>1</v>
      </c>
      <c r="K5" s="155">
        <v>1</v>
      </c>
      <c r="L5" s="155">
        <v>1</v>
      </c>
      <c r="M5" s="155"/>
      <c r="N5" s="155"/>
      <c r="O5" s="155"/>
      <c r="P5" s="155"/>
      <c r="Q5" s="155"/>
      <c r="R5" s="155"/>
      <c r="S5" s="159" t="s">
        <v>201</v>
      </c>
      <c r="T5" s="155" t="s">
        <v>134</v>
      </c>
      <c r="U5" s="157" t="s">
        <v>54</v>
      </c>
      <c r="V5" s="157" t="s">
        <v>54</v>
      </c>
      <c r="W5" s="155" t="s">
        <v>105</v>
      </c>
      <c r="X5" s="156" t="s">
        <v>59</v>
      </c>
      <c r="Y5" s="159" t="s">
        <v>133</v>
      </c>
    </row>
    <row r="6" spans="1:26" ht="25.5" x14ac:dyDescent="0.25">
      <c r="A6" s="154">
        <v>42800</v>
      </c>
      <c r="B6" s="78">
        <v>0.35416666666666669</v>
      </c>
      <c r="C6" s="78"/>
      <c r="D6" s="78"/>
      <c r="E6" s="79" t="s">
        <v>194</v>
      </c>
      <c r="F6" s="80" t="s">
        <v>195</v>
      </c>
      <c r="G6" s="79" t="s">
        <v>124</v>
      </c>
      <c r="H6" s="81">
        <v>3</v>
      </c>
      <c r="I6" s="79" t="s">
        <v>42</v>
      </c>
      <c r="J6" s="81"/>
      <c r="K6" s="81"/>
      <c r="L6" s="81"/>
      <c r="M6" s="81"/>
      <c r="N6" s="81"/>
      <c r="O6" s="81"/>
      <c r="P6" s="81"/>
      <c r="Q6" s="81"/>
      <c r="R6" s="81"/>
      <c r="S6" s="82" t="s">
        <v>196</v>
      </c>
      <c r="T6" s="81" t="s">
        <v>136</v>
      </c>
      <c r="U6" s="80" t="s">
        <v>57</v>
      </c>
      <c r="V6" s="80" t="s">
        <v>58</v>
      </c>
      <c r="W6" s="81" t="s">
        <v>105</v>
      </c>
      <c r="X6" s="79" t="s">
        <v>108</v>
      </c>
      <c r="Y6" s="82"/>
    </row>
    <row r="7" spans="1:26" ht="38.25" x14ac:dyDescent="0.25">
      <c r="A7" s="213">
        <v>42802</v>
      </c>
      <c r="B7" s="214">
        <v>0.37152777777777773</v>
      </c>
      <c r="C7" s="214">
        <v>0.38194444444444442</v>
      </c>
      <c r="D7" s="214">
        <v>1.0416666666666666E-2</v>
      </c>
      <c r="E7" s="215" t="s">
        <v>187</v>
      </c>
      <c r="F7" s="216" t="s">
        <v>197</v>
      </c>
      <c r="G7" s="215" t="s">
        <v>39</v>
      </c>
      <c r="H7" s="217">
        <v>25</v>
      </c>
      <c r="I7" s="215" t="s">
        <v>41</v>
      </c>
      <c r="J7" s="217">
        <v>3</v>
      </c>
      <c r="K7" s="217">
        <v>2</v>
      </c>
      <c r="L7" s="217">
        <v>2</v>
      </c>
      <c r="M7" s="217"/>
      <c r="N7" s="217"/>
      <c r="O7" s="217"/>
      <c r="P7" s="217"/>
      <c r="Q7" s="217"/>
      <c r="R7" s="217"/>
      <c r="S7" s="218" t="s">
        <v>198</v>
      </c>
      <c r="T7" s="217" t="s">
        <v>135</v>
      </c>
      <c r="U7" s="216" t="s">
        <v>54</v>
      </c>
      <c r="V7" s="216" t="s">
        <v>55</v>
      </c>
      <c r="W7" s="217" t="s">
        <v>106</v>
      </c>
      <c r="X7" s="215" t="s">
        <v>59</v>
      </c>
      <c r="Y7" s="218" t="s">
        <v>131</v>
      </c>
    </row>
    <row r="8" spans="1:26" ht="38.25" x14ac:dyDescent="0.25">
      <c r="A8" s="213">
        <v>42802</v>
      </c>
      <c r="B8" s="214">
        <v>0.38541666666666669</v>
      </c>
      <c r="C8" s="214">
        <v>0.3923611111111111</v>
      </c>
      <c r="D8" s="214">
        <v>6.9444444444444441E-3</v>
      </c>
      <c r="E8" s="215" t="s">
        <v>199</v>
      </c>
      <c r="F8" s="216" t="s">
        <v>200</v>
      </c>
      <c r="G8" s="215" t="s">
        <v>165</v>
      </c>
      <c r="H8" s="217">
        <v>1</v>
      </c>
      <c r="I8" s="215" t="s">
        <v>41</v>
      </c>
      <c r="J8" s="217">
        <v>1</v>
      </c>
      <c r="K8" s="217">
        <v>1</v>
      </c>
      <c r="L8" s="217">
        <v>1</v>
      </c>
      <c r="M8" s="217"/>
      <c r="N8" s="217"/>
      <c r="O8" s="217"/>
      <c r="P8" s="217"/>
      <c r="Q8" s="217"/>
      <c r="R8" s="217"/>
      <c r="S8" s="218" t="s">
        <v>201</v>
      </c>
      <c r="T8" s="217" t="s">
        <v>134</v>
      </c>
      <c r="U8" s="216" t="s">
        <v>54</v>
      </c>
      <c r="V8" s="216" t="s">
        <v>54</v>
      </c>
      <c r="W8" s="217" t="s">
        <v>105</v>
      </c>
      <c r="X8" s="215" t="s">
        <v>59</v>
      </c>
      <c r="Y8" s="218" t="s">
        <v>133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N8"/>
  <sheetViews>
    <sheetView workbookViewId="0">
      <selection activeCell="C1" sqref="C1"/>
    </sheetView>
  </sheetViews>
  <sheetFormatPr baseColWidth="10" defaultRowHeight="12" x14ac:dyDescent="0.25"/>
  <cols>
    <col min="1" max="1" width="10.7109375" style="133" customWidth="1"/>
    <col min="2" max="3" width="20.7109375" style="129" customWidth="1"/>
    <col min="4" max="4" width="6.7109375" style="123" customWidth="1"/>
    <col min="5" max="34" width="3.7109375" style="123" customWidth="1"/>
    <col min="35" max="38" width="10.7109375" style="123" customWidth="1"/>
    <col min="39" max="39" width="20.7109375" style="129" customWidth="1"/>
    <col min="40" max="40" width="25.7109375" style="132" customWidth="1"/>
    <col min="41" max="16384" width="11.42578125" style="123"/>
  </cols>
  <sheetData>
    <row r="1" spans="1:40" s="23" customFormat="1" ht="12.75" x14ac:dyDescent="0.25">
      <c r="A1" s="179" t="s">
        <v>95</v>
      </c>
      <c r="B1" s="167" t="s">
        <v>71</v>
      </c>
      <c r="C1" s="167"/>
      <c r="D1" s="168" t="s">
        <v>68</v>
      </c>
      <c r="E1" s="169"/>
      <c r="F1" s="169"/>
      <c r="G1" s="169"/>
      <c r="H1" s="160" t="s">
        <v>150</v>
      </c>
      <c r="I1" s="161"/>
      <c r="J1" s="161"/>
      <c r="K1" s="161"/>
      <c r="L1" s="161"/>
      <c r="M1" s="161"/>
      <c r="N1" s="161"/>
      <c r="O1" s="161"/>
      <c r="P1" s="161"/>
      <c r="Q1" s="181" t="s">
        <v>151</v>
      </c>
      <c r="R1" s="182"/>
      <c r="S1" s="182"/>
      <c r="T1" s="182"/>
      <c r="U1" s="182"/>
      <c r="V1" s="182"/>
      <c r="W1" s="182"/>
      <c r="X1" s="182"/>
      <c r="Y1" s="182"/>
      <c r="Z1" s="183" t="s">
        <v>152</v>
      </c>
      <c r="AA1" s="184"/>
      <c r="AB1" s="184"/>
      <c r="AC1" s="184"/>
      <c r="AD1" s="184"/>
      <c r="AE1" s="184"/>
      <c r="AF1" s="184"/>
      <c r="AG1" s="184"/>
      <c r="AH1" s="184"/>
      <c r="AI1" s="173" t="s">
        <v>72</v>
      </c>
      <c r="AJ1" s="174"/>
      <c r="AK1" s="174"/>
      <c r="AL1" s="174"/>
      <c r="AM1" s="173"/>
      <c r="AN1" s="175"/>
    </row>
    <row r="2" spans="1:40" ht="69.95" customHeight="1" x14ac:dyDescent="0.25">
      <c r="A2" s="180" t="s">
        <v>95</v>
      </c>
      <c r="B2" s="172" t="s">
        <v>92</v>
      </c>
      <c r="C2" s="172" t="s">
        <v>93</v>
      </c>
      <c r="D2" s="170" t="s">
        <v>147</v>
      </c>
      <c r="E2" s="171" t="s">
        <v>5</v>
      </c>
      <c r="F2" s="171" t="s">
        <v>138</v>
      </c>
      <c r="G2" s="171" t="s">
        <v>146</v>
      </c>
      <c r="H2" s="164" t="s">
        <v>47</v>
      </c>
      <c r="I2" s="164" t="s">
        <v>100</v>
      </c>
      <c r="J2" s="164" t="s">
        <v>44</v>
      </c>
      <c r="K2" s="164" t="s">
        <v>45</v>
      </c>
      <c r="L2" s="164" t="s">
        <v>46</v>
      </c>
      <c r="M2" s="164" t="s">
        <v>48</v>
      </c>
      <c r="N2" s="164" t="s">
        <v>49</v>
      </c>
      <c r="O2" s="164" t="s">
        <v>50</v>
      </c>
      <c r="P2" s="164" t="s">
        <v>149</v>
      </c>
      <c r="Q2" s="166" t="s">
        <v>47</v>
      </c>
      <c r="R2" s="163" t="s">
        <v>100</v>
      </c>
      <c r="S2" s="163" t="s">
        <v>44</v>
      </c>
      <c r="T2" s="163" t="s">
        <v>45</v>
      </c>
      <c r="U2" s="163" t="s">
        <v>46</v>
      </c>
      <c r="V2" s="163" t="s">
        <v>48</v>
      </c>
      <c r="W2" s="163" t="s">
        <v>49</v>
      </c>
      <c r="X2" s="163" t="s">
        <v>50</v>
      </c>
      <c r="Y2" s="166" t="s">
        <v>149</v>
      </c>
      <c r="Z2" s="165" t="s">
        <v>47</v>
      </c>
      <c r="AA2" s="162" t="s">
        <v>100</v>
      </c>
      <c r="AB2" s="162" t="s">
        <v>44</v>
      </c>
      <c r="AC2" s="162" t="s">
        <v>45</v>
      </c>
      <c r="AD2" s="162" t="s">
        <v>46</v>
      </c>
      <c r="AE2" s="162" t="s">
        <v>48</v>
      </c>
      <c r="AF2" s="162" t="s">
        <v>49</v>
      </c>
      <c r="AG2" s="162" t="s">
        <v>50</v>
      </c>
      <c r="AH2" s="165" t="s">
        <v>149</v>
      </c>
      <c r="AI2" s="176" t="s">
        <v>143</v>
      </c>
      <c r="AJ2" s="176" t="s">
        <v>142</v>
      </c>
      <c r="AK2" s="176" t="s">
        <v>144</v>
      </c>
      <c r="AL2" s="176" t="s">
        <v>145</v>
      </c>
      <c r="AM2" s="177" t="s">
        <v>154</v>
      </c>
      <c r="AN2" s="178" t="s">
        <v>153</v>
      </c>
    </row>
    <row r="3" spans="1:40" x14ac:dyDescent="0.25">
      <c r="A3" s="124">
        <v>42797</v>
      </c>
      <c r="B3" s="125" t="s">
        <v>188</v>
      </c>
      <c r="C3" s="125" t="s">
        <v>189</v>
      </c>
      <c r="D3" s="126">
        <v>3.8194444444444441E-2</v>
      </c>
      <c r="E3" s="127">
        <v>6</v>
      </c>
      <c r="F3" s="127">
        <v>1</v>
      </c>
      <c r="G3" s="127">
        <v>7</v>
      </c>
      <c r="H3" s="127">
        <v>6</v>
      </c>
      <c r="I3" s="127">
        <v>6</v>
      </c>
      <c r="J3" s="127">
        <v>5</v>
      </c>
      <c r="K3" s="127">
        <v>1</v>
      </c>
      <c r="L3" s="127">
        <v>2</v>
      </c>
      <c r="M3" s="127">
        <v>1</v>
      </c>
      <c r="N3" s="127">
        <v>2</v>
      </c>
      <c r="O3" s="127">
        <v>1</v>
      </c>
      <c r="P3" s="127">
        <v>1</v>
      </c>
      <c r="Q3" s="127"/>
      <c r="R3" s="127">
        <v>800</v>
      </c>
      <c r="S3" s="127">
        <v>499</v>
      </c>
      <c r="T3" s="127">
        <v>303</v>
      </c>
      <c r="U3" s="127">
        <v>23</v>
      </c>
      <c r="V3" s="127">
        <v>29</v>
      </c>
      <c r="W3" s="127">
        <v>18</v>
      </c>
      <c r="X3" s="127">
        <v>10</v>
      </c>
      <c r="Y3" s="127"/>
      <c r="Z3" s="127"/>
      <c r="AA3" s="127">
        <v>1</v>
      </c>
      <c r="AB3" s="127">
        <v>2</v>
      </c>
      <c r="AC3" s="127">
        <v>3</v>
      </c>
      <c r="AD3" s="127">
        <v>4</v>
      </c>
      <c r="AE3" s="127">
        <v>5</v>
      </c>
      <c r="AF3" s="127">
        <v>6</v>
      </c>
      <c r="AG3" s="127">
        <v>7</v>
      </c>
      <c r="AH3" s="127"/>
      <c r="AI3" s="127" t="s">
        <v>130</v>
      </c>
      <c r="AJ3" s="127" t="s">
        <v>191</v>
      </c>
      <c r="AK3" s="127" t="s">
        <v>130</v>
      </c>
      <c r="AL3" s="127" t="s">
        <v>191</v>
      </c>
      <c r="AM3" s="125" t="s">
        <v>190</v>
      </c>
      <c r="AN3" s="131" t="s">
        <v>192</v>
      </c>
    </row>
    <row r="4" spans="1:40" x14ac:dyDescent="0.25">
      <c r="A4" s="128">
        <v>42798</v>
      </c>
      <c r="B4" s="129" t="s">
        <v>188</v>
      </c>
      <c r="C4" s="129" t="s">
        <v>189</v>
      </c>
      <c r="D4" s="130">
        <v>3.8194444444444441E-2</v>
      </c>
      <c r="E4" s="123">
        <v>6</v>
      </c>
      <c r="F4" s="123">
        <v>1</v>
      </c>
      <c r="G4" s="123">
        <v>7</v>
      </c>
      <c r="H4" s="123">
        <v>6</v>
      </c>
      <c r="I4" s="123">
        <v>6</v>
      </c>
      <c r="J4" s="123">
        <v>5</v>
      </c>
      <c r="K4" s="123">
        <v>1</v>
      </c>
      <c r="L4" s="123">
        <v>2</v>
      </c>
      <c r="M4" s="123">
        <v>1</v>
      </c>
      <c r="N4" s="123">
        <v>2</v>
      </c>
      <c r="O4" s="123">
        <v>1</v>
      </c>
      <c r="P4" s="123">
        <v>1</v>
      </c>
      <c r="R4" s="123">
        <v>800</v>
      </c>
      <c r="S4" s="123">
        <v>499</v>
      </c>
      <c r="T4" s="123">
        <v>303</v>
      </c>
      <c r="U4" s="123">
        <v>23</v>
      </c>
      <c r="V4" s="123">
        <v>29</v>
      </c>
      <c r="W4" s="123">
        <v>18</v>
      </c>
      <c r="X4" s="123">
        <v>10</v>
      </c>
      <c r="AA4" s="123">
        <v>1</v>
      </c>
      <c r="AB4" s="123">
        <v>2</v>
      </c>
      <c r="AC4" s="123">
        <v>3</v>
      </c>
      <c r="AD4" s="123">
        <v>4</v>
      </c>
      <c r="AE4" s="123">
        <v>5</v>
      </c>
      <c r="AF4" s="123">
        <v>6</v>
      </c>
      <c r="AG4" s="123">
        <v>7</v>
      </c>
      <c r="AI4" s="123" t="s">
        <v>130</v>
      </c>
      <c r="AJ4" s="123" t="s">
        <v>191</v>
      </c>
      <c r="AK4" s="123" t="s">
        <v>130</v>
      </c>
      <c r="AL4" s="123" t="s">
        <v>191</v>
      </c>
      <c r="AM4" s="129" t="s">
        <v>190</v>
      </c>
      <c r="AN4" s="132" t="s">
        <v>192</v>
      </c>
    </row>
    <row r="5" spans="1:40" x14ac:dyDescent="0.25">
      <c r="A5" s="128">
        <v>42799</v>
      </c>
      <c r="B5" s="129" t="s">
        <v>188</v>
      </c>
      <c r="C5" s="129" t="s">
        <v>189</v>
      </c>
      <c r="D5" s="130">
        <v>3.8194444444444441E-2</v>
      </c>
      <c r="E5" s="123">
        <v>6</v>
      </c>
      <c r="F5" s="123">
        <v>1</v>
      </c>
      <c r="G5" s="123">
        <v>7</v>
      </c>
      <c r="H5" s="123">
        <v>6</v>
      </c>
      <c r="I5" s="123">
        <v>6</v>
      </c>
      <c r="J5" s="123">
        <v>5</v>
      </c>
      <c r="K5" s="123">
        <v>1</v>
      </c>
      <c r="L5" s="123">
        <v>2</v>
      </c>
      <c r="M5" s="123">
        <v>1</v>
      </c>
      <c r="N5" s="123">
        <v>2</v>
      </c>
      <c r="O5" s="123">
        <v>1</v>
      </c>
      <c r="P5" s="123">
        <v>1</v>
      </c>
      <c r="R5" s="123">
        <v>800</v>
      </c>
      <c r="S5" s="123">
        <v>499</v>
      </c>
      <c r="T5" s="123">
        <v>303</v>
      </c>
      <c r="U5" s="123">
        <v>23</v>
      </c>
      <c r="V5" s="123">
        <v>29</v>
      </c>
      <c r="W5" s="123">
        <v>18</v>
      </c>
      <c r="X5" s="123">
        <v>10</v>
      </c>
      <c r="AA5" s="123">
        <v>1</v>
      </c>
      <c r="AB5" s="123">
        <v>2</v>
      </c>
      <c r="AC5" s="123">
        <v>3</v>
      </c>
      <c r="AD5" s="123">
        <v>4</v>
      </c>
      <c r="AE5" s="123">
        <v>5</v>
      </c>
      <c r="AF5" s="123">
        <v>6</v>
      </c>
      <c r="AG5" s="123">
        <v>7</v>
      </c>
      <c r="AI5" s="123" t="s">
        <v>130</v>
      </c>
      <c r="AJ5" s="123" t="s">
        <v>191</v>
      </c>
      <c r="AK5" s="123" t="s">
        <v>130</v>
      </c>
      <c r="AL5" s="123" t="s">
        <v>191</v>
      </c>
      <c r="AM5" s="129" t="s">
        <v>190</v>
      </c>
      <c r="AN5" s="132" t="s">
        <v>193</v>
      </c>
    </row>
    <row r="6" spans="1:40" x14ac:dyDescent="0.25">
      <c r="A6" s="128">
        <v>42800</v>
      </c>
      <c r="B6" s="129" t="s">
        <v>188</v>
      </c>
      <c r="C6" s="129" t="s">
        <v>189</v>
      </c>
      <c r="D6" s="130">
        <v>1.7361111111111112E-2</v>
      </c>
      <c r="E6" s="123">
        <v>2</v>
      </c>
      <c r="F6" s="123">
        <v>1</v>
      </c>
      <c r="G6" s="123">
        <v>3</v>
      </c>
      <c r="H6" s="123">
        <v>4</v>
      </c>
      <c r="I6" s="123">
        <v>3</v>
      </c>
      <c r="J6" s="123">
        <v>3</v>
      </c>
      <c r="K6" s="123">
        <v>0</v>
      </c>
      <c r="L6" s="123">
        <v>0</v>
      </c>
      <c r="M6" s="123">
        <v>0</v>
      </c>
      <c r="N6" s="123">
        <v>0</v>
      </c>
      <c r="O6" s="123">
        <v>0</v>
      </c>
      <c r="P6" s="123">
        <v>0</v>
      </c>
      <c r="R6" s="123">
        <v>794</v>
      </c>
      <c r="S6" s="123">
        <v>495</v>
      </c>
      <c r="T6" s="123">
        <v>299</v>
      </c>
      <c r="U6" s="123">
        <v>25</v>
      </c>
      <c r="V6" s="123">
        <v>30</v>
      </c>
      <c r="W6" s="123">
        <v>20</v>
      </c>
      <c r="X6" s="123">
        <v>10</v>
      </c>
      <c r="AA6" s="123">
        <v>3</v>
      </c>
      <c r="AB6" s="123">
        <v>3</v>
      </c>
      <c r="AI6" s="123" t="s">
        <v>130</v>
      </c>
      <c r="AJ6" s="123" t="s">
        <v>191</v>
      </c>
      <c r="AK6" s="123" t="s">
        <v>130</v>
      </c>
      <c r="AL6" s="123" t="s">
        <v>191</v>
      </c>
      <c r="AM6" s="129" t="s">
        <v>190</v>
      </c>
      <c r="AN6" s="132" t="s">
        <v>202</v>
      </c>
    </row>
    <row r="7" spans="1:40" x14ac:dyDescent="0.25">
      <c r="A7" s="128">
        <v>42801</v>
      </c>
      <c r="B7" s="129" t="s">
        <v>188</v>
      </c>
      <c r="C7" s="129" t="s">
        <v>189</v>
      </c>
      <c r="D7" s="130">
        <v>3.8194444444444441E-2</v>
      </c>
      <c r="E7" s="123">
        <v>6</v>
      </c>
      <c r="F7" s="123">
        <v>1</v>
      </c>
      <c r="G7" s="123">
        <v>7</v>
      </c>
      <c r="H7" s="123">
        <v>6</v>
      </c>
      <c r="I7" s="123">
        <v>6</v>
      </c>
      <c r="J7" s="123">
        <v>5</v>
      </c>
      <c r="K7" s="123">
        <v>1</v>
      </c>
      <c r="L7" s="123">
        <v>2</v>
      </c>
      <c r="M7" s="123">
        <v>1</v>
      </c>
      <c r="N7" s="123">
        <v>2</v>
      </c>
      <c r="O7" s="123">
        <v>1</v>
      </c>
      <c r="P7" s="123">
        <v>1</v>
      </c>
      <c r="R7" s="123">
        <v>800</v>
      </c>
      <c r="S7" s="123">
        <v>499</v>
      </c>
      <c r="T7" s="123">
        <v>303</v>
      </c>
      <c r="U7" s="123">
        <v>23</v>
      </c>
      <c r="V7" s="123">
        <v>29</v>
      </c>
      <c r="W7" s="123">
        <v>18</v>
      </c>
      <c r="X7" s="123">
        <v>10</v>
      </c>
      <c r="AA7" s="123">
        <v>1</v>
      </c>
      <c r="AB7" s="123">
        <v>2</v>
      </c>
      <c r="AC7" s="123">
        <v>3</v>
      </c>
      <c r="AD7" s="123">
        <v>4</v>
      </c>
      <c r="AE7" s="123">
        <v>5</v>
      </c>
      <c r="AF7" s="123">
        <v>6</v>
      </c>
      <c r="AG7" s="123">
        <v>7</v>
      </c>
      <c r="AI7" s="123" t="s">
        <v>130</v>
      </c>
      <c r="AJ7" s="123" t="s">
        <v>191</v>
      </c>
      <c r="AK7" s="123" t="s">
        <v>130</v>
      </c>
      <c r="AL7" s="123" t="s">
        <v>191</v>
      </c>
      <c r="AM7" s="129" t="s">
        <v>190</v>
      </c>
      <c r="AN7" s="132" t="s">
        <v>192</v>
      </c>
    </row>
    <row r="8" spans="1:40" x14ac:dyDescent="0.25">
      <c r="A8" s="128">
        <v>42802</v>
      </c>
      <c r="B8" s="129" t="s">
        <v>188</v>
      </c>
      <c r="C8" s="129" t="s">
        <v>189</v>
      </c>
      <c r="D8" s="130">
        <v>1.7361111111111112E-2</v>
      </c>
      <c r="E8" s="123">
        <v>2</v>
      </c>
      <c r="F8" s="123">
        <v>1</v>
      </c>
      <c r="G8" s="123">
        <v>3</v>
      </c>
      <c r="H8" s="123">
        <v>4</v>
      </c>
      <c r="I8" s="123">
        <v>3</v>
      </c>
      <c r="J8" s="123">
        <v>3</v>
      </c>
      <c r="K8" s="123">
        <v>0</v>
      </c>
      <c r="L8" s="123">
        <v>0</v>
      </c>
      <c r="M8" s="123">
        <v>0</v>
      </c>
      <c r="N8" s="123">
        <v>0</v>
      </c>
      <c r="O8" s="123">
        <v>0</v>
      </c>
      <c r="P8" s="123">
        <v>0</v>
      </c>
      <c r="R8" s="123">
        <v>794</v>
      </c>
      <c r="S8" s="123">
        <v>495</v>
      </c>
      <c r="T8" s="123">
        <v>299</v>
      </c>
      <c r="U8" s="123">
        <v>25</v>
      </c>
      <c r="V8" s="123">
        <v>30</v>
      </c>
      <c r="W8" s="123">
        <v>20</v>
      </c>
      <c r="X8" s="123">
        <v>10</v>
      </c>
      <c r="AA8" s="123">
        <v>3</v>
      </c>
      <c r="AB8" s="123">
        <v>3</v>
      </c>
      <c r="AI8" s="123" t="s">
        <v>130</v>
      </c>
      <c r="AJ8" s="123" t="s">
        <v>191</v>
      </c>
      <c r="AK8" s="123" t="s">
        <v>130</v>
      </c>
      <c r="AL8" s="123" t="s">
        <v>191</v>
      </c>
      <c r="AM8" s="129" t="s">
        <v>190</v>
      </c>
      <c r="AN8" s="132" t="s">
        <v>202</v>
      </c>
    </row>
  </sheetData>
  <pageMargins left="0.11811023622047245" right="0.11811023622047245" top="0.35433070866141736" bottom="0.35433070866141736" header="0.31496062992125984" footer="0.31496062992125984"/>
  <pageSetup paperSize="9" scale="55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C16"/>
  <sheetViews>
    <sheetView workbookViewId="0">
      <selection activeCell="B1" sqref="B1"/>
    </sheetView>
  </sheetViews>
  <sheetFormatPr baseColWidth="10" defaultRowHeight="15" x14ac:dyDescent="0.25"/>
  <cols>
    <col min="1" max="1" width="15.28515625" style="72" bestFit="1" customWidth="1"/>
    <col min="2" max="2" width="5.7109375" style="73" customWidth="1"/>
    <col min="3" max="3" width="21.7109375" style="73" bestFit="1" customWidth="1"/>
    <col min="4" max="4" width="22.28515625" style="73" bestFit="1" customWidth="1"/>
    <col min="5" max="5" width="5.7109375" style="73" customWidth="1"/>
    <col min="6" max="6" width="9.7109375" style="73" bestFit="1" customWidth="1"/>
    <col min="7" max="7" width="20.42578125" style="73" bestFit="1" customWidth="1"/>
    <col min="8" max="8" width="17" style="73" bestFit="1" customWidth="1"/>
    <col min="9" max="9" width="13.5703125" style="73" customWidth="1"/>
    <col min="10" max="10" width="5.7109375" style="73" customWidth="1"/>
    <col min="11" max="11" width="21.42578125" style="73" bestFit="1" customWidth="1"/>
    <col min="12" max="12" width="23.140625" style="73" bestFit="1" customWidth="1"/>
    <col min="13" max="15" width="9.7109375" style="83" customWidth="1"/>
    <col min="16" max="16" width="23.7109375" style="73" bestFit="1" customWidth="1"/>
    <col min="17" max="17" width="13.140625" style="73" bestFit="1" customWidth="1"/>
    <col min="18" max="18" width="5.7109375" style="73" customWidth="1"/>
    <col min="19" max="19" width="16.140625" style="73" bestFit="1" customWidth="1"/>
    <col min="20" max="20" width="17.85546875" style="73" bestFit="1" customWidth="1"/>
    <col min="21" max="21" width="4.85546875" style="73" bestFit="1" customWidth="1"/>
    <col min="22" max="22" width="13.42578125" style="73" bestFit="1" customWidth="1"/>
    <col min="23" max="23" width="23.140625" style="73" bestFit="1" customWidth="1"/>
    <col min="24" max="24" width="5.7109375" style="73" customWidth="1"/>
    <col min="25" max="25" width="14.28515625" style="73" bestFit="1" customWidth="1"/>
    <col min="26" max="26" width="11.42578125" style="73"/>
    <col min="27" max="27" width="4.28515625" style="219" customWidth="1"/>
    <col min="28" max="28" width="1.7109375" style="219" bestFit="1" customWidth="1"/>
    <col min="29" max="29" width="4.28515625" style="219" customWidth="1"/>
    <col min="30" max="16384" width="11.42578125" style="73"/>
  </cols>
  <sheetData>
    <row r="1" spans="1:29" s="68" customFormat="1" ht="30" x14ac:dyDescent="0.25">
      <c r="A1" s="69" t="s">
        <v>155</v>
      </c>
      <c r="B1" s="70"/>
      <c r="C1" s="70" t="s">
        <v>157</v>
      </c>
      <c r="D1" s="70" t="s">
        <v>158</v>
      </c>
      <c r="E1" s="70"/>
      <c r="F1" s="71" t="s">
        <v>156</v>
      </c>
      <c r="G1" s="70" t="s">
        <v>17</v>
      </c>
      <c r="H1" s="70" t="s">
        <v>18</v>
      </c>
      <c r="I1" s="70" t="s">
        <v>30</v>
      </c>
      <c r="J1" s="70"/>
      <c r="K1" s="70" t="s">
        <v>14</v>
      </c>
      <c r="L1" s="71" t="s">
        <v>5</v>
      </c>
      <c r="M1" s="77" t="s">
        <v>98</v>
      </c>
      <c r="N1" s="77" t="s">
        <v>184</v>
      </c>
      <c r="O1" s="77" t="s">
        <v>99</v>
      </c>
      <c r="P1" s="70" t="s">
        <v>6</v>
      </c>
      <c r="Q1" s="70" t="s">
        <v>7</v>
      </c>
      <c r="R1" s="70"/>
      <c r="S1" s="70" t="s">
        <v>8</v>
      </c>
      <c r="T1" s="70" t="s">
        <v>56</v>
      </c>
      <c r="U1" s="70" t="s">
        <v>10</v>
      </c>
      <c r="V1" s="70" t="s">
        <v>11</v>
      </c>
      <c r="W1" s="70" t="s">
        <v>12</v>
      </c>
      <c r="X1" s="70"/>
      <c r="Y1" s="70" t="s">
        <v>73</v>
      </c>
      <c r="AA1" s="250" t="s">
        <v>216</v>
      </c>
      <c r="AB1" s="219"/>
      <c r="AC1" s="219"/>
    </row>
    <row r="2" spans="1:29" x14ac:dyDescent="0.25">
      <c r="A2" s="72" t="s">
        <v>172</v>
      </c>
      <c r="C2" s="73" t="s">
        <v>122</v>
      </c>
      <c r="D2" s="74" t="s">
        <v>164</v>
      </c>
      <c r="F2" s="73" t="s">
        <v>19</v>
      </c>
      <c r="G2" s="73" t="s">
        <v>29</v>
      </c>
      <c r="H2" s="73" t="s">
        <v>114</v>
      </c>
      <c r="I2" s="73" t="s">
        <v>33</v>
      </c>
      <c r="K2" s="73" t="s">
        <v>42</v>
      </c>
      <c r="L2" s="73" t="s">
        <v>100</v>
      </c>
      <c r="M2" s="83">
        <v>800</v>
      </c>
      <c r="N2" s="83">
        <f ca="1">'Base jour'!J5</f>
        <v>794</v>
      </c>
      <c r="O2" s="83">
        <v>200</v>
      </c>
      <c r="P2" s="73" t="s">
        <v>139</v>
      </c>
      <c r="Q2" s="202" t="s">
        <v>204</v>
      </c>
      <c r="S2" s="73" t="s">
        <v>57</v>
      </c>
      <c r="T2" s="73" t="s">
        <v>58</v>
      </c>
      <c r="U2" s="73" t="s">
        <v>105</v>
      </c>
      <c r="V2" s="73" t="s">
        <v>103</v>
      </c>
      <c r="W2" s="73" t="s">
        <v>67</v>
      </c>
      <c r="Y2" s="73" t="s">
        <v>74</v>
      </c>
      <c r="AA2" s="220">
        <v>1</v>
      </c>
      <c r="AB2" s="221" t="s">
        <v>215</v>
      </c>
      <c r="AC2" s="222">
        <v>5</v>
      </c>
    </row>
    <row r="3" spans="1:29" ht="15.75" thickBot="1" x14ac:dyDescent="0.3">
      <c r="A3" s="72" t="s">
        <v>175</v>
      </c>
      <c r="C3" s="73" t="s">
        <v>123</v>
      </c>
      <c r="D3" s="74" t="s">
        <v>162</v>
      </c>
      <c r="F3" s="73" t="s">
        <v>24</v>
      </c>
      <c r="G3" s="73" t="s">
        <v>20</v>
      </c>
      <c r="H3" s="73" t="s">
        <v>109</v>
      </c>
      <c r="I3" s="73" t="s">
        <v>31</v>
      </c>
      <c r="K3" s="73" t="s">
        <v>41</v>
      </c>
      <c r="L3" s="73" t="s">
        <v>49</v>
      </c>
      <c r="M3" s="83">
        <v>20</v>
      </c>
      <c r="N3" s="83">
        <f ca="1">'Base jour'!O5</f>
        <v>20</v>
      </c>
      <c r="O3" s="83">
        <v>10</v>
      </c>
      <c r="P3" s="73" t="s">
        <v>107</v>
      </c>
      <c r="Q3" s="73" t="s">
        <v>205</v>
      </c>
      <c r="S3" s="73" t="s">
        <v>54</v>
      </c>
      <c r="T3" s="73" t="s">
        <v>57</v>
      </c>
      <c r="U3" s="92" t="s">
        <v>106</v>
      </c>
      <c r="V3" s="73" t="s">
        <v>108</v>
      </c>
      <c r="W3" s="73" t="s">
        <v>66</v>
      </c>
      <c r="Y3" s="73" t="s">
        <v>75</v>
      </c>
      <c r="AA3" s="223">
        <v>6</v>
      </c>
      <c r="AB3" s="224" t="s">
        <v>215</v>
      </c>
      <c r="AC3" s="225">
        <v>10</v>
      </c>
    </row>
    <row r="4" spans="1:29" x14ac:dyDescent="0.25">
      <c r="A4" s="72" t="s">
        <v>167</v>
      </c>
      <c r="C4" s="73" t="s">
        <v>181</v>
      </c>
      <c r="D4" s="74" t="s">
        <v>166</v>
      </c>
      <c r="F4" s="73" t="s">
        <v>23</v>
      </c>
      <c r="G4" s="73" t="s">
        <v>28</v>
      </c>
      <c r="H4" s="73" t="s">
        <v>117</v>
      </c>
      <c r="I4" s="73" t="s">
        <v>32</v>
      </c>
      <c r="K4" s="73" t="s">
        <v>104</v>
      </c>
      <c r="L4" s="73" t="s">
        <v>50</v>
      </c>
      <c r="M4" s="83">
        <v>10</v>
      </c>
      <c r="N4" s="83">
        <f ca="1">'Base jour'!P5</f>
        <v>10</v>
      </c>
      <c r="O4" s="83">
        <v>6</v>
      </c>
      <c r="P4" s="73" t="s">
        <v>53</v>
      </c>
      <c r="Q4" s="73" t="s">
        <v>206</v>
      </c>
      <c r="S4" s="73" t="s">
        <v>55</v>
      </c>
      <c r="T4" s="73" t="s">
        <v>54</v>
      </c>
      <c r="V4" s="73" t="s">
        <v>60</v>
      </c>
      <c r="W4" s="73" t="s">
        <v>63</v>
      </c>
      <c r="Y4" s="73" t="s">
        <v>76</v>
      </c>
      <c r="AA4" s="226">
        <v>11</v>
      </c>
      <c r="AB4" s="227" t="s">
        <v>215</v>
      </c>
      <c r="AC4" s="228">
        <v>15</v>
      </c>
    </row>
    <row r="5" spans="1:29" x14ac:dyDescent="0.25">
      <c r="A5" s="72" t="s">
        <v>173</v>
      </c>
      <c r="C5" s="73" t="s">
        <v>127</v>
      </c>
      <c r="D5" s="73" t="s">
        <v>159</v>
      </c>
      <c r="F5" s="73" t="s">
        <v>22</v>
      </c>
      <c r="G5" s="73" t="s">
        <v>17</v>
      </c>
      <c r="H5" s="73" t="s">
        <v>118</v>
      </c>
      <c r="I5" s="73" t="s">
        <v>38</v>
      </c>
      <c r="K5" s="73" t="s">
        <v>43</v>
      </c>
      <c r="L5" s="73" t="s">
        <v>46</v>
      </c>
      <c r="M5" s="83">
        <v>25</v>
      </c>
      <c r="N5" s="83">
        <f ca="1">'Base jour'!M5</f>
        <v>25</v>
      </c>
      <c r="O5" s="83">
        <v>6</v>
      </c>
      <c r="P5" s="73" t="s">
        <v>52</v>
      </c>
      <c r="Q5" s="73" t="s">
        <v>207</v>
      </c>
      <c r="T5" s="73" t="s">
        <v>55</v>
      </c>
      <c r="V5" s="73" t="s">
        <v>61</v>
      </c>
      <c r="W5" s="73" t="s">
        <v>64</v>
      </c>
      <c r="Y5" s="73" t="s">
        <v>77</v>
      </c>
      <c r="AA5" s="229">
        <v>16</v>
      </c>
      <c r="AB5" s="230" t="s">
        <v>215</v>
      </c>
      <c r="AC5" s="231">
        <v>20</v>
      </c>
    </row>
    <row r="6" spans="1:29" x14ac:dyDescent="0.25">
      <c r="A6" s="72" t="s">
        <v>178</v>
      </c>
      <c r="C6" s="73" t="s">
        <v>39</v>
      </c>
      <c r="D6" s="73" t="s">
        <v>160</v>
      </c>
      <c r="F6" s="73" t="s">
        <v>21</v>
      </c>
      <c r="G6" s="73" t="s">
        <v>27</v>
      </c>
      <c r="H6" s="73" t="s">
        <v>116</v>
      </c>
      <c r="I6" s="73" t="s">
        <v>37</v>
      </c>
      <c r="L6" s="73" t="s">
        <v>48</v>
      </c>
      <c r="M6" s="83">
        <v>30</v>
      </c>
      <c r="N6" s="83">
        <f ca="1">'Base jour'!N5</f>
        <v>30</v>
      </c>
      <c r="O6" s="83">
        <v>10</v>
      </c>
      <c r="P6" s="73" t="s">
        <v>51</v>
      </c>
      <c r="Q6" s="73" t="s">
        <v>208</v>
      </c>
      <c r="V6" s="73" t="s">
        <v>62</v>
      </c>
      <c r="W6" s="73" t="s">
        <v>65</v>
      </c>
      <c r="AA6" s="232">
        <v>21</v>
      </c>
      <c r="AB6" s="233" t="s">
        <v>215</v>
      </c>
      <c r="AC6" s="234">
        <v>25</v>
      </c>
    </row>
    <row r="7" spans="1:29" x14ac:dyDescent="0.25">
      <c r="A7" s="72" t="s">
        <v>176</v>
      </c>
      <c r="C7" s="73" t="s">
        <v>124</v>
      </c>
      <c r="D7" s="74" t="s">
        <v>163</v>
      </c>
      <c r="G7" s="73" t="s">
        <v>25</v>
      </c>
      <c r="H7" s="73" t="s">
        <v>113</v>
      </c>
      <c r="I7" s="73" t="s">
        <v>35</v>
      </c>
      <c r="L7" s="73" t="s">
        <v>44</v>
      </c>
      <c r="M7" s="83">
        <v>500</v>
      </c>
      <c r="N7" s="83">
        <f ca="1">'Base jour'!K5</f>
        <v>495</v>
      </c>
      <c r="O7" s="83">
        <v>125</v>
      </c>
      <c r="Q7" s="73" t="s">
        <v>209</v>
      </c>
      <c r="V7" s="73" t="s">
        <v>59</v>
      </c>
      <c r="W7" s="73" t="s">
        <v>133</v>
      </c>
      <c r="AA7" s="235">
        <v>26</v>
      </c>
      <c r="AB7" s="236" t="s">
        <v>215</v>
      </c>
      <c r="AC7" s="237">
        <v>30</v>
      </c>
    </row>
    <row r="8" spans="1:29" ht="15.75" thickBot="1" x14ac:dyDescent="0.3">
      <c r="A8" s="72" t="s">
        <v>177</v>
      </c>
      <c r="C8" s="73" t="s">
        <v>125</v>
      </c>
      <c r="D8" s="74" t="s">
        <v>165</v>
      </c>
      <c r="G8" s="73" t="s">
        <v>26</v>
      </c>
      <c r="H8" s="73" t="s">
        <v>111</v>
      </c>
      <c r="I8" s="73" t="s">
        <v>34</v>
      </c>
      <c r="L8" s="92" t="s">
        <v>45</v>
      </c>
      <c r="M8" s="93">
        <v>300</v>
      </c>
      <c r="N8" s="93">
        <f ca="1">'Base jour'!L5</f>
        <v>299</v>
      </c>
      <c r="O8" s="93">
        <v>75</v>
      </c>
      <c r="Q8" s="73" t="s">
        <v>210</v>
      </c>
      <c r="W8" s="73" t="s">
        <v>131</v>
      </c>
      <c r="AA8" s="238">
        <v>31</v>
      </c>
      <c r="AB8" s="239" t="s">
        <v>215</v>
      </c>
      <c r="AC8" s="240">
        <v>35</v>
      </c>
    </row>
    <row r="9" spans="1:29" ht="15.75" thickBot="1" x14ac:dyDescent="0.3">
      <c r="A9" s="72" t="s">
        <v>170</v>
      </c>
      <c r="C9" s="73" t="s">
        <v>40</v>
      </c>
      <c r="D9" s="73" t="s">
        <v>161</v>
      </c>
      <c r="H9" s="73" t="s">
        <v>121</v>
      </c>
      <c r="I9" s="92" t="s">
        <v>36</v>
      </c>
      <c r="L9" s="111"/>
      <c r="M9" s="112"/>
      <c r="N9" s="112"/>
      <c r="O9" s="112"/>
      <c r="Q9" s="73" t="s">
        <v>211</v>
      </c>
      <c r="W9" s="73" t="s">
        <v>132</v>
      </c>
      <c r="AA9" s="241">
        <v>36</v>
      </c>
      <c r="AB9" s="242" t="s">
        <v>215</v>
      </c>
      <c r="AC9" s="243">
        <v>40</v>
      </c>
    </row>
    <row r="10" spans="1:29" x14ac:dyDescent="0.25">
      <c r="A10" s="72" t="s">
        <v>174</v>
      </c>
      <c r="C10" s="73" t="s">
        <v>128</v>
      </c>
      <c r="H10" s="73" t="s">
        <v>112</v>
      </c>
      <c r="Q10" s="202" t="s">
        <v>212</v>
      </c>
      <c r="AA10" s="244">
        <v>40</v>
      </c>
      <c r="AB10" s="245" t="s">
        <v>215</v>
      </c>
      <c r="AC10" s="246">
        <v>50</v>
      </c>
    </row>
    <row r="11" spans="1:29" x14ac:dyDescent="0.25">
      <c r="A11" s="72" t="s">
        <v>169</v>
      </c>
      <c r="C11" s="73" t="s">
        <v>126</v>
      </c>
      <c r="H11" s="73" t="s">
        <v>119</v>
      </c>
      <c r="Q11" s="73" t="s">
        <v>213</v>
      </c>
      <c r="AA11" s="247">
        <v>51</v>
      </c>
      <c r="AB11" s="248" t="s">
        <v>215</v>
      </c>
      <c r="AC11" s="249">
        <v>60</v>
      </c>
    </row>
    <row r="12" spans="1:29" x14ac:dyDescent="0.25">
      <c r="A12" s="72" t="s">
        <v>171</v>
      </c>
      <c r="C12" s="73" t="s">
        <v>182</v>
      </c>
      <c r="H12" s="73" t="s">
        <v>110</v>
      </c>
    </row>
    <row r="13" spans="1:29" x14ac:dyDescent="0.25">
      <c r="A13" s="72" t="s">
        <v>168</v>
      </c>
      <c r="H13" s="73" t="s">
        <v>115</v>
      </c>
    </row>
    <row r="14" spans="1:29" ht="15.75" thickBot="1" x14ac:dyDescent="0.3">
      <c r="H14" s="92" t="s">
        <v>120</v>
      </c>
    </row>
    <row r="16" spans="1:29" x14ac:dyDescent="0.25">
      <c r="B16" s="75"/>
    </row>
  </sheetData>
  <sortState ref="W2:W9">
    <sortCondition ref="W2"/>
  </sortState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sortState ref="L2:O10">
    <sortCondition ref="L2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Base jour</vt:lpstr>
      <vt:lpstr>Mouvements</vt:lpstr>
      <vt:lpstr>ArchMissionBas</vt:lpstr>
      <vt:lpstr>ArchMissionHaut</vt:lpstr>
      <vt:lpstr>Liste BD</vt:lpstr>
      <vt:lpstr>Vide1</vt:lpstr>
      <vt:lpstr>'Base jour'!Impression_des_titres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FRANCE</cp:lastModifiedBy>
  <cp:lastPrinted>2017-03-05T23:19:02Z</cp:lastPrinted>
  <dcterms:created xsi:type="dcterms:W3CDTF">2017-01-29T13:12:24Z</dcterms:created>
  <dcterms:modified xsi:type="dcterms:W3CDTF">2017-03-08T17:56:39Z</dcterms:modified>
</cp:coreProperties>
</file>