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9F44F245-DC4A-48C0-B4BE-50A30205CF45}" xr6:coauthVersionLast="37" xr6:coauthVersionMax="37" xr10:uidLastSave="{00000000-0000-0000-0000-000000000000}"/>
  <bookViews>
    <workbookView xWindow="0" yWindow="0" windowWidth="10785" windowHeight="7845" tabRatio="895" activeTab="1" xr2:uid="{00000000-000D-0000-FFFF-FFFF00000000}"/>
  </bookViews>
  <sheets>
    <sheet name="Liste des AGENTS" sheetId="19" r:id="rId1"/>
    <sheet name="En-tête classeur" sheetId="30" r:id="rId2"/>
  </sheets>
  <definedNames>
    <definedName name="ListeAgent">OFFSET('Liste des AGENTS'!$B$6,,,COUNTA(Tab_Agents[Nom et prénom de l''agent]))</definedName>
    <definedName name="Portrait">INDIRECT(VLOOKUP('En-tête classeur'!$E$7,Tab_Agents[],Tab_Agents[Ref],FALSE))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19" l="1"/>
  <c r="D3" i="19"/>
  <c r="H6" i="19" l="1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E8" i="30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E10" i="30" l="1"/>
  <c r="F10" i="30" l="1"/>
  <c r="B4" i="19"/>
</calcChain>
</file>

<file path=xl/sharedStrings.xml><?xml version="1.0" encoding="utf-8"?>
<sst xmlns="http://schemas.openxmlformats.org/spreadsheetml/2006/main" count="76" uniqueCount="47">
  <si>
    <t>Service</t>
  </si>
  <si>
    <t>Liste du personnel Syndicat Mixte</t>
  </si>
  <si>
    <t>Nom et prénom de l'agent</t>
  </si>
  <si>
    <t>Date d'embauche</t>
  </si>
  <si>
    <t>Poste</t>
  </si>
  <si>
    <t>Année ****</t>
  </si>
  <si>
    <t>Chef de Manœuvre</t>
  </si>
  <si>
    <t>SSLIA</t>
  </si>
  <si>
    <t>Pompier Aéroport</t>
  </si>
  <si>
    <t>Initiale</t>
  </si>
  <si>
    <t>Conduite aire de mouvement</t>
  </si>
  <si>
    <t>Titre de circulation "Badge"</t>
  </si>
  <si>
    <t>Dernière date</t>
  </si>
  <si>
    <t>Prochaine date</t>
  </si>
  <si>
    <t>Secourisme PSE</t>
  </si>
  <si>
    <t>Permis Poids Lourd</t>
  </si>
  <si>
    <t>Sûreté - SGS</t>
  </si>
  <si>
    <t>Visite médicale agrément</t>
  </si>
  <si>
    <t>Péril Animalier</t>
  </si>
  <si>
    <t>Permis de chasse</t>
  </si>
  <si>
    <t>Pompier Aérodrome</t>
  </si>
  <si>
    <t>LIVRET INDIVIDUEL DU SUIVI DE FORMATION ET PERFECTIONNEMENT DES ACQUIS</t>
  </si>
  <si>
    <t>Thèmes</t>
  </si>
  <si>
    <t>SERVICE  S.S.L.I.A  /  S.P.P.A</t>
  </si>
  <si>
    <t>Photo</t>
  </si>
  <si>
    <t>Ref</t>
  </si>
  <si>
    <t>Date de naissance</t>
  </si>
  <si>
    <t>Age</t>
  </si>
  <si>
    <t>AGENT_1</t>
  </si>
  <si>
    <t>AGENT_2</t>
  </si>
  <si>
    <t>AGENT_3</t>
  </si>
  <si>
    <t>AGENT_4</t>
  </si>
  <si>
    <t>AGENT_5</t>
  </si>
  <si>
    <t>AGENT_6</t>
  </si>
  <si>
    <t>AGENT_7</t>
  </si>
  <si>
    <t>AGENT_8</t>
  </si>
  <si>
    <t>AGENT_9</t>
  </si>
  <si>
    <t>AGENT_10</t>
  </si>
  <si>
    <t>AGENT_11</t>
  </si>
  <si>
    <t>AGENT_12</t>
  </si>
  <si>
    <t>AGENT_13</t>
  </si>
  <si>
    <t>AGENT_14</t>
  </si>
  <si>
    <t>=DECALER('Liste des AGENTS'!$B$6;;;NBVAL('Liste des AGENTS'!$B:$B)-1)</t>
  </si>
  <si>
    <t>image5</t>
  </si>
  <si>
    <t>=Portrait</t>
  </si>
  <si>
    <t>Portrait</t>
  </si>
  <si>
    <t>=INDIRECT(RECHERCHEV($E$7;'Liste des AGENTS'!B6:I19;7;FAUX))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</si>
</sst>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;"/>
    <numFmt numFmtId="165" formatCode="&quot;Année &quot;General"/>
    <numFmt numFmtId="166" formatCode="General;;"/>
    <numFmt numFmtId="167" formatCode="[&lt;=1]0&quot; an&quot;;[&gt;1]0&quot; ans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1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16" xfId="0" applyFont="1" applyBorder="1"/>
    <xf numFmtId="0" fontId="5" fillId="0" borderId="8" xfId="0" applyFont="1" applyBorder="1"/>
    <xf numFmtId="0" fontId="5" fillId="0" borderId="15" xfId="0" applyFont="1" applyBorder="1"/>
    <xf numFmtId="0" fontId="5" fillId="0" borderId="12" xfId="0" applyFont="1" applyBorder="1"/>
    <xf numFmtId="0" fontId="5" fillId="0" borderId="0" xfId="0" applyFont="1" applyBorder="1"/>
    <xf numFmtId="0" fontId="5" fillId="0" borderId="18" xfId="0" applyFont="1" applyBorder="1"/>
    <xf numFmtId="0" fontId="5" fillId="0" borderId="19" xfId="0" applyFont="1" applyBorder="1"/>
    <xf numFmtId="0" fontId="10" fillId="0" borderId="0" xfId="0" applyFont="1" applyAlignment="1">
      <alignment horizontal="center"/>
    </xf>
    <xf numFmtId="166" fontId="7" fillId="0" borderId="19" xfId="0" applyNumberFormat="1" applyFont="1" applyBorder="1" applyAlignment="1">
      <alignment vertical="center"/>
    </xf>
    <xf numFmtId="0" fontId="5" fillId="0" borderId="10" xfId="0" applyFont="1" applyBorder="1"/>
    <xf numFmtId="0" fontId="7" fillId="0" borderId="1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6" fillId="0" borderId="16" xfId="0" applyFont="1" applyBorder="1"/>
    <xf numFmtId="0" fontId="6" fillId="0" borderId="8" xfId="0" applyFont="1" applyBorder="1"/>
    <xf numFmtId="0" fontId="9" fillId="0" borderId="15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6" fillId="0" borderId="15" xfId="0" applyFont="1" applyBorder="1"/>
    <xf numFmtId="0" fontId="6" fillId="0" borderId="12" xfId="0" applyFont="1" applyBorder="1"/>
    <xf numFmtId="0" fontId="5" fillId="0" borderId="9" xfId="0" applyFont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13" xfId="0" applyNumberFormat="1" applyFont="1" applyBorder="1" applyAlignment="1">
      <alignment horizontal="center" vertical="center"/>
    </xf>
    <xf numFmtId="0" fontId="11" fillId="0" borderId="1" xfId="0" applyFont="1" applyBorder="1"/>
    <xf numFmtId="0" fontId="7" fillId="0" borderId="0" xfId="0" applyFont="1" applyBorder="1" applyAlignment="1">
      <alignment vertical="top"/>
    </xf>
    <xf numFmtId="0" fontId="7" fillId="4" borderId="1" xfId="0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0" xfId="0" applyFont="1" applyAlignment="1">
      <alignment horizontal="right"/>
    </xf>
    <xf numFmtId="0" fontId="12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7" fontId="14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/>
    <xf numFmtId="0" fontId="16" fillId="0" borderId="1" xfId="0" applyFont="1" applyBorder="1" applyAlignment="1">
      <alignment horizontal="center" vertical="center" wrapText="1"/>
    </xf>
    <xf numFmtId="0" fontId="2" fillId="0" borderId="0" xfId="0" quotePrefix="1" applyFont="1"/>
    <xf numFmtId="0" fontId="0" fillId="0" borderId="0" xfId="0" applyFont="1" applyAlignment="1">
      <alignment vertical="top"/>
    </xf>
    <xf numFmtId="0" fontId="0" fillId="0" borderId="0" xfId="0" applyFont="1"/>
    <xf numFmtId="0" fontId="5" fillId="0" borderId="0" xfId="0" quotePrefix="1" applyFont="1"/>
    <xf numFmtId="0" fontId="5" fillId="0" borderId="0" xfId="0" applyFont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5" fontId="8" fillId="0" borderId="14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165" fontId="8" fillId="0" borderId="11" xfId="0" applyNumberFormat="1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horizontal="left" vertical="center"/>
    </xf>
    <xf numFmtId="166" fontId="11" fillId="0" borderId="18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3" Type="http://schemas.openxmlformats.org/officeDocument/2006/relationships/image" Target="../media/image2.jpeg"/><Relationship Id="rId7" Type="http://schemas.openxmlformats.org/officeDocument/2006/relationships/image" Target="../media/image6.jpeg"/><Relationship Id="rId12" Type="http://schemas.openxmlformats.org/officeDocument/2006/relationships/image" Target="../media/image11.jpeg"/><Relationship Id="rId2" Type="http://schemas.openxmlformats.org/officeDocument/2006/relationships/image" Target="../media/image1.jpeg"/><Relationship Id="rId1" Type="http://schemas.openxmlformats.org/officeDocument/2006/relationships/hyperlink" Target="#'Liste des formations'!A1"/><Relationship Id="rId6" Type="http://schemas.openxmlformats.org/officeDocument/2006/relationships/image" Target="../media/image5.jpeg"/><Relationship Id="rId11" Type="http://schemas.openxmlformats.org/officeDocument/2006/relationships/image" Target="../media/image10.jpeg"/><Relationship Id="rId5" Type="http://schemas.openxmlformats.org/officeDocument/2006/relationships/image" Target="../media/image4.jpeg"/><Relationship Id="rId10" Type="http://schemas.openxmlformats.org/officeDocument/2006/relationships/image" Target="../media/image9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hyperlink" Target="#'Liste des formations'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314324</xdr:colOff>
      <xdr:row>0</xdr:row>
      <xdr:rowOff>76200</xdr:rowOff>
    </xdr:from>
    <xdr:to>
      <xdr:col>6</xdr:col>
      <xdr:colOff>186599</xdr:colOff>
      <xdr:row>1</xdr:row>
      <xdr:rowOff>101700</xdr:rowOff>
    </xdr:to>
    <xdr:sp macro="" textlink="">
      <xdr:nvSpPr>
        <xdr:cNvPr id="3" name="Rectangle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9DF7F0C1-AEBD-48D5-BBFD-14558D00CBF5}"/>
            </a:ext>
          </a:extLst>
        </xdr:cNvPr>
        <xdr:cNvSpPr/>
      </xdr:nvSpPr>
      <xdr:spPr>
        <a:xfrm>
          <a:off x="5486399" y="76200"/>
          <a:ext cx="720000" cy="216000"/>
        </a:xfrm>
        <a:prstGeom prst="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  <xdr:twoCellAnchor>
    <xdr:from>
      <xdr:col>8</xdr:col>
      <xdr:colOff>4449</xdr:colOff>
      <xdr:row>5</xdr:row>
      <xdr:rowOff>0</xdr:rowOff>
    </xdr:from>
    <xdr:to>
      <xdr:col>8</xdr:col>
      <xdr:colOff>364449</xdr:colOff>
      <xdr:row>6</xdr:row>
      <xdr:rowOff>4350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4FC2AC0E-6B3E-4D7B-AC9C-7DC6DB1E91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24" y="1114425"/>
          <a:ext cx="360000" cy="252000"/>
        </a:xfrm>
        <a:prstGeom prst="rect">
          <a:avLst/>
        </a:prstGeom>
      </xdr:spPr>
    </xdr:pic>
    <xdr:clientData/>
  </xdr:twoCellAnchor>
  <xdr:twoCellAnchor>
    <xdr:from>
      <xdr:col>8</xdr:col>
      <xdr:colOff>14002</xdr:colOff>
      <xdr:row>6</xdr:row>
      <xdr:rowOff>0</xdr:rowOff>
    </xdr:from>
    <xdr:to>
      <xdr:col>9</xdr:col>
      <xdr:colOff>11827</xdr:colOff>
      <xdr:row>7</xdr:row>
      <xdr:rowOff>4350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FBC46F8-6090-4F4B-ACEA-228C048275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6377" y="1362075"/>
          <a:ext cx="331200" cy="252000"/>
        </a:xfrm>
        <a:prstGeom prst="rect">
          <a:avLst/>
        </a:prstGeom>
      </xdr:spPr>
    </xdr:pic>
    <xdr:clientData/>
  </xdr:twoCellAnchor>
  <xdr:twoCellAnchor>
    <xdr:from>
      <xdr:col>8</xdr:col>
      <xdr:colOff>14002</xdr:colOff>
      <xdr:row>7</xdr:row>
      <xdr:rowOff>0</xdr:rowOff>
    </xdr:from>
    <xdr:to>
      <xdr:col>9</xdr:col>
      <xdr:colOff>13177</xdr:colOff>
      <xdr:row>8</xdr:row>
      <xdr:rowOff>4350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E8362200-62FA-4F6D-A76D-13D46BF68C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6377" y="1609725"/>
          <a:ext cx="332550" cy="252000"/>
        </a:xfrm>
        <a:prstGeom prst="rect">
          <a:avLst/>
        </a:prstGeom>
      </xdr:spPr>
    </xdr:pic>
    <xdr:clientData/>
  </xdr:twoCellAnchor>
  <xdr:twoCellAnchor>
    <xdr:from>
      <xdr:col>8</xdr:col>
      <xdr:colOff>14001</xdr:colOff>
      <xdr:row>8</xdr:row>
      <xdr:rowOff>5381</xdr:rowOff>
    </xdr:from>
    <xdr:to>
      <xdr:col>9</xdr:col>
      <xdr:colOff>13176</xdr:colOff>
      <xdr:row>9</xdr:row>
      <xdr:rowOff>9731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FF576435-2C56-4A5E-B29F-3CC4BCACBA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6376" y="1862756"/>
          <a:ext cx="332550" cy="252000"/>
        </a:xfrm>
        <a:prstGeom prst="rect">
          <a:avLst/>
        </a:prstGeom>
      </xdr:spPr>
    </xdr:pic>
    <xdr:clientData/>
  </xdr:twoCellAnchor>
  <xdr:twoCellAnchor>
    <xdr:from>
      <xdr:col>8</xdr:col>
      <xdr:colOff>4468</xdr:colOff>
      <xdr:row>9</xdr:row>
      <xdr:rowOff>9525</xdr:rowOff>
    </xdr:from>
    <xdr:to>
      <xdr:col>9</xdr:col>
      <xdr:colOff>3643</xdr:colOff>
      <xdr:row>10</xdr:row>
      <xdr:rowOff>13875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8CFB4BD6-46F6-4BF4-A3F5-4C765E3A0A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43" y="2114550"/>
          <a:ext cx="332550" cy="252000"/>
        </a:xfrm>
        <a:prstGeom prst="rect">
          <a:avLst/>
        </a:prstGeom>
      </xdr:spPr>
    </xdr:pic>
    <xdr:clientData/>
  </xdr:twoCellAnchor>
  <xdr:twoCellAnchor>
    <xdr:from>
      <xdr:col>8</xdr:col>
      <xdr:colOff>4478</xdr:colOff>
      <xdr:row>10</xdr:row>
      <xdr:rowOff>9525</xdr:rowOff>
    </xdr:from>
    <xdr:to>
      <xdr:col>8</xdr:col>
      <xdr:colOff>329228</xdr:colOff>
      <xdr:row>11</xdr:row>
      <xdr:rowOff>13875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F60460E3-CFAD-473B-8697-7140297257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53" y="2362200"/>
          <a:ext cx="324750" cy="252000"/>
        </a:xfrm>
        <a:prstGeom prst="rect">
          <a:avLst/>
        </a:prstGeom>
      </xdr:spPr>
    </xdr:pic>
    <xdr:clientData/>
  </xdr:twoCellAnchor>
  <xdr:twoCellAnchor>
    <xdr:from>
      <xdr:col>8</xdr:col>
      <xdr:colOff>4478</xdr:colOff>
      <xdr:row>11</xdr:row>
      <xdr:rowOff>9525</xdr:rowOff>
    </xdr:from>
    <xdr:to>
      <xdr:col>9</xdr:col>
      <xdr:colOff>2303</xdr:colOff>
      <xdr:row>12</xdr:row>
      <xdr:rowOff>13875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432B3E20-BE0B-4C53-961B-67D334D2EC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53" y="2609850"/>
          <a:ext cx="331200" cy="252000"/>
        </a:xfrm>
        <a:prstGeom prst="rect">
          <a:avLst/>
        </a:prstGeom>
      </xdr:spPr>
    </xdr:pic>
    <xdr:clientData/>
  </xdr:twoCellAnchor>
  <xdr:twoCellAnchor>
    <xdr:from>
      <xdr:col>8</xdr:col>
      <xdr:colOff>4478</xdr:colOff>
      <xdr:row>14</xdr:row>
      <xdr:rowOff>9525</xdr:rowOff>
    </xdr:from>
    <xdr:to>
      <xdr:col>9</xdr:col>
      <xdr:colOff>2303</xdr:colOff>
      <xdr:row>15</xdr:row>
      <xdr:rowOff>13875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3AD5E0FC-1E58-41A8-A516-5AC7D12FD3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53" y="3352800"/>
          <a:ext cx="331200" cy="252000"/>
        </a:xfrm>
        <a:prstGeom prst="rect">
          <a:avLst/>
        </a:prstGeom>
      </xdr:spPr>
    </xdr:pic>
    <xdr:clientData/>
  </xdr:twoCellAnchor>
  <xdr:twoCellAnchor>
    <xdr:from>
      <xdr:col>8</xdr:col>
      <xdr:colOff>14001</xdr:colOff>
      <xdr:row>15</xdr:row>
      <xdr:rowOff>9525</xdr:rowOff>
    </xdr:from>
    <xdr:to>
      <xdr:col>9</xdr:col>
      <xdr:colOff>11826</xdr:colOff>
      <xdr:row>16</xdr:row>
      <xdr:rowOff>13875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57DB954C-9008-46B5-B8F9-2E917DD7F7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6376" y="3600450"/>
          <a:ext cx="331200" cy="2520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13</xdr:row>
      <xdr:rowOff>9525</xdr:rowOff>
    </xdr:from>
    <xdr:to>
      <xdr:col>8</xdr:col>
      <xdr:colOff>331200</xdr:colOff>
      <xdr:row>14</xdr:row>
      <xdr:rowOff>13875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78971297-B41F-4642-A905-08775377CD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3105150"/>
          <a:ext cx="331200" cy="252000"/>
        </a:xfrm>
        <a:prstGeom prst="rect">
          <a:avLst/>
        </a:prstGeom>
      </xdr:spPr>
    </xdr:pic>
    <xdr:clientData/>
  </xdr:twoCellAnchor>
  <xdr:twoCellAnchor>
    <xdr:from>
      <xdr:col>8</xdr:col>
      <xdr:colOff>4450</xdr:colOff>
      <xdr:row>12</xdr:row>
      <xdr:rowOff>9525</xdr:rowOff>
    </xdr:from>
    <xdr:to>
      <xdr:col>9</xdr:col>
      <xdr:colOff>2275</xdr:colOff>
      <xdr:row>13</xdr:row>
      <xdr:rowOff>13875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885434C2-433A-4653-A0B5-FAAC5F5E14D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04" t="22906" r="74948" b="63732"/>
        <a:stretch/>
      </xdr:blipFill>
      <xdr:spPr>
        <a:xfrm>
          <a:off x="7576825" y="2857500"/>
          <a:ext cx="3312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0</xdr:row>
      <xdr:rowOff>200025</xdr:rowOff>
    </xdr:from>
    <xdr:to>
      <xdr:col>8</xdr:col>
      <xdr:colOff>796200</xdr:colOff>
      <xdr:row>0</xdr:row>
      <xdr:rowOff>416025</xdr:rowOff>
    </xdr:to>
    <xdr:sp macro="" textlink="">
      <xdr:nvSpPr>
        <xdr:cNvPr id="5" name="Rectangle 4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11CF19B2-4D40-48EC-9DB4-90DCCF23A3E2}"/>
            </a:ext>
          </a:extLst>
        </xdr:cNvPr>
        <xdr:cNvSpPr/>
      </xdr:nvSpPr>
      <xdr:spPr>
        <a:xfrm>
          <a:off x="6457950" y="200025"/>
          <a:ext cx="720000" cy="216000"/>
        </a:xfrm>
        <a:prstGeom prst="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  <xdr:twoCellAnchor editAs="oneCell">
    <xdr:from>
      <xdr:col>2</xdr:col>
      <xdr:colOff>676275</xdr:colOff>
      <xdr:row>6</xdr:row>
      <xdr:rowOff>38100</xdr:rowOff>
    </xdr:from>
    <xdr:to>
      <xdr:col>3</xdr:col>
      <xdr:colOff>38100</xdr:colOff>
      <xdr:row>6</xdr:row>
      <xdr:rowOff>295275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5E63A80-10E6-4F18-8BCC-5CAA8C1D26B2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00" y="1447800"/>
          <a:ext cx="342900" cy="257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0035C63-26D5-42E6-BEEA-2C243C5F67A3}" name="Tab_Agents" displayName="Tab_Agents" ref="B5:I19" totalsRowShown="0" headerRowDxfId="10" dataDxfId="9" tableBorderDxfId="8">
  <autoFilter ref="B5:I19" xr:uid="{CE671831-D1FC-43A8-8130-4A8394FCE9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2" xr3:uid="{311985BA-9742-425D-A1A9-E55F7C4BE662}" name="Nom et prénom de l'agent" dataDxfId="7"/>
    <tableColumn id="3" xr3:uid="{70AF37EE-CFE3-4B55-B7BF-943FFB58F46E}" name="Service" dataDxfId="6"/>
    <tableColumn id="4" xr3:uid="{3B72B571-9B50-4F56-B495-6BEFB0C19A85}" name="Date d'embauche" dataDxfId="5"/>
    <tableColumn id="5" xr3:uid="{E577EBAA-F75C-4614-AB64-5281916C9B5C}" name="Poste" dataDxfId="4"/>
    <tableColumn id="1" xr3:uid="{8CBFA7E7-9791-46B0-B160-4895184D2AA8}" name="Date de naissance" dataDxfId="3"/>
    <tableColumn id="6" xr3:uid="{54376333-6B02-4C2A-A0AD-6CB01D17B2C7}" name="Age" dataDxfId="2">
      <calculatedColumnFormula>IF(Tab_Agents[[#This Row],[Date de naissance]]="","",DATEDIF(Tab_Agents[[#This Row],[Date de naissance]],TODAY(),"y"))</calculatedColumnFormula>
    </tableColumn>
    <tableColumn id="7" xr3:uid="{1DF87E4E-0F0E-4039-8416-31178CACB231}" name="Ref" dataDxfId="1">
      <calculatedColumnFormula>"Liste des AGENTS!"&amp;ADDRESS(ROW(Tab_Agents[[#This Row],[Ref]]),COLUMN(Tab_Agents[[#This Row],[Photo]]))</calculatedColumnFormula>
    </tableColumn>
    <tableColumn id="8" xr3:uid="{8395A8AD-2160-4D97-ABE3-B034B0B8F559}" name="Phot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workbookViewId="0">
      <selection activeCell="J2" sqref="J2"/>
    </sheetView>
  </sheetViews>
  <sheetFormatPr baseColWidth="10" defaultRowHeight="12.75" x14ac:dyDescent="0.2"/>
  <cols>
    <col min="1" max="1" width="2.7109375" style="1" customWidth="1"/>
    <col min="2" max="2" width="24.7109375" style="1" customWidth="1"/>
    <col min="3" max="3" width="12.7109375" style="1" customWidth="1"/>
    <col min="4" max="4" width="15.7109375" style="1" customWidth="1"/>
    <col min="5" max="5" width="21.7109375" style="1" customWidth="1"/>
    <col min="6" max="6" width="12.7109375" style="1" customWidth="1"/>
    <col min="7" max="7" width="4.7109375" style="1" customWidth="1"/>
    <col min="8" max="8" width="18.5703125" style="45" bestFit="1" customWidth="1"/>
    <col min="9" max="9" width="5" style="1" bestFit="1" customWidth="1"/>
    <col min="10" max="16384" width="11.42578125" style="1"/>
  </cols>
  <sheetData>
    <row r="1" spans="2:12" ht="15" x14ac:dyDescent="0.25">
      <c r="B1" s="52" t="s">
        <v>1</v>
      </c>
      <c r="C1" s="53"/>
      <c r="D1" s="53"/>
      <c r="E1" s="53"/>
      <c r="F1" s="53"/>
      <c r="G1" s="54"/>
    </row>
    <row r="2" spans="2:12" ht="15.75" thickBot="1" x14ac:dyDescent="0.3">
      <c r="B2" s="55" t="s">
        <v>5</v>
      </c>
      <c r="C2" s="56"/>
      <c r="D2" s="56"/>
      <c r="E2" s="56"/>
      <c r="F2" s="56"/>
      <c r="G2" s="57"/>
      <c r="L2" s="47" t="s">
        <v>42</v>
      </c>
    </row>
    <row r="3" spans="2:12" ht="15" x14ac:dyDescent="0.25">
      <c r="D3" s="49">
        <f>COUNTIF(E6:E19,$E$3)</f>
        <v>8</v>
      </c>
      <c r="E3" s="28" t="s">
        <v>8</v>
      </c>
    </row>
    <row r="4" spans="2:12" ht="15" x14ac:dyDescent="0.2">
      <c r="B4" s="29" t="str">
        <f>COUNTA(Tab_Agents[Nom et prénom de l''agent])&amp;" agents"</f>
        <v>14 agents</v>
      </c>
      <c r="D4" s="48">
        <f>COUNTIF(E6:E19,$E$4)</f>
        <v>6</v>
      </c>
      <c r="E4" s="30" t="s">
        <v>6</v>
      </c>
    </row>
    <row r="5" spans="2:12" s="33" customFormat="1" ht="31.5" customHeight="1" x14ac:dyDescent="0.2">
      <c r="B5" s="31" t="s">
        <v>2</v>
      </c>
      <c r="C5" s="31" t="s">
        <v>0</v>
      </c>
      <c r="D5" s="31" t="s">
        <v>3</v>
      </c>
      <c r="E5" s="32" t="s">
        <v>4</v>
      </c>
      <c r="F5" s="31" t="s">
        <v>26</v>
      </c>
      <c r="G5" s="31" t="s">
        <v>27</v>
      </c>
      <c r="H5" s="46" t="s">
        <v>25</v>
      </c>
      <c r="I5" s="44" t="s">
        <v>24</v>
      </c>
    </row>
    <row r="6" spans="2:12" s="41" customFormat="1" ht="20.100000000000001" customHeight="1" x14ac:dyDescent="0.25">
      <c r="B6" s="37" t="s">
        <v>28</v>
      </c>
      <c r="C6" s="38" t="s">
        <v>7</v>
      </c>
      <c r="D6" s="39"/>
      <c r="E6" s="40" t="s">
        <v>8</v>
      </c>
      <c r="F6" s="35">
        <v>29688</v>
      </c>
      <c r="G6" s="34">
        <f ca="1">IF(Tab_Agents[[#This Row],[Date de naissance]]="","",DATEDIF(Tab_Agents[[#This Row],[Date de naissance]],TODAY(),"y"))</f>
        <v>37</v>
      </c>
      <c r="H6" s="2" t="str">
        <f>"Liste des AGENTS!"&amp;ADDRESS(ROW(Tab_Agents[[#This Row],[Ref]]),COLUMN(Tab_Agents[[#This Row],[Photo]]))</f>
        <v>Liste des AGENTS!$I$6</v>
      </c>
      <c r="J6" s="42"/>
      <c r="K6" s="42"/>
    </row>
    <row r="7" spans="2:12" s="41" customFormat="1" ht="20.100000000000001" customHeight="1" x14ac:dyDescent="0.25">
      <c r="B7" s="37" t="s">
        <v>29</v>
      </c>
      <c r="C7" s="38" t="s">
        <v>7</v>
      </c>
      <c r="D7" s="39"/>
      <c r="E7" s="40" t="s">
        <v>6</v>
      </c>
      <c r="F7" s="35">
        <v>30149</v>
      </c>
      <c r="G7" s="34">
        <f ca="1">IF(Tab_Agents[[#This Row],[Date de naissance]]="","",DATEDIF(Tab_Agents[[#This Row],[Date de naissance]],TODAY(),"y"))</f>
        <v>36</v>
      </c>
      <c r="H7" s="2" t="str">
        <f>"Liste des AGENTS!"&amp;ADDRESS(ROW(Tab_Agents[[#This Row],[Ref]]),COLUMN(Tab_Agents[[#This Row],[Photo]]))</f>
        <v>Liste des AGENTS!$I$7</v>
      </c>
      <c r="J7" s="42"/>
      <c r="K7" s="42"/>
    </row>
    <row r="8" spans="2:12" s="41" customFormat="1" ht="20.100000000000001" customHeight="1" x14ac:dyDescent="0.25">
      <c r="B8" s="37" t="s">
        <v>30</v>
      </c>
      <c r="C8" s="38" t="s">
        <v>7</v>
      </c>
      <c r="D8" s="39"/>
      <c r="E8" s="40" t="s">
        <v>8</v>
      </c>
      <c r="F8" s="35">
        <v>30692</v>
      </c>
      <c r="G8" s="34">
        <f ca="1">IF(Tab_Agents[[#This Row],[Date de naissance]]="","",DATEDIF(Tab_Agents[[#This Row],[Date de naissance]],TODAY(),"y"))</f>
        <v>34</v>
      </c>
      <c r="H8" s="2" t="str">
        <f>"Liste des AGENTS!"&amp;ADDRESS(ROW(Tab_Agents[[#This Row],[Ref]]),COLUMN(Tab_Agents[[#This Row],[Photo]]))</f>
        <v>Liste des AGENTS!$I$8</v>
      </c>
      <c r="J8" s="42"/>
      <c r="K8" s="42"/>
    </row>
    <row r="9" spans="2:12" s="41" customFormat="1" ht="20.100000000000001" customHeight="1" x14ac:dyDescent="0.25">
      <c r="B9" s="37" t="s">
        <v>31</v>
      </c>
      <c r="C9" s="38" t="s">
        <v>7</v>
      </c>
      <c r="D9" s="39"/>
      <c r="E9" s="40" t="s">
        <v>6</v>
      </c>
      <c r="F9" s="35">
        <v>21804</v>
      </c>
      <c r="G9" s="34">
        <f ca="1">IF(Tab_Agents[[#This Row],[Date de naissance]]="","",DATEDIF(Tab_Agents[[#This Row],[Date de naissance]],TODAY(),"y"))</f>
        <v>59</v>
      </c>
      <c r="H9" s="2" t="str">
        <f>"Liste des AGENTS!"&amp;ADDRESS(ROW(Tab_Agents[[#This Row],[Ref]]),COLUMN(Tab_Agents[[#This Row],[Photo]]))</f>
        <v>Liste des AGENTS!$I$9</v>
      </c>
      <c r="J9" s="42"/>
      <c r="K9" s="42"/>
    </row>
    <row r="10" spans="2:12" s="41" customFormat="1" ht="20.100000000000001" customHeight="1" x14ac:dyDescent="0.25">
      <c r="B10" s="37" t="s">
        <v>32</v>
      </c>
      <c r="C10" s="38" t="s">
        <v>7</v>
      </c>
      <c r="D10" s="39">
        <v>30742</v>
      </c>
      <c r="E10" s="40" t="s">
        <v>8</v>
      </c>
      <c r="F10" s="35">
        <v>29538</v>
      </c>
      <c r="G10" s="34">
        <f ca="1">IF(Tab_Agents[[#This Row],[Date de naissance]]="","",DATEDIF(Tab_Agents[[#This Row],[Date de naissance]],TODAY(),"y"))</f>
        <v>37</v>
      </c>
      <c r="H10" s="2" t="str">
        <f>"Liste des AGENTS!"&amp;ADDRESS(ROW(Tab_Agents[[#This Row],[Ref]]),COLUMN(Tab_Agents[[#This Row],[Photo]]))</f>
        <v>Liste des AGENTS!$I$10</v>
      </c>
      <c r="J10" s="42"/>
      <c r="K10" s="42"/>
    </row>
    <row r="11" spans="2:12" s="41" customFormat="1" ht="20.100000000000001" customHeight="1" x14ac:dyDescent="0.25">
      <c r="B11" s="37" t="s">
        <v>33</v>
      </c>
      <c r="C11" s="38" t="s">
        <v>7</v>
      </c>
      <c r="D11" s="39"/>
      <c r="E11" s="40" t="s">
        <v>8</v>
      </c>
      <c r="F11" s="35">
        <v>26392</v>
      </c>
      <c r="G11" s="34">
        <f ca="1">IF(Tab_Agents[[#This Row],[Date de naissance]]="","",DATEDIF(Tab_Agents[[#This Row],[Date de naissance]],TODAY(),"y"))</f>
        <v>46</v>
      </c>
      <c r="H11" s="2" t="str">
        <f>"Liste des AGENTS!"&amp;ADDRESS(ROW(Tab_Agents[[#This Row],[Ref]]),COLUMN(Tab_Agents[[#This Row],[Photo]]))</f>
        <v>Liste des AGENTS!$I$11</v>
      </c>
      <c r="J11" s="42"/>
      <c r="K11" s="42"/>
    </row>
    <row r="12" spans="2:12" s="41" customFormat="1" ht="20.100000000000001" customHeight="1" x14ac:dyDescent="0.25">
      <c r="B12" s="37" t="s">
        <v>34</v>
      </c>
      <c r="C12" s="38" t="s">
        <v>7</v>
      </c>
      <c r="D12" s="39"/>
      <c r="E12" s="40" t="s">
        <v>8</v>
      </c>
      <c r="F12" s="35">
        <v>31520</v>
      </c>
      <c r="G12" s="34">
        <f ca="1">IF(Tab_Agents[[#This Row],[Date de naissance]]="","",DATEDIF(Tab_Agents[[#This Row],[Date de naissance]],TODAY(),"y"))</f>
        <v>32</v>
      </c>
      <c r="H12" s="2" t="str">
        <f>"Liste des AGENTS!"&amp;ADDRESS(ROW(Tab_Agents[[#This Row],[Ref]]),COLUMN(Tab_Agents[[#This Row],[Photo]]))</f>
        <v>Liste des AGENTS!$I$12</v>
      </c>
      <c r="J12" s="42"/>
      <c r="K12" s="42"/>
    </row>
    <row r="13" spans="2:12" s="41" customFormat="1" ht="20.100000000000001" customHeight="1" x14ac:dyDescent="0.25">
      <c r="B13" s="37" t="s">
        <v>35</v>
      </c>
      <c r="C13" s="38" t="s">
        <v>7</v>
      </c>
      <c r="D13" s="39">
        <v>40731</v>
      </c>
      <c r="E13" s="40" t="s">
        <v>8</v>
      </c>
      <c r="F13" s="35">
        <v>24899</v>
      </c>
      <c r="G13" s="34">
        <f ca="1">IF(Tab_Agents[[#This Row],[Date de naissance]]="","",DATEDIF(Tab_Agents[[#This Row],[Date de naissance]],TODAY(),"y"))</f>
        <v>50</v>
      </c>
      <c r="H13" s="2" t="str">
        <f>"Liste des AGENTS!"&amp;ADDRESS(ROW(Tab_Agents[[#This Row],[Ref]]),COLUMN(Tab_Agents[[#This Row],[Photo]]))</f>
        <v>Liste des AGENTS!$I$13</v>
      </c>
      <c r="J13" s="42"/>
      <c r="K13" s="42"/>
    </row>
    <row r="14" spans="2:12" s="41" customFormat="1" ht="20.100000000000001" customHeight="1" x14ac:dyDescent="0.25">
      <c r="B14" s="37" t="s">
        <v>36</v>
      </c>
      <c r="C14" s="38" t="s">
        <v>7</v>
      </c>
      <c r="D14" s="39"/>
      <c r="E14" s="40" t="s">
        <v>8</v>
      </c>
      <c r="F14" s="35">
        <v>30369</v>
      </c>
      <c r="G14" s="34">
        <f ca="1">IF(Tab_Agents[[#This Row],[Date de naissance]]="","",DATEDIF(Tab_Agents[[#This Row],[Date de naissance]],TODAY(),"y"))</f>
        <v>35</v>
      </c>
      <c r="H14" s="2" t="str">
        <f>"Liste des AGENTS!"&amp;ADDRESS(ROW(Tab_Agents[[#This Row],[Ref]]),COLUMN(Tab_Agents[[#This Row],[Photo]]))</f>
        <v>Liste des AGENTS!$I$14</v>
      </c>
      <c r="I14" s="43"/>
      <c r="J14" s="42"/>
      <c r="K14" s="42"/>
    </row>
    <row r="15" spans="2:12" s="41" customFormat="1" ht="20.100000000000001" customHeight="1" x14ac:dyDescent="0.25">
      <c r="B15" s="37" t="s">
        <v>37</v>
      </c>
      <c r="C15" s="38" t="s">
        <v>7</v>
      </c>
      <c r="D15" s="39"/>
      <c r="E15" s="40" t="s">
        <v>8</v>
      </c>
      <c r="F15" s="35">
        <v>32083</v>
      </c>
      <c r="G15" s="34">
        <f ca="1">IF(Tab_Agents[[#This Row],[Date de naissance]]="","",DATEDIF(Tab_Agents[[#This Row],[Date de naissance]],TODAY(),"y"))</f>
        <v>30</v>
      </c>
      <c r="H15" s="2" t="str">
        <f>"Liste des AGENTS!"&amp;ADDRESS(ROW(Tab_Agents[[#This Row],[Ref]]),COLUMN(Tab_Agents[[#This Row],[Photo]]))</f>
        <v>Liste des AGENTS!$I$15</v>
      </c>
      <c r="J15" s="42"/>
      <c r="K15" s="42"/>
    </row>
    <row r="16" spans="2:12" s="41" customFormat="1" ht="20.100000000000001" customHeight="1" x14ac:dyDescent="0.25">
      <c r="B16" s="37" t="s">
        <v>38</v>
      </c>
      <c r="C16" s="38" t="s">
        <v>7</v>
      </c>
      <c r="D16" s="39"/>
      <c r="E16" s="40" t="s">
        <v>6</v>
      </c>
      <c r="F16" s="35">
        <v>26246</v>
      </c>
      <c r="G16" s="34">
        <f ca="1">IF(Tab_Agents[[#This Row],[Date de naissance]]="","",DATEDIF(Tab_Agents[[#This Row],[Date de naissance]],TODAY(),"y"))</f>
        <v>46</v>
      </c>
      <c r="H16" s="2" t="str">
        <f>"Liste des AGENTS!"&amp;ADDRESS(ROW(Tab_Agents[[#This Row],[Ref]]),COLUMN(Tab_Agents[[#This Row],[Photo]]))</f>
        <v>Liste des AGENTS!$I$16</v>
      </c>
      <c r="J16" s="42"/>
      <c r="K16" s="42"/>
    </row>
    <row r="17" spans="2:11" s="41" customFormat="1" ht="20.100000000000001" customHeight="1" x14ac:dyDescent="0.25">
      <c r="B17" s="37" t="s">
        <v>39</v>
      </c>
      <c r="C17" s="38" t="s">
        <v>7</v>
      </c>
      <c r="D17" s="39"/>
      <c r="E17" s="40" t="s">
        <v>6</v>
      </c>
      <c r="F17" s="35">
        <v>22519</v>
      </c>
      <c r="G17" s="34">
        <f ca="1">IF(Tab_Agents[[#This Row],[Date de naissance]]="","",DATEDIF(Tab_Agents[[#This Row],[Date de naissance]],TODAY(),"y"))</f>
        <v>57</v>
      </c>
      <c r="H17" s="2" t="str">
        <f>"Liste des AGENTS!"&amp;ADDRESS(ROW(Tab_Agents[[#This Row],[Ref]]),COLUMN(Tab_Agents[[#This Row],[Photo]]))</f>
        <v>Liste des AGENTS!$I$17</v>
      </c>
      <c r="J17" s="42"/>
      <c r="K17" s="42"/>
    </row>
    <row r="18" spans="2:11" s="41" customFormat="1" ht="20.100000000000001" customHeight="1" x14ac:dyDescent="0.25">
      <c r="B18" s="37" t="s">
        <v>40</v>
      </c>
      <c r="C18" s="38" t="s">
        <v>7</v>
      </c>
      <c r="D18" s="39"/>
      <c r="E18" s="40" t="s">
        <v>6</v>
      </c>
      <c r="F18" s="35">
        <v>26497</v>
      </c>
      <c r="G18" s="34">
        <f ca="1">IF(Tab_Agents[[#This Row],[Date de naissance]]="","",DATEDIF(Tab_Agents[[#This Row],[Date de naissance]],TODAY(),"y"))</f>
        <v>46</v>
      </c>
      <c r="H18" s="2" t="str">
        <f>"Liste des AGENTS!"&amp;ADDRESS(ROW(Tab_Agents[[#This Row],[Ref]]),COLUMN(Tab_Agents[[#This Row],[Photo]]))</f>
        <v>Liste des AGENTS!$I$18</v>
      </c>
      <c r="J18" s="42"/>
      <c r="K18" s="42"/>
    </row>
    <row r="19" spans="2:11" s="41" customFormat="1" ht="20.100000000000001" customHeight="1" x14ac:dyDescent="0.25">
      <c r="B19" s="37" t="s">
        <v>41</v>
      </c>
      <c r="C19" s="38" t="s">
        <v>7</v>
      </c>
      <c r="D19" s="39"/>
      <c r="E19" s="40" t="s">
        <v>6</v>
      </c>
      <c r="F19" s="35">
        <v>23743</v>
      </c>
      <c r="G19" s="34">
        <f ca="1">IF(Tab_Agents[[#This Row],[Date de naissance]]="","",DATEDIF(Tab_Agents[[#This Row],[Date de naissance]],TODAY(),"y"))</f>
        <v>53</v>
      </c>
      <c r="H19" s="2" t="str">
        <f>"Liste des AGENTS!"&amp;ADDRESS(ROW(Tab_Agents[[#This Row],[Ref]]),COLUMN(Tab_Agents[[#This Row],[Photo]]))</f>
        <v>Liste des AGENTS!$I$19</v>
      </c>
      <c r="J19" s="42"/>
      <c r="K19" s="42"/>
    </row>
    <row r="20" spans="2:11" ht="20.100000000000001" customHeight="1" x14ac:dyDescent="0.2"/>
    <row r="21" spans="2:11" ht="20.100000000000001" customHeight="1" x14ac:dyDescent="0.2"/>
    <row r="22" spans="2:11" ht="20.100000000000001" customHeight="1" x14ac:dyDescent="0.2"/>
    <row r="23" spans="2:11" ht="20.100000000000001" customHeight="1" x14ac:dyDescent="0.2"/>
    <row r="24" spans="2:11" ht="20.100000000000001" customHeight="1" x14ac:dyDescent="0.2"/>
    <row r="25" spans="2:11" ht="20.100000000000001" customHeight="1" x14ac:dyDescent="0.2"/>
    <row r="26" spans="2:11" ht="20.100000000000001" customHeight="1" x14ac:dyDescent="0.2"/>
    <row r="27" spans="2:11" ht="20.100000000000001" customHeight="1" x14ac:dyDescent="0.2"/>
    <row r="28" spans="2:11" ht="20.100000000000001" customHeight="1" x14ac:dyDescent="0.2"/>
    <row r="29" spans="2:11" ht="20.100000000000001" customHeight="1" x14ac:dyDescent="0.2"/>
    <row r="30" spans="2:11" ht="20.100000000000001" customHeight="1" x14ac:dyDescent="0.2"/>
  </sheetData>
  <sortState ref="G5:G18">
    <sortCondition ref="G5"/>
  </sortState>
  <mergeCells count="2">
    <mergeCell ref="B1:G1"/>
    <mergeCell ref="B2:G2"/>
  </mergeCells>
  <printOptions horizontalCentered="1"/>
  <pageMargins left="0.11811023622047245" right="0.11811023622047245" top="0.94488188976377963" bottom="0.74803149606299213" header="0.31496062992125984" footer="0.11811023622047245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F6570-E570-41ED-8A2D-EABD86C1305B}">
  <dimension ref="B1:K37"/>
  <sheetViews>
    <sheetView showGridLines="0" tabSelected="1" zoomScaleNormal="100" workbookViewId="0">
      <selection activeCell="K6" sqref="K6"/>
    </sheetView>
  </sheetViews>
  <sheetFormatPr baseColWidth="10" defaultRowHeight="12.75" x14ac:dyDescent="0.2"/>
  <cols>
    <col min="1" max="1" width="3.7109375" style="3" customWidth="1"/>
    <col min="2" max="7" width="14.7109375" style="3" customWidth="1"/>
    <col min="8" max="8" width="3.7109375" style="3" customWidth="1"/>
    <col min="9" max="9" width="12.7109375" style="3" customWidth="1"/>
    <col min="10" max="10" width="15" style="3" bestFit="1" customWidth="1"/>
    <col min="11" max="16384" width="11.42578125" style="3"/>
  </cols>
  <sheetData>
    <row r="1" spans="2:11" ht="40.5" customHeight="1" x14ac:dyDescent="0.2">
      <c r="B1" s="58" t="s">
        <v>21</v>
      </c>
      <c r="C1" s="58"/>
      <c r="D1" s="58"/>
      <c r="E1" s="58"/>
      <c r="F1" s="58"/>
      <c r="G1" s="58"/>
    </row>
    <row r="3" spans="2:11" ht="13.5" x14ac:dyDescent="0.25">
      <c r="B3" s="11"/>
      <c r="C3" s="11"/>
      <c r="D3" s="11"/>
      <c r="E3" s="11"/>
      <c r="F3" s="11"/>
      <c r="G3" s="11"/>
    </row>
    <row r="5" spans="2:11" ht="15.75" x14ac:dyDescent="0.2">
      <c r="B5" s="65" t="s">
        <v>23</v>
      </c>
      <c r="C5" s="66"/>
      <c r="D5" s="66"/>
      <c r="E5" s="66"/>
      <c r="F5" s="66"/>
      <c r="G5" s="67"/>
      <c r="J5" s="51" t="s">
        <v>45</v>
      </c>
      <c r="K5" s="50" t="s">
        <v>46</v>
      </c>
    </row>
    <row r="6" spans="2:11" ht="15.75" customHeight="1" x14ac:dyDescent="0.2">
      <c r="B6" s="62">
        <v>2018</v>
      </c>
      <c r="C6" s="6"/>
      <c r="D6" s="6"/>
      <c r="E6" s="6"/>
      <c r="F6" s="18"/>
      <c r="G6" s="19"/>
      <c r="J6" s="51" t="s">
        <v>43</v>
      </c>
      <c r="K6" s="50" t="s">
        <v>44</v>
      </c>
    </row>
    <row r="7" spans="2:11" ht="30" customHeight="1" x14ac:dyDescent="0.2">
      <c r="B7" s="63"/>
      <c r="C7" s="8"/>
      <c r="D7" s="8"/>
      <c r="E7" s="26" t="s">
        <v>32</v>
      </c>
      <c r="F7" s="26"/>
      <c r="G7" s="9"/>
    </row>
    <row r="8" spans="2:11" ht="15.75" x14ac:dyDescent="0.2">
      <c r="B8" s="63"/>
      <c r="C8" s="8"/>
      <c r="D8" s="8"/>
      <c r="E8" s="70" t="str">
        <f>INDEX(Tab_Agents[Poste],MATCH($E$7,Tab_Agents[Nom et prénom de l''agent],0))</f>
        <v>Pompier Aéroport</v>
      </c>
      <c r="F8" s="70"/>
      <c r="G8" s="9"/>
    </row>
    <row r="9" spans="2:11" x14ac:dyDescent="0.2">
      <c r="B9" s="63"/>
      <c r="C9" s="8"/>
      <c r="D9" s="8"/>
      <c r="F9" s="8"/>
      <c r="G9" s="9"/>
    </row>
    <row r="10" spans="2:11" ht="15" x14ac:dyDescent="0.2">
      <c r="B10" s="63"/>
      <c r="C10" s="8"/>
      <c r="D10" s="8"/>
      <c r="E10" s="36">
        <f ca="1">INDEX(Tab_Agents[Age],MATCH($E$7,Tab_Agents[Nom et prénom de l''agent],0))</f>
        <v>37</v>
      </c>
      <c r="F10" s="68" t="str">
        <f>"Entrée le "&amp;TEXT(INDEX(Tab_Agents[Date d''embauche],MATCH($E$7,Tab_Agents[Nom et prénom de l''agent],0)),"jj/mm/aaaa")</f>
        <v>Entrée le 01/03/1984</v>
      </c>
      <c r="G10" s="69"/>
    </row>
    <row r="11" spans="2:11" ht="15.75" x14ac:dyDescent="0.2">
      <c r="B11" s="64"/>
      <c r="C11" s="10"/>
      <c r="D11" s="10"/>
      <c r="E11" s="12"/>
      <c r="F11" s="10"/>
      <c r="G11" s="13"/>
    </row>
    <row r="14" spans="2:11" ht="39.950000000000003" customHeight="1" x14ac:dyDescent="0.2">
      <c r="B14" s="59" t="s">
        <v>22</v>
      </c>
      <c r="C14" s="60"/>
      <c r="D14" s="61"/>
      <c r="E14" s="27" t="s">
        <v>9</v>
      </c>
      <c r="F14" s="27" t="s">
        <v>12</v>
      </c>
      <c r="G14" s="27" t="s">
        <v>13</v>
      </c>
    </row>
    <row r="15" spans="2:11" ht="30" customHeight="1" x14ac:dyDescent="0.2">
      <c r="B15" s="14" t="s">
        <v>20</v>
      </c>
      <c r="C15" s="6"/>
      <c r="D15" s="7"/>
      <c r="E15" s="23"/>
      <c r="F15" s="23"/>
      <c r="G15" s="23"/>
    </row>
    <row r="16" spans="2:11" ht="30" customHeight="1" x14ac:dyDescent="0.25">
      <c r="B16" s="15" t="s">
        <v>6</v>
      </c>
      <c r="C16" s="16"/>
      <c r="D16" s="17"/>
      <c r="E16" s="23"/>
      <c r="F16" s="23"/>
      <c r="G16" s="23"/>
    </row>
    <row r="17" spans="2:7" ht="30" customHeight="1" x14ac:dyDescent="0.25">
      <c r="B17" s="15" t="s">
        <v>14</v>
      </c>
      <c r="C17" s="16"/>
      <c r="D17" s="17"/>
      <c r="E17" s="23"/>
      <c r="F17" s="23"/>
      <c r="G17" s="23"/>
    </row>
    <row r="18" spans="2:7" ht="30" customHeight="1" x14ac:dyDescent="0.25">
      <c r="B18" s="15" t="s">
        <v>15</v>
      </c>
      <c r="C18" s="16"/>
      <c r="D18" s="17"/>
      <c r="E18" s="23"/>
      <c r="F18" s="23"/>
      <c r="G18" s="23"/>
    </row>
    <row r="19" spans="2:7" ht="30" customHeight="1" x14ac:dyDescent="0.25">
      <c r="B19" s="15" t="s">
        <v>10</v>
      </c>
      <c r="C19" s="16"/>
      <c r="D19" s="17"/>
      <c r="E19" s="23"/>
      <c r="F19" s="23"/>
      <c r="G19" s="23"/>
    </row>
    <row r="20" spans="2:7" ht="30" customHeight="1" x14ac:dyDescent="0.25">
      <c r="B20" s="15" t="s">
        <v>11</v>
      </c>
      <c r="C20" s="16"/>
      <c r="D20" s="17"/>
      <c r="E20" s="23"/>
      <c r="F20" s="23"/>
      <c r="G20" s="23"/>
    </row>
    <row r="21" spans="2:7" ht="30" customHeight="1" x14ac:dyDescent="0.25">
      <c r="B21" s="15" t="s">
        <v>16</v>
      </c>
      <c r="C21" s="16"/>
      <c r="D21" s="17"/>
      <c r="E21" s="23"/>
      <c r="F21" s="23"/>
      <c r="G21" s="23"/>
    </row>
    <row r="22" spans="2:7" ht="30" customHeight="1" x14ac:dyDescent="0.25">
      <c r="B22" s="15" t="s">
        <v>17</v>
      </c>
      <c r="C22" s="16"/>
      <c r="D22" s="17"/>
      <c r="E22" s="23"/>
      <c r="F22" s="23"/>
      <c r="G22" s="23"/>
    </row>
    <row r="23" spans="2:7" ht="30" customHeight="1" x14ac:dyDescent="0.25">
      <c r="B23" s="15" t="s">
        <v>18</v>
      </c>
      <c r="C23" s="16"/>
      <c r="D23" s="17"/>
      <c r="E23" s="23"/>
      <c r="F23" s="23"/>
      <c r="G23" s="23"/>
    </row>
    <row r="24" spans="2:7" ht="30" customHeight="1" x14ac:dyDescent="0.25">
      <c r="B24" s="14" t="s">
        <v>19</v>
      </c>
      <c r="C24" s="20"/>
      <c r="D24" s="21"/>
      <c r="E24" s="24"/>
      <c r="F24" s="24"/>
      <c r="G24" s="24"/>
    </row>
    <row r="25" spans="2:7" ht="30" customHeight="1" x14ac:dyDescent="0.25">
      <c r="B25" s="22"/>
      <c r="C25" s="4"/>
      <c r="D25" s="5"/>
      <c r="E25" s="25"/>
      <c r="F25" s="25"/>
      <c r="G25" s="25"/>
    </row>
    <row r="26" spans="2:7" ht="30" customHeight="1" x14ac:dyDescent="0.25">
      <c r="B26" s="22"/>
      <c r="C26" s="4"/>
      <c r="D26" s="5"/>
      <c r="E26" s="25"/>
      <c r="F26" s="25"/>
      <c r="G26" s="25"/>
    </row>
    <row r="27" spans="2:7" ht="30" customHeight="1" x14ac:dyDescent="0.25">
      <c r="B27" s="22"/>
      <c r="C27" s="4"/>
      <c r="D27" s="5"/>
      <c r="E27" s="25"/>
      <c r="F27" s="25"/>
      <c r="G27" s="25"/>
    </row>
    <row r="28" spans="2:7" ht="24.95" customHeight="1" x14ac:dyDescent="0.2"/>
    <row r="29" spans="2:7" ht="24.95" customHeight="1" x14ac:dyDescent="0.2"/>
    <row r="30" spans="2:7" ht="24.95" customHeight="1" x14ac:dyDescent="0.2"/>
    <row r="31" spans="2:7" ht="24.95" customHeight="1" x14ac:dyDescent="0.2"/>
    <row r="32" spans="2:7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</sheetData>
  <mergeCells count="6">
    <mergeCell ref="B1:G1"/>
    <mergeCell ref="B14:D14"/>
    <mergeCell ref="B6:B11"/>
    <mergeCell ref="B5:G5"/>
    <mergeCell ref="F10:G10"/>
    <mergeCell ref="E8:F8"/>
  </mergeCells>
  <dataValidations count="1">
    <dataValidation type="list" allowBlank="1" showInputMessage="1" showErrorMessage="1" sqref="E7" xr:uid="{E69D7C4D-DA2F-4352-965A-1853E8C73FB3}">
      <formula1>ListeAgent</formula1>
    </dataValidation>
  </dataValidations>
  <printOptions horizontalCentered="1"/>
  <pageMargins left="0.31496062992125984" right="0.31496062992125984" top="1.3385826771653544" bottom="0.55118110236220474" header="0.51181102362204722" footer="0.11811023622047245"/>
  <pageSetup paperSize="9" orientation="portrait" r:id="rId1"/>
  <headerFooter>
    <oddHeader xml:space="preserve">&amp;L          &amp;G&amp;C&amp;"-,Italique"&amp;14AEROPORT BEZIERS CAP-D'AGDE
&amp;"-,Gras italique"&amp;12&amp;K08-024HERAULT - OCCITANIE&amp;R&amp;G                                                                                                                                            </oddHeader>
    <oddFooter xml:space="preserve">&amp;L&amp;10&amp;K01+049&amp;A&amp;C&amp;KC00000- &amp;P -&amp;R&amp;10&amp;K01+044Edition du &amp;D                    &amp;11&amp;K01+000         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AGENTS</vt:lpstr>
      <vt:lpstr>En-tête 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DALBY</dc:creator>
  <cp:lastModifiedBy>F Leroy</cp:lastModifiedBy>
  <cp:lastPrinted>2018-10-25T10:53:36Z</cp:lastPrinted>
  <dcterms:created xsi:type="dcterms:W3CDTF">2016-10-05T12:45:48Z</dcterms:created>
  <dcterms:modified xsi:type="dcterms:W3CDTF">2018-10-25T13:31:55Z</dcterms:modified>
</cp:coreProperties>
</file>